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microsoftapc-my.sharepoint.com/personal/nishimaru_microsoft_com/Documents/Share/Jun Sakuraiさんとの共有/"/>
    </mc:Choice>
  </mc:AlternateContent>
  <xr:revisionPtr revIDLastSave="111" documentId="8_{2703843D-6758-4EB0-95DB-0B437128190D}" xr6:coauthVersionLast="47" xr6:coauthVersionMax="47" xr10:uidLastSave="{00E87562-7F40-43C0-8FCD-1304DA101E54}"/>
  <bookViews>
    <workbookView xWindow="28680" yWindow="-120" windowWidth="29040" windowHeight="15720" xr2:uid="{F614CEF5-5476-400F-B83B-C5E231F2BF89}"/>
  </bookViews>
  <sheets>
    <sheet name="テーブル一覧" sheetId="6" r:id="rId1"/>
    <sheet name="法人" sheetId="25" r:id="rId2"/>
    <sheet name="事業所" sheetId="26" r:id="rId3"/>
    <sheet name="イベント" sheetId="5" r:id="rId4"/>
    <sheet name="住所" sheetId="7" r:id="rId5"/>
    <sheet name="個人" sheetId="8" r:id="rId6"/>
    <sheet name="ID情報型" sheetId="9" r:id="rId7"/>
    <sheet name="コード情報型" sheetId="10" r:id="rId8"/>
    <sheet name="役割関与情報型" sheetId="11" r:id="rId9"/>
    <sheet name="施設" sheetId="12" r:id="rId10"/>
    <sheet name="連絡先" sheetId="3" r:id="rId11"/>
    <sheet name="個人連絡先" sheetId="13" r:id="rId12"/>
    <sheet name="施設連絡先" sheetId="14" r:id="rId13"/>
    <sheet name="法人連絡先" sheetId="15" r:id="rId14"/>
    <sheet name="アクセシビリティ" sheetId="16" r:id="rId15"/>
    <sheet name="子育て支援情報" sheetId="17" r:id="rId16"/>
    <sheet name="土地" sheetId="18" r:id="rId17"/>
    <sheet name="建物" sheetId="19" r:id="rId18"/>
    <sheet name="設備" sheetId="20" r:id="rId19"/>
    <sheet name="個人備考情報" sheetId="21" r:id="rId20"/>
    <sheet name="土地用途" sheetId="22" r:id="rId21"/>
    <sheet name="建物用途" sheetId="23" r:id="rId22"/>
    <sheet name="関連施設" sheetId="24" r:id="rId23"/>
  </sheets>
  <definedNames>
    <definedName name="_xlnm._FilterDatabase" localSheetId="6" hidden="1">ID情報型!$A$7:$N$13</definedName>
    <definedName name="_xlnm._FilterDatabase" localSheetId="14" hidden="1">アクセシビリティ!$A$7:$N$16</definedName>
    <definedName name="_xlnm._FilterDatabase" localSheetId="3" hidden="1">イベント!$A$7:$N$18</definedName>
    <definedName name="_xlnm._FilterDatabase" localSheetId="7" hidden="1">コード情報型!$A$7:$N$14</definedName>
    <definedName name="_xlnm._FilterDatabase" localSheetId="0" hidden="1">テーブル一覧!$A$4:$G$10</definedName>
    <definedName name="_xlnm._FilterDatabase" localSheetId="2" hidden="1">事業所!$A$7:$N$13</definedName>
    <definedName name="_xlnm._FilterDatabase" localSheetId="4" hidden="1">住所!$A$7:$N$18</definedName>
    <definedName name="_xlnm._FilterDatabase" localSheetId="5" hidden="1">個人!$A$7:$N$37</definedName>
    <definedName name="_xlnm._FilterDatabase" localSheetId="19" hidden="1">個人備考情報!$A$7:$N$11</definedName>
    <definedName name="_xlnm._FilterDatabase" localSheetId="11" hidden="1">個人連絡先!$A$7:$N$17</definedName>
    <definedName name="_xlnm._FilterDatabase" localSheetId="16" hidden="1">土地!$A$7:$N$14</definedName>
    <definedName name="_xlnm._FilterDatabase" localSheetId="20" hidden="1">土地用途!$A$7:$N$11</definedName>
    <definedName name="_xlnm._FilterDatabase" localSheetId="15" hidden="1">子育て支援情報!$A$7:$N$24</definedName>
    <definedName name="_xlnm._FilterDatabase" localSheetId="17" hidden="1">建物!$A$7:$N$18</definedName>
    <definedName name="_xlnm._FilterDatabase" localSheetId="21" hidden="1">建物用途!$A$7:$N$11</definedName>
    <definedName name="_xlnm._FilterDatabase" localSheetId="8" hidden="1">役割関与情報型!$A$7:$N$13</definedName>
    <definedName name="_xlnm._FilterDatabase" localSheetId="9" hidden="1">施設!$A$7:$N$17</definedName>
    <definedName name="_xlnm._FilterDatabase" localSheetId="12" hidden="1">施設連絡先!$A$7:$N$17</definedName>
    <definedName name="_xlnm._FilterDatabase" localSheetId="1" hidden="1">法人!$A$7:$N$15</definedName>
    <definedName name="_xlnm._FilterDatabase" localSheetId="13" hidden="1">法人連絡先!$A$7:$N$18</definedName>
    <definedName name="_xlnm._FilterDatabase" localSheetId="18" hidden="1">設備!$A$7:$N$18</definedName>
    <definedName name="_xlnm._FilterDatabase" localSheetId="10" hidden="1">連絡先!$A$7:$N$17</definedName>
    <definedName name="_xlnm._FilterDatabase" localSheetId="22" hidden="1">関連施設!$A$7:$N$11</definedName>
    <definedName name="_xlnm.Print_Area" localSheetId="6">ID情報型!$A$1:$N$33</definedName>
    <definedName name="_xlnm.Print_Area" localSheetId="14">アクセシビリティ!$A$1:$N$43</definedName>
    <definedName name="_xlnm.Print_Area" localSheetId="3">イベント!$A$1:$N$88</definedName>
    <definedName name="_xlnm.Print_Area" localSheetId="7">コード情報型!$A$1:$N$34</definedName>
    <definedName name="_xlnm.Print_Area" localSheetId="0">テーブル一覧!$A$1:$G$29</definedName>
    <definedName name="_xlnm.Print_Area" localSheetId="2">事業所!$A$1:$N$33</definedName>
    <definedName name="_xlnm.Print_Area" localSheetId="4">住所!$A$1:$N$54</definedName>
    <definedName name="_xlnm.Print_Area" localSheetId="5">個人!$A$1:$P$59</definedName>
    <definedName name="_xlnm.Print_Area" localSheetId="19">個人備考情報!$A$1:$N$32</definedName>
    <definedName name="_xlnm.Print_Area" localSheetId="11">個人連絡先!$A$1:$N$37</definedName>
    <definedName name="_xlnm.Print_Area" localSheetId="16">土地!$A$1:$N$40</definedName>
    <definedName name="_xlnm.Print_Area" localSheetId="20">土地用途!$A$1:$N$32</definedName>
    <definedName name="_xlnm.Print_Area" localSheetId="15">子育て支援情報!$A$1:$N$44</definedName>
    <definedName name="_xlnm.Print_Area" localSheetId="17">建物!$A$1:$N$53</definedName>
    <definedName name="_xlnm.Print_Area" localSheetId="21">建物用途!$A$1:$N$32</definedName>
    <definedName name="_xlnm.Print_Area" localSheetId="8">役割関与情報型!$A$1:$N$33</definedName>
    <definedName name="_xlnm.Print_Area" localSheetId="9">施設!$A$1:$N$60</definedName>
    <definedName name="_xlnm.Print_Area" localSheetId="12">施設連絡先!$A$1:$N$37</definedName>
    <definedName name="_xlnm.Print_Area" localSheetId="1">法人!$A$1:$N$53</definedName>
    <definedName name="_xlnm.Print_Area" localSheetId="13">法人連絡先!$A$1:$N$39</definedName>
    <definedName name="_xlnm.Print_Area" localSheetId="18">設備!$A$1:$N$46</definedName>
    <definedName name="_xlnm.Print_Area" localSheetId="10">連絡先!$A$1:$N$37</definedName>
    <definedName name="_xlnm.Print_Area" localSheetId="22">関連施設!$A$1:$N$32</definedName>
    <definedName name="_xlnm.Print_Titles" localSheetId="6">ID情報型!$1:$6</definedName>
    <definedName name="_xlnm.Print_Titles" localSheetId="14">アクセシビリティ!$1:$6</definedName>
    <definedName name="_xlnm.Print_Titles" localSheetId="3">イベント!$1:$6</definedName>
    <definedName name="_xlnm.Print_Titles" localSheetId="7">コード情報型!$1:$6</definedName>
    <definedName name="_xlnm.Print_Titles" localSheetId="0">テーブル一覧!$1:$3</definedName>
    <definedName name="_xlnm.Print_Titles" localSheetId="2">事業所!$1:$6</definedName>
    <definedName name="_xlnm.Print_Titles" localSheetId="4">住所!$1:$6</definedName>
    <definedName name="_xlnm.Print_Titles" localSheetId="5">個人!$1:$6</definedName>
    <definedName name="_xlnm.Print_Titles" localSheetId="19">個人備考情報!$1:$6</definedName>
    <definedName name="_xlnm.Print_Titles" localSheetId="11">個人連絡先!$1:$6</definedName>
    <definedName name="_xlnm.Print_Titles" localSheetId="16">土地!$1:$6</definedName>
    <definedName name="_xlnm.Print_Titles" localSheetId="20">土地用途!$1:$6</definedName>
    <definedName name="_xlnm.Print_Titles" localSheetId="15">子育て支援情報!$1:$6</definedName>
    <definedName name="_xlnm.Print_Titles" localSheetId="17">建物!$1:$6</definedName>
    <definedName name="_xlnm.Print_Titles" localSheetId="21">建物用途!$1:$6</definedName>
    <definedName name="_xlnm.Print_Titles" localSheetId="8">役割関与情報型!$1:$6</definedName>
    <definedName name="_xlnm.Print_Titles" localSheetId="9">施設!$1:$6</definedName>
    <definedName name="_xlnm.Print_Titles" localSheetId="12">施設連絡先!$1:$6</definedName>
    <definedName name="_xlnm.Print_Titles" localSheetId="1">法人!$1:$6</definedName>
    <definedName name="_xlnm.Print_Titles" localSheetId="13">法人連絡先!$1:$6</definedName>
    <definedName name="_xlnm.Print_Titles" localSheetId="18">設備!$1:$6</definedName>
    <definedName name="_xlnm.Print_Titles" localSheetId="10">連絡先!$1:$6</definedName>
    <definedName name="_xlnm.Print_Titles" localSheetId="22">関連施設!$1:$6</definedName>
    <definedName name="Z_FF35A422_B57D_11D1_A83C_00004C95D7AF_.wvu.Cols" localSheetId="6" hidden="1">ID情報型!$B:$B</definedName>
    <definedName name="Z_FF35A422_B57D_11D1_A83C_00004C95D7AF_.wvu.Cols" localSheetId="14" hidden="1">アクセシビリティ!$B:$B</definedName>
    <definedName name="Z_FF35A422_B57D_11D1_A83C_00004C95D7AF_.wvu.Cols" localSheetId="3" hidden="1">イベント!$B:$B</definedName>
    <definedName name="Z_FF35A422_B57D_11D1_A83C_00004C95D7AF_.wvu.Cols" localSheetId="7" hidden="1">コード情報型!$B:$B</definedName>
    <definedName name="Z_FF35A422_B57D_11D1_A83C_00004C95D7AF_.wvu.Cols" localSheetId="0" hidden="1">テーブル一覧!$B:$B</definedName>
    <definedName name="Z_FF35A422_B57D_11D1_A83C_00004C95D7AF_.wvu.Cols" localSheetId="2" hidden="1">事業所!$B:$B</definedName>
    <definedName name="Z_FF35A422_B57D_11D1_A83C_00004C95D7AF_.wvu.Cols" localSheetId="4" hidden="1">住所!$B:$B</definedName>
    <definedName name="Z_FF35A422_B57D_11D1_A83C_00004C95D7AF_.wvu.Cols" localSheetId="5" hidden="1">個人!$B:$B</definedName>
    <definedName name="Z_FF35A422_B57D_11D1_A83C_00004C95D7AF_.wvu.Cols" localSheetId="19" hidden="1">個人備考情報!$B:$B</definedName>
    <definedName name="Z_FF35A422_B57D_11D1_A83C_00004C95D7AF_.wvu.Cols" localSheetId="11" hidden="1">個人連絡先!$B:$B</definedName>
    <definedName name="Z_FF35A422_B57D_11D1_A83C_00004C95D7AF_.wvu.Cols" localSheetId="16" hidden="1">土地!$B:$B</definedName>
    <definedName name="Z_FF35A422_B57D_11D1_A83C_00004C95D7AF_.wvu.Cols" localSheetId="20" hidden="1">土地用途!$B:$B</definedName>
    <definedName name="Z_FF35A422_B57D_11D1_A83C_00004C95D7AF_.wvu.Cols" localSheetId="15" hidden="1">子育て支援情報!$B:$B</definedName>
    <definedName name="Z_FF35A422_B57D_11D1_A83C_00004C95D7AF_.wvu.Cols" localSheetId="17" hidden="1">建物!$B:$B</definedName>
    <definedName name="Z_FF35A422_B57D_11D1_A83C_00004C95D7AF_.wvu.Cols" localSheetId="21" hidden="1">建物用途!$B:$B</definedName>
    <definedName name="Z_FF35A422_B57D_11D1_A83C_00004C95D7AF_.wvu.Cols" localSheetId="8" hidden="1">役割関与情報型!$B:$B</definedName>
    <definedName name="Z_FF35A422_B57D_11D1_A83C_00004C95D7AF_.wvu.Cols" localSheetId="9" hidden="1">施設!$B:$B</definedName>
    <definedName name="Z_FF35A422_B57D_11D1_A83C_00004C95D7AF_.wvu.Cols" localSheetId="12" hidden="1">施設連絡先!$B:$B</definedName>
    <definedName name="Z_FF35A422_B57D_11D1_A83C_00004C95D7AF_.wvu.Cols" localSheetId="1" hidden="1">法人!$B:$B</definedName>
    <definedName name="Z_FF35A422_B57D_11D1_A83C_00004C95D7AF_.wvu.Cols" localSheetId="13" hidden="1">法人連絡先!$B:$B</definedName>
    <definedName name="Z_FF35A422_B57D_11D1_A83C_00004C95D7AF_.wvu.Cols" localSheetId="18" hidden="1">設備!$B:$B</definedName>
    <definedName name="Z_FF35A422_B57D_11D1_A83C_00004C95D7AF_.wvu.Cols" localSheetId="10" hidden="1">連絡先!$B:$B</definedName>
    <definedName name="Z_FF35A422_B57D_11D1_A83C_00004C95D7AF_.wvu.Cols" localSheetId="22" hidden="1">関連施設!$B:$B</definedName>
    <definedName name="Z_FF35A422_B57D_11D1_A83C_00004C95D7AF_.wvu.PrintTitles" localSheetId="6" hidden="1">ID情報型!$1:$6</definedName>
    <definedName name="Z_FF35A422_B57D_11D1_A83C_00004C95D7AF_.wvu.PrintTitles" localSheetId="14" hidden="1">アクセシビリティ!$1:$6</definedName>
    <definedName name="Z_FF35A422_B57D_11D1_A83C_00004C95D7AF_.wvu.PrintTitles" localSheetId="3" hidden="1">イベント!$1:$6</definedName>
    <definedName name="Z_FF35A422_B57D_11D1_A83C_00004C95D7AF_.wvu.PrintTitles" localSheetId="7" hidden="1">コード情報型!$1:$6</definedName>
    <definedName name="Z_FF35A422_B57D_11D1_A83C_00004C95D7AF_.wvu.PrintTitles" localSheetId="0" hidden="1">テーブル一覧!$1:$3</definedName>
    <definedName name="Z_FF35A422_B57D_11D1_A83C_00004C95D7AF_.wvu.PrintTitles" localSheetId="2" hidden="1">事業所!$1:$6</definedName>
    <definedName name="Z_FF35A422_B57D_11D1_A83C_00004C95D7AF_.wvu.PrintTitles" localSheetId="4" hidden="1">住所!$1:$6</definedName>
    <definedName name="Z_FF35A422_B57D_11D1_A83C_00004C95D7AF_.wvu.PrintTitles" localSheetId="5" hidden="1">個人!$1:$6</definedName>
    <definedName name="Z_FF35A422_B57D_11D1_A83C_00004C95D7AF_.wvu.PrintTitles" localSheetId="19" hidden="1">個人備考情報!$1:$6</definedName>
    <definedName name="Z_FF35A422_B57D_11D1_A83C_00004C95D7AF_.wvu.PrintTitles" localSheetId="11" hidden="1">個人連絡先!$1:$6</definedName>
    <definedName name="Z_FF35A422_B57D_11D1_A83C_00004C95D7AF_.wvu.PrintTitles" localSheetId="16" hidden="1">土地!$1:$6</definedName>
    <definedName name="Z_FF35A422_B57D_11D1_A83C_00004C95D7AF_.wvu.PrintTitles" localSheetId="20" hidden="1">土地用途!$1:$6</definedName>
    <definedName name="Z_FF35A422_B57D_11D1_A83C_00004C95D7AF_.wvu.PrintTitles" localSheetId="15" hidden="1">子育て支援情報!$1:$6</definedName>
    <definedName name="Z_FF35A422_B57D_11D1_A83C_00004C95D7AF_.wvu.PrintTitles" localSheetId="17" hidden="1">建物!$1:$6</definedName>
    <definedName name="Z_FF35A422_B57D_11D1_A83C_00004C95D7AF_.wvu.PrintTitles" localSheetId="21" hidden="1">建物用途!$1:$6</definedName>
    <definedName name="Z_FF35A422_B57D_11D1_A83C_00004C95D7AF_.wvu.PrintTitles" localSheetId="8" hidden="1">役割関与情報型!$1:$6</definedName>
    <definedName name="Z_FF35A422_B57D_11D1_A83C_00004C95D7AF_.wvu.PrintTitles" localSheetId="9" hidden="1">施設!$1:$6</definedName>
    <definedName name="Z_FF35A422_B57D_11D1_A83C_00004C95D7AF_.wvu.PrintTitles" localSheetId="12" hidden="1">施設連絡先!$1:$6</definedName>
    <definedName name="Z_FF35A422_B57D_11D1_A83C_00004C95D7AF_.wvu.PrintTitles" localSheetId="1" hidden="1">法人!$1:$6</definedName>
    <definedName name="Z_FF35A422_B57D_11D1_A83C_00004C95D7AF_.wvu.PrintTitles" localSheetId="13" hidden="1">法人連絡先!$1:$6</definedName>
    <definedName name="Z_FF35A422_B57D_11D1_A83C_00004C95D7AF_.wvu.PrintTitles" localSheetId="18" hidden="1">設備!$1:$6</definedName>
    <definedName name="Z_FF35A422_B57D_11D1_A83C_00004C95D7AF_.wvu.PrintTitles" localSheetId="10" hidden="1">連絡先!$1:$6</definedName>
    <definedName name="Z_FF35A422_B57D_11D1_A83C_00004C95D7AF_.wvu.PrintTitles" localSheetId="22" hidden="1">関連施設!$1:$6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9" l="1"/>
  <c r="D11" i="9"/>
  <c r="D12" i="9"/>
  <c r="D13" i="9"/>
  <c r="D16" i="9"/>
  <c r="D17" i="9"/>
  <c r="D18" i="9"/>
  <c r="D19" i="9"/>
  <c r="D20" i="9"/>
  <c r="D21" i="9"/>
  <c r="D22" i="9"/>
  <c r="D23" i="9"/>
  <c r="D24" i="9"/>
  <c r="D25" i="9"/>
  <c r="D26" i="9"/>
  <c r="D27" i="9"/>
  <c r="D28" i="9"/>
  <c r="D29" i="9"/>
  <c r="D30" i="9"/>
  <c r="D31" i="9"/>
  <c r="D32" i="9"/>
  <c r="D32" i="26"/>
  <c r="D31" i="26"/>
  <c r="D30" i="26"/>
  <c r="N29" i="26"/>
  <c r="D29" i="26"/>
  <c r="N28" i="26"/>
  <c r="D28" i="26"/>
  <c r="D27" i="26"/>
  <c r="D26" i="26"/>
  <c r="D25" i="26"/>
  <c r="D24" i="26"/>
  <c r="D23" i="26"/>
  <c r="D22" i="26"/>
  <c r="D21" i="26"/>
  <c r="D20" i="26"/>
  <c r="D19" i="26"/>
  <c r="D18" i="26"/>
  <c r="D17" i="26"/>
  <c r="D16" i="26"/>
  <c r="D13" i="26"/>
  <c r="D12" i="26"/>
  <c r="D11" i="26"/>
  <c r="D10" i="26"/>
  <c r="A10" i="26"/>
  <c r="A11" i="26" s="1"/>
  <c r="C7" i="26"/>
  <c r="D7" i="26" s="1"/>
  <c r="B7" i="26"/>
  <c r="N4" i="26"/>
  <c r="D52" i="25"/>
  <c r="D51" i="25"/>
  <c r="D50" i="25"/>
  <c r="N49" i="25"/>
  <c r="D49" i="25"/>
  <c r="N48" i="25"/>
  <c r="D48" i="25"/>
  <c r="D47" i="25"/>
  <c r="D46" i="25"/>
  <c r="D45" i="25"/>
  <c r="D44" i="25"/>
  <c r="D43" i="25"/>
  <c r="D42" i="25"/>
  <c r="D41" i="25"/>
  <c r="D40" i="25"/>
  <c r="D39" i="25"/>
  <c r="D38" i="25"/>
  <c r="D37" i="25"/>
  <c r="D36" i="25"/>
  <c r="D33" i="25"/>
  <c r="D32" i="25"/>
  <c r="D31" i="25"/>
  <c r="D30" i="25"/>
  <c r="D29" i="25"/>
  <c r="D28" i="25"/>
  <c r="D27" i="25"/>
  <c r="D26" i="25"/>
  <c r="D25" i="25"/>
  <c r="D24" i="25"/>
  <c r="D23" i="25"/>
  <c r="D22" i="25"/>
  <c r="D21" i="25"/>
  <c r="D20" i="25"/>
  <c r="D19" i="25"/>
  <c r="D18" i="25"/>
  <c r="D17" i="25"/>
  <c r="D16" i="25"/>
  <c r="D15" i="25"/>
  <c r="D14" i="25"/>
  <c r="D13" i="25"/>
  <c r="D12" i="25"/>
  <c r="D11" i="25"/>
  <c r="D10" i="25"/>
  <c r="A10" i="25"/>
  <c r="A11" i="25" s="1"/>
  <c r="D7" i="25"/>
  <c r="B7" i="25"/>
  <c r="N4" i="25"/>
  <c r="D16" i="8"/>
  <c r="N4" i="20"/>
  <c r="N4" i="19"/>
  <c r="N4" i="18"/>
  <c r="N4" i="12"/>
  <c r="N4" i="11"/>
  <c r="N4" i="10"/>
  <c r="N4" i="9"/>
  <c r="N4" i="7"/>
  <c r="N4" i="5"/>
  <c r="D38" i="8"/>
  <c r="D39" i="8"/>
  <c r="D28" i="6"/>
  <c r="D27" i="6"/>
  <c r="D26" i="6"/>
  <c r="D25" i="6"/>
  <c r="D6" i="6"/>
  <c r="D7" i="6"/>
  <c r="D8" i="6"/>
  <c r="D9" i="6"/>
  <c r="D10" i="6"/>
  <c r="D11" i="6"/>
  <c r="D12" i="6"/>
  <c r="D13" i="6"/>
  <c r="D14" i="6"/>
  <c r="D15" i="6"/>
  <c r="D16" i="6"/>
  <c r="D17" i="6"/>
  <c r="D18" i="6"/>
  <c r="D19" i="6"/>
  <c r="D20" i="6"/>
  <c r="D21" i="6"/>
  <c r="D22" i="6"/>
  <c r="D5" i="6"/>
  <c r="D31" i="24"/>
  <c r="D30" i="24"/>
  <c r="D29" i="24"/>
  <c r="N28" i="24"/>
  <c r="D28" i="24"/>
  <c r="N27" i="24"/>
  <c r="D27" i="24"/>
  <c r="D26" i="24"/>
  <c r="D25" i="24"/>
  <c r="D24" i="24"/>
  <c r="D23" i="24"/>
  <c r="D22" i="24"/>
  <c r="D21" i="24"/>
  <c r="D20" i="24"/>
  <c r="D19" i="24"/>
  <c r="D18" i="24"/>
  <c r="D17" i="24"/>
  <c r="D16" i="24"/>
  <c r="D15" i="24"/>
  <c r="D12" i="24"/>
  <c r="D11" i="24"/>
  <c r="D10" i="24"/>
  <c r="A10" i="24"/>
  <c r="C7" i="24"/>
  <c r="D7" i="24" s="1"/>
  <c r="B7" i="24"/>
  <c r="N4" i="24"/>
  <c r="A12" i="26" l="1"/>
  <c r="A12" i="25"/>
  <c r="A13" i="25"/>
  <c r="A15" i="25" s="1"/>
  <c r="A16" i="25" s="1"/>
  <c r="A17" i="25" s="1"/>
  <c r="A14" i="25"/>
  <c r="A11" i="24"/>
  <c r="A12" i="24" s="1"/>
  <c r="A13" i="26" l="1"/>
  <c r="I2" i="26" s="1"/>
  <c r="A18" i="25"/>
  <c r="I2" i="24"/>
  <c r="D31" i="23"/>
  <c r="D30" i="23"/>
  <c r="D29" i="23"/>
  <c r="N28" i="23"/>
  <c r="D28" i="23"/>
  <c r="N27" i="23"/>
  <c r="D27" i="23"/>
  <c r="D26" i="23"/>
  <c r="D25" i="23"/>
  <c r="D24" i="23"/>
  <c r="D23" i="23"/>
  <c r="D22" i="23"/>
  <c r="D21" i="23"/>
  <c r="D20" i="23"/>
  <c r="D19" i="23"/>
  <c r="D18" i="23"/>
  <c r="D17" i="23"/>
  <c r="D16" i="23"/>
  <c r="D15" i="23"/>
  <c r="D12" i="23"/>
  <c r="D11" i="23"/>
  <c r="D10" i="23"/>
  <c r="A10" i="23"/>
  <c r="C7" i="23"/>
  <c r="D7" i="23" s="1"/>
  <c r="B7" i="23"/>
  <c r="N4" i="23"/>
  <c r="A19" i="25" l="1"/>
  <c r="A11" i="23"/>
  <c r="A12" i="23" s="1"/>
  <c r="A20" i="25" l="1"/>
  <c r="I2" i="23"/>
  <c r="A21" i="25" l="1"/>
  <c r="A22" i="25" s="1"/>
  <c r="D31" i="22"/>
  <c r="D30" i="22"/>
  <c r="D29" i="22"/>
  <c r="N28" i="22"/>
  <c r="D28" i="22"/>
  <c r="N27" i="22"/>
  <c r="D27" i="22"/>
  <c r="D26" i="22"/>
  <c r="D25" i="22"/>
  <c r="D24" i="22"/>
  <c r="D23" i="22"/>
  <c r="D22" i="22"/>
  <c r="D21" i="22"/>
  <c r="D20" i="22"/>
  <c r="D19" i="22"/>
  <c r="D18" i="22"/>
  <c r="D17" i="22"/>
  <c r="D16" i="22"/>
  <c r="D15" i="22"/>
  <c r="D12" i="22"/>
  <c r="D11" i="22"/>
  <c r="D10" i="22"/>
  <c r="A10" i="22"/>
  <c r="C7" i="22"/>
  <c r="D7" i="22" s="1"/>
  <c r="B7" i="22"/>
  <c r="N4" i="22"/>
  <c r="A23" i="25" l="1"/>
  <c r="A24" i="25"/>
  <c r="A25" i="25" s="1"/>
  <c r="A11" i="22"/>
  <c r="A12" i="22" s="1"/>
  <c r="D31" i="21"/>
  <c r="D30" i="21"/>
  <c r="D29" i="21"/>
  <c r="N28" i="21"/>
  <c r="D28" i="21"/>
  <c r="N27" i="21"/>
  <c r="D27" i="21"/>
  <c r="D26" i="21"/>
  <c r="D25" i="21"/>
  <c r="D24" i="21"/>
  <c r="D23" i="21"/>
  <c r="D22" i="21"/>
  <c r="D21" i="21"/>
  <c r="D20" i="21"/>
  <c r="D19" i="21"/>
  <c r="D18" i="21"/>
  <c r="D17" i="21"/>
  <c r="D16" i="21"/>
  <c r="D15" i="21"/>
  <c r="D12" i="21"/>
  <c r="D11" i="21"/>
  <c r="D10" i="21"/>
  <c r="A10" i="21"/>
  <c r="C7" i="21"/>
  <c r="D7" i="21" s="1"/>
  <c r="B7" i="21"/>
  <c r="N4" i="21"/>
  <c r="A26" i="25" l="1"/>
  <c r="A27" i="25" s="1"/>
  <c r="A28" i="25" s="1"/>
  <c r="A29" i="25" s="1"/>
  <c r="A30" i="25" s="1"/>
  <c r="A31" i="25" s="1"/>
  <c r="A32" i="25" s="1"/>
  <c r="A33" i="25" s="1"/>
  <c r="I2" i="25" s="1"/>
  <c r="I2" i="22"/>
  <c r="A11" i="21"/>
  <c r="A12" i="21" s="1"/>
  <c r="I2" i="21" l="1"/>
  <c r="D45" i="20" l="1"/>
  <c r="D44" i="20"/>
  <c r="D43" i="20"/>
  <c r="N42" i="20"/>
  <c r="D42" i="20"/>
  <c r="N41" i="20"/>
  <c r="D41" i="20"/>
  <c r="D40" i="20"/>
  <c r="D39" i="20"/>
  <c r="D38" i="20"/>
  <c r="D37" i="20"/>
  <c r="D36" i="20"/>
  <c r="D35" i="20"/>
  <c r="D34" i="20"/>
  <c r="D33" i="20"/>
  <c r="D32" i="20"/>
  <c r="D31" i="20"/>
  <c r="D30" i="20"/>
  <c r="D29" i="20"/>
  <c r="D26" i="20"/>
  <c r="D25" i="20"/>
  <c r="D24" i="20"/>
  <c r="D23" i="20"/>
  <c r="D22" i="20"/>
  <c r="D21" i="20"/>
  <c r="D20" i="20"/>
  <c r="D19" i="20"/>
  <c r="D18" i="20"/>
  <c r="D17" i="20"/>
  <c r="D16" i="20"/>
  <c r="D15" i="20"/>
  <c r="D14" i="20"/>
  <c r="D13" i="20"/>
  <c r="D12" i="20"/>
  <c r="D11" i="20"/>
  <c r="D10" i="20"/>
  <c r="A10" i="20"/>
  <c r="C7" i="20"/>
  <c r="D7" i="20" s="1"/>
  <c r="B7" i="20"/>
  <c r="A11" i="20" l="1"/>
  <c r="A12" i="20" l="1"/>
  <c r="A13" i="20" l="1"/>
  <c r="A14" i="20" l="1"/>
  <c r="A15" i="20" l="1"/>
  <c r="A16" i="20" s="1"/>
  <c r="A17" i="20" l="1"/>
  <c r="A18" i="20" s="1"/>
  <c r="A19" i="20" l="1"/>
  <c r="A20" i="20" s="1"/>
  <c r="A21" i="20" s="1"/>
  <c r="A22" i="20" s="1"/>
  <c r="A23" i="20" s="1"/>
  <c r="A24" i="20" s="1"/>
  <c r="A25" i="20" s="1"/>
  <c r="A26" i="20" s="1"/>
  <c r="I2" i="20" s="1"/>
  <c r="D52" i="19"/>
  <c r="D51" i="19"/>
  <c r="D50" i="19"/>
  <c r="N49" i="19"/>
  <c r="D49" i="19"/>
  <c r="N48" i="19"/>
  <c r="D48" i="19"/>
  <c r="D47" i="19"/>
  <c r="D46" i="19"/>
  <c r="D45" i="19"/>
  <c r="D44" i="19"/>
  <c r="D43" i="19"/>
  <c r="D42" i="19"/>
  <c r="D41" i="19"/>
  <c r="D40" i="19"/>
  <c r="D39" i="19"/>
  <c r="D38" i="19"/>
  <c r="D37" i="19"/>
  <c r="D36" i="19"/>
  <c r="D33" i="19"/>
  <c r="D32" i="19"/>
  <c r="D31" i="19"/>
  <c r="D30" i="19"/>
  <c r="D29" i="19"/>
  <c r="D28" i="19"/>
  <c r="D27" i="19"/>
  <c r="D26" i="19"/>
  <c r="D25" i="19"/>
  <c r="D24" i="19"/>
  <c r="D23" i="19"/>
  <c r="D22" i="19"/>
  <c r="D21" i="19"/>
  <c r="D20" i="19"/>
  <c r="D19" i="19"/>
  <c r="D18" i="19"/>
  <c r="D17" i="19"/>
  <c r="D16" i="19"/>
  <c r="D15" i="19"/>
  <c r="D14" i="19"/>
  <c r="D13" i="19"/>
  <c r="D12" i="19"/>
  <c r="D11" i="19"/>
  <c r="D10" i="19"/>
  <c r="A10" i="19"/>
  <c r="C7" i="19"/>
  <c r="D7" i="19" s="1"/>
  <c r="B7" i="19"/>
  <c r="A11" i="19" l="1"/>
  <c r="A12" i="19" l="1"/>
  <c r="A13" i="19" l="1"/>
  <c r="A14" i="19" s="1"/>
  <c r="A15" i="19" l="1"/>
  <c r="A16" i="19" l="1"/>
  <c r="A17" i="19"/>
  <c r="A18" i="19" s="1"/>
  <c r="A19" i="19" s="1"/>
  <c r="A20" i="19" l="1"/>
  <c r="A21" i="19" l="1"/>
  <c r="A22" i="19" s="1"/>
  <c r="A23" i="19" s="1"/>
  <c r="A24" i="19" s="1"/>
  <c r="A25" i="19" s="1"/>
  <c r="A26" i="19" s="1"/>
  <c r="A27" i="19" s="1"/>
  <c r="A28" i="19" s="1"/>
  <c r="A29" i="19" s="1"/>
  <c r="A30" i="19" s="1"/>
  <c r="A31" i="19" s="1"/>
  <c r="A32" i="19" s="1"/>
  <c r="A33" i="19" s="1"/>
  <c r="I2" i="19" s="1"/>
  <c r="D39" i="18" l="1"/>
  <c r="D38" i="18"/>
  <c r="D37" i="18"/>
  <c r="N36" i="18"/>
  <c r="D36" i="18"/>
  <c r="N35" i="18"/>
  <c r="D35" i="18"/>
  <c r="D34" i="18"/>
  <c r="D33" i="18"/>
  <c r="D32" i="18"/>
  <c r="D31" i="18"/>
  <c r="D30" i="18"/>
  <c r="D29" i="18"/>
  <c r="D28" i="18"/>
  <c r="D27" i="18"/>
  <c r="D26" i="18"/>
  <c r="D25" i="18"/>
  <c r="D24" i="18"/>
  <c r="D23" i="18"/>
  <c r="D20" i="18"/>
  <c r="D19" i="18"/>
  <c r="D18" i="18"/>
  <c r="D17" i="18"/>
  <c r="D16" i="18"/>
  <c r="D15" i="18"/>
  <c r="D14" i="18"/>
  <c r="D13" i="18"/>
  <c r="D12" i="18"/>
  <c r="D11" i="18"/>
  <c r="D10" i="18"/>
  <c r="A10" i="18"/>
  <c r="C7" i="18"/>
  <c r="D7" i="18" s="1"/>
  <c r="B7" i="18"/>
  <c r="A11" i="18" l="1"/>
  <c r="A12" i="18" l="1"/>
  <c r="A13" i="18" l="1"/>
  <c r="A14" i="18" l="1"/>
  <c r="A15" i="18" s="1"/>
  <c r="A16" i="18" l="1"/>
  <c r="A17" i="18" s="1"/>
  <c r="A18" i="18" s="1"/>
  <c r="A19" i="18" l="1"/>
  <c r="A20" i="18" s="1"/>
  <c r="I2" i="18" s="1"/>
  <c r="D43" i="17" l="1"/>
  <c r="D42" i="17"/>
  <c r="D41" i="17"/>
  <c r="N40" i="17"/>
  <c r="D40" i="17"/>
  <c r="N39" i="17"/>
  <c r="D39" i="17"/>
  <c r="D38" i="17"/>
  <c r="D37" i="17"/>
  <c r="D36" i="17"/>
  <c r="D35" i="17"/>
  <c r="D34" i="17"/>
  <c r="D33" i="17"/>
  <c r="D32" i="17"/>
  <c r="D31" i="17"/>
  <c r="D30" i="17"/>
  <c r="D29" i="17"/>
  <c r="D28" i="17"/>
  <c r="D27" i="17"/>
  <c r="D24" i="17"/>
  <c r="D23" i="17"/>
  <c r="D22" i="17"/>
  <c r="D21" i="17"/>
  <c r="D20" i="17"/>
  <c r="D19" i="17"/>
  <c r="D18" i="17"/>
  <c r="D17" i="17"/>
  <c r="D16" i="17"/>
  <c r="D15" i="17"/>
  <c r="D14" i="17"/>
  <c r="D13" i="17"/>
  <c r="D12" i="17"/>
  <c r="D11" i="17"/>
  <c r="D10" i="17"/>
  <c r="A10" i="17"/>
  <c r="C7" i="17"/>
  <c r="D7" i="17" s="1"/>
  <c r="B7" i="17"/>
  <c r="N4" i="17"/>
  <c r="A11" i="17" l="1"/>
  <c r="A12" i="17" l="1"/>
  <c r="A13" i="17" l="1"/>
  <c r="A14" i="17"/>
  <c r="A15" i="17" l="1"/>
  <c r="A17" i="17" l="1"/>
  <c r="A18" i="17" s="1"/>
  <c r="A16" i="17"/>
  <c r="A19" i="17" l="1"/>
  <c r="A20" i="17"/>
  <c r="A21" i="17" s="1"/>
  <c r="A22" i="17" s="1"/>
  <c r="A23" i="17" l="1"/>
  <c r="A24" i="17" s="1"/>
  <c r="I2" i="17" s="1"/>
  <c r="D42" i="16" l="1"/>
  <c r="D41" i="16"/>
  <c r="D40" i="16"/>
  <c r="N39" i="16"/>
  <c r="D39" i="16"/>
  <c r="N38" i="16"/>
  <c r="D38" i="16"/>
  <c r="D37" i="16"/>
  <c r="D36" i="16"/>
  <c r="D35" i="16"/>
  <c r="D34" i="16"/>
  <c r="D33" i="16"/>
  <c r="D32" i="16"/>
  <c r="D31" i="16"/>
  <c r="D30" i="16"/>
  <c r="D29" i="16"/>
  <c r="D28" i="16"/>
  <c r="D27" i="16"/>
  <c r="D26" i="16"/>
  <c r="D23" i="16"/>
  <c r="D22" i="16"/>
  <c r="D21" i="16"/>
  <c r="D20" i="16"/>
  <c r="D19" i="16"/>
  <c r="D18" i="16"/>
  <c r="D17" i="16"/>
  <c r="D16" i="16"/>
  <c r="D15" i="16"/>
  <c r="D14" i="16"/>
  <c r="D13" i="16"/>
  <c r="D12" i="16"/>
  <c r="D11" i="16"/>
  <c r="D10" i="16"/>
  <c r="A10" i="16"/>
  <c r="A11" i="16" s="1"/>
  <c r="C7" i="16"/>
  <c r="D7" i="16" s="1"/>
  <c r="B7" i="16"/>
  <c r="N4" i="16"/>
  <c r="A12" i="16" l="1"/>
  <c r="A13" i="16"/>
  <c r="A14" i="16"/>
  <c r="A15" i="16" s="1"/>
  <c r="A16" i="16" l="1"/>
  <c r="A17" i="16" l="1"/>
  <c r="A18" i="16" l="1"/>
  <c r="A19" i="16" s="1"/>
  <c r="A20" i="16" l="1"/>
  <c r="A21" i="16" l="1"/>
  <c r="A22" i="16" s="1"/>
  <c r="A23" i="16" l="1"/>
  <c r="I2" i="16" s="1"/>
  <c r="D38" i="15" l="1"/>
  <c r="D37" i="15"/>
  <c r="D36" i="15"/>
  <c r="N35" i="15"/>
  <c r="D35" i="15"/>
  <c r="N34" i="15"/>
  <c r="D34" i="15"/>
  <c r="D33" i="15"/>
  <c r="D32" i="15"/>
  <c r="D31" i="15"/>
  <c r="D30" i="15"/>
  <c r="D29" i="15"/>
  <c r="D28" i="15"/>
  <c r="D27" i="15"/>
  <c r="D26" i="15"/>
  <c r="D25" i="15"/>
  <c r="D24" i="15"/>
  <c r="D23" i="15"/>
  <c r="D22" i="15"/>
  <c r="D19" i="15"/>
  <c r="D18" i="15"/>
  <c r="D17" i="15"/>
  <c r="D16" i="15"/>
  <c r="D15" i="15"/>
  <c r="D14" i="15"/>
  <c r="D13" i="15"/>
  <c r="D12" i="15"/>
  <c r="D11" i="15"/>
  <c r="D10" i="15"/>
  <c r="A10" i="15"/>
  <c r="C7" i="15"/>
  <c r="D7" i="15" s="1"/>
  <c r="B7" i="15"/>
  <c r="N4" i="15"/>
  <c r="A11" i="15" l="1"/>
  <c r="A12" i="15" l="1"/>
  <c r="A13" i="15" l="1"/>
  <c r="A14" i="15" l="1"/>
  <c r="A15" i="15"/>
  <c r="A16" i="15" l="1"/>
  <c r="A17" i="15" l="1"/>
  <c r="A18" i="15"/>
  <c r="A19" i="15" s="1"/>
  <c r="I2" i="15" l="1"/>
  <c r="D36" i="14"/>
  <c r="D35" i="14"/>
  <c r="D34" i="14"/>
  <c r="N33" i="14"/>
  <c r="D33" i="14"/>
  <c r="N32" i="14"/>
  <c r="D32" i="14"/>
  <c r="D31" i="14"/>
  <c r="D30" i="14"/>
  <c r="D29" i="14"/>
  <c r="D28" i="14"/>
  <c r="D27" i="14"/>
  <c r="D26" i="14"/>
  <c r="D25" i="14"/>
  <c r="D24" i="14"/>
  <c r="D23" i="14"/>
  <c r="D22" i="14"/>
  <c r="D21" i="14"/>
  <c r="D20" i="14"/>
  <c r="D17" i="14"/>
  <c r="D16" i="14"/>
  <c r="D15" i="14"/>
  <c r="D14" i="14"/>
  <c r="D13" i="14"/>
  <c r="D12" i="14"/>
  <c r="D11" i="14"/>
  <c r="D10" i="14"/>
  <c r="A10" i="14"/>
  <c r="C7" i="14"/>
  <c r="D7" i="14" s="1"/>
  <c r="B7" i="14"/>
  <c r="N4" i="14"/>
  <c r="A11" i="14" l="1"/>
  <c r="A12" i="14"/>
  <c r="A13" i="14" l="1"/>
  <c r="A14" i="14" l="1"/>
  <c r="A15" i="14" s="1"/>
  <c r="A16" i="14" s="1"/>
  <c r="A17" i="14" l="1"/>
  <c r="I2" i="14" l="1"/>
  <c r="D36" i="13" l="1"/>
  <c r="D35" i="13"/>
  <c r="D34" i="13"/>
  <c r="N33" i="13"/>
  <c r="D33" i="13"/>
  <c r="N32" i="13"/>
  <c r="D32" i="13"/>
  <c r="D31" i="13"/>
  <c r="D30" i="13"/>
  <c r="D29" i="13"/>
  <c r="D28" i="13"/>
  <c r="D27" i="13"/>
  <c r="D26" i="13"/>
  <c r="D25" i="13"/>
  <c r="D24" i="13"/>
  <c r="D23" i="13"/>
  <c r="D22" i="13"/>
  <c r="D21" i="13"/>
  <c r="D20" i="13"/>
  <c r="D17" i="13"/>
  <c r="D16" i="13"/>
  <c r="D15" i="13"/>
  <c r="D14" i="13"/>
  <c r="D13" i="13"/>
  <c r="D12" i="13"/>
  <c r="D11" i="13"/>
  <c r="D10" i="13"/>
  <c r="A10" i="13"/>
  <c r="C7" i="13"/>
  <c r="D7" i="13" s="1"/>
  <c r="B7" i="13"/>
  <c r="N4" i="13"/>
  <c r="D59" i="12"/>
  <c r="D58" i="12"/>
  <c r="D57" i="12"/>
  <c r="N56" i="12"/>
  <c r="D56" i="12"/>
  <c r="N55" i="12"/>
  <c r="D55" i="12"/>
  <c r="D54" i="12"/>
  <c r="D53" i="12"/>
  <c r="D52" i="12"/>
  <c r="D51" i="12"/>
  <c r="D50" i="12"/>
  <c r="D49" i="12"/>
  <c r="D48" i="12"/>
  <c r="D47" i="12"/>
  <c r="D46" i="12"/>
  <c r="D45" i="12"/>
  <c r="D44" i="12"/>
  <c r="D43"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A10" i="12"/>
  <c r="C7" i="12"/>
  <c r="D7" i="12" s="1"/>
  <c r="B7" i="12"/>
  <c r="A11" i="13" l="1"/>
  <c r="A12" i="13" s="1"/>
  <c r="A11" i="12"/>
  <c r="A12" i="12" s="1"/>
  <c r="A13" i="13" l="1"/>
  <c r="A13" i="12"/>
  <c r="A14" i="12" s="1"/>
  <c r="A14" i="13" l="1"/>
  <c r="A15" i="13"/>
  <c r="A15" i="12"/>
  <c r="A16" i="13" l="1"/>
  <c r="A17" i="13"/>
  <c r="I2" i="13"/>
  <c r="A16" i="12"/>
  <c r="A17" i="12" l="1"/>
  <c r="A18" i="12" l="1"/>
  <c r="A19" i="12"/>
  <c r="A20" i="12" s="1"/>
  <c r="A21" i="12" l="1"/>
  <c r="A22" i="12" l="1"/>
  <c r="A23" i="12" l="1"/>
  <c r="A24" i="12" s="1"/>
  <c r="A25" i="12" s="1"/>
  <c r="A26" i="12" s="1"/>
  <c r="A27" i="12" s="1"/>
  <c r="A28" i="12" s="1"/>
  <c r="A29" i="12" s="1"/>
  <c r="A30" i="12" s="1"/>
  <c r="A31" i="12" s="1"/>
  <c r="A32" i="12" s="1"/>
  <c r="A33" i="12" s="1"/>
  <c r="A34" i="12" s="1"/>
  <c r="A35" i="12" s="1"/>
  <c r="A36" i="12" s="1"/>
  <c r="A37" i="12" s="1"/>
  <c r="A38" i="12" s="1"/>
  <c r="A39" i="12" s="1"/>
  <c r="A40" i="12" s="1"/>
  <c r="I2" i="12" s="1"/>
  <c r="D32" i="11" l="1"/>
  <c r="D31" i="11"/>
  <c r="D30" i="11"/>
  <c r="N29" i="11"/>
  <c r="D29" i="11"/>
  <c r="N28" i="11"/>
  <c r="D28" i="11"/>
  <c r="D27" i="11"/>
  <c r="D26" i="11"/>
  <c r="D25" i="11"/>
  <c r="D24" i="11"/>
  <c r="D23" i="11"/>
  <c r="D22" i="11"/>
  <c r="D21" i="11"/>
  <c r="D20" i="11"/>
  <c r="D19" i="11"/>
  <c r="D18" i="11"/>
  <c r="D17" i="11"/>
  <c r="D16" i="11"/>
  <c r="D13" i="11"/>
  <c r="D12" i="11"/>
  <c r="D11" i="11"/>
  <c r="D10" i="11"/>
  <c r="A10" i="11"/>
  <c r="C7" i="11"/>
  <c r="D7" i="11" s="1"/>
  <c r="B7" i="11"/>
  <c r="A11" i="11" l="1"/>
  <c r="A12" i="11" l="1"/>
  <c r="A13" i="11" l="1"/>
  <c r="I2" i="11" s="1"/>
  <c r="D33" i="10" l="1"/>
  <c r="D32" i="10"/>
  <c r="D31" i="10"/>
  <c r="N30" i="10"/>
  <c r="D30" i="10"/>
  <c r="N29" i="10"/>
  <c r="D29" i="10"/>
  <c r="D28" i="10"/>
  <c r="D27" i="10"/>
  <c r="D26" i="10"/>
  <c r="D25" i="10"/>
  <c r="D24" i="10"/>
  <c r="D23" i="10"/>
  <c r="D22" i="10"/>
  <c r="D21" i="10"/>
  <c r="D20" i="10"/>
  <c r="D19" i="10"/>
  <c r="D18" i="10"/>
  <c r="D17" i="10"/>
  <c r="D14" i="10"/>
  <c r="D13" i="10"/>
  <c r="D12" i="10"/>
  <c r="D11" i="10"/>
  <c r="D10" i="10"/>
  <c r="A10" i="10"/>
  <c r="A11" i="10" s="1"/>
  <c r="C7" i="10"/>
  <c r="D7" i="10" s="1"/>
  <c r="B7" i="10"/>
  <c r="A12" i="10" l="1"/>
  <c r="A13" i="10" s="1"/>
  <c r="A14" i="10" l="1"/>
  <c r="I2" i="10" s="1"/>
  <c r="N29" i="9" l="1"/>
  <c r="N28" i="9"/>
  <c r="A11" i="9"/>
  <c r="A12" i="9" s="1"/>
  <c r="C7" i="9"/>
  <c r="D7" i="9" s="1"/>
  <c r="B7" i="9"/>
  <c r="A13" i="9" l="1"/>
  <c r="I2" i="9"/>
  <c r="D58" i="8" l="1"/>
  <c r="D57" i="8"/>
  <c r="D56" i="8"/>
  <c r="N55" i="8"/>
  <c r="D55" i="8"/>
  <c r="N54" i="8"/>
  <c r="D54" i="8"/>
  <c r="D53" i="8"/>
  <c r="D52" i="8"/>
  <c r="D51" i="8"/>
  <c r="D50" i="8"/>
  <c r="D49" i="8"/>
  <c r="D48" i="8"/>
  <c r="D47" i="8"/>
  <c r="D46" i="8"/>
  <c r="D45" i="8"/>
  <c r="D44" i="8"/>
  <c r="D43" i="8"/>
  <c r="D42" i="8"/>
  <c r="D37" i="8"/>
  <c r="D36" i="8"/>
  <c r="D35" i="8"/>
  <c r="D34" i="8"/>
  <c r="D33" i="8"/>
  <c r="D32" i="8"/>
  <c r="D31" i="8"/>
  <c r="D30" i="8"/>
  <c r="D29" i="8"/>
  <c r="D28" i="8"/>
  <c r="D27" i="8"/>
  <c r="D26" i="8"/>
  <c r="D25" i="8"/>
  <c r="D24" i="8"/>
  <c r="D23" i="8"/>
  <c r="D22" i="8"/>
  <c r="D21" i="8"/>
  <c r="D20" i="8"/>
  <c r="D19" i="8"/>
  <c r="D18" i="8"/>
  <c r="D17" i="8"/>
  <c r="D15" i="8"/>
  <c r="D14" i="8"/>
  <c r="D13" i="8"/>
  <c r="D12" i="8"/>
  <c r="D11" i="8"/>
  <c r="D10" i="8"/>
  <c r="A10" i="8"/>
  <c r="D7" i="8"/>
  <c r="B7" i="8"/>
  <c r="N4" i="8"/>
  <c r="A11" i="8" l="1"/>
  <c r="A12" i="8" l="1"/>
  <c r="A13" i="8" l="1"/>
  <c r="A14" i="8" l="1"/>
  <c r="A15" i="8" l="1"/>
  <c r="A16" i="8" l="1"/>
  <c r="A17" i="8" s="1"/>
  <c r="A18" i="8" s="1"/>
  <c r="A19" i="8" s="1"/>
  <c r="A20" i="8" s="1"/>
  <c r="A21" i="8" l="1"/>
  <c r="A22" i="8" s="1"/>
  <c r="A23" i="8" s="1"/>
  <c r="A24" i="8" s="1"/>
  <c r="A25" i="8" l="1"/>
  <c r="A26" i="8" s="1"/>
  <c r="A27" i="8" s="1"/>
  <c r="A28" i="8" s="1"/>
  <c r="A29" i="8" l="1"/>
  <c r="A30" i="8" s="1"/>
  <c r="A31" i="8" s="1"/>
  <c r="A32" i="8" s="1"/>
  <c r="A33" i="8" s="1"/>
  <c r="A34" i="8" s="1"/>
  <c r="A35" i="8" s="1"/>
  <c r="A36" i="8" s="1"/>
  <c r="A37" i="8" s="1"/>
  <c r="D53" i="7"/>
  <c r="D52" i="7"/>
  <c r="D51" i="7"/>
  <c r="N50" i="7"/>
  <c r="D50" i="7"/>
  <c r="N49" i="7"/>
  <c r="D49" i="7"/>
  <c r="D48" i="7"/>
  <c r="D47" i="7"/>
  <c r="D46" i="7"/>
  <c r="D45" i="7"/>
  <c r="D44" i="7"/>
  <c r="D43" i="7"/>
  <c r="D42" i="7"/>
  <c r="D41" i="7"/>
  <c r="D40" i="7"/>
  <c r="D39" i="7"/>
  <c r="D38" i="7"/>
  <c r="D37" i="7"/>
  <c r="D34" i="7"/>
  <c r="D33" i="7"/>
  <c r="D32" i="7"/>
  <c r="D31" i="7"/>
  <c r="D30" i="7"/>
  <c r="D29" i="7"/>
  <c r="D28" i="7"/>
  <c r="D27" i="7"/>
  <c r="D26" i="7"/>
  <c r="D25" i="7"/>
  <c r="D24" i="7"/>
  <c r="D23" i="7"/>
  <c r="D22" i="7"/>
  <c r="D21" i="7"/>
  <c r="D20" i="7"/>
  <c r="D19" i="7"/>
  <c r="D18" i="7"/>
  <c r="D17" i="7"/>
  <c r="D16" i="7"/>
  <c r="D15" i="7"/>
  <c r="D14" i="7"/>
  <c r="D13" i="7"/>
  <c r="D12" i="7"/>
  <c r="D11" i="7"/>
  <c r="D10" i="7"/>
  <c r="A10" i="7"/>
  <c r="C7" i="7"/>
  <c r="D7" i="7" s="1"/>
  <c r="B7" i="7"/>
  <c r="A38" i="8" l="1"/>
  <c r="A39" i="8" s="1"/>
  <c r="I2" i="8"/>
  <c r="A11" i="7"/>
  <c r="A12" i="7" l="1"/>
  <c r="A13" i="7" l="1"/>
  <c r="A14" i="7" l="1"/>
  <c r="A15" i="7" l="1"/>
  <c r="A16" i="7" l="1"/>
  <c r="A17" i="7" s="1"/>
  <c r="A18" i="7" l="1"/>
  <c r="A19" i="7" s="1"/>
  <c r="D87" i="5"/>
  <c r="D86" i="5"/>
  <c r="D85" i="5"/>
  <c r="N84" i="5"/>
  <c r="D84" i="5"/>
  <c r="N83" i="5"/>
  <c r="D83" i="5"/>
  <c r="D82" i="5"/>
  <c r="D81" i="5"/>
  <c r="D80" i="5"/>
  <c r="D79" i="5"/>
  <c r="D78" i="5"/>
  <c r="D77" i="5"/>
  <c r="D76" i="5"/>
  <c r="D75" i="5"/>
  <c r="D74" i="5"/>
  <c r="D73" i="5"/>
  <c r="D72" i="5"/>
  <c r="D71"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A10" i="5"/>
  <c r="C7" i="5"/>
  <c r="D7" i="5" s="1"/>
  <c r="B7" i="5"/>
  <c r="A20" i="7" l="1"/>
  <c r="A21" i="7" s="1"/>
  <c r="A22" i="7" s="1"/>
  <c r="A23" i="7" s="1"/>
  <c r="A24" i="7" s="1"/>
  <c r="A25" i="7" s="1"/>
  <c r="A26" i="7" s="1"/>
  <c r="A27" i="7" s="1"/>
  <c r="A28" i="7" s="1"/>
  <c r="A29" i="7" s="1"/>
  <c r="A11" i="5"/>
  <c r="A12" i="5"/>
  <c r="A30" i="7" l="1"/>
  <c r="A31" i="7" s="1"/>
  <c r="A32" i="7" s="1"/>
  <c r="A33" i="7" s="1"/>
  <c r="A34" i="7" s="1"/>
  <c r="A13" i="5"/>
  <c r="A14" i="5"/>
  <c r="I2" i="7" l="1"/>
  <c r="A15" i="5"/>
  <c r="A16" i="5" s="1"/>
  <c r="A17" i="5" l="1"/>
  <c r="A18" i="5"/>
  <c r="A19" i="5" l="1"/>
  <c r="A20" i="5" l="1"/>
  <c r="A21" i="5" l="1"/>
  <c r="A22" i="5" l="1"/>
  <c r="A23" i="5" l="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I2" i="5" s="1"/>
  <c r="D36" i="3" l="1"/>
  <c r="D35" i="3"/>
  <c r="D34" i="3"/>
  <c r="N33" i="3"/>
  <c r="D33" i="3"/>
  <c r="N32" i="3"/>
  <c r="D32" i="3"/>
  <c r="D31" i="3"/>
  <c r="D30" i="3"/>
  <c r="D29" i="3"/>
  <c r="D28" i="3"/>
  <c r="D27" i="3"/>
  <c r="D26" i="3"/>
  <c r="D25" i="3"/>
  <c r="D24" i="3"/>
  <c r="D23" i="3"/>
  <c r="D22" i="3"/>
  <c r="D21" i="3"/>
  <c r="D20" i="3"/>
  <c r="D17" i="3"/>
  <c r="D16" i="3"/>
  <c r="D15" i="3"/>
  <c r="D14" i="3"/>
  <c r="D13" i="3"/>
  <c r="D12" i="3"/>
  <c r="D11" i="3"/>
  <c r="D10" i="3"/>
  <c r="A10" i="3"/>
  <c r="C7" i="3"/>
  <c r="D7" i="3" s="1"/>
  <c r="B7" i="3"/>
  <c r="N4" i="3"/>
  <c r="A11" i="3" l="1"/>
  <c r="A12" i="3" s="1"/>
  <c r="A13" i="3" l="1"/>
  <c r="A14" i="3" s="1"/>
  <c r="A15" i="3" s="1"/>
  <c r="A16" i="3" l="1"/>
  <c r="A17" i="3" s="1"/>
  <c r="I2" i="3" l="1"/>
</calcChain>
</file>

<file path=xl/sharedStrings.xml><?xml version="1.0" encoding="utf-8"?>
<sst xmlns="http://schemas.openxmlformats.org/spreadsheetml/2006/main" count="9198" uniqueCount="1032">
  <si>
    <t>タイトル：</t>
    <phoneticPr fontId="8"/>
  </si>
  <si>
    <t>プロジェクト名：</t>
    <rPh sb="6" eb="7">
      <t>メイ</t>
    </rPh>
    <phoneticPr fontId="8"/>
  </si>
  <si>
    <t>Dataverseテーブル一覧</t>
    <rPh sb="13" eb="15">
      <t>イチラン</t>
    </rPh>
    <phoneticPr fontId="10"/>
  </si>
  <si>
    <t>政府相互運用性フレームワーク（GIF） Dataverse展開ソリューション</t>
    <phoneticPr fontId="10"/>
  </si>
  <si>
    <t>№</t>
  </si>
  <si>
    <t>表示名</t>
    <rPh sb="0" eb="2">
      <t>ヒョウジ</t>
    </rPh>
    <rPh sb="2" eb="3">
      <t>メイ</t>
    </rPh>
    <phoneticPr fontId="1"/>
  </si>
  <si>
    <t>スキーマ名</t>
    <phoneticPr fontId="1"/>
  </si>
  <si>
    <t>論理名</t>
    <phoneticPr fontId="1"/>
  </si>
  <si>
    <t>プライマリ列</t>
    <rPh sb="5" eb="6">
      <t>レツ</t>
    </rPh>
    <phoneticPr fontId="1"/>
  </si>
  <si>
    <t>各シートへのリンク</t>
    <rPh sb="0" eb="1">
      <t>カク</t>
    </rPh>
    <phoneticPr fontId="1"/>
  </si>
  <si>
    <t>備考</t>
    <rPh sb="0" eb="2">
      <t>ビコウ</t>
    </rPh>
    <phoneticPr fontId="1"/>
  </si>
  <si>
    <t>コアデータ</t>
    <phoneticPr fontId="1"/>
  </si>
  <si>
    <t>法人</t>
  </si>
  <si>
    <t>商号または名称</t>
  </si>
  <si>
    <t>事業所</t>
    <rPh sb="0" eb="3">
      <t>ジギョウショ</t>
    </rPh>
    <phoneticPr fontId="1"/>
  </si>
  <si>
    <t>gif_BusinessPlace_Datamodel</t>
    <phoneticPr fontId="1"/>
  </si>
  <si>
    <t>事業所名</t>
    <phoneticPr fontId="1"/>
  </si>
  <si>
    <t>イベント</t>
  </si>
  <si>
    <t>gif_Event_Datamodel</t>
    <phoneticPr fontId="1"/>
  </si>
  <si>
    <t>イベント名</t>
    <phoneticPr fontId="1"/>
  </si>
  <si>
    <t>住所</t>
  </si>
  <si>
    <t>gif_Address_Datamodel</t>
    <phoneticPr fontId="1"/>
  </si>
  <si>
    <t>連結表記</t>
    <phoneticPr fontId="1"/>
  </si>
  <si>
    <t>個人</t>
  </si>
  <si>
    <t>氏名</t>
    <rPh sb="0" eb="2">
      <t>シメイ</t>
    </rPh>
    <phoneticPr fontId="4"/>
  </si>
  <si>
    <t>ID情報型</t>
  </si>
  <si>
    <t>gif_IdInformationModel_Datamodel</t>
    <phoneticPr fontId="1"/>
  </si>
  <si>
    <t>ID種別</t>
    <rPh sb="2" eb="4">
      <t>シュベツ</t>
    </rPh>
    <phoneticPr fontId="5"/>
  </si>
  <si>
    <t>コード情報型</t>
  </si>
  <si>
    <t>gif_CodeInformationModel_Datamodel</t>
    <phoneticPr fontId="1"/>
  </si>
  <si>
    <t>種別関連情報</t>
    <rPh sb="0" eb="2">
      <t>シュベツ</t>
    </rPh>
    <rPh sb="2" eb="4">
      <t>カンレン</t>
    </rPh>
    <rPh sb="4" eb="6">
      <t>ジョウホウ</t>
    </rPh>
    <phoneticPr fontId="4"/>
  </si>
  <si>
    <t>役割関与情報型</t>
  </si>
  <si>
    <t>gif_RoleInformationModel_Datamodel</t>
    <phoneticPr fontId="1"/>
  </si>
  <si>
    <t>システム役割関与情報型
※オートナンバー</t>
    <rPh sb="4" eb="11">
      <t>ヤクワリカンヨジョウホウガタ</t>
    </rPh>
    <phoneticPr fontId="1"/>
  </si>
  <si>
    <t>施設</t>
  </si>
  <si>
    <t>gif_Facility_Datamodel</t>
    <phoneticPr fontId="1"/>
  </si>
  <si>
    <t>名称</t>
  </si>
  <si>
    <t>連絡先</t>
  </si>
  <si>
    <t>gif_ContactPoint_Datamodel</t>
    <phoneticPr fontId="1"/>
  </si>
  <si>
    <t>連絡先名称</t>
  </si>
  <si>
    <t>個人連絡先</t>
    <rPh sb="0" eb="2">
      <t>コジン</t>
    </rPh>
    <rPh sb="2" eb="5">
      <t>レンラクサキ</t>
    </rPh>
    <phoneticPr fontId="1"/>
  </si>
  <si>
    <t>gif_ContactPointForPerson_Datamodel</t>
    <phoneticPr fontId="1"/>
  </si>
  <si>
    <t>施設連絡先</t>
  </si>
  <si>
    <t>gif_ContactPointForFacility_Datamodel</t>
    <phoneticPr fontId="1"/>
  </si>
  <si>
    <t>法人連絡先</t>
  </si>
  <si>
    <t>gif_ContactPointForLegalentity_Datamodel</t>
    <phoneticPr fontId="1"/>
  </si>
  <si>
    <t>アクセシビリティ</t>
  </si>
  <si>
    <t>gif_Accessibility_Datamodel</t>
    <phoneticPr fontId="1"/>
  </si>
  <si>
    <t>システムアクセシビリティ
※オートナンバー</t>
    <phoneticPr fontId="1"/>
  </si>
  <si>
    <t>子育て支援情報</t>
  </si>
  <si>
    <t>gif_ChildcareService_Datamodel</t>
    <phoneticPr fontId="1"/>
  </si>
  <si>
    <t>システム子育て支援情報
※オートナンバー</t>
    <rPh sb="4" eb="6">
      <t>コソダ</t>
    </rPh>
    <rPh sb="7" eb="9">
      <t>シエン</t>
    </rPh>
    <rPh sb="9" eb="11">
      <t>ジョウホウ</t>
    </rPh>
    <phoneticPr fontId="1"/>
  </si>
  <si>
    <t>土地</t>
  </si>
  <si>
    <t>gif_Land_Datamodel</t>
    <phoneticPr fontId="1"/>
  </si>
  <si>
    <t>名称</t>
    <rPh sb="0" eb="2">
      <t>メイショウ</t>
    </rPh>
    <phoneticPr fontId="4"/>
  </si>
  <si>
    <t>建物</t>
  </si>
  <si>
    <t>gif_Building_Datamodel</t>
    <phoneticPr fontId="1"/>
  </si>
  <si>
    <t>設備</t>
  </si>
  <si>
    <t>gif_Equipment_Datamodel</t>
    <phoneticPr fontId="1"/>
  </si>
  <si>
    <t>Dataverse用追加テーブル</t>
    <phoneticPr fontId="1"/>
  </si>
  <si>
    <t>個人備考情報</t>
  </si>
  <si>
    <t>gif_PersonRemarksInformation_Datamodel</t>
    <phoneticPr fontId="1"/>
  </si>
  <si>
    <t>システム個人備考情報
※オートナンバー</t>
    <rPh sb="4" eb="6">
      <t>コジン</t>
    </rPh>
    <rPh sb="6" eb="8">
      <t>ビコウ</t>
    </rPh>
    <rPh sb="8" eb="10">
      <t>ジョウホウ</t>
    </rPh>
    <phoneticPr fontId="1"/>
  </si>
  <si>
    <t>1件の個人に対して、複数の備考情報（コード情報型）を紐づけるためのテーブル</t>
    <rPh sb="1" eb="2">
      <t>ケン</t>
    </rPh>
    <rPh sb="3" eb="5">
      <t>コジン</t>
    </rPh>
    <rPh sb="6" eb="7">
      <t>タイ</t>
    </rPh>
    <rPh sb="10" eb="12">
      <t>フクスウ</t>
    </rPh>
    <rPh sb="13" eb="15">
      <t>ビコウ</t>
    </rPh>
    <rPh sb="15" eb="17">
      <t>ジョウホウ</t>
    </rPh>
    <rPh sb="21" eb="24">
      <t>ジョウホウガタ</t>
    </rPh>
    <rPh sb="26" eb="27">
      <t>ヒモ</t>
    </rPh>
    <phoneticPr fontId="1"/>
  </si>
  <si>
    <t>土地用途</t>
  </si>
  <si>
    <t>gif_LandUsage_Datamodel</t>
    <phoneticPr fontId="1"/>
  </si>
  <si>
    <t>システム土地用途
※オートナンバー</t>
    <rPh sb="4" eb="6">
      <t>トチ</t>
    </rPh>
    <rPh sb="6" eb="8">
      <t>ヨウト</t>
    </rPh>
    <phoneticPr fontId="1"/>
  </si>
  <si>
    <t>1件の土地に対して、複数の用途（コード情報型）を紐づけるためのテーブル</t>
    <rPh sb="1" eb="2">
      <t>ケン</t>
    </rPh>
    <rPh sb="3" eb="5">
      <t>トチ</t>
    </rPh>
    <rPh sb="6" eb="7">
      <t>タイ</t>
    </rPh>
    <rPh sb="10" eb="12">
      <t>フクスウ</t>
    </rPh>
    <rPh sb="13" eb="15">
      <t>ヨウト</t>
    </rPh>
    <rPh sb="19" eb="22">
      <t>ジョウホウガタ</t>
    </rPh>
    <rPh sb="24" eb="25">
      <t>ヒモ</t>
    </rPh>
    <phoneticPr fontId="1"/>
  </si>
  <si>
    <t>建物用途</t>
  </si>
  <si>
    <t>gif_BuildingUsage_Datamodel</t>
    <phoneticPr fontId="1"/>
  </si>
  <si>
    <t>システム建物用途
※オートナンバー</t>
    <rPh sb="4" eb="6">
      <t>タテモノ</t>
    </rPh>
    <rPh sb="6" eb="8">
      <t>ヨウト</t>
    </rPh>
    <phoneticPr fontId="1"/>
  </si>
  <si>
    <t>1件の建物に対して、複数の用途（コード情報型）を紐づけるためのテーブル</t>
    <rPh sb="1" eb="2">
      <t>ケン</t>
    </rPh>
    <rPh sb="3" eb="5">
      <t>タテモノ</t>
    </rPh>
    <rPh sb="6" eb="7">
      <t>タイ</t>
    </rPh>
    <rPh sb="10" eb="12">
      <t>フクスウ</t>
    </rPh>
    <rPh sb="13" eb="15">
      <t>ヨウト</t>
    </rPh>
    <rPh sb="19" eb="22">
      <t>ジョウホウガタ</t>
    </rPh>
    <rPh sb="24" eb="25">
      <t>ヒモ</t>
    </rPh>
    <phoneticPr fontId="1"/>
  </si>
  <si>
    <t>関連施設</t>
  </si>
  <si>
    <t>gif_RelatedFacility_Datamodel</t>
    <phoneticPr fontId="1"/>
  </si>
  <si>
    <t>システム関連施設
※オートナンバー</t>
    <rPh sb="4" eb="6">
      <t>カンレン</t>
    </rPh>
    <rPh sb="6" eb="8">
      <t>シセツ</t>
    </rPh>
    <phoneticPr fontId="1"/>
  </si>
  <si>
    <t>1件の施設に対して、複数の関連施設を紐づけるためのテーブル</t>
    <rPh sb="1" eb="2">
      <t>ケン</t>
    </rPh>
    <rPh sb="3" eb="5">
      <t>シセツ</t>
    </rPh>
    <rPh sb="6" eb="7">
      <t>タイ</t>
    </rPh>
    <rPh sb="10" eb="12">
      <t>フクスウ</t>
    </rPh>
    <rPh sb="13" eb="15">
      <t>カンレン</t>
    </rPh>
    <rPh sb="15" eb="17">
      <t>シセツ</t>
    </rPh>
    <rPh sb="18" eb="19">
      <t>ヒモ</t>
    </rPh>
    <phoneticPr fontId="1"/>
  </si>
  <si>
    <t>新規作成数：</t>
    <rPh sb="0" eb="2">
      <t>シンキ</t>
    </rPh>
    <rPh sb="2" eb="4">
      <t>サクセイ</t>
    </rPh>
    <rPh sb="4" eb="5">
      <t>スウ</t>
    </rPh>
    <phoneticPr fontId="10"/>
  </si>
  <si>
    <t>Dataverseテーブル定義書</t>
    <phoneticPr fontId="10"/>
  </si>
  <si>
    <t>表示されるグループ：</t>
    <phoneticPr fontId="8"/>
  </si>
  <si>
    <t>表示名：</t>
    <rPh sb="0" eb="2">
      <t>ヒョウジ</t>
    </rPh>
    <rPh sb="2" eb="3">
      <t>メイ</t>
    </rPh>
    <phoneticPr fontId="8"/>
  </si>
  <si>
    <t>スキーマ名：</t>
    <rPh sb="4" eb="5">
      <t>メイ</t>
    </rPh>
    <phoneticPr fontId="8"/>
  </si>
  <si>
    <t>プライマリ列：</t>
    <rPh sb="5" eb="6">
      <t>レツ</t>
    </rPh>
    <phoneticPr fontId="8"/>
  </si>
  <si>
    <t>コアデータモデル</t>
    <phoneticPr fontId="10"/>
  </si>
  <si>
    <t>法人</t>
    <phoneticPr fontId="10"/>
  </si>
  <si>
    <t xml:space="preserve">事業者などの法人の情報を記述するためのテーブルです。
法人については国税庁が指定する法人番号を必須項目とし、法人を一意に識別できるようにしています（健康保険組合や外国法人など、法人番号が指定されていない場合を除く）。
行政で法人の情報を扱う場合の他、民間事業者が取引先などの情報を扱う場合などカスタマイズして活用されることを想定しています。 </t>
    <phoneticPr fontId="10"/>
  </si>
  <si>
    <t>表示名</t>
    <phoneticPr fontId="8"/>
  </si>
  <si>
    <t>スキーマ名</t>
    <rPh sb="4" eb="5">
      <t>メイ</t>
    </rPh>
    <phoneticPr fontId="8"/>
  </si>
  <si>
    <t>論理名</t>
    <rPh sb="0" eb="2">
      <t>ロンリ</t>
    </rPh>
    <rPh sb="2" eb="3">
      <t>メイ</t>
    </rPh>
    <phoneticPr fontId="8"/>
  </si>
  <si>
    <t>必須</t>
    <rPh sb="0" eb="2">
      <t>ヒッス</t>
    </rPh>
    <phoneticPr fontId="8"/>
  </si>
  <si>
    <t>検索
可能</t>
    <rPh sb="0" eb="2">
      <t>ケンサク</t>
    </rPh>
    <phoneticPr fontId="10"/>
  </si>
  <si>
    <t>列セキュリティ</t>
    <rPh sb="0" eb="1">
      <t>レツ</t>
    </rPh>
    <phoneticPr fontId="10"/>
  </si>
  <si>
    <t>監査</t>
    <rPh sb="0" eb="2">
      <t>カンサ</t>
    </rPh>
    <phoneticPr fontId="10"/>
  </si>
  <si>
    <t>データの種類</t>
    <rPh sb="4" eb="6">
      <t>シュルイ</t>
    </rPh>
    <phoneticPr fontId="8"/>
  </si>
  <si>
    <t>書式</t>
    <rPh sb="0" eb="2">
      <t>ショシキ</t>
    </rPh>
    <phoneticPr fontId="10"/>
  </si>
  <si>
    <t>動作</t>
    <rPh sb="0" eb="2">
      <t>ドウサ</t>
    </rPh>
    <phoneticPr fontId="8"/>
  </si>
  <si>
    <t>最小値</t>
    <rPh sb="0" eb="3">
      <t>サイショウチ</t>
    </rPh>
    <phoneticPr fontId="8"/>
  </si>
  <si>
    <t>最大値
／最大文字数</t>
    <rPh sb="0" eb="3">
      <t>サイダイチ</t>
    </rPh>
    <rPh sb="5" eb="7">
      <t>サイダイ</t>
    </rPh>
    <rPh sb="7" eb="10">
      <t>モジスウ</t>
    </rPh>
    <phoneticPr fontId="8"/>
  </si>
  <si>
    <t>説明</t>
    <rPh sb="0" eb="2">
      <t>セツメイ</t>
    </rPh>
    <phoneticPr fontId="8"/>
  </si>
  <si>
    <t>ｼｽﾃﾑ要件</t>
  </si>
  <si>
    <t>はい</t>
  </si>
  <si>
    <t>無</t>
  </si>
  <si>
    <t>主キー</t>
  </si>
  <si>
    <t>--</t>
    <phoneticPr fontId="10"/>
  </si>
  <si>
    <t>エンティティのインスタンスを表す一意識別子です</t>
    <phoneticPr fontId="10"/>
  </si>
  <si>
    <t>新規列</t>
    <rPh sb="0" eb="2">
      <t>シンキ</t>
    </rPh>
    <phoneticPr fontId="10"/>
  </si>
  <si>
    <t>法人番号</t>
  </si>
  <si>
    <t>必須</t>
  </si>
  <si>
    <t>有</t>
  </si>
  <si>
    <t>1行テキスト</t>
  </si>
  <si>
    <t>テキスト</t>
  </si>
  <si>
    <t>シンプル</t>
  </si>
  <si>
    <t>--</t>
  </si>
  <si>
    <t>法人番号（13桁）を記載法人番号が指定されている場合は必須</t>
  </si>
  <si>
    <t>4,000</t>
  </si>
  <si>
    <t>商号または名称を記載</t>
  </si>
  <si>
    <t>商号または名称（カナ）</t>
  </si>
  <si>
    <t>名称をカナで記載</t>
  </si>
  <si>
    <t>商号または名称（英字）</t>
  </si>
  <si>
    <t>gif_tradeNameEn</t>
  </si>
  <si>
    <t>任意</t>
  </si>
  <si>
    <t>名称を英語で記載</t>
  </si>
  <si>
    <t>組織種別位置（前株、後株）</t>
  </si>
  <si>
    <t>gif_organizationTypePosition</t>
  </si>
  <si>
    <t>組織種別（株式会社等）を法人名の前後のどちらに付与するかを記載</t>
  </si>
  <si>
    <t>組織種別</t>
  </si>
  <si>
    <t>gif_categoryOfOrganization</t>
  </si>
  <si>
    <t>組織種別（株式会社、有限会社、合名会社、合資会社、合同会社等）を記載</t>
  </si>
  <si>
    <t>略称アルファベット</t>
  </si>
  <si>
    <t>gif_abbreviatedAlphabet</t>
  </si>
  <si>
    <t>略称アルファベットを記載</t>
  </si>
  <si>
    <t>通称</t>
  </si>
  <si>
    <t>gif_alternateName</t>
  </si>
  <si>
    <t>通称を記載</t>
  </si>
  <si>
    <t>事業活動状況</t>
  </si>
  <si>
    <t>gif_activityStatus</t>
  </si>
  <si>
    <t>活動状況（倒産、破産、休眠、休業、廃業等）を記載</t>
  </si>
  <si>
    <t>説明</t>
  </si>
  <si>
    <t>gif_description</t>
  </si>
  <si>
    <t>複数行テキスト</t>
  </si>
  <si>
    <t>1,048,576</t>
  </si>
  <si>
    <t>説明を記載</t>
  </si>
  <si>
    <t>WebサイトURL</t>
  </si>
  <si>
    <t>URL</t>
  </si>
  <si>
    <t>法人に関する情報源を示すWebサイトURLを記載</t>
  </si>
  <si>
    <t>関連組織</t>
  </si>
  <si>
    <t>gif_associatedOrganization</t>
  </si>
  <si>
    <t>関連組織（子会社、提携先等）を記載</t>
  </si>
  <si>
    <t>正社員数</t>
  </si>
  <si>
    <t>gif_numberOfRegularEmployees</t>
  </si>
  <si>
    <t>正社員数を記載
半角数字で入力してください</t>
    <phoneticPr fontId="10"/>
  </si>
  <si>
    <t>従業員数</t>
  </si>
  <si>
    <t>gif_numberOfEmployee</t>
  </si>
  <si>
    <t>従業員数を記載
半角数字で入力してください</t>
    <phoneticPr fontId="10"/>
  </si>
  <si>
    <t>地物（関連施設）</t>
  </si>
  <si>
    <t>gif_feature</t>
  </si>
  <si>
    <t>法人に関連する地物（関連施設）を記載</t>
  </si>
  <si>
    <t>代表者名称</t>
  </si>
  <si>
    <t>検索</t>
  </si>
  <si>
    <t>代表者名称を記載</t>
  </si>
  <si>
    <t>代表者役職名</t>
  </si>
  <si>
    <t>gif_representativePosition</t>
  </si>
  <si>
    <t>代表者役職名を記載</t>
  </si>
  <si>
    <t>設立年月日</t>
  </si>
  <si>
    <t>gif_establishedDate</t>
  </si>
  <si>
    <t>日付と時刻</t>
  </si>
  <si>
    <t>日付のみ</t>
  </si>
  <si>
    <t>設立日を記載</t>
  </si>
  <si>
    <t>創業年</t>
  </si>
  <si>
    <t>gif_yearOfEstablishment</t>
  </si>
  <si>
    <t>創業年を記載</t>
  </si>
  <si>
    <t>事業種目</t>
  </si>
  <si>
    <t>gif_businessCategory</t>
  </si>
  <si>
    <t>事業種目（日本標準産業分類）を記載</t>
  </si>
  <si>
    <t>事業年度開始日</t>
  </si>
  <si>
    <t>gif_fiscalYearStartDay</t>
  </si>
  <si>
    <t>5</t>
  </si>
  <si>
    <t>事業年度の開始日を記載</t>
  </si>
  <si>
    <t>資本金</t>
  </si>
  <si>
    <t>gif_capital</t>
  </si>
  <si>
    <t>資本金を記載
半角数字で入力してください</t>
    <rPh sb="7" eb="9">
      <t>ハンカク</t>
    </rPh>
    <rPh sb="9" eb="11">
      <t>スウジ</t>
    </rPh>
    <rPh sb="12" eb="14">
      <t>ニュウリョク</t>
    </rPh>
    <phoneticPr fontId="10"/>
  </si>
  <si>
    <t>登記住所</t>
  </si>
  <si>
    <t>gif_registeredAddress</t>
  </si>
  <si>
    <t>登記住所を記載</t>
  </si>
  <si>
    <t>連絡先情報</t>
  </si>
  <si>
    <t>gif_contactPointInformation</t>
  </si>
  <si>
    <t>連絡先情報を記載</t>
  </si>
  <si>
    <t>既存列（表示名が変更可能な列は、先頭に「システム」を付与する）</t>
    <rPh sb="0" eb="2">
      <t>キゾン</t>
    </rPh>
    <rPh sb="2" eb="3">
      <t>レツ</t>
    </rPh>
    <rPh sb="4" eb="6">
      <t>ヒョウジ</t>
    </rPh>
    <rPh sb="6" eb="7">
      <t>メイ</t>
    </rPh>
    <rPh sb="8" eb="10">
      <t>ヘンコウ</t>
    </rPh>
    <rPh sb="10" eb="12">
      <t>カノウ</t>
    </rPh>
    <rPh sb="13" eb="14">
      <t>レツ</t>
    </rPh>
    <rPh sb="16" eb="18">
      <t>セントウ</t>
    </rPh>
    <rPh sb="26" eb="28">
      <t>フヨ</t>
    </rPh>
    <phoneticPr fontId="10"/>
  </si>
  <si>
    <t>システム作成者</t>
    <phoneticPr fontId="10"/>
  </si>
  <si>
    <t>CreatedBy</t>
  </si>
  <si>
    <t>無</t>
    <rPh sb="0" eb="1">
      <t>ナシ</t>
    </rPh>
    <phoneticPr fontId="10"/>
  </si>
  <si>
    <t>検索</t>
    <rPh sb="0" eb="2">
      <t>ケンサク</t>
    </rPh>
    <phoneticPr fontId="10"/>
  </si>
  <si>
    <t>レコードを作成したユーザーを表す一意識別子です。</t>
    <phoneticPr fontId="10"/>
  </si>
  <si>
    <t>システム作成日</t>
    <phoneticPr fontId="10"/>
  </si>
  <si>
    <t>CreatedOn</t>
  </si>
  <si>
    <t>日付と時刻</t>
    <rPh sb="0" eb="2">
      <t>ヒヅケ</t>
    </rPh>
    <rPh sb="3" eb="5">
      <t>ジコク</t>
    </rPh>
    <phoneticPr fontId="10"/>
  </si>
  <si>
    <t>シンプル</t>
    <phoneticPr fontId="10"/>
  </si>
  <si>
    <t>レコードが作成された日時です。</t>
    <phoneticPr fontId="10"/>
  </si>
  <si>
    <t>システム作成者 (代理)</t>
    <phoneticPr fontId="10"/>
  </si>
  <si>
    <t>CreatedOnBehalfBy</t>
  </si>
  <si>
    <t>レコードを作成した代理ユーザーを表す一意識別子です。</t>
    <phoneticPr fontId="10"/>
  </si>
  <si>
    <t>システムインポート シーケンス番号</t>
    <phoneticPr fontId="10"/>
  </si>
  <si>
    <t>ImportSequenceNumber</t>
    <phoneticPr fontId="10"/>
  </si>
  <si>
    <t>有</t>
    <rPh sb="0" eb="1">
      <t>ア</t>
    </rPh>
    <phoneticPr fontId="10"/>
  </si>
  <si>
    <t>整数</t>
    <rPh sb="0" eb="2">
      <t>セイスウ</t>
    </rPh>
    <phoneticPr fontId="10"/>
  </si>
  <si>
    <t>なし</t>
    <phoneticPr fontId="10"/>
  </si>
  <si>
    <t>-2,147,483,648</t>
    <phoneticPr fontId="10"/>
  </si>
  <si>
    <t>2,147,483,647</t>
    <phoneticPr fontId="10"/>
  </si>
  <si>
    <t>このレコードを作成したインポートのシーケンス番号です。</t>
    <phoneticPr fontId="10"/>
  </si>
  <si>
    <t>システム修正者</t>
    <phoneticPr fontId="10"/>
  </si>
  <si>
    <t>ModifiedBy</t>
  </si>
  <si>
    <t>レコードを修正したユーザーを表す一意識別子です。</t>
    <phoneticPr fontId="10"/>
  </si>
  <si>
    <t>システム修正日</t>
    <phoneticPr fontId="10"/>
  </si>
  <si>
    <t>ModifiedOn</t>
  </si>
  <si>
    <t>レコードが修正された日時です。</t>
    <phoneticPr fontId="10"/>
  </si>
  <si>
    <t>システム修正者 (代理)</t>
    <phoneticPr fontId="10"/>
  </si>
  <si>
    <t>ModifiedOnBehalfBy</t>
  </si>
  <si>
    <t>レコードを修正した代理ユーザーを表す一意識別子です。</t>
    <phoneticPr fontId="10"/>
  </si>
  <si>
    <t>システムレコード作成日</t>
    <phoneticPr fontId="10"/>
  </si>
  <si>
    <t>OverriddenCreatedOn</t>
  </si>
  <si>
    <t>日付のみ</t>
    <rPh sb="0" eb="2">
      <t>ヒヅケ</t>
    </rPh>
    <phoneticPr fontId="10"/>
  </si>
  <si>
    <t>レコードが移行された日時です。</t>
    <phoneticPr fontId="10"/>
  </si>
  <si>
    <t>システム所有者</t>
    <phoneticPr fontId="10"/>
  </si>
  <si>
    <t>OwnerId</t>
  </si>
  <si>
    <t>有</t>
    <rPh sb="0" eb="1">
      <t>アリ</t>
    </rPh>
    <phoneticPr fontId="10"/>
  </si>
  <si>
    <t>所有者</t>
    <rPh sb="0" eb="3">
      <t>ショユウシャ</t>
    </rPh>
    <phoneticPr fontId="10"/>
  </si>
  <si>
    <t>所有者 ID</t>
    <phoneticPr fontId="10"/>
  </si>
  <si>
    <t>システム所属部署</t>
    <phoneticPr fontId="10"/>
  </si>
  <si>
    <t>OwningBusinessUnit</t>
  </si>
  <si>
    <t>レコードを所有する部署を表す一意識別子です</t>
    <phoneticPr fontId="10"/>
  </si>
  <si>
    <t>所有チーム</t>
    <phoneticPr fontId="10"/>
  </si>
  <si>
    <t>OwningTeam</t>
  </si>
  <si>
    <t>いいえ</t>
    <phoneticPr fontId="10"/>
  </si>
  <si>
    <t>レコードを所有するチームを表す一意識別子です。</t>
    <phoneticPr fontId="10"/>
  </si>
  <si>
    <t>所有ユーザー</t>
    <phoneticPr fontId="10"/>
  </si>
  <si>
    <t>OwningUser</t>
  </si>
  <si>
    <t>レコードを所有するユーザーを表す一意識別子です。</t>
    <phoneticPr fontId="10"/>
  </si>
  <si>
    <t>システム状態</t>
    <phoneticPr fontId="10"/>
  </si>
  <si>
    <t>statecode</t>
  </si>
  <si>
    <t>選択肢</t>
    <rPh sb="0" eb="3">
      <t>センタクシ</t>
    </rPh>
    <phoneticPr fontId="10"/>
  </si>
  <si>
    <t>システムステータス</t>
    <phoneticPr fontId="10"/>
  </si>
  <si>
    <t>statuscode</t>
  </si>
  <si>
    <t>タイム ゾーン規則のバージョン番号</t>
    <phoneticPr fontId="10"/>
  </si>
  <si>
    <t>TimeZoneRuleVersionNumber</t>
  </si>
  <si>
    <t>-1</t>
    <phoneticPr fontId="10"/>
  </si>
  <si>
    <t>内部のみで使用します。</t>
    <rPh sb="0" eb="2">
      <t>ナイブ</t>
    </rPh>
    <rPh sb="5" eb="7">
      <t>シヨウ</t>
    </rPh>
    <phoneticPr fontId="10"/>
  </si>
  <si>
    <t>UTC 変換タイム ゾーン コード</t>
  </si>
  <si>
    <t>UTCConversionTimeZoneCode</t>
  </si>
  <si>
    <t>レコードが作成されたときに使用中だったタイム ゾーン コードです。</t>
    <rPh sb="5" eb="7">
      <t>サクセイ</t>
    </rPh>
    <rPh sb="13" eb="16">
      <t>シヨウチュウ</t>
    </rPh>
    <phoneticPr fontId="10"/>
  </si>
  <si>
    <t>バージョン番号</t>
    <phoneticPr fontId="10"/>
  </si>
  <si>
    <t>VersionNumber</t>
  </si>
  <si>
    <t>-9,223,372,036,854,775,808</t>
    <phoneticPr fontId="10"/>
  </si>
  <si>
    <t>9,223,372,036,854,775,807</t>
    <phoneticPr fontId="10"/>
  </si>
  <si>
    <t>事業所</t>
    <rPh sb="0" eb="3">
      <t>ジギョウショ</t>
    </rPh>
    <phoneticPr fontId="10"/>
  </si>
  <si>
    <t>gif_BusinessPlace_Datamodel</t>
    <phoneticPr fontId="10"/>
  </si>
  <si>
    <t xml:space="preserve">法人に紐付く施設としての事業所情報を記述するためのテーブルです。
事業所IDは法人内で利用される管理のためのIDを想定しています。
基礎的なデータのみ含めたテーブルなので、法人の特性や事業所の目的に応じてカスタマイズ項目を付与して使うことを想定しています。 </t>
    <phoneticPr fontId="10"/>
  </si>
  <si>
    <t>項　目　説　明</t>
    <phoneticPr fontId="8"/>
  </si>
  <si>
    <t>事業所ID</t>
  </si>
  <si>
    <t>gif_businessPlaceId</t>
    <phoneticPr fontId="10"/>
  </si>
  <si>
    <t>任意</t>
    <rPh sb="0" eb="2">
      <t>ニンイ</t>
    </rPh>
    <phoneticPr fontId="10"/>
  </si>
  <si>
    <t>1行テキスト</t>
    <rPh sb="0" eb="2">
      <t>イチギョウ</t>
    </rPh>
    <phoneticPr fontId="2"/>
  </si>
  <si>
    <t>事業所のIDを記載</t>
  </si>
  <si>
    <t>事業所名</t>
  </si>
  <si>
    <t>gif_businessPlaceName</t>
  </si>
  <si>
    <t>事業所の名称を記載</t>
  </si>
  <si>
    <t>事業所住所</t>
  </si>
  <si>
    <t>gif_businessPlaceAddress</t>
  </si>
  <si>
    <t>検索</t>
    <rPh sb="0" eb="2">
      <t>ケンサク</t>
    </rPh>
    <phoneticPr fontId="2"/>
  </si>
  <si>
    <t>事業所の住所を記載</t>
    <rPh sb="4" eb="6">
      <t>ジュウショ</t>
    </rPh>
    <phoneticPr fontId="4"/>
  </si>
  <si>
    <t>[法人]事業所情報</t>
    <phoneticPr fontId="10"/>
  </si>
  <si>
    <t>事業所情報を記載</t>
    <phoneticPr fontId="10"/>
  </si>
  <si>
    <t>ImportSequenceNumber</t>
  </si>
  <si>
    <t>システム所属部署</t>
  </si>
  <si>
    <t>所有チーム</t>
  </si>
  <si>
    <t>いいえ</t>
  </si>
  <si>
    <t>所有ユーザー</t>
  </si>
  <si>
    <t>システム状態</t>
  </si>
  <si>
    <t>システムステータス</t>
  </si>
  <si>
    <t>イベント</t>
    <phoneticPr fontId="10"/>
  </si>
  <si>
    <t>gif_Event_Datamodel</t>
    <phoneticPr fontId="10"/>
  </si>
  <si>
    <t xml:space="preserve">イベントの情報を記述するためのテーブルです。 
必須項目以外は任意項目なので、用途に応じて項目を選択、あるいは独自項目を追加するなどのカスタマイズを行って利用してください。 </t>
    <phoneticPr fontId="10"/>
  </si>
  <si>
    <t>論理名</t>
  </si>
  <si>
    <t>イベント名</t>
  </si>
  <si>
    <t>gif_eventName</t>
  </si>
  <si>
    <t>名称を記載</t>
  </si>
  <si>
    <t>イベント名（カナ）</t>
  </si>
  <si>
    <t>gif_eventNameKana</t>
  </si>
  <si>
    <t>イベント名（英字）</t>
  </si>
  <si>
    <t>gif_eventNameEn</t>
  </si>
  <si>
    <t>言語コード</t>
  </si>
  <si>
    <t>gif_languageCode</t>
  </si>
  <si>
    <t>イベント情報の記述言語コード（JA、EN、CNなど）を記載</t>
  </si>
  <si>
    <t>サブタイトル</t>
  </si>
  <si>
    <t>gif_subTitle</t>
  </si>
  <si>
    <t>サブタイトルを記載</t>
  </si>
  <si>
    <t>概要</t>
  </si>
  <si>
    <t>gif_abstract</t>
  </si>
  <si>
    <t>概要を記載</t>
  </si>
  <si>
    <t>サブイベント</t>
  </si>
  <si>
    <t>gif_subEvent</t>
  </si>
  <si>
    <t>サブイベントのIDを記載</t>
  </si>
  <si>
    <t>イベント種類</t>
  </si>
  <si>
    <t>gif_eventType</t>
  </si>
  <si>
    <t>イベントの種類を記載</t>
  </si>
  <si>
    <t>詳細URL</t>
  </si>
  <si>
    <t>gif_detailedUrl</t>
  </si>
  <si>
    <t>イベントの詳細が掲載されているWebサイトのURLを記載</t>
  </si>
  <si>
    <t>コンテンツURL</t>
  </si>
  <si>
    <t>gif_contentsUrl</t>
  </si>
  <si>
    <t>イベントのコンテンツが掲載されているURLを記載</t>
  </si>
  <si>
    <t>状態</t>
  </si>
  <si>
    <t>gif_status</t>
  </si>
  <si>
    <t>状態を記載</t>
  </si>
  <si>
    <t>キーワード</t>
  </si>
  <si>
    <t>gif_keyword</t>
  </si>
  <si>
    <t>検索用キーワードを記載（セミコロン区切りで列挙）</t>
  </si>
  <si>
    <t>タグ</t>
  </si>
  <si>
    <t>gif_tags</t>
  </si>
  <si>
    <t>分類用のタグを記載（セミコロン区切りで列挙）</t>
  </si>
  <si>
    <t>対象となる産業</t>
  </si>
  <si>
    <t>gif_targetIndustries</t>
  </si>
  <si>
    <t>イベントの対象となる産業（標準産業分類から選択）を記載</t>
  </si>
  <si>
    <t>開催パターン</t>
  </si>
  <si>
    <t>gif_holdingPattern</t>
  </si>
  <si>
    <t>開催パターン（定期開催、通年開催など）を記載</t>
  </si>
  <si>
    <t>開始日</t>
  </si>
  <si>
    <t>gif_startDate</t>
  </si>
  <si>
    <t>開始日を記載</t>
  </si>
  <si>
    <t>終了日</t>
  </si>
  <si>
    <t>gif_endDate</t>
  </si>
  <si>
    <t>終了日を記載</t>
  </si>
  <si>
    <t>開始時刻</t>
  </si>
  <si>
    <t>gif_startTime</t>
  </si>
  <si>
    <t>開始時刻を記載</t>
  </si>
  <si>
    <t>終了時刻</t>
  </si>
  <si>
    <t>gif_endTime</t>
  </si>
  <si>
    <t>終了時刻を記載</t>
  </si>
  <si>
    <t>日時備考</t>
  </si>
  <si>
    <t>gif_dateTimeRemarks</t>
  </si>
  <si>
    <t>日時に関する備考（最終日は早く終わることなど）を記載</t>
  </si>
  <si>
    <t>所要時間</t>
  </si>
  <si>
    <t>gif_timeRequired</t>
  </si>
  <si>
    <t>所要時間を記載</t>
  </si>
  <si>
    <t>ID</t>
  </si>
  <si>
    <t>gif_identification</t>
  </si>
  <si>
    <t>イベントに付与した一意のIDを記載</t>
  </si>
  <si>
    <t>掲載開始日</t>
  </si>
  <si>
    <t>gif_publicationStartDate</t>
  </si>
  <si>
    <t>イベント情報の掲載開始日を記載</t>
  </si>
  <si>
    <t>掲載終了日</t>
  </si>
  <si>
    <t>gif_publicationEndDate</t>
  </si>
  <si>
    <t>イベント情報の掲載終了日を記載</t>
  </si>
  <si>
    <t>場所名称</t>
  </si>
  <si>
    <t>gif_locationName</t>
  </si>
  <si>
    <t>開催場所の名称を記載</t>
  </si>
  <si>
    <t>集合（受付）場所</t>
  </si>
  <si>
    <t>gif_location</t>
  </si>
  <si>
    <t>集合または受付場所を記載</t>
  </si>
  <si>
    <t>開催場所住所</t>
  </si>
  <si>
    <t>gif_locationAddress</t>
  </si>
  <si>
    <t>開催場所の住所を記載</t>
  </si>
  <si>
    <t>Web開催</t>
  </si>
  <si>
    <t>gif_webinar</t>
  </si>
  <si>
    <t>Web開催の有無を記載</t>
  </si>
  <si>
    <t>Web開催URL</t>
  </si>
  <si>
    <t>gif_webinarUrl</t>
  </si>
  <si>
    <t>Web開催のURLを記載</t>
  </si>
  <si>
    <t>ツール・環境</t>
  </si>
  <si>
    <t>gif_toolsAndEnvironment</t>
  </si>
  <si>
    <t>Web開催時の使用ツールを記載（セミコロン区切りで列挙）</t>
  </si>
  <si>
    <t>主催団体</t>
  </si>
  <si>
    <t>gif_organizer</t>
  </si>
  <si>
    <t>主催団体名を記載</t>
  </si>
  <si>
    <t>共催団体</t>
  </si>
  <si>
    <t>gif_cosponsor</t>
  </si>
  <si>
    <t>共催団体名を記載</t>
  </si>
  <si>
    <t>協賛、協力などの開催に関連する団体名を記載</t>
  </si>
  <si>
    <t>対象者</t>
  </si>
  <si>
    <t>gif_targetPersons</t>
  </si>
  <si>
    <t>対象者を記載</t>
  </si>
  <si>
    <t>対象者備考</t>
  </si>
  <si>
    <t>gif_targetRemarks</t>
  </si>
  <si>
    <t>対象者に関する備考（カップル限定など）を記載</t>
  </si>
  <si>
    <t>定員</t>
  </si>
  <si>
    <t>gif_capacity</t>
  </si>
  <si>
    <t>定員を記載
半角数字で入力してください</t>
    <phoneticPr fontId="10"/>
  </si>
  <si>
    <t>定員備考</t>
  </si>
  <si>
    <t>gif_capacityRemarks</t>
  </si>
  <si>
    <t>定員に関する備考（３グループまでなど）を記載</t>
  </si>
  <si>
    <t>料金種別</t>
  </si>
  <si>
    <t>gif_feeType</t>
  </si>
  <si>
    <t>「有料」、「無料」の区分を記載</t>
  </si>
  <si>
    <t>料金</t>
    <rPh sb="0" eb="2">
      <t>リョウキン</t>
    </rPh>
    <phoneticPr fontId="9"/>
  </si>
  <si>
    <t>gif_fee</t>
  </si>
  <si>
    <t>イベントに参加費用（単位：円）で記載
半角数字で入力してください</t>
    <phoneticPr fontId="10"/>
  </si>
  <si>
    <t>料金備考</t>
  </si>
  <si>
    <t>gif_feeRemarks</t>
  </si>
  <si>
    <t>料金に関する備考（１グループ1000円など）を記載</t>
  </si>
  <si>
    <t>決済種別</t>
  </si>
  <si>
    <t>gif_paymentType</t>
  </si>
  <si>
    <t>決済種別（現金、クレジットカード、電子マネーなど）を記載（セミコロン区切りで列挙）</t>
  </si>
  <si>
    <t>外国語対応</t>
  </si>
  <si>
    <t>gif_foreignLanguageSupport</t>
  </si>
  <si>
    <t>外国語の対応言語を記載（セミコロン区切りで列挙）</t>
  </si>
  <si>
    <t>外国語対応備考</t>
  </si>
  <si>
    <t>gif_foreignLanguageSupportRemarks</t>
  </si>
  <si>
    <t>外国語対応に関する備考（英語は案内ありなど）を記載</t>
  </si>
  <si>
    <t>開催条件</t>
  </si>
  <si>
    <t>gif_holdingConditions</t>
  </si>
  <si>
    <t>開催条件（雨天決行など）を記載</t>
  </si>
  <si>
    <t>申込期限日</t>
  </si>
  <si>
    <t>gif_applicationDeadlineDate</t>
  </si>
  <si>
    <t>申込期限日を記載</t>
  </si>
  <si>
    <t>申込期限時刻</t>
  </si>
  <si>
    <t>gif_applicationDeadlineTime</t>
  </si>
  <si>
    <t>申込期限時刻を記載</t>
  </si>
  <si>
    <t>申込開始日</t>
    <rPh sb="0" eb="2">
      <t>モウシコミ</t>
    </rPh>
    <rPh sb="2" eb="5">
      <t>カイシビ</t>
    </rPh>
    <phoneticPr fontId="9"/>
  </si>
  <si>
    <t>gif_applicationStartDate</t>
  </si>
  <si>
    <t>申込開始日を記載</t>
  </si>
  <si>
    <t>申込開始時刻</t>
    <rPh sb="0" eb="2">
      <t>モウシコミ</t>
    </rPh>
    <rPh sb="2" eb="4">
      <t>カイシ</t>
    </rPh>
    <rPh sb="4" eb="6">
      <t>ジコク</t>
    </rPh>
    <phoneticPr fontId="9"/>
  </si>
  <si>
    <t>gif_applicationStartTime</t>
  </si>
  <si>
    <t>申込開始時刻を記載</t>
  </si>
  <si>
    <t>申込URL</t>
    <rPh sb="0" eb="2">
      <t>モウシコミ</t>
    </rPh>
    <phoneticPr fontId="9"/>
  </si>
  <si>
    <t>gif_applicationUrl</t>
  </si>
  <si>
    <t>Web申し込む場合のURLを記載</t>
  </si>
  <si>
    <t>申込方法</t>
  </si>
  <si>
    <t>gif_applicationMethod</t>
  </si>
  <si>
    <t>申込方法（当日参加可、要事前申込みなど）を記載</t>
  </si>
  <si>
    <t>アクセス方法</t>
  </si>
  <si>
    <t>gif_accessMethod</t>
  </si>
  <si>
    <t>イベント会場へのアクセス方法を記載</t>
  </si>
  <si>
    <t>駐車場情報</t>
  </si>
  <si>
    <t>gif_parkingInformation</t>
  </si>
  <si>
    <t>イベント会場で指定されている駐車場情報を記載</t>
  </si>
  <si>
    <t>駐車場料金</t>
  </si>
  <si>
    <t>gif_parkingFee</t>
  </si>
  <si>
    <t>駐車場料金の「有料」、「無料」の区分を記載</t>
  </si>
  <si>
    <t>駐輪場情報</t>
  </si>
  <si>
    <t>gif_bicycleParkingInformation</t>
  </si>
  <si>
    <t>イベント会場で指定されている駐輪場情報を記載</t>
  </si>
  <si>
    <t>連絡先情報</t>
    <rPh sb="3" eb="5">
      <t>ジョウホウ</t>
    </rPh>
    <phoneticPr fontId="8"/>
  </si>
  <si>
    <t>アクセシビリティ情報</t>
  </si>
  <si>
    <t>gif_accessibilityInformation</t>
  </si>
  <si>
    <t>アクセシビリティ情報を記載</t>
  </si>
  <si>
    <t>子育て支援情報</t>
    <rPh sb="0" eb="2">
      <t>コソダ</t>
    </rPh>
    <rPh sb="3" eb="5">
      <t>シエン</t>
    </rPh>
    <rPh sb="5" eb="7">
      <t>ジョウホウ</t>
    </rPh>
    <phoneticPr fontId="8"/>
  </si>
  <si>
    <t>gif_childcareServiceInformation</t>
  </si>
  <si>
    <t>子育て支援情報を記載</t>
  </si>
  <si>
    <t>住所</t>
    <rPh sb="0" eb="2">
      <t>ジュウショ</t>
    </rPh>
    <phoneticPr fontId="10"/>
  </si>
  <si>
    <t>gif_Address_Datamodel</t>
    <phoneticPr fontId="10"/>
  </si>
  <si>
    <t xml:space="preserve">国内の住所を記述するためのテーブルです。
令和４年より一元的な住所情報の管理を目的としたアドレス・ベース・レジストリがデジタル庁によって整備・公開されることから、アドレス・ベース・レジストリとの相互運用性を確保するためコードを用いた管理を推奨します。全国地方公共団体コードおよび町字IDを用いて住所情報を管理することで、表記や定義の揺れを防ぐことができます。 </t>
    <phoneticPr fontId="10"/>
  </si>
  <si>
    <t>全国地方公共団体コード</t>
  </si>
  <si>
    <t>gif_localGovernmentCode</t>
  </si>
  <si>
    <t>6</t>
  </si>
  <si>
    <t>全国地方公共団体コード（6桁、都道府県と市区町村まで含む）を記載</t>
  </si>
  <si>
    <t>町字ID</t>
  </si>
  <si>
    <t>gif_streetAddressId</t>
  </si>
  <si>
    <t>アドレスベースレジストリの町字IDを記載</t>
  </si>
  <si>
    <t>都道府県</t>
  </si>
  <si>
    <t>gif_prefecture</t>
  </si>
  <si>
    <t>都道府県を記載</t>
  </si>
  <si>
    <t>市区町村（郡）</t>
  </si>
  <si>
    <t>gif_cityAndCounty</t>
  </si>
  <si>
    <t>市区町村（郡名および政令市区名を含む）記載</t>
  </si>
  <si>
    <t>町字</t>
  </si>
  <si>
    <t>gif_streetAddress</t>
  </si>
  <si>
    <t>町字を記載</t>
  </si>
  <si>
    <t>番地以下</t>
  </si>
  <si>
    <t>gif_cityBlock</t>
  </si>
  <si>
    <t>番地以下（街区符号、住居番号または地番）を記載</t>
  </si>
  <si>
    <t>建物名等(方書)</t>
  </si>
  <si>
    <t>gif_buildingNameEtc</t>
  </si>
  <si>
    <t>建物名、部屋番号、フロア名などを記載</t>
  </si>
  <si>
    <t>連結表記</t>
  </si>
  <si>
    <t>gif_fullAddress</t>
  </si>
  <si>
    <t>都道府県から建物名まで連結して記載</t>
  </si>
  <si>
    <t>緯度</t>
  </si>
  <si>
    <t>gif_latitude</t>
  </si>
  <si>
    <t>緯度（Geoコーダーで自動入力）を記載
半角数字で入力してください</t>
    <phoneticPr fontId="10"/>
  </si>
  <si>
    <t>経度</t>
  </si>
  <si>
    <t>gif_longitude</t>
  </si>
  <si>
    <t>経度（Geoコーダーで自動入力）を記載
半角数字で入力してください</t>
    <phoneticPr fontId="10"/>
  </si>
  <si>
    <t>座標参照系</t>
  </si>
  <si>
    <t>gif_coordinateReferenceSystem</t>
  </si>
  <si>
    <t>座標参照系（旧日本測地系、世界測地系などの種別）を記載</t>
  </si>
  <si>
    <t>座標参照系コード</t>
  </si>
  <si>
    <t>gif_coordinateReferenceSystemCode</t>
  </si>
  <si>
    <t>国</t>
    <phoneticPr fontId="10"/>
  </si>
  <si>
    <t>gif_country</t>
    <phoneticPr fontId="10"/>
  </si>
  <si>
    <t>国コード（コード情報型）、国名を記載</t>
  </si>
  <si>
    <t>郡</t>
  </si>
  <si>
    <t>gif_countyGroup</t>
  </si>
  <si>
    <t>郡名を記載</t>
  </si>
  <si>
    <t>市区町村</t>
  </si>
  <si>
    <t>gif_city</t>
  </si>
  <si>
    <t>市区町村名を記載</t>
  </si>
  <si>
    <t>政令市区</t>
  </si>
  <si>
    <t>gif_ward</t>
  </si>
  <si>
    <t>政令市区名を記載</t>
  </si>
  <si>
    <t>大字・町</t>
  </si>
  <si>
    <t>gif_largerSectionTown</t>
  </si>
  <si>
    <t>大字および町を記載</t>
  </si>
  <si>
    <t>小字</t>
  </si>
  <si>
    <t>gif_smallAdministrativeUnit</t>
  </si>
  <si>
    <t>小字および番地補足（イ・甲・北など）を記載</t>
  </si>
  <si>
    <t>住居表示フラグ</t>
  </si>
  <si>
    <t>gif_displayedAddressFlag</t>
  </si>
  <si>
    <t>住居表示フラグを記載
半角数字で入力してください</t>
    <phoneticPr fontId="10"/>
  </si>
  <si>
    <t>街区符号</t>
  </si>
  <si>
    <t>gif_areaCode</t>
  </si>
  <si>
    <t>街区符号を記載</t>
  </si>
  <si>
    <t>住居番号</t>
  </si>
  <si>
    <t>gif_residenceNumber</t>
  </si>
  <si>
    <t>住居番号を記載</t>
  </si>
  <si>
    <t>地番</t>
  </si>
  <si>
    <t>gif_landNumber</t>
  </si>
  <si>
    <t>地番を記載</t>
  </si>
  <si>
    <t>建物名</t>
  </si>
  <si>
    <t>gif_buildingName</t>
  </si>
  <si>
    <t>建物名を記載</t>
  </si>
  <si>
    <t>フロア名</t>
  </si>
  <si>
    <t>gif_floorName</t>
  </si>
  <si>
    <t>フロア名を記載</t>
  </si>
  <si>
    <t>部屋番号</t>
  </si>
  <si>
    <t>gif_locatorName</t>
  </si>
  <si>
    <t>部屋番号を記載</t>
  </si>
  <si>
    <t>個人</t>
    <phoneticPr fontId="10"/>
  </si>
  <si>
    <t xml:space="preserve">個人の情報を記述するためのテーブルです。
行政組織が住民のデータを整備する場合の他、民間事業者や学校法人が社員や生徒、教員の情報を整備する場合などに活用されることを想定しています。
氏名や連絡先などの基本的な情報は必須項目としています。 </t>
    <phoneticPr fontId="10"/>
  </si>
  <si>
    <t>Contact</t>
  </si>
  <si>
    <t>氏</t>
  </si>
  <si>
    <t>LastName</t>
  </si>
  <si>
    <t>必須</t>
    <rPh sb="0" eb="2">
      <t>ヒッス</t>
    </rPh>
    <phoneticPr fontId="2"/>
  </si>
  <si>
    <t>500</t>
  </si>
  <si>
    <t>姓</t>
  </si>
  <si>
    <t>姓（LastName）に置換、表示名はGIFに合わせる</t>
  </si>
  <si>
    <t>500文字に変更</t>
  </si>
  <si>
    <t>名</t>
  </si>
  <si>
    <t>FirstName</t>
  </si>
  <si>
    <t>名（FirstName）に置換</t>
  </si>
  <si>
    <t>氏（カナ）</t>
  </si>
  <si>
    <t>YomiLastName</t>
  </si>
  <si>
    <t>姓のカナ表記</t>
  </si>
  <si>
    <t>フリガナ(姓)（YomiLastName）に置換、表示名はGIFに合わせる</t>
  </si>
  <si>
    <t>名（カナ）</t>
  </si>
  <si>
    <t>YomiFirstName</t>
  </si>
  <si>
    <t>名のカナ表記</t>
  </si>
  <si>
    <t>フリガナ(名)（YomiFirstName）に置換、表示名はGIFに合わせる</t>
  </si>
  <si>
    <t>氏（英字）</t>
  </si>
  <si>
    <t>gif_familyNameEn</t>
  </si>
  <si>
    <t>任意</t>
    <rPh sb="0" eb="2">
      <t>ニンイ</t>
    </rPh>
    <phoneticPr fontId="2"/>
  </si>
  <si>
    <t>姓のローマ字表記</t>
  </si>
  <si>
    <t>新規作成</t>
  </si>
  <si>
    <t>名（英字）</t>
  </si>
  <si>
    <t>gif_givenNameEn</t>
  </si>
  <si>
    <t>名のローマ字表記</t>
  </si>
  <si>
    <t>氏名</t>
    <rPh sb="0" eb="2">
      <t>シメイ</t>
    </rPh>
    <phoneticPr fontId="3"/>
  </si>
  <si>
    <t>gif_fullName</t>
  </si>
  <si>
    <t>氏名（姓、名のセット）</t>
  </si>
  <si>
    <t>氏名（FullName）に置換</t>
  </si>
  <si>
    <t>氏名（カナ）</t>
  </si>
  <si>
    <t>gif_fullNameKana</t>
  </si>
  <si>
    <t>氏名（姓、名のセット）のカナ表記</t>
  </si>
  <si>
    <t>フリガナ(氏名)（FullName）に置換、表示名はGIFに合わせる</t>
  </si>
  <si>
    <t>氏名（英字）</t>
  </si>
  <si>
    <t>gif_fullNameEn</t>
  </si>
  <si>
    <t>氏名（姓、名のセット）のローマ字表記</t>
  </si>
  <si>
    <t>戸籍氏名</t>
  </si>
  <si>
    <t>gif_familyRegisterName</t>
  </si>
  <si>
    <t>戸籍上の氏名表記</t>
  </si>
  <si>
    <t>国籍</t>
  </si>
  <si>
    <t>gif_nationality</t>
  </si>
  <si>
    <t>国籍名</t>
  </si>
  <si>
    <t>出生国</t>
  </si>
  <si>
    <t>gif_countryOfBirth</t>
  </si>
  <si>
    <t>出生国名</t>
  </si>
  <si>
    <t>性別</t>
  </si>
  <si>
    <t>gif_sex</t>
  </si>
  <si>
    <t>性別名</t>
  </si>
  <si>
    <t>生年月日</t>
  </si>
  <si>
    <t>gif_dateOfBirth</t>
  </si>
  <si>
    <t>日付と時刻</t>
    <rPh sb="0" eb="2">
      <t>ヒヅケ</t>
    </rPh>
    <rPh sb="3" eb="5">
      <t>ジコク</t>
    </rPh>
    <phoneticPr fontId="2"/>
  </si>
  <si>
    <t>日付のみ</t>
    <rPh sb="0" eb="2">
      <t>ヒヅケ</t>
    </rPh>
    <phoneticPr fontId="2"/>
  </si>
  <si>
    <t>死亡年月日</t>
  </si>
  <si>
    <t>gif_dateOfDeath</t>
  </si>
  <si>
    <t>死亡している場合、死亡年月日</t>
  </si>
  <si>
    <t>年齢</t>
  </si>
  <si>
    <t>gif_age</t>
  </si>
  <si>
    <t>記録時点の年齢
半角数字で入力してください</t>
  </si>
  <si>
    <t>身長</t>
  </si>
  <si>
    <t>gif_height</t>
  </si>
  <si>
    <t>記録時点の身長（単位：cm)
半角数字で入力してください</t>
  </si>
  <si>
    <t>体重</t>
  </si>
  <si>
    <t>gif_weight</t>
  </si>
  <si>
    <t>記録時点の体重（単位：kg)
半角数字で入力してください</t>
  </si>
  <si>
    <t>機能支援の要否</t>
  </si>
  <si>
    <t>gif_functionalSupportRequired</t>
  </si>
  <si>
    <t>身体障碍や車椅子など、何らかの補助が必要かどうか</t>
  </si>
  <si>
    <t>機能支援の種別</t>
  </si>
  <si>
    <t>gif_functionalSupportType</t>
  </si>
  <si>
    <t>視覚支援、聴覚支援、移動支援など</t>
  </si>
  <si>
    <t>世帯主</t>
  </si>
  <si>
    <t>gif_headOfHousehold</t>
  </si>
  <si>
    <t>世帯主の情報</t>
  </si>
  <si>
    <t>既婚・未婚</t>
  </si>
  <si>
    <t>gif_marriedUnmarried</t>
  </si>
  <si>
    <t>既婚か未婚の種別</t>
  </si>
  <si>
    <t>配偶者</t>
  </si>
  <si>
    <t>gif_spouse</t>
  </si>
  <si>
    <t>配偶者の情報</t>
  </si>
  <si>
    <t>子</t>
  </si>
  <si>
    <t>gif_child</t>
  </si>
  <si>
    <t>子の情報（子の有無）</t>
  </si>
  <si>
    <t>学生</t>
  </si>
  <si>
    <t>gif_student</t>
  </si>
  <si>
    <t>学生かどうか</t>
  </si>
  <si>
    <t>収入の有無</t>
  </si>
  <si>
    <t>gif_incomeStatus</t>
  </si>
  <si>
    <t>記録時点の収入の有無</t>
  </si>
  <si>
    <t>居住住所</t>
  </si>
  <si>
    <t>gif_residenceAddress</t>
  </si>
  <si>
    <t>居住住所情報</t>
  </si>
  <si>
    <t>連絡先住所の情報</t>
  </si>
  <si>
    <t>個人連絡先</t>
  </si>
  <si>
    <t>戸籍氏</t>
  </si>
  <si>
    <t>gif_familyRegisterGivenName</t>
  </si>
  <si>
    <t>戸籍上の名</t>
  </si>
  <si>
    <t>とりあえず右の情報で新規作成</t>
  </si>
  <si>
    <t xml:space="preserve">1行テキスト
（定義書誤り）
gif_familyRegisterGivenName
戸籍上の名
</t>
  </si>
  <si>
    <t>戸籍名</t>
  </si>
  <si>
    <t>gif_familyRegisterFamilyName</t>
  </si>
  <si>
    <t>戸籍上の姓</t>
  </si>
  <si>
    <t xml:space="preserve">1行テキスト
（定義書誤り）
gif_familyRegisterFamilyName
戸籍上の姓
</t>
  </si>
  <si>
    <t>レコードを作成したユーザーを表す一意識別子です。</t>
  </si>
  <si>
    <t>レコードが作成された日時です。</t>
  </si>
  <si>
    <t>レコードを作成した代理ユーザーを表す一意識別子です。</t>
  </si>
  <si>
    <t>このレコードを作成したインポートのシーケンス番号です。</t>
  </si>
  <si>
    <t>レコードを修正したユーザーを表す一意識別子です。</t>
  </si>
  <si>
    <t>システム修正日</t>
  </si>
  <si>
    <t>レコードが修正された日時です。</t>
  </si>
  <si>
    <t>レコードを修正した代理ユーザーを表す一意識別子です。</t>
  </si>
  <si>
    <t>所有者 ID</t>
  </si>
  <si>
    <t>所属部署</t>
  </si>
  <si>
    <t>ID情報型</t>
    <rPh sb="2" eb="4">
      <t>ジョウホウ</t>
    </rPh>
    <rPh sb="4" eb="5">
      <t>ガタ</t>
    </rPh>
    <phoneticPr fontId="10"/>
  </si>
  <si>
    <t>gif_IdInformationModel_Datamodel</t>
    <phoneticPr fontId="10"/>
  </si>
  <si>
    <t>事物に対して採番されたIDを記述するためのテーブルです。
「ID」と「ID種別」の組で構成されます。IDには「12345-6789」など実際の値が入力され、ID種別には「個人番号」などのID体系を特定するための情報が入力されます。</t>
    <phoneticPr fontId="10"/>
  </si>
  <si>
    <t>個人番号、教員番号など</t>
  </si>
  <si>
    <t>ID種別</t>
  </si>
  <si>
    <t>gif_identificationType</t>
  </si>
  <si>
    <t>IDの種別</t>
  </si>
  <si>
    <t>[個人]ID群</t>
  </si>
  <si>
    <t>gif_personIdentificationGroup</t>
  </si>
  <si>
    <t>[法人]ID群</t>
  </si>
  <si>
    <t>法人に付与した一意のIDを記載</t>
  </si>
  <si>
    <t>コード情報型</t>
    <rPh sb="3" eb="5">
      <t>ジョウホウ</t>
    </rPh>
    <rPh sb="5" eb="6">
      <t>ガタ</t>
    </rPh>
    <phoneticPr fontId="10"/>
  </si>
  <si>
    <t>gif_CodeInformationModel_Datamodel</t>
    <phoneticPr fontId="10"/>
  </si>
  <si>
    <t>コードを記述するためのテーブルです。
参照するコードの「種別」と、コードの値が入る「種別関連情報」の組で構成されます。
種別関連情報にはコードの値の他、コードが示す値そのものを入力することもできます。</t>
    <phoneticPr fontId="10"/>
  </si>
  <si>
    <t>種別</t>
  </si>
  <si>
    <t>gif_type</t>
  </si>
  <si>
    <t>情報の種別</t>
  </si>
  <si>
    <t>種別関連情報</t>
  </si>
  <si>
    <t>gif_typeRelatedInformation</t>
  </si>
  <si>
    <t>情報の種別に関連した情報</t>
  </si>
  <si>
    <t>[個人]ミドルネームなど</t>
  </si>
  <si>
    <t>gif_middleName</t>
  </si>
  <si>
    <t>ミドルネーム、旧姓、別名、通称名など</t>
  </si>
  <si>
    <t>[個人]ミドルネームなど（カナ）</t>
  </si>
  <si>
    <t>gif_middleNameKana</t>
  </si>
  <si>
    <t>ミドルネームなどのカナ表記</t>
  </si>
  <si>
    <t>[個人]ミドルネームなど（英字）</t>
  </si>
  <si>
    <t>gif_middleNameEn</t>
  </si>
  <si>
    <t>ミドルネームなどのローマ字表記</t>
  </si>
  <si>
    <t>statuscode</t>
    <phoneticPr fontId="10"/>
  </si>
  <si>
    <t>施設</t>
    <phoneticPr fontId="10"/>
  </si>
  <si>
    <t>gif_Facility_Datamodel</t>
    <phoneticPr fontId="10"/>
  </si>
  <si>
    <t>行政が管理する施設の情報を記述するためのテーブルです。
サービス担当区域など、公共施設独自の項目が含まれていますが、カスタマイズすることで民間事業者のサービス施設の情報を記述するためにも利用することができます。
カスタマイズすることで観光施設、教育施設、防災施設などにも転用することができるため、幅広い分野で施設を記述するための基本となるテーブルとなっています。</t>
    <phoneticPr fontId="10"/>
  </si>
  <si>
    <t>gif_identification</t>
    <phoneticPr fontId="10"/>
  </si>
  <si>
    <t>機械的に採番された施設を一意に識別するID施設単位ごとに付番する</t>
  </si>
  <si>
    <t>gif_name</t>
  </si>
  <si>
    <t>施設の名称</t>
  </si>
  <si>
    <t>名称（カナ）</t>
  </si>
  <si>
    <t>gif_nameKana</t>
  </si>
  <si>
    <t>施設のカナ表記</t>
  </si>
  <si>
    <t>名称（英字）</t>
  </si>
  <si>
    <t>gif_nameEn</t>
  </si>
  <si>
    <t>施設の英語名またはローマ字表記</t>
  </si>
  <si>
    <t>施設に通称がある場合に記入</t>
  </si>
  <si>
    <t>POIコード</t>
  </si>
  <si>
    <t>gif_poiCode</t>
  </si>
  <si>
    <t>地理的目標物分類コード</t>
  </si>
  <si>
    <t>施設情報として公開可能なリード文概要情報</t>
  </si>
  <si>
    <t>施設情報として公開可能な詳細情報</t>
  </si>
  <si>
    <t>「閉館中」、「営業中」などのステータス</t>
  </si>
  <si>
    <t>防災施設情報</t>
  </si>
  <si>
    <t>gif_shelter</t>
  </si>
  <si>
    <t>避難場所、避難所、福祉避難所、防災倉庫などの情報</t>
  </si>
  <si>
    <t>施設住所</t>
  </si>
  <si>
    <t>gif_facilityAddress</t>
  </si>
  <si>
    <t>住所情報</t>
  </si>
  <si>
    <t>サービス曜日</t>
  </si>
  <si>
    <t>gif_serviceDay</t>
  </si>
  <si>
    <t>施設を利用できる曜日</t>
  </si>
  <si>
    <t>施設を利用開始できる時間</t>
  </si>
  <si>
    <t>施設の利用終了時間</t>
  </si>
  <si>
    <t>定型で表せない施設の利用日時情報</t>
  </si>
  <si>
    <t>「有料」、「無料」の区分</t>
  </si>
  <si>
    <t>料金</t>
  </si>
  <si>
    <t>施設利用に必要な各種料金を日本円で記載(1円単位)
半角数字で入力してください</t>
    <phoneticPr fontId="10"/>
  </si>
  <si>
    <t>料金の備考例: １グループ1000円など</t>
  </si>
  <si>
    <t>現金、クレジットカード、電子マネーなど</t>
  </si>
  <si>
    <t>収容人数</t>
  </si>
  <si>
    <t>gif_maxCapacity</t>
  </si>
  <si>
    <t>収容人数
半角数字で入力してください</t>
    <phoneticPr fontId="10"/>
  </si>
  <si>
    <t>公共交通や車でのアクセス方法を記載</t>
  </si>
  <si>
    <t>駐車スペースについて記入</t>
  </si>
  <si>
    <t>駐車場の料金の有料/無料種別</t>
  </si>
  <si>
    <t>都道府県コード</t>
  </si>
  <si>
    <t>gif_prefectureCode</t>
  </si>
  <si>
    <t>サービス担当区域の都道府県コード</t>
  </si>
  <si>
    <t>市区町村コード</t>
  </si>
  <si>
    <t>gif_cityCode</t>
  </si>
  <si>
    <t>サービス担当区域の市区町村コード</t>
  </si>
  <si>
    <t>町丁字</t>
  </si>
  <si>
    <t>gif_smallArea</t>
  </si>
  <si>
    <t>サービス担当区域の町丁字</t>
  </si>
  <si>
    <t>ポリゴン</t>
  </si>
  <si>
    <t>gif_polygon</t>
  </si>
  <si>
    <t>サービス担当区域を表すポリゴン情報へのリンク</t>
  </si>
  <si>
    <t>備考</t>
  </si>
  <si>
    <t>gif_remarks</t>
  </si>
  <si>
    <t>サービス担当区域の備考</t>
  </si>
  <si>
    <t>連絡先の情報</t>
  </si>
  <si>
    <t>連絡先</t>
    <rPh sb="0" eb="3">
      <t>レンラクサキ</t>
    </rPh>
    <phoneticPr fontId="10"/>
  </si>
  <si>
    <t>gif_ContactPoint_Datamodel</t>
    <phoneticPr fontId="10"/>
  </si>
  <si>
    <t>連絡先を記述するためのテーブルです。
連絡先はその対象によって必須としておくべき項目が異なるため、個人や法人、施設の連絡先はそれぞれ拡張した個別のテーブルが存在します。</t>
    <phoneticPr fontId="10"/>
  </si>
  <si>
    <t>gif_contactPointName</t>
  </si>
  <si>
    <t>連絡先電話番号</t>
  </si>
  <si>
    <t>gif_contactPointPhoneNumber</t>
  </si>
  <si>
    <t>電話番号、携帯電話番号</t>
  </si>
  <si>
    <t>連絡先内線番号</t>
  </si>
  <si>
    <t>gif_contactPointExtension</t>
  </si>
  <si>
    <t>内線番号</t>
  </si>
  <si>
    <t>連絡先メールアドレス</t>
  </si>
  <si>
    <t>gif_contactPointEmailAddress</t>
  </si>
  <si>
    <t>連絡先FormURL</t>
  </si>
  <si>
    <t>gif_contactPointFormUrl</t>
  </si>
  <si>
    <t>連絡先がWebFormの場合のURL</t>
  </si>
  <si>
    <t>連絡先備考（その他、SNSなど）</t>
  </si>
  <si>
    <t>gif_contactPointRemarks</t>
  </si>
  <si>
    <t>SNSなどの連絡手段がある場合に記入</t>
  </si>
  <si>
    <t>郵便番号</t>
  </si>
  <si>
    <t>gif_contactPointPostalCode</t>
  </si>
  <si>
    <t>連絡先住所</t>
  </si>
  <si>
    <t>gif_contactPointAddress</t>
  </si>
  <si>
    <t>個人連絡先</t>
    <rPh sb="0" eb="2">
      <t>コジン</t>
    </rPh>
    <rPh sb="2" eb="5">
      <t>レンラクサキ</t>
    </rPh>
    <phoneticPr fontId="10"/>
  </si>
  <si>
    <t>gif_ContactPointForPerson_Datamodel</t>
    <phoneticPr fontId="10"/>
  </si>
  <si>
    <t>「連絡先」のデータモデルを拡張して作成した個人連絡先を記述するためのテーブルです。
連絡先とは異なり、連絡先電話番号、郵便番号、連絡先住所の３つが必須項目となっています。</t>
    <phoneticPr fontId="10"/>
  </si>
  <si>
    <t>gif_contactPointName</t>
    <phoneticPr fontId="10"/>
  </si>
  <si>
    <t>電話番号、携帯電話番号</t>
    <rPh sb="5" eb="7">
      <t>ケイタイ</t>
    </rPh>
    <rPh sb="7" eb="9">
      <t>デンワ</t>
    </rPh>
    <rPh sb="9" eb="11">
      <t>バンゴウ</t>
    </rPh>
    <phoneticPr fontId="3"/>
  </si>
  <si>
    <t>複数行テキスト</t>
    <rPh sb="0" eb="3">
      <t>フクスウギョウ</t>
    </rPh>
    <phoneticPr fontId="2"/>
  </si>
  <si>
    <t>テキスト</t>
    <phoneticPr fontId="10"/>
  </si>
  <si>
    <t>URL</t>
    <phoneticPr fontId="10"/>
  </si>
  <si>
    <t>施設連絡先</t>
    <rPh sb="0" eb="2">
      <t>シセツ</t>
    </rPh>
    <rPh sb="2" eb="5">
      <t>レンラクサキ</t>
    </rPh>
    <phoneticPr fontId="10"/>
  </si>
  <si>
    <t>gif_ContactPointForFacility_Datamodel</t>
    <phoneticPr fontId="10"/>
  </si>
  <si>
    <t>「連絡先」のデータモデルを拡張して作成した施設連絡先を記述するためのテーブルです。
連絡先名称が必須項目となっている他、いずれかの手段で施設に連絡を取ることを可能にするため、連絡先電話番号、連絡先内線番号、連絡先メールアドレス、連絡先FormURLが推奨項目となっています。</t>
    <phoneticPr fontId="10"/>
  </si>
  <si>
    <t>論理名</t>
    <phoneticPr fontId="10"/>
  </si>
  <si>
    <t>連絡先電話番号</t>
    <phoneticPr fontId="1"/>
  </si>
  <si>
    <t>推奨</t>
  </si>
  <si>
    <t>電話番号、携帯電話番号
「連絡先電話番号」「連絡先内線番号」「連絡先メールアドレス」「連絡先FormURL」はいずれか一つ以上の項目の入力が必須となります</t>
    <phoneticPr fontId="1"/>
  </si>
  <si>
    <t>連絡先内線番号</t>
    <phoneticPr fontId="1"/>
  </si>
  <si>
    <t>内線番号
「連絡先電話番号」「連絡先内線番号」「連絡先メールアドレス」「連絡先FormURL」はいずれか一つ以上の項目の入力が必須となります</t>
    <phoneticPr fontId="1"/>
  </si>
  <si>
    <t>連絡先メールアドレス</t>
    <phoneticPr fontId="1"/>
  </si>
  <si>
    <t>連絡先メールアドレス
「連絡先電話番号」「連絡先内線番号」「連絡先メールアドレス」「連絡先FormURL」はいずれか一つ以上の項目の入力が必須となります</t>
    <phoneticPr fontId="1"/>
  </si>
  <si>
    <t>連絡先FormURL</t>
    <phoneticPr fontId="1"/>
  </si>
  <si>
    <t>連絡先がWebFormの場合のURL
「連絡先電話番号」「連絡先内線番号」「連絡先メールアドレス」「連絡先FormURL」はいずれか一つ以上の項目の入力が必須となります</t>
    <phoneticPr fontId="1"/>
  </si>
  <si>
    <t>連絡先住所</t>
    <phoneticPr fontId="1"/>
  </si>
  <si>
    <t>法人連絡先</t>
    <rPh sb="0" eb="2">
      <t>ホウジン</t>
    </rPh>
    <rPh sb="2" eb="5">
      <t>レンラクサキ</t>
    </rPh>
    <phoneticPr fontId="10"/>
  </si>
  <si>
    <t>gif_ContactPointForLegalentity_Datamodel</t>
    <phoneticPr fontId="10"/>
  </si>
  <si>
    <t>「連絡先」のデータモデルを拡張して法人連絡先のデータモデルを作成しています。いずれかの手段で法人に連絡を取ることを可能にするため、連絡先電話番号、連絡先内線番号、連絡先メールアドレス、連絡先FormURLのいずれか１つ以上が必須項目となっています。</t>
    <phoneticPr fontId="10"/>
  </si>
  <si>
    <t>電話番号、携帯電話番号
「連絡先電話番号」「連絡先内線番号」「連絡先メールアドレス」「連絡先FormURL」「連絡先住所」はいずれか一つ以上の項目の入力が必須となります</t>
    <phoneticPr fontId="1"/>
  </si>
  <si>
    <t>内線番号
「連絡先電話番号」「連絡先内線番号」「連絡先メールアドレス」「連絡先FormURL」「連絡先住所」はいずれか一つ以上の項目の入力が必須となります</t>
    <phoneticPr fontId="1"/>
  </si>
  <si>
    <t>連絡先メールアドレス
「連絡先電話番号」「連絡先内線番号」「連絡先メールアドレス」「連絡先FormURL」「連絡先住所」はいずれか一つ以上の項目の入力が必須となります</t>
    <phoneticPr fontId="1"/>
  </si>
  <si>
    <t>連絡先がWebFormの場合のURL
「連絡先電話番号」「連絡先内線番号」「連絡先メールアドレス」「連絡先FormURL」「連絡先住所」はいずれか一つ以上の項目の入力が必須となります</t>
    <phoneticPr fontId="1"/>
  </si>
  <si>
    <t>連絡先住所の情報
「連絡先電話番号」「連絡先内線番号」「連絡先メールアドレス」「連絡先FormURL」「連絡先住所」はいずれか一つ以上の項目の入力が必須となります</t>
    <phoneticPr fontId="1"/>
  </si>
  <si>
    <t>連絡先部署</t>
  </si>
  <si>
    <t>gif_contactPointDepartment</t>
  </si>
  <si>
    <t>連絡先部署の情報</t>
  </si>
  <si>
    <t>連絡先担当者名</t>
  </si>
  <si>
    <t>gif_contactPointPersonsName</t>
  </si>
  <si>
    <t>連絡先担当者の情報</t>
  </si>
  <si>
    <t>アクセシビリティ</t>
    <phoneticPr fontId="10"/>
  </si>
  <si>
    <t>gif_Accessibility_Datamodel</t>
    <phoneticPr fontId="10"/>
  </si>
  <si>
    <t xml:space="preserve">施設やイベント開催時に、利用者にバリアフリーの状況や対応可能な介助の種類など、アクセシビリティに関する情報を伝えるためのテーブルです。
アクセシビリティ情報を付加したい他のテーブルとあわせて利用することを想定しています。 
各項目は基本的に対応可または対応不可のいずれかの値をとります。文書で詳細を伝えたい場合は備考にその内容を記述することを想定しています。 </t>
    <phoneticPr fontId="10"/>
  </si>
  <si>
    <t>車椅子可</t>
  </si>
  <si>
    <t>gif_wheelchairAccessible</t>
  </si>
  <si>
    <t>車椅子の使用可否を記載</t>
  </si>
  <si>
    <t>車椅子貸出</t>
  </si>
  <si>
    <t>gif_wheelchairRental</t>
  </si>
  <si>
    <t>車椅子貸出の有無を記載</t>
  </si>
  <si>
    <t>ツエ貸出</t>
  </si>
  <si>
    <t>gif_caneRental</t>
  </si>
  <si>
    <t>ツエ貸出の有無を記載</t>
  </si>
  <si>
    <t>バリアフリートイレ</t>
  </si>
  <si>
    <t>gif_multipurposeToilet</t>
  </si>
  <si>
    <t>バリアフリートイレの有無を記載</t>
  </si>
  <si>
    <t>スロープ、エレベータ、エスカレータ</t>
  </si>
  <si>
    <t>gif_rampsElevatorsEscalators</t>
  </si>
  <si>
    <t>スロープ、エレベータ、エスカレーターの有無を記載</t>
  </si>
  <si>
    <t>点字ブロック等の移動支援</t>
  </si>
  <si>
    <t>gif_mobilitySupportForBrailleBlocksEtc</t>
  </si>
  <si>
    <t>点字ブロック等の移動支援の有無を記載</t>
  </si>
  <si>
    <t>点字や読上による支援</t>
  </si>
  <si>
    <t>gif_brailleAndReadingAssistance</t>
  </si>
  <si>
    <t>点字や読上による支援の有無を記載</t>
  </si>
  <si>
    <t>盲導犬・介助犬・聴導犬同伴</t>
  </si>
  <si>
    <t>gif_accompaniedByGuideDogsAndServiceDogs</t>
  </si>
  <si>
    <t>盲導犬・介助犬・聴導犬などの同伴の有無を記載</t>
  </si>
  <si>
    <t>字幕</t>
  </si>
  <si>
    <t>gif_subtitles</t>
  </si>
  <si>
    <t>字幕の有無を記載</t>
  </si>
  <si>
    <t>筆談対応</t>
  </si>
  <si>
    <t>gif_writingSupport</t>
  </si>
  <si>
    <t>筆談対応の有無を記載</t>
  </si>
  <si>
    <t>優先駐車場</t>
  </si>
  <si>
    <t>gif_priorityParking</t>
  </si>
  <si>
    <t>優先駐車場の有無を記載</t>
  </si>
  <si>
    <t>オストメイト対応トイレ</t>
  </si>
  <si>
    <t>gif_toiletForOstomates</t>
  </si>
  <si>
    <t>オストメイト対応トイレの有無を記載</t>
  </si>
  <si>
    <t>その他アクセシビリティ事項を記載</t>
  </si>
  <si>
    <t>システムアクセシビリティ</t>
    <phoneticPr fontId="10"/>
  </si>
  <si>
    <t>gif_accessibilityPrimary</t>
    <phoneticPr fontId="10"/>
  </si>
  <si>
    <t>オートナンバー</t>
    <phoneticPr fontId="10"/>
  </si>
  <si>
    <t>850</t>
    <phoneticPr fontId="1"/>
  </si>
  <si>
    <t>子育て支援情報</t>
    <rPh sb="0" eb="2">
      <t>コソダ</t>
    </rPh>
    <rPh sb="3" eb="5">
      <t>シエン</t>
    </rPh>
    <rPh sb="5" eb="7">
      <t>ジョウホウ</t>
    </rPh>
    <phoneticPr fontId="10"/>
  </si>
  <si>
    <t>gif_ChildcareService_Datamodel</t>
    <phoneticPr fontId="10"/>
  </si>
  <si>
    <t xml:space="preserve">施設やイベント開催時に、利用者に授乳室の有無や子供預かり施設の有無などの子育て支援関連の情報をつたえるためのテーブルです。
情報を付加したい他のテーブルとあわせて利用することを想定しています。 
すべて任意項目なので、用途に応じて項目を選択、あるいは独自項目を追加するなどのカスタマイズを行って利用してください。 </t>
    <phoneticPr fontId="10"/>
  </si>
  <si>
    <t>子供預かり種別（無料/有料）</t>
  </si>
  <si>
    <t>gif_childCareType</t>
    <phoneticPr fontId="10"/>
  </si>
  <si>
    <t>料金の種別</t>
  </si>
  <si>
    <t>子供預かり（料金）</t>
  </si>
  <si>
    <t>gif_childCareFee</t>
  </si>
  <si>
    <t>有料の場合の料金</t>
  </si>
  <si>
    <t>子供預かり（料金備考）</t>
    <rPh sb="8" eb="10">
      <t>ビコウ</t>
    </rPh>
    <phoneticPr fontId="3"/>
  </si>
  <si>
    <t>gif_childCareFeeRemarks</t>
  </si>
  <si>
    <t>料金の備考</t>
    <rPh sb="0" eb="2">
      <t>リョウキン</t>
    </rPh>
    <rPh sb="3" eb="5">
      <t>ビコウ</t>
    </rPh>
    <phoneticPr fontId="3"/>
  </si>
  <si>
    <t>最少年齢</t>
  </si>
  <si>
    <t>gif_minAge</t>
  </si>
  <si>
    <t>参加可能年齢（下限）
半角数字で入力してください</t>
    <rPh sb="7" eb="9">
      <t>カゲン</t>
    </rPh>
    <phoneticPr fontId="3"/>
  </si>
  <si>
    <t>最少月齢</t>
    <rPh sb="0" eb="2">
      <t>サイショウ</t>
    </rPh>
    <rPh sb="2" eb="4">
      <t>ゲツレイ</t>
    </rPh>
    <phoneticPr fontId="3"/>
  </si>
  <si>
    <t>gif_minAgeInMonths</t>
  </si>
  <si>
    <t>参加可能月齢</t>
    <rPh sb="0" eb="4">
      <t>サンカカノウ</t>
    </rPh>
    <rPh sb="4" eb="6">
      <t>ゲツレイ</t>
    </rPh>
    <phoneticPr fontId="3"/>
  </si>
  <si>
    <t>最大年齢</t>
  </si>
  <si>
    <t>gif_maxAge</t>
  </si>
  <si>
    <t>参加可能年齢（上限）
半角数字で入力してください</t>
    <rPh sb="7" eb="9">
      <t>ジョウゲン</t>
    </rPh>
    <phoneticPr fontId="3"/>
  </si>
  <si>
    <t>子供預かり開所時間</t>
  </si>
  <si>
    <t>gif_childCareOpeningHours</t>
  </si>
  <si>
    <t>対応時間</t>
  </si>
  <si>
    <t>子供預かり閉所時間</t>
  </si>
  <si>
    <t>gif_childCareClosingHours</t>
  </si>
  <si>
    <t>授乳室</t>
  </si>
  <si>
    <t>gif_nursery</t>
  </si>
  <si>
    <t>有無を記入</t>
  </si>
  <si>
    <t>おむつ替えコーナー</t>
  </si>
  <si>
    <t>gif_diaperChangingCorner</t>
  </si>
  <si>
    <t>飲食可否</t>
  </si>
  <si>
    <t>gif_foodAndDrinkAvailable</t>
  </si>
  <si>
    <t>ベビーカー貸出</t>
  </si>
  <si>
    <t>gif_strollerRental</t>
  </si>
  <si>
    <t>ベビーカー利用</t>
  </si>
  <si>
    <t>gif_strollerUse</t>
  </si>
  <si>
    <t>その他子育て支援系項目</t>
  </si>
  <si>
    <t>システム子育て支援情報</t>
    <phoneticPr fontId="10"/>
  </si>
  <si>
    <t>gif_childcareServicePrimary</t>
    <phoneticPr fontId="10"/>
  </si>
  <si>
    <t>土地</t>
    <rPh sb="0" eb="2">
      <t>トチ</t>
    </rPh>
    <phoneticPr fontId="10"/>
  </si>
  <si>
    <t>gif_Land_Datamodel</t>
    <phoneticPr fontId="10"/>
  </si>
  <si>
    <t xml:space="preserve">土地の情報を記述するためのテーブルです。
必須項目以外は任意項目なので、用途に応じて項目を選択、あるいは独自項目を追加するなどのカスタマイズを行って利用してください。 </t>
    <phoneticPr fontId="10"/>
  </si>
  <si>
    <t>ID群</t>
  </si>
  <si>
    <t>gif_identificationGroup</t>
  </si>
  <si>
    <t>機械的に採番された土地を一意に識別するID土地単位に付番する</t>
  </si>
  <si>
    <t>土地の名称</t>
  </si>
  <si>
    <t>土地のカナ表記</t>
  </si>
  <si>
    <t>土地の英語名またはローマ字表記</t>
  </si>
  <si>
    <t>土地に通称がある場合に記入</t>
  </si>
  <si>
    <t>土地情報として公開可能な詳細情報</t>
  </si>
  <si>
    <t>土地住所</t>
  </si>
  <si>
    <t>gif_landAddress</t>
  </si>
  <si>
    <t>住所情報（住所型）</t>
  </si>
  <si>
    <t>敷地面積</t>
  </si>
  <si>
    <t>gif_siteArea</t>
  </si>
  <si>
    <t>土地の敷地面積(m2)U
半角数字で入力してください</t>
    <phoneticPr fontId="10"/>
  </si>
  <si>
    <t>土地の形状を表す情報</t>
  </si>
  <si>
    <t>土地の備考</t>
  </si>
  <si>
    <t>連絡先の情報（連絡先型）</t>
  </si>
  <si>
    <t>建物</t>
    <rPh sb="0" eb="2">
      <t>タテモノ</t>
    </rPh>
    <phoneticPr fontId="10"/>
  </si>
  <si>
    <t>gif_Building_Datamodel</t>
    <phoneticPr fontId="10"/>
  </si>
  <si>
    <t xml:space="preserve">建物の情報を記述するためのテーブルです。 
必須項目以外は任意項目なので、用途に応じて項目を選択、あるいは独自項目を追加するなどのカスタマイズを行って利用してください。 </t>
    <phoneticPr fontId="10"/>
  </si>
  <si>
    <t>機械的に採番された建物を一意に識別するID建物単位に付番する</t>
  </si>
  <si>
    <t>種別情報</t>
  </si>
  <si>
    <t>gif_typeInformation</t>
  </si>
  <si>
    <t>建物の種別</t>
  </si>
  <si>
    <t>建物の名称</t>
  </si>
  <si>
    <t>建物のカナ表記</t>
  </si>
  <si>
    <t>建物の英語名またはローマ字表記</t>
  </si>
  <si>
    <t>建物に通称がある場合に記入</t>
  </si>
  <si>
    <t>建物情報として公開可能な概要情報</t>
  </si>
  <si>
    <t>建物情報として公開可能な詳細情報</t>
  </si>
  <si>
    <t>関連建物</t>
  </si>
  <si>
    <t>gif_relatedBuilding</t>
  </si>
  <si>
    <t>提携している他建物の情報など（建物型）</t>
  </si>
  <si>
    <t>「建築」、「稼働中」、「閉鎖中」などのステータス</t>
  </si>
  <si>
    <t>建物住所</t>
  </si>
  <si>
    <t>gif_buildingAddress</t>
  </si>
  <si>
    <t>設備情報</t>
  </si>
  <si>
    <t>gif_equipmentInformation</t>
  </si>
  <si>
    <t>建物内に併設されている設備の情報</t>
  </si>
  <si>
    <t>建物の敷地面積(m2)
半角数字で入力してください</t>
    <phoneticPr fontId="10"/>
  </si>
  <si>
    <t>主要機能</t>
  </si>
  <si>
    <t>gif_mainFunctions</t>
  </si>
  <si>
    <t>建物の主な働き</t>
  </si>
  <si>
    <t>建築面積</t>
  </si>
  <si>
    <t>gif_buildingArea</t>
  </si>
  <si>
    <t>建物の建築面積(m2)
半角数字で入力してください</t>
    <phoneticPr fontId="10"/>
  </si>
  <si>
    <t>延べ面積</t>
  </si>
  <si>
    <t>gif_totalFloorArea</t>
  </si>
  <si>
    <t>建物の延べ床面積(m2)
半角数字で入力してください</t>
    <phoneticPr fontId="10"/>
  </si>
  <si>
    <t>最高の高さ</t>
  </si>
  <si>
    <t>gif_maximumHeight</t>
  </si>
  <si>
    <t>建物の最高点の高さ(m)
半角数字で入力してください</t>
    <phoneticPr fontId="10"/>
  </si>
  <si>
    <t>地上階数</t>
  </si>
  <si>
    <t>gif_numberOfAboveGroundFloors</t>
  </si>
  <si>
    <t>建物の地上階数
半角数字で入力してください</t>
    <phoneticPr fontId="10"/>
  </si>
  <si>
    <t>地下階数</t>
  </si>
  <si>
    <t>gif_numberOfUnderGroundFloors</t>
  </si>
  <si>
    <t>建物の地下階数
半角数字で入力してください</t>
    <phoneticPr fontId="10"/>
  </si>
  <si>
    <t>構造</t>
  </si>
  <si>
    <t>gif_structure</t>
  </si>
  <si>
    <t>建物の構造の表記</t>
  </si>
  <si>
    <t>竣工日</t>
  </si>
  <si>
    <t>gif_completionDate</t>
  </si>
  <si>
    <t>建物の竣工日</t>
  </si>
  <si>
    <t>建物の備考</t>
  </si>
  <si>
    <t>アクセシビリティ情報（アクセシビリティ型）</t>
  </si>
  <si>
    <t>設備</t>
    <rPh sb="0" eb="2">
      <t>セツビ</t>
    </rPh>
    <phoneticPr fontId="10"/>
  </si>
  <si>
    <t>gif_Equipment_Datamodel</t>
    <phoneticPr fontId="10"/>
  </si>
  <si>
    <t xml:space="preserve">設備の情報を記述するためのテーブルです。 
必須項目以外は任意項目なので、用途に応じて項目を選択、あるいは独自項目を追加するなどのカスタマイズを行って利用してください。 </t>
    <phoneticPr fontId="10"/>
  </si>
  <si>
    <t>機械的に採番された設備を一意に識別するID設備単位に付番する</t>
  </si>
  <si>
    <t>区分</t>
  </si>
  <si>
    <t>gif_class</t>
  </si>
  <si>
    <t>設備の区分</t>
  </si>
  <si>
    <t>設備の種類</t>
  </si>
  <si>
    <t>設備の名称</t>
  </si>
  <si>
    <t>設備のカナ表記</t>
  </si>
  <si>
    <t>設備の英語名またはローマ字表記</t>
  </si>
  <si>
    <t>設備情報として公開可能な詳細情報</t>
  </si>
  <si>
    <t>「稼働中」などのステータス</t>
  </si>
  <si>
    <t>設備住所</t>
  </si>
  <si>
    <t>gif_equipmentAddress</t>
  </si>
  <si>
    <t>設備を利用できる曜日</t>
  </si>
  <si>
    <t>設備を利用開始できる時間</t>
  </si>
  <si>
    <t>設備の利用終了時間</t>
  </si>
  <si>
    <t>定型で表せない設備の利用日時情報</t>
  </si>
  <si>
    <t>gif_url</t>
  </si>
  <si>
    <t>AEDの設置場所写真のURLなど</t>
  </si>
  <si>
    <t>設備の備考</t>
  </si>
  <si>
    <t>[施設]設備情報</t>
  </si>
  <si>
    <t>提携している他施設の情報など</t>
  </si>
  <si>
    <t>役割関与情報型</t>
    <rPh sb="0" eb="2">
      <t>ヤクワリ</t>
    </rPh>
    <rPh sb="2" eb="4">
      <t>カンヨ</t>
    </rPh>
    <rPh sb="4" eb="6">
      <t>ジョウホウ</t>
    </rPh>
    <rPh sb="6" eb="7">
      <t>ガタ</t>
    </rPh>
    <phoneticPr fontId="10"/>
  </si>
  <si>
    <t>gif_RoleInformationModel_Datamodel</t>
    <phoneticPr fontId="10"/>
  </si>
  <si>
    <t xml:space="preserve">続柄、保護者など、個人と個人、または法人と個人の関係性を記述するためのテーブルです。
種別を表す「役割」と、その役割を担う個人を示す「関与者」の組で構成されます。
関与者には「個人」テーブルへの参照が入力されます。 </t>
    <phoneticPr fontId="10"/>
  </si>
  <si>
    <t>役割</t>
  </si>
  <si>
    <t>gif_role</t>
    <phoneticPr fontId="10"/>
  </si>
  <si>
    <t>委任先、保護者、続柄など</t>
  </si>
  <si>
    <t>関与者</t>
  </si>
  <si>
    <t>gif_contact_roleInformationModelPrimary</t>
  </si>
  <si>
    <t>役割をもつ人の指し示す情報</t>
    <rPh sb="0" eb="2">
      <t>ヤクワリ</t>
    </rPh>
    <rPh sb="5" eb="6">
      <t>ヒト</t>
    </rPh>
    <rPh sb="7" eb="10">
      <t>サシシメ</t>
    </rPh>
    <rPh sb="11" eb="13">
      <t>ジョウホウ</t>
    </rPh>
    <phoneticPr fontId="3"/>
  </si>
  <si>
    <t>[個人]役割関与情報</t>
  </si>
  <si>
    <t>gif_contact_roleinformation</t>
  </si>
  <si>
    <t>システム役割関与情報型</t>
  </si>
  <si>
    <t>gif_roleInformationModelPrimary</t>
    <phoneticPr fontId="1"/>
  </si>
  <si>
    <t>個人備考情報</t>
    <rPh sb="0" eb="2">
      <t>コジン</t>
    </rPh>
    <rPh sb="2" eb="4">
      <t>ビコウ</t>
    </rPh>
    <rPh sb="4" eb="6">
      <t>ジョウホウ</t>
    </rPh>
    <phoneticPr fontId="10"/>
  </si>
  <si>
    <t>gif_PersonRemarksInformation</t>
    <phoneticPr fontId="10"/>
  </si>
  <si>
    <t>「コード情報型」テーブルに登録した秘匿事項など、その他特筆事項のレコードを、備考情報として「個人」に紐づけるためのテーブルです。</t>
    <phoneticPr fontId="10"/>
  </si>
  <si>
    <t>gif_contact</t>
    <phoneticPr fontId="1"/>
  </si>
  <si>
    <t>備考情報を設定する個人</t>
  </si>
  <si>
    <t>[個人]備考情報</t>
    <phoneticPr fontId="10"/>
  </si>
  <si>
    <t>gif_remarksInformation</t>
  </si>
  <si>
    <t>秘匿事項（DV等）など、その他特筆事項</t>
    <phoneticPr fontId="10"/>
  </si>
  <si>
    <t>システム個人備考情報</t>
  </si>
  <si>
    <t>gif_personRemarksInformationPrimary</t>
  </si>
  <si>
    <t>土地用途</t>
    <rPh sb="0" eb="2">
      <t>トチ</t>
    </rPh>
    <rPh sb="2" eb="4">
      <t>ヨウト</t>
    </rPh>
    <phoneticPr fontId="10"/>
  </si>
  <si>
    <t>gif_LandUsage</t>
    <phoneticPr fontId="10"/>
  </si>
  <si>
    <t>「コード情報型」テーブルに登録した用途のレコードを、主要な用途として「土地」に紐づけるためのテーブルです。</t>
    <phoneticPr fontId="10"/>
  </si>
  <si>
    <t>gif_land</t>
  </si>
  <si>
    <t>用途を設定する土地</t>
    <phoneticPr fontId="10"/>
  </si>
  <si>
    <t>[土地]用途</t>
    <phoneticPr fontId="10"/>
  </si>
  <si>
    <t>gif_usage</t>
  </si>
  <si>
    <t>土地の主要な用途</t>
    <phoneticPr fontId="10"/>
  </si>
  <si>
    <t>システム土地用途</t>
  </si>
  <si>
    <t>gif_landUsagePrimary</t>
  </si>
  <si>
    <t>建物用途</t>
    <rPh sb="0" eb="4">
      <t>タテモノヨウト</t>
    </rPh>
    <phoneticPr fontId="10"/>
  </si>
  <si>
    <t>gif_BuildingUsage</t>
    <phoneticPr fontId="10"/>
  </si>
  <si>
    <t>「コード情報型」テーブルに登録した用途のレコードを、主要な用途として「建物」に紐づけるためのテーブルです。</t>
    <phoneticPr fontId="10"/>
  </si>
  <si>
    <t>gif_building</t>
  </si>
  <si>
    <t>用途を設定する建物</t>
  </si>
  <si>
    <t>[建物]用途</t>
  </si>
  <si>
    <t>建物の主要用途の表記</t>
  </si>
  <si>
    <t>システム建物用途</t>
  </si>
  <si>
    <t>gif_buildingUsagePrimary</t>
  </si>
  <si>
    <t>関連施設</t>
    <rPh sb="0" eb="2">
      <t>カンレン</t>
    </rPh>
    <rPh sb="2" eb="4">
      <t>シセツ</t>
    </rPh>
    <phoneticPr fontId="10"/>
  </si>
  <si>
    <t>gif_RelatedFacility</t>
    <phoneticPr fontId="10"/>
  </si>
  <si>
    <t>「施設」テーブルに登録したレコードを、提携している他施設の情報として「施設」に紐づけるためのテーブルです。</t>
    <phoneticPr fontId="10"/>
  </si>
  <si>
    <t>gif_facility</t>
  </si>
  <si>
    <t>関連施設を設定する施設</t>
  </si>
  <si>
    <t>[施設]関連施設</t>
    <phoneticPr fontId="10"/>
  </si>
  <si>
    <t>gif_relatedFacility</t>
  </si>
  <si>
    <t>提携している他施設の情報など</t>
    <phoneticPr fontId="10"/>
  </si>
  <si>
    <t>システム関連施設</t>
  </si>
  <si>
    <t>gif_relatedFacilityPrimary</t>
  </si>
  <si>
    <t>Account</t>
  </si>
  <si>
    <t>AccountNumber</t>
  </si>
  <si>
    <t>4,000</t>
    <phoneticPr fontId="1"/>
  </si>
  <si>
    <t>Description</t>
  </si>
  <si>
    <t>2000</t>
    <phoneticPr fontId="1"/>
  </si>
  <si>
    <t>WebSiteURL</t>
  </si>
  <si>
    <t>PrimaryContactId</t>
    <phoneticPr fontId="1"/>
  </si>
  <si>
    <t>通貨</t>
    <rPh sb="0" eb="2">
      <t>ツウカ</t>
    </rPh>
    <phoneticPr fontId="1"/>
  </si>
  <si>
    <t>CreatedOn</t>
    <phoneticPr fontId="1"/>
  </si>
  <si>
    <t>所属部署</t>
    <phoneticPr fontId="10"/>
  </si>
  <si>
    <t>OwningBusinessUnit</t>
    <phoneticPr fontId="1"/>
  </si>
  <si>
    <t>レコードの所有者が属する部署を表示します。</t>
    <phoneticPr fontId="10"/>
  </si>
  <si>
    <t>取引先企業を所有するチームを表す一意識別子です。</t>
  </si>
  <si>
    <t>取引先企業レコードを所有するユーザーを表す一意の識別子です。</t>
  </si>
  <si>
    <t>gif_accountplaseinformation</t>
  </si>
  <si>
    <t>gif_account_identificationgroup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</si>
</sst>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26">
    <font>
      <sz val="11"/>
      <color theme="1"/>
      <name val="Calibri"/>
      <family val="2"/>
      <charset val="128"/>
      <scheme val="minor"/>
    </font>
    <font>
      <sz val="6"/>
      <name val="Calibri"/>
      <family val="2"/>
      <charset val="128"/>
      <scheme val="minor"/>
    </font>
    <font>
      <sz val="11"/>
      <color theme="1"/>
      <name val="Calibri"/>
      <family val="2"/>
      <charset val="128"/>
      <scheme val="minor"/>
    </font>
    <font>
      <b/>
      <sz val="13"/>
      <color theme="3"/>
      <name val="Calibri"/>
      <family val="2"/>
      <charset val="128"/>
      <scheme val="minor"/>
    </font>
    <font>
      <b/>
      <sz val="11"/>
      <color theme="3"/>
      <name val="Calibri"/>
      <family val="2"/>
      <charset val="128"/>
      <scheme val="minor"/>
    </font>
    <font>
      <sz val="11"/>
      <color rgb="FF9C0006"/>
      <name val="Calibri"/>
      <family val="2"/>
      <charset val="128"/>
      <scheme val="minor"/>
    </font>
    <font>
      <sz val="11"/>
      <name val="明朝"/>
      <family val="1"/>
      <charset val="128"/>
    </font>
    <font>
      <b/>
      <sz val="10"/>
      <name val="メイリオ"/>
      <family val="3"/>
      <charset val="128"/>
    </font>
    <font>
      <sz val="11"/>
      <color indexed="8"/>
      <name val="ＭＳ Ｐ明朝"/>
      <family val="1"/>
      <charset val="128"/>
    </font>
    <font>
      <sz val="10"/>
      <name val="メイリオ"/>
      <family val="3"/>
      <charset val="128"/>
    </font>
    <font>
      <sz val="6"/>
      <name val="明朝"/>
      <family val="1"/>
      <charset val="128"/>
    </font>
    <font>
      <sz val="8"/>
      <name val="メイリオ"/>
      <family val="3"/>
      <charset val="128"/>
    </font>
    <font>
      <sz val="12"/>
      <name val="メイリオ"/>
      <family val="3"/>
      <charset val="128"/>
    </font>
    <font>
      <sz val="11"/>
      <name val="メイリオ"/>
      <family val="3"/>
      <charset val="128"/>
    </font>
    <font>
      <b/>
      <sz val="10"/>
      <color theme="0"/>
      <name val="メイリオ"/>
      <family val="3"/>
      <charset val="128"/>
    </font>
    <font>
      <b/>
      <sz val="8"/>
      <color theme="0"/>
      <name val="メイリオ"/>
      <family val="3"/>
      <charset val="128"/>
    </font>
    <font>
      <b/>
      <sz val="6"/>
      <color theme="0"/>
      <name val="メイリオ"/>
      <family val="3"/>
      <charset val="128"/>
    </font>
    <font>
      <b/>
      <sz val="9"/>
      <color theme="0"/>
      <name val="メイリオ"/>
      <family val="3"/>
      <charset val="128"/>
    </font>
    <font>
      <sz val="11"/>
      <color theme="1"/>
      <name val="Calibri"/>
      <family val="3"/>
      <charset val="128"/>
      <scheme val="minor"/>
    </font>
    <font>
      <sz val="8"/>
      <color theme="1"/>
      <name val="メイリオ"/>
      <family val="3"/>
      <charset val="128"/>
    </font>
    <font>
      <sz val="12"/>
      <name val="メイリオ"/>
      <family val="3"/>
    </font>
    <font>
      <b/>
      <sz val="8"/>
      <name val="メイリオ"/>
      <family val="3"/>
      <charset val="128"/>
    </font>
    <font>
      <sz val="8"/>
      <name val="メイリオ"/>
      <family val="3"/>
    </font>
    <font>
      <u/>
      <sz val="11"/>
      <color theme="10"/>
      <name val="Calibri"/>
      <family val="2"/>
      <charset val="128"/>
      <scheme val="minor"/>
    </font>
    <font>
      <sz val="8"/>
      <color rgb="FFFF0000"/>
      <name val="メイリオ"/>
      <family val="3"/>
      <charset val="128"/>
    </font>
    <font>
      <u/>
      <sz val="8"/>
      <color theme="10"/>
      <name val="Meiryo"/>
      <family val="2"/>
    </font>
  </fonts>
  <fills count="6">
    <fill>
      <patternFill patternType="none"/>
    </fill>
    <fill>
      <patternFill patternType="gray125"/>
    </fill>
    <fill>
      <patternFill patternType="solid">
        <fgColor rgb="FF00B0F0"/>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alignment vertical="center"/>
    </xf>
    <xf numFmtId="0" fontId="6" fillId="0" borderId="0"/>
    <xf numFmtId="0" fontId="18" fillId="0" borderId="0">
      <alignment vertical="center"/>
    </xf>
    <xf numFmtId="0" fontId="6" fillId="0" borderId="0"/>
    <xf numFmtId="0" fontId="23" fillId="0" borderId="0" applyNumberFormat="0" applyFill="0" applyBorder="0" applyAlignment="0" applyProtection="0">
      <alignment vertical="center"/>
    </xf>
  </cellStyleXfs>
  <cellXfs count="144">
    <xf numFmtId="0" fontId="0" fillId="0" borderId="0" xfId="0">
      <alignment vertical="center"/>
    </xf>
    <xf numFmtId="0" fontId="7" fillId="0" borderId="6" xfId="1" applyFont="1" applyBorder="1" applyAlignment="1">
      <alignment horizontal="left" vertical="center"/>
    </xf>
    <xf numFmtId="0" fontId="9" fillId="0" borderId="7" xfId="1" applyFont="1" applyBorder="1" applyAlignment="1">
      <alignmen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49" fontId="9" fillId="0" borderId="7" xfId="1" applyNumberFormat="1" applyFont="1" applyBorder="1" applyAlignment="1">
      <alignment horizontal="center" vertical="center"/>
    </xf>
    <xf numFmtId="49" fontId="9" fillId="0" borderId="8" xfId="1" applyNumberFormat="1" applyFont="1" applyBorder="1" applyAlignment="1">
      <alignment horizontal="center" vertical="center"/>
    </xf>
    <xf numFmtId="0" fontId="7" fillId="0" borderId="6" xfId="1" applyFont="1" applyBorder="1" applyAlignment="1">
      <alignment vertical="center"/>
    </xf>
    <xf numFmtId="49" fontId="7" fillId="0" borderId="7" xfId="1" applyNumberFormat="1" applyFont="1" applyBorder="1" applyAlignment="1">
      <alignment vertical="center"/>
    </xf>
    <xf numFmtId="49" fontId="7" fillId="0" borderId="7" xfId="1" applyNumberFormat="1" applyFont="1" applyBorder="1" applyAlignment="1">
      <alignment horizontal="center" vertical="center"/>
    </xf>
    <xf numFmtId="0" fontId="6" fillId="0" borderId="8" xfId="1" applyBorder="1"/>
    <xf numFmtId="0" fontId="9" fillId="0" borderId="0" xfId="1" applyFont="1" applyAlignment="1">
      <alignment vertical="center"/>
    </xf>
    <xf numFmtId="0" fontId="6" fillId="0" borderId="11" xfId="1" applyBorder="1"/>
    <xf numFmtId="0" fontId="13" fillId="0" borderId="0" xfId="1" applyFont="1" applyAlignment="1">
      <alignment vertical="center"/>
    </xf>
    <xf numFmtId="0" fontId="7" fillId="0" borderId="6" xfId="1" applyFont="1" applyBorder="1" applyAlignment="1">
      <alignment horizontal="left" vertical="top"/>
    </xf>
    <xf numFmtId="0" fontId="7" fillId="0" borderId="7" xfId="1" applyFont="1" applyBorder="1" applyAlignment="1">
      <alignment vertical="top"/>
    </xf>
    <xf numFmtId="0" fontId="7" fillId="0" borderId="6" xfId="1" applyFont="1" applyBorder="1" applyAlignment="1">
      <alignment vertical="top"/>
    </xf>
    <xf numFmtId="49" fontId="7" fillId="0" borderId="7" xfId="1" applyNumberFormat="1" applyFont="1" applyBorder="1" applyAlignment="1">
      <alignment horizontal="center" vertical="top"/>
    </xf>
    <xf numFmtId="49" fontId="7" fillId="0" borderId="8" xfId="1" applyNumberFormat="1" applyFont="1" applyBorder="1" applyAlignment="1">
      <alignment horizontal="center" vertical="top"/>
    </xf>
    <xf numFmtId="49" fontId="7" fillId="0" borderId="6" xfId="1" applyNumberFormat="1" applyFont="1" applyBorder="1" applyAlignment="1">
      <alignment horizontal="left" vertical="top"/>
    </xf>
    <xf numFmtId="49" fontId="7" fillId="0" borderId="7" xfId="1" applyNumberFormat="1" applyFont="1" applyBorder="1" applyAlignment="1">
      <alignment horizontal="left" vertical="top"/>
    </xf>
    <xf numFmtId="49" fontId="7" fillId="0" borderId="12" xfId="1" applyNumberFormat="1" applyFont="1" applyBorder="1" applyAlignment="1">
      <alignment horizontal="left" vertical="top"/>
    </xf>
    <xf numFmtId="0" fontId="9" fillId="0" borderId="0" xfId="1" applyFont="1" applyAlignment="1">
      <alignment vertical="top"/>
    </xf>
    <xf numFmtId="0" fontId="13" fillId="0" borderId="13" xfId="1" applyFont="1" applyBorder="1" applyAlignment="1">
      <alignment horizontal="left" vertical="center" indent="1" shrinkToFit="1"/>
    </xf>
    <xf numFmtId="0" fontId="14" fillId="2" borderId="12" xfId="1" applyFont="1" applyFill="1" applyBorder="1" applyAlignment="1">
      <alignment horizontal="center" vertical="center"/>
    </xf>
    <xf numFmtId="0" fontId="15" fillId="2" borderId="12" xfId="1" applyFont="1" applyFill="1" applyBorder="1" applyAlignment="1">
      <alignment horizontal="center" vertical="center" wrapText="1"/>
    </xf>
    <xf numFmtId="0" fontId="16" fillId="2" borderId="12" xfId="1" applyFont="1" applyFill="1" applyBorder="1" applyAlignment="1">
      <alignment horizontal="center" vertical="center" wrapText="1"/>
    </xf>
    <xf numFmtId="0" fontId="15" fillId="2" borderId="12" xfId="1" applyFont="1" applyFill="1" applyBorder="1" applyAlignment="1">
      <alignment horizontal="center" vertical="center"/>
    </xf>
    <xf numFmtId="0" fontId="14" fillId="2" borderId="12" xfId="1" applyFont="1" applyFill="1" applyBorder="1" applyAlignment="1">
      <alignment horizontal="center" vertical="center" wrapText="1"/>
    </xf>
    <xf numFmtId="49" fontId="14" fillId="2" borderId="12" xfId="1" applyNumberFormat="1" applyFont="1" applyFill="1" applyBorder="1" applyAlignment="1">
      <alignment horizontal="center" vertical="center" shrinkToFit="1"/>
    </xf>
    <xf numFmtId="49" fontId="17" fillId="2" borderId="6" xfId="1" applyNumberFormat="1" applyFont="1" applyFill="1" applyBorder="1" applyAlignment="1">
      <alignment horizontal="center" vertical="center"/>
    </xf>
    <xf numFmtId="49" fontId="16" fillId="2" borderId="6" xfId="1" applyNumberFormat="1" applyFont="1" applyFill="1" applyBorder="1" applyAlignment="1">
      <alignment horizontal="center" vertical="center" wrapText="1"/>
    </xf>
    <xf numFmtId="0" fontId="11" fillId="0" borderId="1" xfId="1" applyFont="1" applyBorder="1" applyAlignment="1">
      <alignment horizontal="center" vertical="center"/>
    </xf>
    <xf numFmtId="0" fontId="11" fillId="0" borderId="1" xfId="2" applyFont="1" applyBorder="1" applyAlignment="1">
      <alignment vertical="center" wrapText="1"/>
    </xf>
    <xf numFmtId="0" fontId="11" fillId="0" borderId="1" xfId="1" applyFont="1" applyBorder="1" applyAlignment="1">
      <alignment horizontal="left" vertical="center" wrapText="1" shrinkToFit="1"/>
    </xf>
    <xf numFmtId="0" fontId="11" fillId="0" borderId="1" xfId="1" applyFont="1" applyBorder="1" applyAlignment="1">
      <alignment horizontal="center" vertical="center" wrapText="1"/>
    </xf>
    <xf numFmtId="0" fontId="11" fillId="0" borderId="1" xfId="3" applyFont="1" applyBorder="1" applyAlignment="1">
      <alignment horizontal="center" vertical="center" shrinkToFit="1"/>
    </xf>
    <xf numFmtId="49" fontId="11" fillId="0" borderId="1" xfId="3" applyNumberFormat="1" applyFont="1" applyBorder="1" applyAlignment="1">
      <alignment horizontal="center" vertical="center" shrinkToFit="1"/>
    </xf>
    <xf numFmtId="49" fontId="11" fillId="0" borderId="1" xfId="1" applyNumberFormat="1" applyFont="1" applyBorder="1" applyAlignment="1">
      <alignment horizontal="left" vertical="center" wrapText="1"/>
    </xf>
    <xf numFmtId="0" fontId="11" fillId="0" borderId="2" xfId="1" applyFont="1" applyBorder="1" applyAlignment="1">
      <alignment horizontal="center" vertical="center"/>
    </xf>
    <xf numFmtId="0" fontId="11" fillId="0" borderId="2" xfId="2" applyFont="1" applyBorder="1" applyAlignment="1">
      <alignment vertical="center" wrapText="1"/>
    </xf>
    <xf numFmtId="0" fontId="11" fillId="0" borderId="2" xfId="1" applyFont="1" applyBorder="1" applyAlignment="1">
      <alignment horizontal="left" vertical="center" wrapText="1" shrinkToFit="1"/>
    </xf>
    <xf numFmtId="0" fontId="11" fillId="0" borderId="2" xfId="1" applyFont="1" applyBorder="1" applyAlignment="1">
      <alignment horizontal="center" vertical="center" wrapText="1"/>
    </xf>
    <xf numFmtId="0" fontId="11" fillId="0" borderId="2" xfId="3" applyFont="1" applyBorder="1" applyAlignment="1">
      <alignment horizontal="center" vertical="center" shrinkToFit="1"/>
    </xf>
    <xf numFmtId="49" fontId="11" fillId="0" borderId="2" xfId="3" applyNumberFormat="1" applyFont="1" applyBorder="1" applyAlignment="1">
      <alignment horizontal="center" vertical="center" shrinkToFit="1"/>
    </xf>
    <xf numFmtId="49" fontId="11" fillId="0" borderId="2" xfId="1" applyNumberFormat="1" applyFont="1" applyBorder="1" applyAlignment="1">
      <alignment horizontal="left" vertical="center" wrapText="1"/>
    </xf>
    <xf numFmtId="0" fontId="11" fillId="3" borderId="2" xfId="1" applyFont="1" applyFill="1" applyBorder="1" applyAlignment="1">
      <alignment horizontal="center" vertical="center"/>
    </xf>
    <xf numFmtId="0" fontId="11" fillId="3" borderId="2" xfId="2" applyFont="1" applyFill="1" applyBorder="1" applyAlignment="1">
      <alignment vertical="center" wrapText="1"/>
    </xf>
    <xf numFmtId="0" fontId="11" fillId="3" borderId="2" xfId="1" applyFont="1" applyFill="1" applyBorder="1" applyAlignment="1">
      <alignment horizontal="left" vertical="center" wrapText="1" shrinkToFit="1"/>
    </xf>
    <xf numFmtId="0" fontId="11" fillId="3" borderId="2" xfId="1" applyFont="1" applyFill="1" applyBorder="1" applyAlignment="1">
      <alignment horizontal="center" vertical="center" wrapText="1"/>
    </xf>
    <xf numFmtId="0" fontId="11" fillId="3" borderId="2" xfId="3" applyFont="1" applyFill="1" applyBorder="1" applyAlignment="1">
      <alignment horizontal="center" vertical="center" shrinkToFit="1"/>
    </xf>
    <xf numFmtId="49" fontId="11" fillId="3" borderId="2" xfId="3" applyNumberFormat="1" applyFont="1" applyFill="1" applyBorder="1" applyAlignment="1">
      <alignment horizontal="center" vertical="center" shrinkToFit="1"/>
    </xf>
    <xf numFmtId="49" fontId="11" fillId="3" borderId="2" xfId="1" applyNumberFormat="1" applyFont="1" applyFill="1" applyBorder="1" applyAlignment="1">
      <alignment horizontal="left" vertical="center" wrapText="1"/>
    </xf>
    <xf numFmtId="0" fontId="19" fillId="0" borderId="2" xfId="2" applyFont="1" applyBorder="1" applyAlignment="1">
      <alignment vertical="center" wrapText="1"/>
    </xf>
    <xf numFmtId="0" fontId="11" fillId="0" borderId="0" xfId="1" applyFont="1"/>
    <xf numFmtId="0" fontId="13" fillId="0" borderId="0" xfId="1" applyFont="1"/>
    <xf numFmtId="0" fontId="11" fillId="3" borderId="2" xfId="2" applyFont="1" applyFill="1" applyBorder="1">
      <alignment vertical="center"/>
    </xf>
    <xf numFmtId="0" fontId="11" fillId="3" borderId="2" xfId="1" applyFont="1" applyFill="1" applyBorder="1" applyAlignment="1">
      <alignment horizontal="left" vertical="center" shrinkToFit="1"/>
    </xf>
    <xf numFmtId="0" fontId="11" fillId="3" borderId="2" xfId="3" applyFont="1" applyFill="1" applyBorder="1" applyAlignment="1">
      <alignment horizontal="center" vertical="center"/>
    </xf>
    <xf numFmtId="49" fontId="11" fillId="3" borderId="2" xfId="3" applyNumberFormat="1" applyFont="1" applyFill="1" applyBorder="1" applyAlignment="1">
      <alignment horizontal="center" vertical="center"/>
    </xf>
    <xf numFmtId="0" fontId="11" fillId="0" borderId="2" xfId="2" applyFont="1" applyBorder="1">
      <alignment vertical="center"/>
    </xf>
    <xf numFmtId="0" fontId="11" fillId="0" borderId="2" xfId="1" applyFont="1" applyBorder="1" applyAlignment="1">
      <alignment horizontal="left" vertical="center" shrinkToFit="1"/>
    </xf>
    <xf numFmtId="0" fontId="11" fillId="0" borderId="2" xfId="3" applyFont="1" applyBorder="1" applyAlignment="1">
      <alignment horizontal="center" vertical="center"/>
    </xf>
    <xf numFmtId="0" fontId="11" fillId="0" borderId="2" xfId="1" applyFont="1" applyBorder="1" applyAlignment="1">
      <alignment horizontal="left" vertical="center" wrapText="1"/>
    </xf>
    <xf numFmtId="0" fontId="13" fillId="0" borderId="0" xfId="1" applyFont="1" applyAlignment="1">
      <alignment horizontal="center"/>
    </xf>
    <xf numFmtId="49" fontId="13" fillId="0" borderId="0" xfId="1" applyNumberFormat="1" applyFont="1"/>
    <xf numFmtId="49" fontId="13" fillId="0" borderId="0" xfId="1" applyNumberFormat="1" applyFont="1" applyAlignment="1">
      <alignment horizontal="center"/>
    </xf>
    <xf numFmtId="0" fontId="7" fillId="0" borderId="8" xfId="1" applyFont="1" applyBorder="1" applyAlignment="1">
      <alignment vertical="top"/>
    </xf>
    <xf numFmtId="0" fontId="13" fillId="0" borderId="13" xfId="1" applyFont="1" applyBorder="1" applyAlignment="1">
      <alignment horizontal="left" vertical="center" indent="1"/>
    </xf>
    <xf numFmtId="0" fontId="22" fillId="0" borderId="2" xfId="1" applyFont="1" applyBorder="1" applyAlignment="1">
      <alignment horizontal="center" vertical="center" wrapText="1"/>
    </xf>
    <xf numFmtId="0" fontId="22" fillId="0" borderId="2" xfId="2" applyFont="1" applyBorder="1">
      <alignment vertical="center"/>
    </xf>
    <xf numFmtId="0" fontId="22" fillId="0" borderId="2" xfId="1" applyFont="1" applyBorder="1" applyAlignment="1">
      <alignment horizontal="left" vertical="center" shrinkToFit="1"/>
    </xf>
    <xf numFmtId="0" fontId="13" fillId="0" borderId="0" xfId="0" applyFont="1">
      <alignment vertical="center"/>
    </xf>
    <xf numFmtId="49" fontId="9" fillId="0" borderId="7" xfId="1" applyNumberFormat="1" applyFont="1" applyBorder="1" applyAlignment="1">
      <alignment horizontal="left" vertical="center"/>
    </xf>
    <xf numFmtId="0" fontId="13" fillId="0" borderId="0" xfId="1" applyFont="1" applyAlignment="1">
      <alignment horizontal="left"/>
    </xf>
    <xf numFmtId="0" fontId="11" fillId="0" borderId="2" xfId="1" applyFont="1" applyBorder="1" applyAlignment="1">
      <alignment horizontal="center" vertical="center" wrapText="1" shrinkToFit="1"/>
    </xf>
    <xf numFmtId="0" fontId="11" fillId="0" borderId="0" xfId="1" applyFont="1" applyAlignment="1">
      <alignment horizontal="center"/>
    </xf>
    <xf numFmtId="0" fontId="11" fillId="3" borderId="4" xfId="1" applyFont="1" applyFill="1" applyBorder="1" applyAlignment="1">
      <alignment vertical="center"/>
    </xf>
    <xf numFmtId="0" fontId="21" fillId="3" borderId="3" xfId="1" applyFont="1" applyFill="1" applyBorder="1" applyAlignment="1">
      <alignment vertical="center"/>
    </xf>
    <xf numFmtId="0" fontId="21" fillId="3" borderId="4" xfId="1" applyFont="1" applyFill="1" applyBorder="1" applyAlignment="1">
      <alignment vertical="center"/>
    </xf>
    <xf numFmtId="49" fontId="7" fillId="0" borderId="6" xfId="1" applyNumberFormat="1" applyFont="1" applyBorder="1" applyAlignment="1">
      <alignment vertical="center"/>
    </xf>
    <xf numFmtId="0" fontId="13" fillId="4" borderId="0" xfId="1" applyFont="1" applyFill="1" applyAlignment="1">
      <alignment vertical="center"/>
    </xf>
    <xf numFmtId="0" fontId="22" fillId="4" borderId="2" xfId="3" applyFont="1" applyFill="1" applyBorder="1" applyAlignment="1">
      <alignment horizontal="center" vertical="center" shrinkToFit="1"/>
    </xf>
    <xf numFmtId="49" fontId="21" fillId="0" borderId="7" xfId="1" applyNumberFormat="1" applyFont="1" applyBorder="1" applyAlignment="1">
      <alignment horizontal="center" vertical="center"/>
    </xf>
    <xf numFmtId="0" fontId="21" fillId="3" borderId="5" xfId="1" applyFont="1" applyFill="1" applyBorder="1" applyAlignment="1">
      <alignment horizontal="left" vertical="center"/>
    </xf>
    <xf numFmtId="0" fontId="11" fillId="3" borderId="5" xfId="1" applyFont="1" applyFill="1" applyBorder="1" applyAlignment="1">
      <alignment horizontal="left" vertical="center"/>
    </xf>
    <xf numFmtId="0" fontId="22" fillId="0" borderId="2" xfId="1" applyFont="1" applyBorder="1" applyAlignment="1">
      <alignment horizontal="left" vertical="center" wrapText="1" shrinkToFit="1"/>
    </xf>
    <xf numFmtId="0" fontId="13" fillId="5" borderId="0" xfId="1" applyFont="1" applyFill="1" applyAlignment="1">
      <alignment vertical="center"/>
    </xf>
    <xf numFmtId="0" fontId="13" fillId="5" borderId="0" xfId="1" applyFont="1" applyFill="1" applyAlignment="1">
      <alignment vertical="center" wrapText="1"/>
    </xf>
    <xf numFmtId="0" fontId="22" fillId="4" borderId="2" xfId="1" applyFont="1" applyFill="1" applyBorder="1" applyAlignment="1">
      <alignment horizontal="center" vertical="center"/>
    </xf>
    <xf numFmtId="0" fontId="22" fillId="4" borderId="2" xfId="2" applyFont="1" applyFill="1" applyBorder="1" applyAlignment="1">
      <alignment vertical="center" wrapText="1"/>
    </xf>
    <xf numFmtId="0" fontId="22" fillId="4" borderId="2" xfId="1" applyFont="1" applyFill="1" applyBorder="1" applyAlignment="1">
      <alignment horizontal="left" vertical="center" wrapText="1" shrinkToFit="1"/>
    </xf>
    <xf numFmtId="0" fontId="22" fillId="4" borderId="2" xfId="1" applyFont="1" applyFill="1" applyBorder="1" applyAlignment="1">
      <alignment horizontal="center" vertical="center" wrapText="1"/>
    </xf>
    <xf numFmtId="49" fontId="22" fillId="4" borderId="2" xfId="3" applyNumberFormat="1" applyFont="1" applyFill="1" applyBorder="1" applyAlignment="1">
      <alignment horizontal="center" vertical="center" shrinkToFit="1"/>
    </xf>
    <xf numFmtId="0" fontId="11" fillId="4" borderId="2" xfId="1" applyFont="1" applyFill="1" applyBorder="1" applyAlignment="1">
      <alignment horizontal="center" vertical="center"/>
    </xf>
    <xf numFmtId="0" fontId="24" fillId="0" borderId="2" xfId="3" applyFont="1" applyBorder="1" applyAlignment="1">
      <alignment horizontal="center" vertical="center" shrinkToFit="1"/>
    </xf>
    <xf numFmtId="0" fontId="24" fillId="0" borderId="2" xfId="1" applyFont="1" applyBorder="1" applyAlignment="1">
      <alignment horizontal="left" vertical="center" wrapText="1" shrinkToFit="1"/>
    </xf>
    <xf numFmtId="0" fontId="12" fillId="0" borderId="9" xfId="1" applyFont="1" applyBorder="1" applyAlignment="1">
      <alignment horizontal="left" vertical="center" indent="1" shrinkToFit="1"/>
    </xf>
    <xf numFmtId="0" fontId="12" fillId="0" borderId="10" xfId="1" applyFont="1" applyBorder="1" applyAlignment="1">
      <alignment horizontal="left" vertical="center" indent="1" shrinkToFit="1"/>
    </xf>
    <xf numFmtId="164" fontId="11" fillId="0" borderId="14" xfId="1" applyNumberFormat="1" applyFont="1" applyBorder="1" applyAlignment="1">
      <alignment horizontal="left" vertical="top" wrapText="1"/>
    </xf>
    <xf numFmtId="164" fontId="11" fillId="0" borderId="15" xfId="1" applyNumberFormat="1" applyFont="1" applyBorder="1" applyAlignment="1">
      <alignment horizontal="left" vertical="top"/>
    </xf>
    <xf numFmtId="164" fontId="11" fillId="0" borderId="16" xfId="1" applyNumberFormat="1" applyFont="1" applyBorder="1" applyAlignment="1">
      <alignment horizontal="left" vertical="top"/>
    </xf>
    <xf numFmtId="0" fontId="12" fillId="0" borderId="11" xfId="1" applyFont="1" applyBorder="1" applyAlignment="1">
      <alignment horizontal="left" vertical="center" indent="1" shrinkToFit="1"/>
    </xf>
    <xf numFmtId="49" fontId="13" fillId="0" borderId="9" xfId="1" applyNumberFormat="1" applyFont="1" applyBorder="1" applyAlignment="1">
      <alignment horizontal="left" vertical="center" indent="1" shrinkToFit="1"/>
    </xf>
    <xf numFmtId="49" fontId="13" fillId="0" borderId="10" xfId="1" applyNumberFormat="1" applyFont="1" applyBorder="1" applyAlignment="1">
      <alignment horizontal="left" vertical="center" indent="1" shrinkToFit="1"/>
    </xf>
    <xf numFmtId="164" fontId="21" fillId="0" borderId="15" xfId="1" applyNumberFormat="1" applyFont="1" applyBorder="1" applyAlignment="1">
      <alignment horizontal="left" vertical="top"/>
    </xf>
    <xf numFmtId="164" fontId="21" fillId="0" borderId="16" xfId="1" applyNumberFormat="1" applyFont="1" applyBorder="1" applyAlignment="1">
      <alignment horizontal="left" vertical="top"/>
    </xf>
    <xf numFmtId="0" fontId="12" fillId="0" borderId="9" xfId="1" applyFont="1" applyBorder="1" applyAlignment="1">
      <alignment horizontal="left" vertical="center" indent="1"/>
    </xf>
    <xf numFmtId="0" fontId="12" fillId="0" borderId="10" xfId="1" applyFont="1" applyBorder="1" applyAlignment="1">
      <alignment horizontal="left" vertical="center" indent="1"/>
    </xf>
    <xf numFmtId="0" fontId="20" fillId="0" borderId="9" xfId="1" applyFont="1" applyBorder="1" applyAlignment="1">
      <alignment horizontal="left" vertical="center" indent="1" shrinkToFit="1"/>
    </xf>
    <xf numFmtId="0" fontId="20" fillId="0" borderId="10" xfId="1" applyFont="1" applyBorder="1" applyAlignment="1">
      <alignment horizontal="left" vertical="center" indent="1" shrinkToFit="1"/>
    </xf>
    <xf numFmtId="0" fontId="20" fillId="0" borderId="11" xfId="1" applyFont="1" applyBorder="1" applyAlignment="1">
      <alignment horizontal="left" vertical="center" indent="1" shrinkToFit="1"/>
    </xf>
    <xf numFmtId="0" fontId="9" fillId="0" borderId="9" xfId="1" applyFont="1" applyBorder="1" applyAlignment="1">
      <alignment horizontal="left" vertical="center" indent="1" shrinkToFit="1"/>
    </xf>
    <xf numFmtId="0" fontId="9" fillId="0" borderId="10" xfId="1" applyFont="1" applyBorder="1" applyAlignment="1">
      <alignment horizontal="left" vertical="center" indent="1" shrinkToFit="1"/>
    </xf>
    <xf numFmtId="0" fontId="12" fillId="0" borderId="11" xfId="1" applyFont="1" applyBorder="1" applyAlignment="1">
      <alignment horizontal="left" vertical="center" indent="1"/>
    </xf>
    <xf numFmtId="49" fontId="13" fillId="0" borderId="9" xfId="1" applyNumberFormat="1" applyFont="1" applyBorder="1" applyAlignment="1">
      <alignment horizontal="left" vertical="center" indent="1"/>
    </xf>
    <xf numFmtId="49" fontId="13" fillId="0" borderId="10" xfId="1" applyNumberFormat="1" applyFont="1" applyBorder="1" applyAlignment="1">
      <alignment horizontal="left" vertical="center" indent="1"/>
    </xf>
    <xf numFmtId="164" fontId="11" fillId="0" borderId="14" xfId="0" applyNumberFormat="1" applyFont="1" applyBorder="1" applyAlignment="1">
      <alignment horizontal="left" vertical="top" wrapText="1"/>
    </xf>
    <xf numFmtId="164" fontId="21" fillId="0" borderId="15" xfId="0" applyNumberFormat="1" applyFont="1" applyBorder="1" applyAlignment="1">
      <alignment horizontal="left" vertical="top"/>
    </xf>
    <xf numFmtId="164" fontId="21" fillId="0" borderId="16" xfId="0" applyNumberFormat="1" applyFont="1" applyBorder="1" applyAlignment="1">
      <alignment horizontal="left" vertical="top"/>
    </xf>
    <xf numFmtId="0" fontId="25" fillId="0" borderId="2" xfId="4" applyFont="1" applyBorder="1" applyAlignment="1">
      <alignment horizontal="center" vertical="center" wrapText="1" shrinkToFit="1"/>
    </xf>
    <xf numFmtId="0" fontId="22" fillId="0" borderId="1" xfId="2" applyFont="1" applyBorder="1" applyAlignment="1">
      <alignment vertical="center" wrapText="1"/>
    </xf>
    <xf numFmtId="0" fontId="22" fillId="0" borderId="1" xfId="1" applyFont="1" applyBorder="1" applyAlignment="1">
      <alignment horizontal="left" vertical="center" wrapText="1" shrinkToFit="1"/>
    </xf>
    <xf numFmtId="0" fontId="22" fillId="0" borderId="1" xfId="1" applyFont="1" applyBorder="1" applyAlignment="1">
      <alignment horizontal="center" vertical="center" wrapText="1"/>
    </xf>
    <xf numFmtId="0" fontId="22" fillId="0" borderId="1" xfId="3" applyFont="1" applyBorder="1" applyAlignment="1">
      <alignment horizontal="center" vertical="center" shrinkToFit="1"/>
    </xf>
    <xf numFmtId="49" fontId="22" fillId="0" borderId="1" xfId="3" applyNumberFormat="1" applyFont="1" applyBorder="1" applyAlignment="1">
      <alignment horizontal="center" vertical="center" shrinkToFit="1"/>
    </xf>
    <xf numFmtId="49" fontId="22" fillId="0" borderId="1" xfId="1" applyNumberFormat="1" applyFont="1" applyBorder="1" applyAlignment="1">
      <alignment horizontal="left" vertical="center" wrapText="1"/>
    </xf>
    <xf numFmtId="0" fontId="22" fillId="0" borderId="2" xfId="2" applyFont="1" applyBorder="1" applyAlignment="1">
      <alignment vertical="center" wrapText="1"/>
    </xf>
    <xf numFmtId="0" fontId="22" fillId="0" borderId="2" xfId="3" applyFont="1" applyBorder="1" applyAlignment="1">
      <alignment horizontal="center" vertical="center" shrinkToFit="1"/>
    </xf>
    <xf numFmtId="49" fontId="22" fillId="0" borderId="2" xfId="3" applyNumberFormat="1" applyFont="1" applyBorder="1" applyAlignment="1">
      <alignment horizontal="center" vertical="center" shrinkToFit="1"/>
    </xf>
    <xf numFmtId="49" fontId="22" fillId="0" borderId="2" xfId="1" applyNumberFormat="1" applyFont="1" applyBorder="1" applyAlignment="1">
      <alignment horizontal="left" vertical="center" wrapText="1"/>
    </xf>
    <xf numFmtId="0" fontId="22" fillId="3" borderId="2" xfId="2" applyFont="1" applyFill="1" applyBorder="1" applyAlignment="1">
      <alignment vertical="center" wrapText="1"/>
    </xf>
    <xf numFmtId="0" fontId="22" fillId="3" borderId="2" xfId="1" applyFont="1" applyFill="1" applyBorder="1" applyAlignment="1">
      <alignment horizontal="left" vertical="center" wrapText="1" shrinkToFit="1"/>
    </xf>
    <xf numFmtId="0" fontId="22" fillId="3" borderId="2" xfId="1" applyFont="1" applyFill="1" applyBorder="1" applyAlignment="1">
      <alignment horizontal="center" vertical="center" wrapText="1"/>
    </xf>
    <xf numFmtId="0" fontId="22" fillId="3" borderId="2" xfId="3" applyFont="1" applyFill="1" applyBorder="1" applyAlignment="1">
      <alignment horizontal="center" vertical="center" shrinkToFit="1"/>
    </xf>
    <xf numFmtId="49" fontId="22" fillId="3" borderId="2" xfId="3" applyNumberFormat="1" applyFont="1" applyFill="1" applyBorder="1" applyAlignment="1">
      <alignment horizontal="center" vertical="center" shrinkToFit="1"/>
    </xf>
    <xf numFmtId="49" fontId="22" fillId="3" borderId="2" xfId="1" applyNumberFormat="1" applyFont="1" applyFill="1" applyBorder="1" applyAlignment="1">
      <alignment horizontal="left" vertical="center" wrapText="1"/>
    </xf>
    <xf numFmtId="49" fontId="22" fillId="4" borderId="2" xfId="1" applyNumberFormat="1" applyFont="1" applyFill="1" applyBorder="1" applyAlignment="1">
      <alignment horizontal="left" vertical="center" wrapText="1"/>
    </xf>
    <xf numFmtId="0" fontId="22" fillId="3" borderId="2" xfId="2" applyFont="1" applyFill="1" applyBorder="1">
      <alignment vertical="center"/>
    </xf>
    <xf numFmtId="0" fontId="22" fillId="3" borderId="2" xfId="1" applyFont="1" applyFill="1" applyBorder="1" applyAlignment="1">
      <alignment horizontal="left" vertical="center" shrinkToFit="1"/>
    </xf>
    <xf numFmtId="0" fontId="22" fillId="3" borderId="2" xfId="3" applyFont="1" applyFill="1" applyBorder="1" applyAlignment="1">
      <alignment horizontal="center" vertical="center"/>
    </xf>
    <xf numFmtId="49" fontId="22" fillId="3" borderId="2" xfId="3" applyNumberFormat="1" applyFont="1" applyFill="1" applyBorder="1" applyAlignment="1">
      <alignment horizontal="center" vertical="center"/>
    </xf>
    <xf numFmtId="0" fontId="22" fillId="0" borderId="2" xfId="3" applyFont="1" applyBorder="1" applyAlignment="1">
      <alignment horizontal="center" vertical="center"/>
    </xf>
    <xf numFmtId="0" fontId="22" fillId="0" borderId="2" xfId="1" applyFont="1" applyBorder="1" applyAlignment="1">
      <alignment horizontal="left" vertical="center" wrapText="1"/>
    </xf>
  </cellXfs>
  <cellStyles count="5">
    <cellStyle name="Hyperlink" xfId="4" builtinId="8"/>
    <cellStyle name="Normal" xfId="0" builtinId="0"/>
    <cellStyle name="標準 2" xfId="1" xr:uid="{09A865A9-299C-417F-A0AF-4BBD92106C8C}"/>
    <cellStyle name="標準 3" xfId="2" xr:uid="{C38BCBD6-EA71-4BE5-97A3-219A967BE111}"/>
    <cellStyle name="標準_システム管理" xfId="3" xr:uid="{419B3F59-A1B3-49A9-8C90-F5E4539D38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A25AB-D93E-459A-8823-B957CA73390E}">
  <sheetPr>
    <pageSetUpPr fitToPage="1"/>
  </sheetPr>
  <dimension ref="A1:G29"/>
  <sheetViews>
    <sheetView tabSelected="1" view="pageBreakPreview" topLeftCell="A15" zoomScaleNormal="100" zoomScaleSheetLayoutView="100" workbookViewId="0">
      <selection activeCell="G10" sqref="G10"/>
    </sheetView>
  </sheetViews>
  <sheetFormatPr defaultColWidth="9" defaultRowHeight="18.75"/>
  <cols>
    <col min="1" max="1" width="3.7109375" style="64" customWidth="1"/>
    <col min="2" max="2" width="26.5703125" style="65" customWidth="1"/>
    <col min="3" max="5" width="22.42578125" style="54" customWidth="1"/>
    <col min="6" max="6" width="22.42578125" style="76" customWidth="1"/>
    <col min="7" max="7" width="47" style="74" customWidth="1"/>
    <col min="8" max="16384" width="9" style="55"/>
  </cols>
  <sheetData>
    <row r="1" spans="1:7" s="11" customFormat="1" ht="16.5">
      <c r="A1" s="1" t="s">
        <v>0</v>
      </c>
      <c r="B1" s="2"/>
      <c r="C1" s="3" t="s">
        <v>1</v>
      </c>
      <c r="D1" s="4"/>
      <c r="E1" s="4"/>
      <c r="F1" s="83"/>
      <c r="G1" s="73"/>
    </row>
    <row r="2" spans="1:7" s="13" customFormat="1" ht="24.75" customHeight="1">
      <c r="A2" s="97" t="s">
        <v>2</v>
      </c>
      <c r="B2" s="98"/>
      <c r="C2" s="97" t="s">
        <v>3</v>
      </c>
      <c r="D2" s="98"/>
      <c r="E2" s="98"/>
      <c r="F2" s="98"/>
      <c r="G2" s="98"/>
    </row>
    <row r="3" spans="1:7" s="11" customFormat="1" ht="16.5">
      <c r="A3" s="24" t="s">
        <v>4</v>
      </c>
      <c r="B3" s="24" t="s">
        <v>5</v>
      </c>
      <c r="C3" s="24" t="s">
        <v>6</v>
      </c>
      <c r="D3" s="24" t="s">
        <v>7</v>
      </c>
      <c r="E3" s="24" t="s">
        <v>8</v>
      </c>
      <c r="F3" s="27" t="s">
        <v>9</v>
      </c>
      <c r="G3" s="28" t="s">
        <v>10</v>
      </c>
    </row>
    <row r="4" spans="1:7" s="13" customFormat="1">
      <c r="A4" s="78" t="s">
        <v>11</v>
      </c>
      <c r="B4" s="79"/>
      <c r="C4" s="79"/>
      <c r="D4" s="79"/>
      <c r="E4" s="79"/>
      <c r="F4" s="79"/>
      <c r="G4" s="84"/>
    </row>
    <row r="5" spans="1:7" s="13" customFormat="1">
      <c r="A5" s="39">
        <v>1</v>
      </c>
      <c r="B5" s="53" t="s">
        <v>12</v>
      </c>
      <c r="C5" s="41" t="s">
        <v>1016</v>
      </c>
      <c r="D5" s="41" t="str">
        <f>IF(ISBLANK(C5),"",LOWER(C5))</f>
        <v>account</v>
      </c>
      <c r="E5" s="41" t="s">
        <v>13</v>
      </c>
      <c r="F5" s="120" t="s">
        <v>12</v>
      </c>
      <c r="G5" s="63"/>
    </row>
    <row r="6" spans="1:7" s="13" customFormat="1" ht="28.5">
      <c r="A6" s="39">
        <v>2</v>
      </c>
      <c r="B6" s="53" t="s">
        <v>14</v>
      </c>
      <c r="C6" s="41" t="s">
        <v>15</v>
      </c>
      <c r="D6" s="41" t="str">
        <f t="shared" ref="D6:D22" si="0">IF(ISBLANK(C6),"",LOWER(C6))</f>
        <v>gif_businessplace_datamodel</v>
      </c>
      <c r="E6" s="41" t="s">
        <v>16</v>
      </c>
      <c r="F6" s="120" t="s">
        <v>14</v>
      </c>
      <c r="G6" s="63"/>
    </row>
    <row r="7" spans="1:7" s="13" customFormat="1">
      <c r="A7" s="39">
        <v>3</v>
      </c>
      <c r="B7" s="53" t="s">
        <v>17</v>
      </c>
      <c r="C7" s="41" t="s">
        <v>18</v>
      </c>
      <c r="D7" s="41" t="str">
        <f t="shared" si="0"/>
        <v>gif_event_datamodel</v>
      </c>
      <c r="E7" s="41" t="s">
        <v>19</v>
      </c>
      <c r="F7" s="120" t="s">
        <v>17</v>
      </c>
      <c r="G7" s="63"/>
    </row>
    <row r="8" spans="1:7" s="13" customFormat="1">
      <c r="A8" s="39">
        <v>4</v>
      </c>
      <c r="B8" s="53" t="s">
        <v>20</v>
      </c>
      <c r="C8" s="41" t="s">
        <v>21</v>
      </c>
      <c r="D8" s="41" t="str">
        <f t="shared" si="0"/>
        <v>gif_address_datamodel</v>
      </c>
      <c r="E8" s="41" t="s">
        <v>22</v>
      </c>
      <c r="F8" s="120" t="s">
        <v>20</v>
      </c>
      <c r="G8" s="63"/>
    </row>
    <row r="9" spans="1:7" s="13" customFormat="1">
      <c r="A9" s="39">
        <v>5</v>
      </c>
      <c r="B9" s="53" t="s">
        <v>23</v>
      </c>
      <c r="C9" s="41" t="s">
        <v>526</v>
      </c>
      <c r="D9" s="41" t="str">
        <f t="shared" si="0"/>
        <v>contact</v>
      </c>
      <c r="E9" s="41" t="s">
        <v>24</v>
      </c>
      <c r="F9" s="120" t="s">
        <v>23</v>
      </c>
      <c r="G9" s="63"/>
    </row>
    <row r="10" spans="1:7" s="13" customFormat="1" ht="28.5">
      <c r="A10" s="39">
        <v>6</v>
      </c>
      <c r="B10" s="53" t="s">
        <v>25</v>
      </c>
      <c r="C10" s="41" t="s">
        <v>26</v>
      </c>
      <c r="D10" s="41" t="str">
        <f t="shared" si="0"/>
        <v>gif_idinformationmodel_datamodel</v>
      </c>
      <c r="E10" s="41" t="s">
        <v>27</v>
      </c>
      <c r="F10" s="120" t="s">
        <v>25</v>
      </c>
      <c r="G10" s="63"/>
    </row>
    <row r="11" spans="1:7" s="13" customFormat="1" ht="28.5">
      <c r="A11" s="39">
        <v>7</v>
      </c>
      <c r="B11" s="53" t="s">
        <v>28</v>
      </c>
      <c r="C11" s="41" t="s">
        <v>29</v>
      </c>
      <c r="D11" s="41" t="str">
        <f t="shared" si="0"/>
        <v>gif_codeinformationmodel_datamodel</v>
      </c>
      <c r="E11" s="41" t="s">
        <v>30</v>
      </c>
      <c r="F11" s="120" t="s">
        <v>28</v>
      </c>
      <c r="G11" s="63"/>
    </row>
    <row r="12" spans="1:7" ht="28.5">
      <c r="A12" s="39">
        <v>8</v>
      </c>
      <c r="B12" s="53" t="s">
        <v>31</v>
      </c>
      <c r="C12" s="41" t="s">
        <v>32</v>
      </c>
      <c r="D12" s="41" t="str">
        <f t="shared" si="0"/>
        <v>gif_roleinformationmodel_datamodel</v>
      </c>
      <c r="E12" s="41" t="s">
        <v>33</v>
      </c>
      <c r="F12" s="120" t="s">
        <v>31</v>
      </c>
      <c r="G12" s="63"/>
    </row>
    <row r="13" spans="1:7">
      <c r="A13" s="39">
        <v>9</v>
      </c>
      <c r="B13" s="53" t="s">
        <v>34</v>
      </c>
      <c r="C13" s="41" t="s">
        <v>35</v>
      </c>
      <c r="D13" s="41" t="str">
        <f t="shared" si="0"/>
        <v>gif_facility_datamodel</v>
      </c>
      <c r="E13" s="41" t="s">
        <v>36</v>
      </c>
      <c r="F13" s="120" t="s">
        <v>34</v>
      </c>
      <c r="G13" s="63"/>
    </row>
    <row r="14" spans="1:7" ht="28.5">
      <c r="A14" s="39">
        <v>10</v>
      </c>
      <c r="B14" s="53" t="s">
        <v>37</v>
      </c>
      <c r="C14" s="41" t="s">
        <v>38</v>
      </c>
      <c r="D14" s="41" t="str">
        <f t="shared" si="0"/>
        <v>gif_contactpoint_datamodel</v>
      </c>
      <c r="E14" s="41" t="s">
        <v>39</v>
      </c>
      <c r="F14" s="120" t="s">
        <v>37</v>
      </c>
      <c r="G14" s="63"/>
    </row>
    <row r="15" spans="1:7" ht="28.5">
      <c r="A15" s="39">
        <v>11</v>
      </c>
      <c r="B15" s="53" t="s">
        <v>40</v>
      </c>
      <c r="C15" s="41" t="s">
        <v>41</v>
      </c>
      <c r="D15" s="41" t="str">
        <f t="shared" si="0"/>
        <v>gif_contactpointforperson_datamodel</v>
      </c>
      <c r="E15" s="41" t="s">
        <v>39</v>
      </c>
      <c r="F15" s="120" t="s">
        <v>40</v>
      </c>
      <c r="G15" s="63"/>
    </row>
    <row r="16" spans="1:7" ht="28.5">
      <c r="A16" s="39">
        <v>12</v>
      </c>
      <c r="B16" s="53" t="s">
        <v>42</v>
      </c>
      <c r="C16" s="41" t="s">
        <v>43</v>
      </c>
      <c r="D16" s="41" t="str">
        <f t="shared" si="0"/>
        <v>gif_contactpointforfacility_datamodel</v>
      </c>
      <c r="E16" s="41" t="s">
        <v>39</v>
      </c>
      <c r="F16" s="120" t="s">
        <v>42</v>
      </c>
      <c r="G16" s="63"/>
    </row>
    <row r="17" spans="1:7" ht="28.5">
      <c r="A17" s="39">
        <v>13</v>
      </c>
      <c r="B17" s="53" t="s">
        <v>44</v>
      </c>
      <c r="C17" s="41" t="s">
        <v>45</v>
      </c>
      <c r="D17" s="41" t="str">
        <f t="shared" si="0"/>
        <v>gif_contactpointforlegalentity_datamodel</v>
      </c>
      <c r="E17" s="41" t="s">
        <v>39</v>
      </c>
      <c r="F17" s="120" t="s">
        <v>44</v>
      </c>
      <c r="G17" s="63"/>
    </row>
    <row r="18" spans="1:7" ht="28.5">
      <c r="A18" s="39">
        <v>14</v>
      </c>
      <c r="B18" s="53" t="s">
        <v>46</v>
      </c>
      <c r="C18" s="41" t="s">
        <v>47</v>
      </c>
      <c r="D18" s="41" t="str">
        <f t="shared" si="0"/>
        <v>gif_accessibility_datamodel</v>
      </c>
      <c r="E18" s="41" t="s">
        <v>48</v>
      </c>
      <c r="F18" s="120" t="s">
        <v>46</v>
      </c>
      <c r="G18" s="63"/>
    </row>
    <row r="19" spans="1:7" ht="28.5">
      <c r="A19" s="39">
        <v>15</v>
      </c>
      <c r="B19" s="53" t="s">
        <v>49</v>
      </c>
      <c r="C19" s="41" t="s">
        <v>50</v>
      </c>
      <c r="D19" s="41" t="str">
        <f t="shared" si="0"/>
        <v>gif_childcareservice_datamodel</v>
      </c>
      <c r="E19" s="41" t="s">
        <v>51</v>
      </c>
      <c r="F19" s="120" t="s">
        <v>49</v>
      </c>
      <c r="G19" s="63"/>
    </row>
    <row r="20" spans="1:7">
      <c r="A20" s="39">
        <v>16</v>
      </c>
      <c r="B20" s="53" t="s">
        <v>52</v>
      </c>
      <c r="C20" s="41" t="s">
        <v>53</v>
      </c>
      <c r="D20" s="41" t="str">
        <f t="shared" si="0"/>
        <v>gif_land_datamodel</v>
      </c>
      <c r="E20" s="86" t="s">
        <v>54</v>
      </c>
      <c r="F20" s="120" t="s">
        <v>52</v>
      </c>
      <c r="G20" s="63"/>
    </row>
    <row r="21" spans="1:7">
      <c r="A21" s="39">
        <v>17</v>
      </c>
      <c r="B21" s="53" t="s">
        <v>55</v>
      </c>
      <c r="C21" s="41" t="s">
        <v>56</v>
      </c>
      <c r="D21" s="41" t="str">
        <f t="shared" si="0"/>
        <v>gif_building_datamodel</v>
      </c>
      <c r="E21" s="41" t="s">
        <v>36</v>
      </c>
      <c r="F21" s="120" t="s">
        <v>55</v>
      </c>
      <c r="G21" s="63"/>
    </row>
    <row r="22" spans="1:7">
      <c r="A22" s="39">
        <v>18</v>
      </c>
      <c r="B22" s="53" t="s">
        <v>57</v>
      </c>
      <c r="C22" s="41" t="s">
        <v>58</v>
      </c>
      <c r="D22" s="41" t="str">
        <f t="shared" si="0"/>
        <v>gif_equipment_datamodel</v>
      </c>
      <c r="E22" s="41" t="s">
        <v>36</v>
      </c>
      <c r="F22" s="120" t="s">
        <v>57</v>
      </c>
      <c r="G22" s="63"/>
    </row>
    <row r="23" spans="1:7">
      <c r="A23" s="39"/>
      <c r="B23" s="53"/>
      <c r="C23" s="41"/>
      <c r="D23" s="41"/>
      <c r="E23" s="41"/>
      <c r="F23" s="75"/>
      <c r="G23" s="63"/>
    </row>
    <row r="24" spans="1:7">
      <c r="A24" s="78" t="s">
        <v>59</v>
      </c>
      <c r="B24" s="77"/>
      <c r="C24" s="77"/>
      <c r="D24" s="77"/>
      <c r="E24" s="77"/>
      <c r="F24" s="77"/>
      <c r="G24" s="85"/>
    </row>
    <row r="25" spans="1:7" ht="28.5">
      <c r="A25" s="39">
        <v>101</v>
      </c>
      <c r="B25" s="60" t="s">
        <v>60</v>
      </c>
      <c r="C25" s="61" t="s">
        <v>61</v>
      </c>
      <c r="D25" s="41" t="str">
        <f t="shared" ref="D25:D28" si="1">IF(ISBLANK(C25),"",LOWER(C25))</f>
        <v>gif_personremarksinformation_datamodel</v>
      </c>
      <c r="E25" s="41" t="s">
        <v>62</v>
      </c>
      <c r="F25" s="120" t="s">
        <v>60</v>
      </c>
      <c r="G25" s="63" t="s">
        <v>63</v>
      </c>
    </row>
    <row r="26" spans="1:7" ht="28.5">
      <c r="A26" s="39">
        <v>102</v>
      </c>
      <c r="B26" s="60" t="s">
        <v>64</v>
      </c>
      <c r="C26" s="61" t="s">
        <v>65</v>
      </c>
      <c r="D26" s="41" t="str">
        <f t="shared" si="1"/>
        <v>gif_landusage_datamodel</v>
      </c>
      <c r="E26" s="41" t="s">
        <v>66</v>
      </c>
      <c r="F26" s="120" t="s">
        <v>64</v>
      </c>
      <c r="G26" s="63" t="s">
        <v>67</v>
      </c>
    </row>
    <row r="27" spans="1:7" ht="28.5">
      <c r="A27" s="39">
        <v>103</v>
      </c>
      <c r="B27" s="60" t="s">
        <v>68</v>
      </c>
      <c r="C27" s="61" t="s">
        <v>69</v>
      </c>
      <c r="D27" s="41" t="str">
        <f t="shared" si="1"/>
        <v>gif_buildingusage_datamodel</v>
      </c>
      <c r="E27" s="41" t="s">
        <v>70</v>
      </c>
      <c r="F27" s="120" t="s">
        <v>68</v>
      </c>
      <c r="G27" s="63" t="s">
        <v>71</v>
      </c>
    </row>
    <row r="28" spans="1:7" ht="28.5">
      <c r="A28" s="39">
        <v>104</v>
      </c>
      <c r="B28" s="60" t="s">
        <v>72</v>
      </c>
      <c r="C28" s="61" t="s">
        <v>73</v>
      </c>
      <c r="D28" s="41" t="str">
        <f t="shared" si="1"/>
        <v>gif_relatedfacility_datamodel</v>
      </c>
      <c r="E28" s="41" t="s">
        <v>74</v>
      </c>
      <c r="F28" s="120" t="s">
        <v>72</v>
      </c>
      <c r="G28" s="63" t="s">
        <v>75</v>
      </c>
    </row>
    <row r="29" spans="1:7">
      <c r="A29" s="39"/>
      <c r="B29" s="53"/>
      <c r="C29" s="41"/>
      <c r="D29" s="41"/>
      <c r="E29" s="41"/>
      <c r="F29" s="75"/>
      <c r="G29" s="63"/>
    </row>
  </sheetData>
  <mergeCells count="2">
    <mergeCell ref="A2:B2"/>
    <mergeCell ref="C2:G2"/>
  </mergeCells>
  <phoneticPr fontId="1"/>
  <hyperlinks>
    <hyperlink ref="F6" location="事業所!Print_Area" display="事業所" xr:uid="{843537A5-4E6F-4B51-8E29-1CE6E6722F2B}"/>
    <hyperlink ref="F7" location="イベント!A1" display="イベント" xr:uid="{203D2ABF-86A8-4F4C-BFFB-54567948BE0A}"/>
    <hyperlink ref="F8" location="住所!A1" display="住所" xr:uid="{10FA90B9-8E10-4C15-A11E-5C00CC9327DB}"/>
    <hyperlink ref="F9" location="個人!Print_Area" display="個人" xr:uid="{945941EC-6AC2-42DF-B680-4A14CAD2B80F}"/>
    <hyperlink ref="F10" location="ID情報型!Print_Area" display="ID情報型" xr:uid="{EB0DF8E8-A81D-4870-93FB-28CD414845E5}"/>
    <hyperlink ref="F11" location="コード情報型!Print_Area" display="コード情報型" xr:uid="{C8CD514B-0D1D-4BD1-B3B7-192FC0BFC5B7}"/>
    <hyperlink ref="F12" location="役割関与情報型!Print_Area" display="役割関与情報型" xr:uid="{3A4572CC-9A23-4C88-B9FB-F398EAA63137}"/>
    <hyperlink ref="F13" location="施設!A1" display="施設" xr:uid="{0721B5DE-ABAF-4FD6-8173-235F76516298}"/>
    <hyperlink ref="F14" location="連絡先!A1" display="連絡先" xr:uid="{0EF34E4C-1AEF-4E14-882A-B36932393C97}"/>
    <hyperlink ref="F15" location="個人連絡先!A1" display="個人連絡先" xr:uid="{14D84EC0-603C-40B2-922A-E3C55A58B55A}"/>
    <hyperlink ref="F16" location="施設連絡先!A1" display="施設連絡先" xr:uid="{4CD6DC16-A2C9-46CB-8E6F-EFD930168E66}"/>
    <hyperlink ref="F17" location="法人連絡先!A1" display="法人連絡先" xr:uid="{12343AFF-DD83-4C6C-8A05-E69706680330}"/>
    <hyperlink ref="F18" location="アクセシビリティ!A1" display="アクセシビリティ" xr:uid="{34E8EB23-12C7-4978-8AF1-5CFDFC3372D0}"/>
    <hyperlink ref="F19" location="子育て支援情報!A1" display="子育て支援情報" xr:uid="{172DD90E-61B1-42A8-8459-41D81BB5C259}"/>
    <hyperlink ref="F20" location="土地!A1" display="土地" xr:uid="{4C842B83-AA77-4161-9B3D-0C486255A16F}"/>
    <hyperlink ref="F21" location="建物!A1" display="建物" xr:uid="{BBF9CAAA-6FCC-4AC7-933B-EB4C3C05BABC}"/>
    <hyperlink ref="F22" location="設備!A1" display="設備" xr:uid="{D8F1A7D3-DB6C-4E32-A902-283DB1C16891}"/>
    <hyperlink ref="F25" location="個人備考情報!Print_Area" display="個人備考情報" xr:uid="{95EFAB83-578B-4FF3-B059-A2B3C37BCAEA}"/>
    <hyperlink ref="F26" location="土地用途!A1" display="土地用途" xr:uid="{1B84183B-2570-4D96-BBAC-A1A9693781D2}"/>
    <hyperlink ref="F27" location="建物用途!A1" display="建物用途" xr:uid="{C2883503-FCDD-4F2D-B820-921BE0CA2832}"/>
    <hyperlink ref="F28" location="関連施設!A1" display="関連施設" xr:uid="{A8672D51-1F60-43AA-99EB-F918C53AE02E}"/>
    <hyperlink ref="F5" location="法人!Print_Area" display="法人" xr:uid="{23002AEC-E6A0-4555-A428-C38015B953F2}"/>
  </hyperlinks>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F91DD-210F-413D-B1BB-C9B2D44AB184}">
  <sheetPr>
    <pageSetUpPr fitToPage="1"/>
  </sheetPr>
  <dimension ref="A1:N60"/>
  <sheetViews>
    <sheetView view="pageBreakPreview" topLeftCell="A50"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109" t="s">
        <v>3</v>
      </c>
      <c r="D2" s="110"/>
      <c r="E2" s="110"/>
      <c r="F2" s="110"/>
      <c r="G2" s="110"/>
      <c r="H2" s="111"/>
      <c r="I2" s="112">
        <f>COUNT(A9:A41)</f>
        <v>31</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109" t="s">
        <v>82</v>
      </c>
      <c r="B4" s="110"/>
      <c r="C4" s="107" t="s">
        <v>670</v>
      </c>
      <c r="D4" s="108"/>
      <c r="E4" s="108"/>
      <c r="F4" s="108"/>
      <c r="G4" s="108"/>
      <c r="H4" s="114"/>
      <c r="I4" s="115" t="s">
        <v>671</v>
      </c>
      <c r="J4" s="116"/>
      <c r="K4" s="116"/>
      <c r="L4" s="116"/>
      <c r="M4" s="116"/>
      <c r="N4" s="68" t="str">
        <f>B11</f>
        <v>名称</v>
      </c>
    </row>
    <row r="5" spans="1:14" s="13" customFormat="1" ht="46.5" customHeight="1">
      <c r="A5" s="99" t="s">
        <v>672</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施設</v>
      </c>
      <c r="C7" s="34" t="str">
        <f>I4&amp;"Id"</f>
        <v>gif_Facility_DatamodelId</v>
      </c>
      <c r="D7" s="34" t="str">
        <f>IF(ISBLANK(C7),"",LOWER(C7))</f>
        <v>gif_facility_datamodelid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ht="28.5">
      <c r="A10" s="39">
        <f>COUNTA($A$7:A9)+1</f>
        <v>1</v>
      </c>
      <c r="B10" s="40" t="s">
        <v>342</v>
      </c>
      <c r="C10" s="41" t="s">
        <v>673</v>
      </c>
      <c r="D10" s="41" t="str">
        <f>IF(ISBLANK(C10),"",LOWER(C10))</f>
        <v>gif_identification</v>
      </c>
      <c r="E10" s="42" t="s">
        <v>106</v>
      </c>
      <c r="F10" s="42" t="s">
        <v>99</v>
      </c>
      <c r="G10" s="42" t="s">
        <v>100</v>
      </c>
      <c r="H10" s="42" t="s">
        <v>107</v>
      </c>
      <c r="I10" s="43" t="s">
        <v>108</v>
      </c>
      <c r="J10" s="43" t="s">
        <v>109</v>
      </c>
      <c r="K10" s="44" t="s">
        <v>110</v>
      </c>
      <c r="L10" s="44" t="s">
        <v>111</v>
      </c>
      <c r="M10" s="44" t="s">
        <v>113</v>
      </c>
      <c r="N10" s="45" t="s">
        <v>674</v>
      </c>
    </row>
    <row r="11" spans="1:14" s="13" customFormat="1">
      <c r="A11" s="39">
        <f>COUNTA($A$7:A10)+1</f>
        <v>2</v>
      </c>
      <c r="B11" s="53" t="s">
        <v>36</v>
      </c>
      <c r="C11" s="41" t="s">
        <v>675</v>
      </c>
      <c r="D11" s="41" t="str">
        <f t="shared" ref="D11:D17" si="0">IF(ISBLANK(C11),"",LOWER(C11))</f>
        <v>gif_name</v>
      </c>
      <c r="E11" s="42" t="s">
        <v>106</v>
      </c>
      <c r="F11" s="42" t="s">
        <v>99</v>
      </c>
      <c r="G11" s="42" t="s">
        <v>100</v>
      </c>
      <c r="H11" s="42" t="s">
        <v>107</v>
      </c>
      <c r="I11" s="43" t="s">
        <v>108</v>
      </c>
      <c r="J11" s="43" t="s">
        <v>109</v>
      </c>
      <c r="K11" s="44" t="s">
        <v>110</v>
      </c>
      <c r="L11" s="44" t="s">
        <v>111</v>
      </c>
      <c r="M11" s="44" t="s">
        <v>113</v>
      </c>
      <c r="N11" s="45" t="s">
        <v>676</v>
      </c>
    </row>
    <row r="12" spans="1:14" s="13" customFormat="1">
      <c r="A12" s="39">
        <f>COUNTA($A$7:A11)+1</f>
        <v>3</v>
      </c>
      <c r="B12" s="53" t="s">
        <v>677</v>
      </c>
      <c r="C12" s="41" t="s">
        <v>678</v>
      </c>
      <c r="D12" s="41" t="str">
        <f t="shared" si="0"/>
        <v>gif_namekana</v>
      </c>
      <c r="E12" s="42" t="s">
        <v>106</v>
      </c>
      <c r="F12" s="42" t="s">
        <v>99</v>
      </c>
      <c r="G12" s="42" t="s">
        <v>100</v>
      </c>
      <c r="H12" s="42" t="s">
        <v>107</v>
      </c>
      <c r="I12" s="43" t="s">
        <v>108</v>
      </c>
      <c r="J12" s="43" t="s">
        <v>109</v>
      </c>
      <c r="K12" s="44" t="s">
        <v>110</v>
      </c>
      <c r="L12" s="44" t="s">
        <v>111</v>
      </c>
      <c r="M12" s="44" t="s">
        <v>113</v>
      </c>
      <c r="N12" s="45" t="s">
        <v>679</v>
      </c>
    </row>
    <row r="13" spans="1:14" s="13" customFormat="1">
      <c r="A13" s="39">
        <f>COUNTA($A$7:A12)+1</f>
        <v>4</v>
      </c>
      <c r="B13" s="53" t="s">
        <v>680</v>
      </c>
      <c r="C13" s="41" t="s">
        <v>681</v>
      </c>
      <c r="D13" s="41" t="str">
        <f t="shared" si="0"/>
        <v>gif_nameen</v>
      </c>
      <c r="E13" s="42" t="s">
        <v>106</v>
      </c>
      <c r="F13" s="42" t="s">
        <v>99</v>
      </c>
      <c r="G13" s="42" t="s">
        <v>100</v>
      </c>
      <c r="H13" s="42" t="s">
        <v>107</v>
      </c>
      <c r="I13" s="43" t="s">
        <v>108</v>
      </c>
      <c r="J13" s="44" t="s">
        <v>109</v>
      </c>
      <c r="K13" s="44" t="s">
        <v>110</v>
      </c>
      <c r="L13" s="44" t="s">
        <v>111</v>
      </c>
      <c r="M13" s="44" t="s">
        <v>113</v>
      </c>
      <c r="N13" s="45" t="s">
        <v>682</v>
      </c>
    </row>
    <row r="14" spans="1:14" s="13" customFormat="1">
      <c r="A14" s="39">
        <f>COUNTA($A$7:A13)+1</f>
        <v>5</v>
      </c>
      <c r="B14" s="53" t="s">
        <v>130</v>
      </c>
      <c r="C14" s="41" t="s">
        <v>131</v>
      </c>
      <c r="D14" s="41" t="str">
        <f t="shared" si="0"/>
        <v>gif_alternatename</v>
      </c>
      <c r="E14" s="42" t="s">
        <v>119</v>
      </c>
      <c r="F14" s="42" t="s">
        <v>99</v>
      </c>
      <c r="G14" s="42" t="s">
        <v>100</v>
      </c>
      <c r="H14" s="42" t="s">
        <v>107</v>
      </c>
      <c r="I14" s="43" t="s">
        <v>108</v>
      </c>
      <c r="J14" s="43" t="s">
        <v>109</v>
      </c>
      <c r="K14" s="44" t="s">
        <v>110</v>
      </c>
      <c r="L14" s="44" t="s">
        <v>111</v>
      </c>
      <c r="M14" s="44" t="s">
        <v>113</v>
      </c>
      <c r="N14" s="45" t="s">
        <v>683</v>
      </c>
    </row>
    <row r="15" spans="1:14" s="13" customFormat="1">
      <c r="A15" s="39">
        <f>COUNTA($A$7:A14)+1</f>
        <v>6</v>
      </c>
      <c r="B15" s="53" t="s">
        <v>684</v>
      </c>
      <c r="C15" s="41" t="s">
        <v>685</v>
      </c>
      <c r="D15" s="41" t="str">
        <f t="shared" si="0"/>
        <v>gif_poicode</v>
      </c>
      <c r="E15" s="42" t="s">
        <v>106</v>
      </c>
      <c r="F15" s="42" t="s">
        <v>99</v>
      </c>
      <c r="G15" s="42" t="s">
        <v>100</v>
      </c>
      <c r="H15" s="42" t="s">
        <v>107</v>
      </c>
      <c r="I15" s="43" t="s">
        <v>108</v>
      </c>
      <c r="J15" s="44" t="s">
        <v>109</v>
      </c>
      <c r="K15" s="44" t="s">
        <v>110</v>
      </c>
      <c r="L15" s="44" t="s">
        <v>111</v>
      </c>
      <c r="M15" s="44" t="s">
        <v>113</v>
      </c>
      <c r="N15" s="45" t="s">
        <v>686</v>
      </c>
    </row>
    <row r="16" spans="1:14" s="13" customFormat="1">
      <c r="A16" s="39">
        <f>COUNTA($A$7:A15)+1</f>
        <v>7</v>
      </c>
      <c r="B16" s="53" t="s">
        <v>294</v>
      </c>
      <c r="C16" s="41" t="s">
        <v>295</v>
      </c>
      <c r="D16" s="41" t="str">
        <f t="shared" si="0"/>
        <v>gif_abstract</v>
      </c>
      <c r="E16" s="42" t="s">
        <v>106</v>
      </c>
      <c r="F16" s="42" t="s">
        <v>99</v>
      </c>
      <c r="G16" s="42" t="s">
        <v>100</v>
      </c>
      <c r="H16" s="42" t="s">
        <v>107</v>
      </c>
      <c r="I16" s="43" t="s">
        <v>138</v>
      </c>
      <c r="J16" s="44" t="s">
        <v>109</v>
      </c>
      <c r="K16" s="44" t="s">
        <v>111</v>
      </c>
      <c r="L16" s="44" t="s">
        <v>111</v>
      </c>
      <c r="M16" s="44" t="s">
        <v>139</v>
      </c>
      <c r="N16" s="45" t="s">
        <v>687</v>
      </c>
    </row>
    <row r="17" spans="1:14" s="13" customFormat="1">
      <c r="A17" s="39">
        <f>COUNTA($A$7:A16)+1</f>
        <v>8</v>
      </c>
      <c r="B17" s="53" t="s">
        <v>136</v>
      </c>
      <c r="C17" s="41" t="s">
        <v>137</v>
      </c>
      <c r="D17" s="41" t="str">
        <f t="shared" si="0"/>
        <v>gif_description</v>
      </c>
      <c r="E17" s="42" t="s">
        <v>106</v>
      </c>
      <c r="F17" s="42" t="s">
        <v>99</v>
      </c>
      <c r="G17" s="42" t="s">
        <v>100</v>
      </c>
      <c r="H17" s="42" t="s">
        <v>107</v>
      </c>
      <c r="I17" s="43" t="s">
        <v>138</v>
      </c>
      <c r="J17" s="44" t="s">
        <v>109</v>
      </c>
      <c r="K17" s="44" t="s">
        <v>111</v>
      </c>
      <c r="L17" s="44" t="s">
        <v>111</v>
      </c>
      <c r="M17" s="44" t="s">
        <v>139</v>
      </c>
      <c r="N17" s="45" t="s">
        <v>688</v>
      </c>
    </row>
    <row r="18" spans="1:14" s="13" customFormat="1">
      <c r="A18" s="39">
        <f>COUNTA($A$7:A17)+1</f>
        <v>9</v>
      </c>
      <c r="B18" s="53" t="s">
        <v>309</v>
      </c>
      <c r="C18" s="41" t="s">
        <v>310</v>
      </c>
      <c r="D18" s="41" t="str">
        <f t="shared" ref="D18:D20" si="1">IF(ISBLANK(C18),"",LOWER(C18))</f>
        <v>gif_status</v>
      </c>
      <c r="E18" s="42" t="s">
        <v>119</v>
      </c>
      <c r="F18" s="42" t="s">
        <v>99</v>
      </c>
      <c r="G18" s="42" t="s">
        <v>100</v>
      </c>
      <c r="H18" s="42" t="s">
        <v>107</v>
      </c>
      <c r="I18" s="43" t="s">
        <v>108</v>
      </c>
      <c r="J18" s="44" t="s">
        <v>109</v>
      </c>
      <c r="K18" s="44" t="s">
        <v>110</v>
      </c>
      <c r="L18" s="44" t="s">
        <v>111</v>
      </c>
      <c r="M18" s="44" t="s">
        <v>113</v>
      </c>
      <c r="N18" s="45" t="s">
        <v>689</v>
      </c>
    </row>
    <row r="19" spans="1:14" s="13" customFormat="1" ht="28.5">
      <c r="A19" s="39">
        <f>COUNTA($A$7:A18)+1</f>
        <v>10</v>
      </c>
      <c r="B19" s="53" t="s">
        <v>690</v>
      </c>
      <c r="C19" s="41" t="s">
        <v>691</v>
      </c>
      <c r="D19" s="41" t="str">
        <f t="shared" si="1"/>
        <v>gif_shelter</v>
      </c>
      <c r="E19" s="42" t="s">
        <v>119</v>
      </c>
      <c r="F19" s="42" t="s">
        <v>99</v>
      </c>
      <c r="G19" s="42" t="s">
        <v>100</v>
      </c>
      <c r="H19" s="42" t="s">
        <v>107</v>
      </c>
      <c r="I19" s="43" t="s">
        <v>108</v>
      </c>
      <c r="J19" s="44" t="s">
        <v>109</v>
      </c>
      <c r="K19" s="44" t="s">
        <v>110</v>
      </c>
      <c r="L19" s="44" t="s">
        <v>111</v>
      </c>
      <c r="M19" s="44" t="s">
        <v>113</v>
      </c>
      <c r="N19" s="45" t="s">
        <v>692</v>
      </c>
    </row>
    <row r="20" spans="1:14" s="13" customFormat="1">
      <c r="A20" s="39">
        <f>COUNTA($A$7:A19)+1</f>
        <v>11</v>
      </c>
      <c r="B20" s="53" t="s">
        <v>693</v>
      </c>
      <c r="C20" s="41" t="s">
        <v>694</v>
      </c>
      <c r="D20" s="41" t="str">
        <f t="shared" si="1"/>
        <v>gif_facilityaddress</v>
      </c>
      <c r="E20" s="42" t="s">
        <v>106</v>
      </c>
      <c r="F20" s="42" t="s">
        <v>99</v>
      </c>
      <c r="G20" s="42" t="s">
        <v>100</v>
      </c>
      <c r="H20" s="42" t="s">
        <v>107</v>
      </c>
      <c r="I20" s="43" t="s">
        <v>157</v>
      </c>
      <c r="J20" s="44" t="s">
        <v>111</v>
      </c>
      <c r="K20" s="44" t="s">
        <v>111</v>
      </c>
      <c r="L20" s="44" t="s">
        <v>111</v>
      </c>
      <c r="M20" s="44" t="s">
        <v>111</v>
      </c>
      <c r="N20" s="45" t="s">
        <v>695</v>
      </c>
    </row>
    <row r="21" spans="1:14" s="13" customFormat="1">
      <c r="A21" s="39">
        <f>COUNTA($A$7:A20)+1</f>
        <v>12</v>
      </c>
      <c r="B21" s="53" t="s">
        <v>696</v>
      </c>
      <c r="C21" s="41" t="s">
        <v>697</v>
      </c>
      <c r="D21" s="41" t="str">
        <f t="shared" ref="D21:D40" si="2">IF(ISBLANK(C21),"",LOWER(C21))</f>
        <v>gif_serviceday</v>
      </c>
      <c r="E21" s="42" t="s">
        <v>106</v>
      </c>
      <c r="F21" s="42" t="s">
        <v>99</v>
      </c>
      <c r="G21" s="42" t="s">
        <v>100</v>
      </c>
      <c r="H21" s="42" t="s">
        <v>107</v>
      </c>
      <c r="I21" s="43" t="s">
        <v>108</v>
      </c>
      <c r="J21" s="44" t="s">
        <v>109</v>
      </c>
      <c r="K21" s="44" t="s">
        <v>110</v>
      </c>
      <c r="L21" s="44" t="s">
        <v>111</v>
      </c>
      <c r="M21" s="44" t="s">
        <v>113</v>
      </c>
      <c r="N21" s="45" t="s">
        <v>698</v>
      </c>
    </row>
    <row r="22" spans="1:14" s="13" customFormat="1">
      <c r="A22" s="39">
        <f>COUNTA($A$7:A21)+1</f>
        <v>13</v>
      </c>
      <c r="B22" s="53" t="s">
        <v>330</v>
      </c>
      <c r="C22" s="41" t="s">
        <v>331</v>
      </c>
      <c r="D22" s="41" t="str">
        <f t="shared" si="2"/>
        <v>gif_starttime</v>
      </c>
      <c r="E22" s="42" t="s">
        <v>106</v>
      </c>
      <c r="F22" s="42" t="s">
        <v>99</v>
      </c>
      <c r="G22" s="42" t="s">
        <v>100</v>
      </c>
      <c r="H22" s="42" t="s">
        <v>107</v>
      </c>
      <c r="I22" s="43" t="s">
        <v>108</v>
      </c>
      <c r="J22" s="44" t="s">
        <v>109</v>
      </c>
      <c r="K22" s="44" t="s">
        <v>110</v>
      </c>
      <c r="L22" s="44" t="s">
        <v>111</v>
      </c>
      <c r="M22" s="44" t="s">
        <v>175</v>
      </c>
      <c r="N22" s="45" t="s">
        <v>699</v>
      </c>
    </row>
    <row r="23" spans="1:14" s="13" customFormat="1">
      <c r="A23" s="39">
        <f>COUNTA($A$7:A22)+1</f>
        <v>14</v>
      </c>
      <c r="B23" s="53" t="s">
        <v>333</v>
      </c>
      <c r="C23" s="41" t="s">
        <v>334</v>
      </c>
      <c r="D23" s="41" t="str">
        <f t="shared" si="2"/>
        <v>gif_endtime</v>
      </c>
      <c r="E23" s="42" t="s">
        <v>106</v>
      </c>
      <c r="F23" s="42" t="s">
        <v>99</v>
      </c>
      <c r="G23" s="42" t="s">
        <v>100</v>
      </c>
      <c r="H23" s="42" t="s">
        <v>107</v>
      </c>
      <c r="I23" s="43" t="s">
        <v>108</v>
      </c>
      <c r="J23" s="44" t="s">
        <v>109</v>
      </c>
      <c r="K23" s="44" t="s">
        <v>110</v>
      </c>
      <c r="L23" s="44" t="s">
        <v>111</v>
      </c>
      <c r="M23" s="44" t="s">
        <v>175</v>
      </c>
      <c r="N23" s="45" t="s">
        <v>700</v>
      </c>
    </row>
    <row r="24" spans="1:14" s="13" customFormat="1">
      <c r="A24" s="39">
        <f>COUNTA($A$7:A23)+1</f>
        <v>15</v>
      </c>
      <c r="B24" s="53" t="s">
        <v>336</v>
      </c>
      <c r="C24" s="41" t="s">
        <v>337</v>
      </c>
      <c r="D24" s="41" t="str">
        <f t="shared" si="2"/>
        <v>gif_datetimeremarks</v>
      </c>
      <c r="E24" s="42" t="s">
        <v>119</v>
      </c>
      <c r="F24" s="42" t="s">
        <v>99</v>
      </c>
      <c r="G24" s="42" t="s">
        <v>100</v>
      </c>
      <c r="H24" s="42" t="s">
        <v>107</v>
      </c>
      <c r="I24" s="43" t="s">
        <v>138</v>
      </c>
      <c r="J24" s="44" t="s">
        <v>109</v>
      </c>
      <c r="K24" s="44" t="s">
        <v>111</v>
      </c>
      <c r="L24" s="44" t="s">
        <v>111</v>
      </c>
      <c r="M24" s="44" t="s">
        <v>139</v>
      </c>
      <c r="N24" s="45" t="s">
        <v>701</v>
      </c>
    </row>
    <row r="25" spans="1:14" s="13" customFormat="1">
      <c r="A25" s="39">
        <f>COUNTA($A$7:A24)+1</f>
        <v>16</v>
      </c>
      <c r="B25" s="53" t="s">
        <v>388</v>
      </c>
      <c r="C25" s="41" t="s">
        <v>389</v>
      </c>
      <c r="D25" s="41" t="str">
        <f t="shared" si="2"/>
        <v>gif_feetype</v>
      </c>
      <c r="E25" s="42" t="s">
        <v>106</v>
      </c>
      <c r="F25" s="42" t="s">
        <v>99</v>
      </c>
      <c r="G25" s="42" t="s">
        <v>100</v>
      </c>
      <c r="H25" s="42" t="s">
        <v>107</v>
      </c>
      <c r="I25" s="43" t="s">
        <v>108</v>
      </c>
      <c r="J25" s="44" t="s">
        <v>109</v>
      </c>
      <c r="K25" s="44" t="s">
        <v>110</v>
      </c>
      <c r="L25" s="44" t="s">
        <v>111</v>
      </c>
      <c r="M25" s="44" t="s">
        <v>113</v>
      </c>
      <c r="N25" s="45" t="s">
        <v>702</v>
      </c>
    </row>
    <row r="26" spans="1:14" s="13" customFormat="1" ht="42.75">
      <c r="A26" s="39">
        <f>COUNTA($A$7:A25)+1</f>
        <v>17</v>
      </c>
      <c r="B26" s="53" t="s">
        <v>703</v>
      </c>
      <c r="C26" s="41" t="s">
        <v>392</v>
      </c>
      <c r="D26" s="41" t="str">
        <f t="shared" si="2"/>
        <v>gif_fee</v>
      </c>
      <c r="E26" s="42" t="s">
        <v>119</v>
      </c>
      <c r="F26" s="42" t="s">
        <v>99</v>
      </c>
      <c r="G26" s="42" t="s">
        <v>100</v>
      </c>
      <c r="H26" s="42" t="s">
        <v>107</v>
      </c>
      <c r="I26" s="43" t="s">
        <v>108</v>
      </c>
      <c r="J26" s="44" t="s">
        <v>109</v>
      </c>
      <c r="K26" s="44" t="s">
        <v>110</v>
      </c>
      <c r="L26" s="44" t="s">
        <v>111</v>
      </c>
      <c r="M26" s="44" t="s">
        <v>113</v>
      </c>
      <c r="N26" s="45" t="s">
        <v>704</v>
      </c>
    </row>
    <row r="27" spans="1:14" s="13" customFormat="1">
      <c r="A27" s="39">
        <f>COUNTA($A$7:A26)+1</f>
        <v>18</v>
      </c>
      <c r="B27" s="53" t="s">
        <v>394</v>
      </c>
      <c r="C27" s="41" t="s">
        <v>395</v>
      </c>
      <c r="D27" s="41" t="str">
        <f t="shared" si="2"/>
        <v>gif_feeremarks</v>
      </c>
      <c r="E27" s="42" t="s">
        <v>119</v>
      </c>
      <c r="F27" s="42" t="s">
        <v>99</v>
      </c>
      <c r="G27" s="42" t="s">
        <v>100</v>
      </c>
      <c r="H27" s="42" t="s">
        <v>107</v>
      </c>
      <c r="I27" s="43" t="s">
        <v>138</v>
      </c>
      <c r="J27" s="44" t="s">
        <v>109</v>
      </c>
      <c r="K27" s="44" t="s">
        <v>111</v>
      </c>
      <c r="L27" s="44" t="s">
        <v>111</v>
      </c>
      <c r="M27" s="44" t="s">
        <v>139</v>
      </c>
      <c r="N27" s="45" t="s">
        <v>705</v>
      </c>
    </row>
    <row r="28" spans="1:14" s="13" customFormat="1">
      <c r="A28" s="39">
        <f>COUNTA($A$7:A27)+1</f>
        <v>19</v>
      </c>
      <c r="B28" s="53" t="s">
        <v>397</v>
      </c>
      <c r="C28" s="41" t="s">
        <v>398</v>
      </c>
      <c r="D28" s="41" t="str">
        <f t="shared" si="2"/>
        <v>gif_paymenttype</v>
      </c>
      <c r="E28" s="42" t="s">
        <v>119</v>
      </c>
      <c r="F28" s="42" t="s">
        <v>99</v>
      </c>
      <c r="G28" s="42" t="s">
        <v>100</v>
      </c>
      <c r="H28" s="42" t="s">
        <v>107</v>
      </c>
      <c r="I28" s="43" t="s">
        <v>108</v>
      </c>
      <c r="J28" s="44" t="s">
        <v>109</v>
      </c>
      <c r="K28" s="44" t="s">
        <v>110</v>
      </c>
      <c r="L28" s="44" t="s">
        <v>111</v>
      </c>
      <c r="M28" s="44" t="s">
        <v>113</v>
      </c>
      <c r="N28" s="45" t="s">
        <v>706</v>
      </c>
    </row>
    <row r="29" spans="1:14" s="13" customFormat="1" ht="28.5">
      <c r="A29" s="39">
        <f>COUNTA($A$7:A28)+1</f>
        <v>20</v>
      </c>
      <c r="B29" s="53" t="s">
        <v>707</v>
      </c>
      <c r="C29" s="41" t="s">
        <v>708</v>
      </c>
      <c r="D29" s="41" t="str">
        <f t="shared" si="2"/>
        <v>gif_maxcapacity</v>
      </c>
      <c r="E29" s="42" t="s">
        <v>119</v>
      </c>
      <c r="F29" s="42" t="s">
        <v>99</v>
      </c>
      <c r="G29" s="42" t="s">
        <v>100</v>
      </c>
      <c r="H29" s="42" t="s">
        <v>107</v>
      </c>
      <c r="I29" s="43" t="s">
        <v>108</v>
      </c>
      <c r="J29" s="44" t="s">
        <v>109</v>
      </c>
      <c r="K29" s="44" t="s">
        <v>110</v>
      </c>
      <c r="L29" s="44" t="s">
        <v>111</v>
      </c>
      <c r="M29" s="44" t="s">
        <v>113</v>
      </c>
      <c r="N29" s="45" t="s">
        <v>709</v>
      </c>
    </row>
    <row r="30" spans="1:14" s="13" customFormat="1">
      <c r="A30" s="39">
        <f>COUNTA($A$7:A29)+1</f>
        <v>21</v>
      </c>
      <c r="B30" s="53" t="s">
        <v>427</v>
      </c>
      <c r="C30" s="41" t="s">
        <v>428</v>
      </c>
      <c r="D30" s="41" t="str">
        <f t="shared" si="2"/>
        <v>gif_accessmethod</v>
      </c>
      <c r="E30" s="42" t="s">
        <v>119</v>
      </c>
      <c r="F30" s="42" t="s">
        <v>99</v>
      </c>
      <c r="G30" s="42" t="s">
        <v>100</v>
      </c>
      <c r="H30" s="42" t="s">
        <v>107</v>
      </c>
      <c r="I30" s="43" t="s">
        <v>138</v>
      </c>
      <c r="J30" s="44" t="s">
        <v>109</v>
      </c>
      <c r="K30" s="44" t="s">
        <v>111</v>
      </c>
      <c r="L30" s="44" t="s">
        <v>111</v>
      </c>
      <c r="M30" s="44" t="s">
        <v>139</v>
      </c>
      <c r="N30" s="45" t="s">
        <v>710</v>
      </c>
    </row>
    <row r="31" spans="1:14" s="13" customFormat="1">
      <c r="A31" s="39">
        <f>COUNTA($A$7:A30)+1</f>
        <v>22</v>
      </c>
      <c r="B31" s="53" t="s">
        <v>430</v>
      </c>
      <c r="C31" s="41" t="s">
        <v>431</v>
      </c>
      <c r="D31" s="41" t="str">
        <f t="shared" si="2"/>
        <v>gif_parkinginformation</v>
      </c>
      <c r="E31" s="42" t="s">
        <v>119</v>
      </c>
      <c r="F31" s="42" t="s">
        <v>99</v>
      </c>
      <c r="G31" s="42" t="s">
        <v>100</v>
      </c>
      <c r="H31" s="42" t="s">
        <v>107</v>
      </c>
      <c r="I31" s="43" t="s">
        <v>138</v>
      </c>
      <c r="J31" s="44" t="s">
        <v>109</v>
      </c>
      <c r="K31" s="44" t="s">
        <v>111</v>
      </c>
      <c r="L31" s="44" t="s">
        <v>111</v>
      </c>
      <c r="M31" s="44" t="s">
        <v>139</v>
      </c>
      <c r="N31" s="45" t="s">
        <v>711</v>
      </c>
    </row>
    <row r="32" spans="1:14" s="13" customFormat="1">
      <c r="A32" s="39">
        <f>COUNTA($A$7:A31)+1</f>
        <v>23</v>
      </c>
      <c r="B32" s="53" t="s">
        <v>433</v>
      </c>
      <c r="C32" s="41" t="s">
        <v>434</v>
      </c>
      <c r="D32" s="41" t="str">
        <f t="shared" si="2"/>
        <v>gif_parkingfee</v>
      </c>
      <c r="E32" s="42" t="s">
        <v>119</v>
      </c>
      <c r="F32" s="42" t="s">
        <v>99</v>
      </c>
      <c r="G32" s="42" t="s">
        <v>100</v>
      </c>
      <c r="H32" s="42" t="s">
        <v>107</v>
      </c>
      <c r="I32" s="43" t="s">
        <v>108</v>
      </c>
      <c r="J32" s="44" t="s">
        <v>109</v>
      </c>
      <c r="K32" s="44" t="s">
        <v>110</v>
      </c>
      <c r="L32" s="44" t="s">
        <v>111</v>
      </c>
      <c r="M32" s="44" t="s">
        <v>113</v>
      </c>
      <c r="N32" s="45" t="s">
        <v>712</v>
      </c>
    </row>
    <row r="33" spans="1:14" s="13" customFormat="1">
      <c r="A33" s="39">
        <f>COUNTA($A$7:A32)+1</f>
        <v>24</v>
      </c>
      <c r="B33" s="53" t="s">
        <v>713</v>
      </c>
      <c r="C33" s="41" t="s">
        <v>714</v>
      </c>
      <c r="D33" s="41" t="str">
        <f t="shared" si="2"/>
        <v>gif_prefecturecode</v>
      </c>
      <c r="E33" s="42" t="s">
        <v>119</v>
      </c>
      <c r="F33" s="42" t="s">
        <v>99</v>
      </c>
      <c r="G33" s="42" t="s">
        <v>100</v>
      </c>
      <c r="H33" s="42" t="s">
        <v>107</v>
      </c>
      <c r="I33" s="43" t="s">
        <v>108</v>
      </c>
      <c r="J33" s="44" t="s">
        <v>109</v>
      </c>
      <c r="K33" s="44" t="s">
        <v>110</v>
      </c>
      <c r="L33" s="44" t="s">
        <v>111</v>
      </c>
      <c r="M33" s="44" t="s">
        <v>113</v>
      </c>
      <c r="N33" s="45" t="s">
        <v>715</v>
      </c>
    </row>
    <row r="34" spans="1:14" s="13" customFormat="1">
      <c r="A34" s="39">
        <f>COUNTA($A$7:A33)+1</f>
        <v>25</v>
      </c>
      <c r="B34" s="53" t="s">
        <v>716</v>
      </c>
      <c r="C34" s="41" t="s">
        <v>717</v>
      </c>
      <c r="D34" s="41" t="str">
        <f t="shared" si="2"/>
        <v>gif_citycode</v>
      </c>
      <c r="E34" s="42" t="s">
        <v>119</v>
      </c>
      <c r="F34" s="42" t="s">
        <v>99</v>
      </c>
      <c r="G34" s="42" t="s">
        <v>100</v>
      </c>
      <c r="H34" s="42" t="s">
        <v>107</v>
      </c>
      <c r="I34" s="43" t="s">
        <v>108</v>
      </c>
      <c r="J34" s="44" t="s">
        <v>109</v>
      </c>
      <c r="K34" s="44" t="s">
        <v>110</v>
      </c>
      <c r="L34" s="44" t="s">
        <v>111</v>
      </c>
      <c r="M34" s="44" t="s">
        <v>113</v>
      </c>
      <c r="N34" s="45" t="s">
        <v>718</v>
      </c>
    </row>
    <row r="35" spans="1:14" s="13" customFormat="1">
      <c r="A35" s="39">
        <f>COUNTA($A$7:A34)+1</f>
        <v>26</v>
      </c>
      <c r="B35" s="53" t="s">
        <v>719</v>
      </c>
      <c r="C35" s="41" t="s">
        <v>720</v>
      </c>
      <c r="D35" s="41" t="str">
        <f t="shared" si="2"/>
        <v>gif_smallarea</v>
      </c>
      <c r="E35" s="42" t="s">
        <v>119</v>
      </c>
      <c r="F35" s="42" t="s">
        <v>99</v>
      </c>
      <c r="G35" s="42" t="s">
        <v>100</v>
      </c>
      <c r="H35" s="42" t="s">
        <v>107</v>
      </c>
      <c r="I35" s="43" t="s">
        <v>108</v>
      </c>
      <c r="J35" s="44" t="s">
        <v>109</v>
      </c>
      <c r="K35" s="44" t="s">
        <v>110</v>
      </c>
      <c r="L35" s="44" t="s">
        <v>111</v>
      </c>
      <c r="M35" s="44" t="s">
        <v>113</v>
      </c>
      <c r="N35" s="45" t="s">
        <v>721</v>
      </c>
    </row>
    <row r="36" spans="1:14" s="13" customFormat="1" ht="28.5">
      <c r="A36" s="39">
        <f>COUNTA($A$7:A35)+1</f>
        <v>27</v>
      </c>
      <c r="B36" s="53" t="s">
        <v>722</v>
      </c>
      <c r="C36" s="41" t="s">
        <v>723</v>
      </c>
      <c r="D36" s="41" t="str">
        <f t="shared" si="2"/>
        <v>gif_polygon</v>
      </c>
      <c r="E36" s="42" t="s">
        <v>119</v>
      </c>
      <c r="F36" s="42" t="s">
        <v>99</v>
      </c>
      <c r="G36" s="42" t="s">
        <v>100</v>
      </c>
      <c r="H36" s="42" t="s">
        <v>107</v>
      </c>
      <c r="I36" s="43" t="s">
        <v>108</v>
      </c>
      <c r="J36" s="44" t="s">
        <v>142</v>
      </c>
      <c r="K36" s="44" t="s">
        <v>110</v>
      </c>
      <c r="L36" s="44" t="s">
        <v>111</v>
      </c>
      <c r="M36" s="44" t="s">
        <v>113</v>
      </c>
      <c r="N36" s="45" t="s">
        <v>724</v>
      </c>
    </row>
    <row r="37" spans="1:14" s="13" customFormat="1">
      <c r="A37" s="39">
        <f>COUNTA($A$7:A36)+1</f>
        <v>28</v>
      </c>
      <c r="B37" s="53" t="s">
        <v>725</v>
      </c>
      <c r="C37" s="41" t="s">
        <v>726</v>
      </c>
      <c r="D37" s="41" t="str">
        <f t="shared" si="2"/>
        <v>gif_remarks</v>
      </c>
      <c r="E37" s="42" t="s">
        <v>119</v>
      </c>
      <c r="F37" s="42" t="s">
        <v>99</v>
      </c>
      <c r="G37" s="42" t="s">
        <v>100</v>
      </c>
      <c r="H37" s="42" t="s">
        <v>107</v>
      </c>
      <c r="I37" s="43" t="s">
        <v>138</v>
      </c>
      <c r="J37" s="44" t="s">
        <v>109</v>
      </c>
      <c r="K37" s="44" t="s">
        <v>111</v>
      </c>
      <c r="L37" s="44" t="s">
        <v>111</v>
      </c>
      <c r="M37" s="44" t="s">
        <v>139</v>
      </c>
      <c r="N37" s="45" t="s">
        <v>727</v>
      </c>
    </row>
    <row r="38" spans="1:14" s="13" customFormat="1" ht="28.5">
      <c r="A38" s="39">
        <f>COUNTA($A$7:A37)+1</f>
        <v>29</v>
      </c>
      <c r="B38" s="53" t="s">
        <v>183</v>
      </c>
      <c r="C38" s="41" t="s">
        <v>184</v>
      </c>
      <c r="D38" s="41" t="str">
        <f t="shared" si="2"/>
        <v>gif_contactpointinformation</v>
      </c>
      <c r="E38" s="42" t="s">
        <v>106</v>
      </c>
      <c r="F38" s="42" t="s">
        <v>99</v>
      </c>
      <c r="G38" s="42" t="s">
        <v>100</v>
      </c>
      <c r="H38" s="42" t="s">
        <v>107</v>
      </c>
      <c r="I38" s="43" t="s">
        <v>157</v>
      </c>
      <c r="J38" s="44" t="s">
        <v>111</v>
      </c>
      <c r="K38" s="44" t="s">
        <v>111</v>
      </c>
      <c r="L38" s="44" t="s">
        <v>111</v>
      </c>
      <c r="M38" s="44" t="s">
        <v>111</v>
      </c>
      <c r="N38" s="45" t="s">
        <v>728</v>
      </c>
    </row>
    <row r="39" spans="1:14" s="13" customFormat="1" ht="28.5">
      <c r="A39" s="39">
        <f>COUNTA($A$7:A38)+1</f>
        <v>30</v>
      </c>
      <c r="B39" s="53" t="s">
        <v>440</v>
      </c>
      <c r="C39" s="41" t="s">
        <v>441</v>
      </c>
      <c r="D39" s="41" t="str">
        <f t="shared" si="2"/>
        <v>gif_accessibilityinformation</v>
      </c>
      <c r="E39" s="42" t="s">
        <v>119</v>
      </c>
      <c r="F39" s="42" t="s">
        <v>99</v>
      </c>
      <c r="G39" s="42" t="s">
        <v>100</v>
      </c>
      <c r="H39" s="42" t="s">
        <v>107</v>
      </c>
      <c r="I39" s="43" t="s">
        <v>157</v>
      </c>
      <c r="J39" s="44" t="s">
        <v>111</v>
      </c>
      <c r="K39" s="44" t="s">
        <v>111</v>
      </c>
      <c r="L39" s="44" t="s">
        <v>111</v>
      </c>
      <c r="M39" s="44" t="s">
        <v>111</v>
      </c>
      <c r="N39" s="45" t="s">
        <v>440</v>
      </c>
    </row>
    <row r="40" spans="1:14" s="13" customFormat="1" ht="28.5">
      <c r="A40" s="39">
        <f>COUNTA($A$7:A39)+1</f>
        <v>31</v>
      </c>
      <c r="B40" s="53" t="s">
        <v>49</v>
      </c>
      <c r="C40" s="41" t="s">
        <v>444</v>
      </c>
      <c r="D40" s="41" t="str">
        <f t="shared" si="2"/>
        <v>gif_childcareserviceinformation</v>
      </c>
      <c r="E40" s="42" t="s">
        <v>119</v>
      </c>
      <c r="F40" s="42" t="s">
        <v>99</v>
      </c>
      <c r="G40" s="42" t="s">
        <v>100</v>
      </c>
      <c r="H40" s="42" t="s">
        <v>107</v>
      </c>
      <c r="I40" s="43" t="s">
        <v>157</v>
      </c>
      <c r="J40" s="44" t="s">
        <v>111</v>
      </c>
      <c r="K40" s="44" t="s">
        <v>111</v>
      </c>
      <c r="L40" s="44" t="s">
        <v>111</v>
      </c>
      <c r="M40" s="44" t="s">
        <v>111</v>
      </c>
      <c r="N40" s="45" t="s">
        <v>49</v>
      </c>
    </row>
    <row r="41" spans="1:14">
      <c r="A41" s="39"/>
      <c r="B41" s="53"/>
      <c r="C41" s="41"/>
      <c r="D41" s="41"/>
      <c r="E41" s="42"/>
      <c r="F41" s="42"/>
      <c r="G41" s="42"/>
      <c r="H41" s="42"/>
      <c r="I41" s="43"/>
      <c r="J41" s="43"/>
      <c r="K41" s="44"/>
      <c r="L41" s="44"/>
      <c r="M41" s="44"/>
      <c r="N41" s="45"/>
    </row>
    <row r="42" spans="1:14">
      <c r="A42" s="46"/>
      <c r="B42" s="56" t="s">
        <v>186</v>
      </c>
      <c r="C42" s="57"/>
      <c r="D42" s="57"/>
      <c r="E42" s="49"/>
      <c r="F42" s="49"/>
      <c r="G42" s="49"/>
      <c r="H42" s="49"/>
      <c r="I42" s="58"/>
      <c r="J42" s="50"/>
      <c r="K42" s="59"/>
      <c r="L42" s="59"/>
      <c r="M42" s="58"/>
      <c r="N42" s="52"/>
    </row>
    <row r="43" spans="1:14" ht="28.5">
      <c r="A43" s="39"/>
      <c r="B43" s="60" t="s">
        <v>187</v>
      </c>
      <c r="C43" s="61" t="s">
        <v>188</v>
      </c>
      <c r="D43" s="41" t="str">
        <f t="shared" ref="D43:D59" si="3">IF(ISBLANK(C43),"",LOWER(C43))</f>
        <v>createdby</v>
      </c>
      <c r="E43" s="42" t="s">
        <v>119</v>
      </c>
      <c r="F43" s="42" t="s">
        <v>99</v>
      </c>
      <c r="G43" s="42" t="s">
        <v>100</v>
      </c>
      <c r="H43" s="42" t="s">
        <v>189</v>
      </c>
      <c r="I43" s="62" t="s">
        <v>190</v>
      </c>
      <c r="J43" s="44" t="s">
        <v>102</v>
      </c>
      <c r="K43" s="44" t="s">
        <v>102</v>
      </c>
      <c r="L43" s="44" t="s">
        <v>102</v>
      </c>
      <c r="M43" s="44" t="s">
        <v>102</v>
      </c>
      <c r="N43" s="63" t="s">
        <v>191</v>
      </c>
    </row>
    <row r="44" spans="1:14">
      <c r="A44" s="39"/>
      <c r="B44" s="60" t="s">
        <v>192</v>
      </c>
      <c r="C44" s="61" t="s">
        <v>193</v>
      </c>
      <c r="D44" s="41" t="str">
        <f t="shared" si="3"/>
        <v>createdon</v>
      </c>
      <c r="E44" s="42" t="s">
        <v>119</v>
      </c>
      <c r="F44" s="42" t="s">
        <v>99</v>
      </c>
      <c r="G44" s="42" t="s">
        <v>100</v>
      </c>
      <c r="H44" s="42" t="s">
        <v>189</v>
      </c>
      <c r="I44" s="62" t="s">
        <v>194</v>
      </c>
      <c r="J44" s="43" t="s">
        <v>194</v>
      </c>
      <c r="K44" s="44" t="s">
        <v>195</v>
      </c>
      <c r="L44" s="44" t="s">
        <v>102</v>
      </c>
      <c r="M44" s="44" t="s">
        <v>102</v>
      </c>
      <c r="N44" s="63" t="s">
        <v>196</v>
      </c>
    </row>
    <row r="45" spans="1:14" ht="28.5">
      <c r="A45" s="39"/>
      <c r="B45" s="60" t="s">
        <v>197</v>
      </c>
      <c r="C45" s="61" t="s">
        <v>198</v>
      </c>
      <c r="D45" s="41" t="str">
        <f t="shared" si="3"/>
        <v>createdonbehalfby</v>
      </c>
      <c r="E45" s="42" t="s">
        <v>119</v>
      </c>
      <c r="F45" s="42" t="s">
        <v>99</v>
      </c>
      <c r="G45" s="42" t="s">
        <v>100</v>
      </c>
      <c r="H45" s="42" t="s">
        <v>189</v>
      </c>
      <c r="I45" s="62" t="s">
        <v>190</v>
      </c>
      <c r="J45" s="44" t="s">
        <v>102</v>
      </c>
      <c r="K45" s="44" t="s">
        <v>102</v>
      </c>
      <c r="L45" s="44" t="s">
        <v>102</v>
      </c>
      <c r="M45" s="44" t="s">
        <v>102</v>
      </c>
      <c r="N45" s="63" t="s">
        <v>199</v>
      </c>
    </row>
    <row r="46" spans="1:14" ht="28.5">
      <c r="A46" s="39"/>
      <c r="B46" s="60" t="s">
        <v>200</v>
      </c>
      <c r="C46" s="61" t="s">
        <v>270</v>
      </c>
      <c r="D46" s="41" t="str">
        <f t="shared" si="3"/>
        <v>importsequencenumber</v>
      </c>
      <c r="E46" s="42" t="s">
        <v>119</v>
      </c>
      <c r="F46" s="42" t="s">
        <v>99</v>
      </c>
      <c r="G46" s="42" t="s">
        <v>100</v>
      </c>
      <c r="H46" s="42" t="s">
        <v>202</v>
      </c>
      <c r="I46" s="62" t="s">
        <v>203</v>
      </c>
      <c r="J46" s="43" t="s">
        <v>204</v>
      </c>
      <c r="K46" s="44" t="s">
        <v>195</v>
      </c>
      <c r="L46" s="44" t="s">
        <v>205</v>
      </c>
      <c r="M46" s="44" t="s">
        <v>206</v>
      </c>
      <c r="N46" s="63" t="s">
        <v>207</v>
      </c>
    </row>
    <row r="47" spans="1:14" ht="28.5">
      <c r="A47" s="39"/>
      <c r="B47" s="60" t="s">
        <v>208</v>
      </c>
      <c r="C47" s="61" t="s">
        <v>209</v>
      </c>
      <c r="D47" s="41" t="str">
        <f t="shared" si="3"/>
        <v>modifiedby</v>
      </c>
      <c r="E47" s="42" t="s">
        <v>119</v>
      </c>
      <c r="F47" s="42" t="s">
        <v>99</v>
      </c>
      <c r="G47" s="42" t="s">
        <v>100</v>
      </c>
      <c r="H47" s="42" t="s">
        <v>189</v>
      </c>
      <c r="I47" s="62" t="s">
        <v>190</v>
      </c>
      <c r="J47" s="44" t="s">
        <v>102</v>
      </c>
      <c r="K47" s="44" t="s">
        <v>102</v>
      </c>
      <c r="L47" s="44" t="s">
        <v>102</v>
      </c>
      <c r="M47" s="44" t="s">
        <v>102</v>
      </c>
      <c r="N47" s="63" t="s">
        <v>210</v>
      </c>
    </row>
    <row r="48" spans="1:14">
      <c r="A48" s="39"/>
      <c r="B48" s="60" t="s">
        <v>211</v>
      </c>
      <c r="C48" s="61" t="s">
        <v>212</v>
      </c>
      <c r="D48" s="41" t="str">
        <f t="shared" si="3"/>
        <v>modifiedon</v>
      </c>
      <c r="E48" s="42" t="s">
        <v>119</v>
      </c>
      <c r="F48" s="42" t="s">
        <v>99</v>
      </c>
      <c r="G48" s="42" t="s">
        <v>100</v>
      </c>
      <c r="H48" s="42" t="s">
        <v>189</v>
      </c>
      <c r="I48" s="62" t="s">
        <v>194</v>
      </c>
      <c r="J48" s="43" t="s">
        <v>194</v>
      </c>
      <c r="K48" s="44" t="s">
        <v>195</v>
      </c>
      <c r="L48" s="44" t="s">
        <v>102</v>
      </c>
      <c r="M48" s="44" t="s">
        <v>102</v>
      </c>
      <c r="N48" s="63" t="s">
        <v>213</v>
      </c>
    </row>
    <row r="49" spans="1:14" ht="28.5">
      <c r="A49" s="39"/>
      <c r="B49" s="60" t="s">
        <v>214</v>
      </c>
      <c r="C49" s="61" t="s">
        <v>215</v>
      </c>
      <c r="D49" s="41" t="str">
        <f t="shared" si="3"/>
        <v>modifiedonbehalfby</v>
      </c>
      <c r="E49" s="42" t="s">
        <v>119</v>
      </c>
      <c r="F49" s="42" t="s">
        <v>99</v>
      </c>
      <c r="G49" s="42" t="s">
        <v>100</v>
      </c>
      <c r="H49" s="42" t="s">
        <v>189</v>
      </c>
      <c r="I49" s="62" t="s">
        <v>190</v>
      </c>
      <c r="J49" s="44" t="s">
        <v>102</v>
      </c>
      <c r="K49" s="44" t="s">
        <v>102</v>
      </c>
      <c r="L49" s="44" t="s">
        <v>102</v>
      </c>
      <c r="M49" s="44" t="s">
        <v>102</v>
      </c>
      <c r="N49" s="63" t="s">
        <v>216</v>
      </c>
    </row>
    <row r="50" spans="1:14">
      <c r="A50" s="39"/>
      <c r="B50" s="60" t="s">
        <v>217</v>
      </c>
      <c r="C50" s="61" t="s">
        <v>218</v>
      </c>
      <c r="D50" s="41" t="str">
        <f t="shared" si="3"/>
        <v>overriddencreatedon</v>
      </c>
      <c r="E50" s="42" t="s">
        <v>119</v>
      </c>
      <c r="F50" s="42" t="s">
        <v>99</v>
      </c>
      <c r="G50" s="42" t="s">
        <v>100</v>
      </c>
      <c r="H50" s="42" t="s">
        <v>202</v>
      </c>
      <c r="I50" s="43" t="s">
        <v>194</v>
      </c>
      <c r="J50" s="43" t="s">
        <v>219</v>
      </c>
      <c r="K50" s="44" t="s">
        <v>195</v>
      </c>
      <c r="L50" s="44" t="s">
        <v>102</v>
      </c>
      <c r="M50" s="44" t="s">
        <v>102</v>
      </c>
      <c r="N50" s="63" t="s">
        <v>220</v>
      </c>
    </row>
    <row r="51" spans="1:14" ht="28.5">
      <c r="A51" s="39"/>
      <c r="B51" s="60" t="s">
        <v>221</v>
      </c>
      <c r="C51" s="61" t="s">
        <v>222</v>
      </c>
      <c r="D51" s="41" t="str">
        <f t="shared" si="3"/>
        <v>ownerid</v>
      </c>
      <c r="E51" s="42" t="s">
        <v>98</v>
      </c>
      <c r="F51" s="42" t="s">
        <v>99</v>
      </c>
      <c r="G51" s="42" t="s">
        <v>100</v>
      </c>
      <c r="H51" s="42" t="s">
        <v>223</v>
      </c>
      <c r="I51" s="62" t="s">
        <v>224</v>
      </c>
      <c r="J51" s="44" t="s">
        <v>102</v>
      </c>
      <c r="K51" s="44" t="s">
        <v>102</v>
      </c>
      <c r="L51" s="44" t="s">
        <v>102</v>
      </c>
      <c r="M51" s="44" t="s">
        <v>102</v>
      </c>
      <c r="N51" s="63" t="s">
        <v>225</v>
      </c>
    </row>
    <row r="52" spans="1:14">
      <c r="A52" s="39"/>
      <c r="B52" s="60" t="s">
        <v>271</v>
      </c>
      <c r="C52" s="61" t="s">
        <v>227</v>
      </c>
      <c r="D52" s="41" t="str">
        <f>IF(ISBLANK(C52),"",LOWER(C52))</f>
        <v>owningbusinessunit</v>
      </c>
      <c r="E52" s="42" t="s">
        <v>119</v>
      </c>
      <c r="F52" s="69" t="s">
        <v>99</v>
      </c>
      <c r="G52" s="42" t="s">
        <v>100</v>
      </c>
      <c r="H52" s="42" t="s">
        <v>189</v>
      </c>
      <c r="I52" s="62" t="s">
        <v>190</v>
      </c>
      <c r="J52" s="44" t="s">
        <v>102</v>
      </c>
      <c r="K52" s="44" t="s">
        <v>102</v>
      </c>
      <c r="L52" s="44" t="s">
        <v>102</v>
      </c>
      <c r="M52" s="44" t="s">
        <v>102</v>
      </c>
      <c r="N52" s="63" t="s">
        <v>228</v>
      </c>
    </row>
    <row r="53" spans="1:14" ht="28.5">
      <c r="A53" s="39"/>
      <c r="B53" s="70" t="s">
        <v>272</v>
      </c>
      <c r="C53" s="61" t="s">
        <v>230</v>
      </c>
      <c r="D53" s="41" t="str">
        <f>IF(ISBLANK(C53),"",LOWER(C53))</f>
        <v>owningteam</v>
      </c>
      <c r="E53" s="42" t="s">
        <v>119</v>
      </c>
      <c r="F53" s="42" t="s">
        <v>273</v>
      </c>
      <c r="G53" s="42" t="s">
        <v>100</v>
      </c>
      <c r="H53" s="42" t="s">
        <v>189</v>
      </c>
      <c r="I53" s="62" t="s">
        <v>190</v>
      </c>
      <c r="J53" s="44" t="s">
        <v>102</v>
      </c>
      <c r="K53" s="44" t="s">
        <v>102</v>
      </c>
      <c r="L53" s="44" t="s">
        <v>102</v>
      </c>
      <c r="M53" s="44" t="s">
        <v>102</v>
      </c>
      <c r="N53" s="63" t="s">
        <v>232</v>
      </c>
    </row>
    <row r="54" spans="1:14" ht="28.5">
      <c r="A54" s="39"/>
      <c r="B54" s="70" t="s">
        <v>274</v>
      </c>
      <c r="C54" s="61" t="s">
        <v>234</v>
      </c>
      <c r="D54" s="41" t="str">
        <f>IF(ISBLANK(C54),"",LOWER(C54))</f>
        <v>owninguser</v>
      </c>
      <c r="E54" s="42" t="s">
        <v>119</v>
      </c>
      <c r="F54" s="42" t="s">
        <v>273</v>
      </c>
      <c r="G54" s="42" t="s">
        <v>100</v>
      </c>
      <c r="H54" s="42" t="s">
        <v>189</v>
      </c>
      <c r="I54" s="62" t="s">
        <v>190</v>
      </c>
      <c r="J54" s="44" t="s">
        <v>102</v>
      </c>
      <c r="K54" s="44" t="s">
        <v>102</v>
      </c>
      <c r="L54" s="44" t="s">
        <v>102</v>
      </c>
      <c r="M54" s="44" t="s">
        <v>102</v>
      </c>
      <c r="N54" s="63" t="s">
        <v>235</v>
      </c>
    </row>
    <row r="55" spans="1:14" ht="28.5">
      <c r="A55" s="39"/>
      <c r="B55" s="60" t="s">
        <v>275</v>
      </c>
      <c r="C55" s="71" t="s">
        <v>237</v>
      </c>
      <c r="D55" s="41" t="str">
        <f>IF(ISBLANK(C55),"",LOWER(C55))</f>
        <v>statecode</v>
      </c>
      <c r="E55" s="42" t="s">
        <v>98</v>
      </c>
      <c r="F55" s="42" t="s">
        <v>99</v>
      </c>
      <c r="G55" s="42" t="s">
        <v>100</v>
      </c>
      <c r="H55" s="42" t="s">
        <v>223</v>
      </c>
      <c r="I55" s="62" t="s">
        <v>238</v>
      </c>
      <c r="J55" s="44" t="s">
        <v>102</v>
      </c>
      <c r="K55" s="44" t="s">
        <v>102</v>
      </c>
      <c r="L55" s="44" t="s">
        <v>102</v>
      </c>
      <c r="M55" s="44" t="s">
        <v>102</v>
      </c>
      <c r="N55" s="63" t="str">
        <f>$C$4&amp;"の状態"</f>
        <v>施設の状態</v>
      </c>
    </row>
    <row r="56" spans="1:14">
      <c r="A56" s="39"/>
      <c r="B56" s="60" t="s">
        <v>276</v>
      </c>
      <c r="C56" s="71" t="s">
        <v>240</v>
      </c>
      <c r="D56" s="41" t="str">
        <f>IF(ISBLANK(C56),"",LOWER(C56))</f>
        <v>statuscode</v>
      </c>
      <c r="E56" s="42" t="s">
        <v>119</v>
      </c>
      <c r="F56" s="42" t="s">
        <v>99</v>
      </c>
      <c r="G56" s="42" t="s">
        <v>100</v>
      </c>
      <c r="H56" s="42" t="s">
        <v>223</v>
      </c>
      <c r="I56" s="62" t="s">
        <v>238</v>
      </c>
      <c r="J56" s="44" t="s">
        <v>102</v>
      </c>
      <c r="K56" s="44" t="s">
        <v>102</v>
      </c>
      <c r="L56" s="44" t="s">
        <v>102</v>
      </c>
      <c r="M56" s="44" t="s">
        <v>102</v>
      </c>
      <c r="N56" s="63" t="str">
        <f>$C$4&amp;"の状態の理由"</f>
        <v>施設の状態の理由</v>
      </c>
    </row>
    <row r="57" spans="1:14" ht="28.5">
      <c r="A57" s="39"/>
      <c r="B57" s="60" t="s">
        <v>241</v>
      </c>
      <c r="C57" s="61" t="s">
        <v>242</v>
      </c>
      <c r="D57" s="41" t="str">
        <f t="shared" si="3"/>
        <v>timezoneruleversionnumber</v>
      </c>
      <c r="E57" s="42" t="s">
        <v>119</v>
      </c>
      <c r="F57" s="42" t="s">
        <v>231</v>
      </c>
      <c r="G57" s="42" t="s">
        <v>100</v>
      </c>
      <c r="H57" s="42" t="s">
        <v>189</v>
      </c>
      <c r="I57" s="62" t="s">
        <v>203</v>
      </c>
      <c r="J57" s="43" t="s">
        <v>204</v>
      </c>
      <c r="K57" s="44" t="s">
        <v>195</v>
      </c>
      <c r="L57" s="44" t="s">
        <v>243</v>
      </c>
      <c r="M57" s="44" t="s">
        <v>206</v>
      </c>
      <c r="N57" s="63" t="s">
        <v>244</v>
      </c>
    </row>
    <row r="58" spans="1:14" ht="28.5">
      <c r="A58" s="39"/>
      <c r="B58" s="60" t="s">
        <v>245</v>
      </c>
      <c r="C58" s="61" t="s">
        <v>246</v>
      </c>
      <c r="D58" s="41" t="str">
        <f t="shared" si="3"/>
        <v>utcconversiontimezonecode</v>
      </c>
      <c r="E58" s="42" t="s">
        <v>119</v>
      </c>
      <c r="F58" s="42" t="s">
        <v>231</v>
      </c>
      <c r="G58" s="42" t="s">
        <v>100</v>
      </c>
      <c r="H58" s="42" t="s">
        <v>189</v>
      </c>
      <c r="I58" s="62" t="s">
        <v>203</v>
      </c>
      <c r="J58" s="43" t="s">
        <v>204</v>
      </c>
      <c r="K58" s="44" t="s">
        <v>195</v>
      </c>
      <c r="L58" s="44" t="s">
        <v>243</v>
      </c>
      <c r="M58" s="44" t="s">
        <v>206</v>
      </c>
      <c r="N58" s="63" t="s">
        <v>247</v>
      </c>
    </row>
    <row r="59" spans="1:14" ht="28.5">
      <c r="A59" s="39"/>
      <c r="B59" s="60" t="s">
        <v>248</v>
      </c>
      <c r="C59" s="61" t="s">
        <v>249</v>
      </c>
      <c r="D59" s="41" t="str">
        <f t="shared" si="3"/>
        <v>versionnumber</v>
      </c>
      <c r="E59" s="42" t="s">
        <v>119</v>
      </c>
      <c r="F59" s="42" t="s">
        <v>231</v>
      </c>
      <c r="G59" s="42" t="s">
        <v>100</v>
      </c>
      <c r="H59" s="42" t="s">
        <v>189</v>
      </c>
      <c r="I59" s="62" t="s">
        <v>203</v>
      </c>
      <c r="J59" s="43" t="s">
        <v>204</v>
      </c>
      <c r="K59" s="44" t="s">
        <v>195</v>
      </c>
      <c r="L59" s="44" t="s">
        <v>250</v>
      </c>
      <c r="M59" s="44" t="s">
        <v>251</v>
      </c>
      <c r="N59" s="63" t="s">
        <v>248</v>
      </c>
    </row>
    <row r="60" spans="1:14">
      <c r="A60" s="39"/>
      <c r="B60" s="53"/>
      <c r="C60" s="41"/>
      <c r="D60" s="41"/>
      <c r="E60" s="42"/>
      <c r="F60" s="42"/>
      <c r="G60" s="42"/>
      <c r="H60" s="42"/>
      <c r="I60" s="43"/>
      <c r="J60" s="43"/>
      <c r="K60" s="44"/>
      <c r="L60" s="44"/>
      <c r="M60" s="44"/>
      <c r="N60"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1AC7C-6EDE-425B-AE76-EAC7456E806A}">
  <sheetPr>
    <pageSetUpPr fitToPage="1"/>
  </sheetPr>
  <dimension ref="A1:N37"/>
  <sheetViews>
    <sheetView view="pageBreakPreview" topLeftCell="A15"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109" t="s">
        <v>3</v>
      </c>
      <c r="D2" s="110"/>
      <c r="E2" s="110"/>
      <c r="F2" s="110"/>
      <c r="G2" s="110"/>
      <c r="H2" s="111"/>
      <c r="I2" s="112">
        <f>COUNT(A9:A18)</f>
        <v>8</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109" t="s">
        <v>82</v>
      </c>
      <c r="B4" s="110"/>
      <c r="C4" s="107" t="s">
        <v>729</v>
      </c>
      <c r="D4" s="108"/>
      <c r="E4" s="108"/>
      <c r="F4" s="108"/>
      <c r="G4" s="108"/>
      <c r="H4" s="114"/>
      <c r="I4" s="115" t="s">
        <v>730</v>
      </c>
      <c r="J4" s="116"/>
      <c r="K4" s="116"/>
      <c r="L4" s="116"/>
      <c r="M4" s="116"/>
      <c r="N4" s="68" t="str">
        <f>B10</f>
        <v>連絡先名称</v>
      </c>
    </row>
    <row r="5" spans="1:14" s="72" customFormat="1" ht="35.25" customHeight="1">
      <c r="A5" s="117" t="s">
        <v>731</v>
      </c>
      <c r="B5" s="118"/>
      <c r="C5" s="118"/>
      <c r="D5" s="118"/>
      <c r="E5" s="118"/>
      <c r="F5" s="118"/>
      <c r="G5" s="118"/>
      <c r="H5" s="118"/>
      <c r="I5" s="118"/>
      <c r="J5" s="118"/>
      <c r="K5" s="118"/>
      <c r="L5" s="118"/>
      <c r="M5" s="118"/>
      <c r="N5" s="119"/>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連絡先</v>
      </c>
      <c r="C7" s="34" t="str">
        <f>I4&amp;"Id"</f>
        <v>gif_ContactPoint_DatamodelId</v>
      </c>
      <c r="D7" s="34" t="str">
        <f>IF(ISBLANK(C7),"",LOWER(C7))</f>
        <v>gif_contactpoint_datamodelid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39</v>
      </c>
      <c r="C10" s="41" t="s">
        <v>732</v>
      </c>
      <c r="D10" s="41" t="str">
        <f>IF(ISBLANK(C10),"",LOWER(C10))</f>
        <v>gif_contactpointname</v>
      </c>
      <c r="E10" s="42" t="s">
        <v>119</v>
      </c>
      <c r="F10" s="42" t="s">
        <v>99</v>
      </c>
      <c r="G10" s="42" t="s">
        <v>100</v>
      </c>
      <c r="H10" s="42" t="s">
        <v>107</v>
      </c>
      <c r="I10" s="43" t="s">
        <v>108</v>
      </c>
      <c r="J10" s="43" t="s">
        <v>109</v>
      </c>
      <c r="K10" s="44" t="s">
        <v>110</v>
      </c>
      <c r="L10" s="44" t="s">
        <v>111</v>
      </c>
      <c r="M10" s="44" t="s">
        <v>113</v>
      </c>
      <c r="N10" s="45" t="s">
        <v>39</v>
      </c>
    </row>
    <row r="11" spans="1:14" s="13" customFormat="1" ht="28.5">
      <c r="A11" s="39">
        <f>COUNTA($A$7:A10)+1</f>
        <v>2</v>
      </c>
      <c r="B11" s="53" t="s">
        <v>733</v>
      </c>
      <c r="C11" s="41" t="s">
        <v>734</v>
      </c>
      <c r="D11" s="41" t="str">
        <f t="shared" ref="D11:D17" si="0">IF(ISBLANK(C11),"",LOWER(C11))</f>
        <v>gif_contactpointphonenumber</v>
      </c>
      <c r="E11" s="42" t="s">
        <v>119</v>
      </c>
      <c r="F11" s="42" t="s">
        <v>99</v>
      </c>
      <c r="G11" s="42" t="s">
        <v>100</v>
      </c>
      <c r="H11" s="42" t="s">
        <v>107</v>
      </c>
      <c r="I11" s="43" t="s">
        <v>108</v>
      </c>
      <c r="J11" s="43" t="s">
        <v>109</v>
      </c>
      <c r="K11" s="44" t="s">
        <v>110</v>
      </c>
      <c r="L11" s="44" t="s">
        <v>111</v>
      </c>
      <c r="M11" s="44" t="s">
        <v>113</v>
      </c>
      <c r="N11" s="45" t="s">
        <v>735</v>
      </c>
    </row>
    <row r="12" spans="1:14" s="13" customFormat="1">
      <c r="A12" s="39">
        <f>COUNTA($A$7:A11)+1</f>
        <v>3</v>
      </c>
      <c r="B12" s="53" t="s">
        <v>736</v>
      </c>
      <c r="C12" s="41" t="s">
        <v>737</v>
      </c>
      <c r="D12" s="41" t="str">
        <f t="shared" si="0"/>
        <v>gif_contactpointextension</v>
      </c>
      <c r="E12" s="42" t="s">
        <v>119</v>
      </c>
      <c r="F12" s="42" t="s">
        <v>99</v>
      </c>
      <c r="G12" s="42" t="s">
        <v>100</v>
      </c>
      <c r="H12" s="42" t="s">
        <v>107</v>
      </c>
      <c r="I12" s="43" t="s">
        <v>108</v>
      </c>
      <c r="J12" s="43" t="s">
        <v>109</v>
      </c>
      <c r="K12" s="44" t="s">
        <v>110</v>
      </c>
      <c r="L12" s="44" t="s">
        <v>111</v>
      </c>
      <c r="M12" s="44" t="s">
        <v>113</v>
      </c>
      <c r="N12" s="45" t="s">
        <v>738</v>
      </c>
    </row>
    <row r="13" spans="1:14" s="13" customFormat="1" ht="28.5">
      <c r="A13" s="39">
        <f>COUNTA($A$7:A12)+1</f>
        <v>4</v>
      </c>
      <c r="B13" s="53" t="s">
        <v>739</v>
      </c>
      <c r="C13" s="41" t="s">
        <v>740</v>
      </c>
      <c r="D13" s="41" t="str">
        <f t="shared" si="0"/>
        <v>gif_contactpointemailaddress</v>
      </c>
      <c r="E13" s="42" t="s">
        <v>119</v>
      </c>
      <c r="F13" s="42" t="s">
        <v>99</v>
      </c>
      <c r="G13" s="42" t="s">
        <v>100</v>
      </c>
      <c r="H13" s="42" t="s">
        <v>107</v>
      </c>
      <c r="I13" s="43" t="s">
        <v>138</v>
      </c>
      <c r="J13" s="44" t="s">
        <v>109</v>
      </c>
      <c r="K13" s="44" t="s">
        <v>111</v>
      </c>
      <c r="L13" s="44" t="s">
        <v>111</v>
      </c>
      <c r="M13" s="44" t="s">
        <v>139</v>
      </c>
      <c r="N13" s="45" t="s">
        <v>739</v>
      </c>
    </row>
    <row r="14" spans="1:14" s="13" customFormat="1">
      <c r="A14" s="39">
        <f>COUNTA($A$7:A13)+1</f>
        <v>5</v>
      </c>
      <c r="B14" s="53" t="s">
        <v>741</v>
      </c>
      <c r="C14" s="41" t="s">
        <v>742</v>
      </c>
      <c r="D14" s="41" t="str">
        <f t="shared" si="0"/>
        <v>gif_contactpointformurl</v>
      </c>
      <c r="E14" s="42" t="s">
        <v>119</v>
      </c>
      <c r="F14" s="42" t="s">
        <v>99</v>
      </c>
      <c r="G14" s="42" t="s">
        <v>100</v>
      </c>
      <c r="H14" s="42" t="s">
        <v>107</v>
      </c>
      <c r="I14" s="43" t="s">
        <v>108</v>
      </c>
      <c r="J14" s="43" t="s">
        <v>142</v>
      </c>
      <c r="K14" s="44" t="s">
        <v>110</v>
      </c>
      <c r="L14" s="44" t="s">
        <v>111</v>
      </c>
      <c r="M14" s="44" t="s">
        <v>113</v>
      </c>
      <c r="N14" s="45" t="s">
        <v>743</v>
      </c>
    </row>
    <row r="15" spans="1:14" s="13" customFormat="1">
      <c r="A15" s="39">
        <f>COUNTA($A$7:A14)+1</f>
        <v>6</v>
      </c>
      <c r="B15" s="53" t="s">
        <v>744</v>
      </c>
      <c r="C15" s="41" t="s">
        <v>745</v>
      </c>
      <c r="D15" s="41" t="str">
        <f t="shared" si="0"/>
        <v>gif_contactpointremarks</v>
      </c>
      <c r="E15" s="42" t="s">
        <v>119</v>
      </c>
      <c r="F15" s="42" t="s">
        <v>99</v>
      </c>
      <c r="G15" s="42" t="s">
        <v>100</v>
      </c>
      <c r="H15" s="42" t="s">
        <v>107</v>
      </c>
      <c r="I15" s="43" t="s">
        <v>138</v>
      </c>
      <c r="J15" s="44" t="s">
        <v>109</v>
      </c>
      <c r="K15" s="44" t="s">
        <v>111</v>
      </c>
      <c r="L15" s="44" t="s">
        <v>111</v>
      </c>
      <c r="M15" s="44" t="s">
        <v>139</v>
      </c>
      <c r="N15" s="45" t="s">
        <v>746</v>
      </c>
    </row>
    <row r="16" spans="1:14" s="13" customFormat="1" ht="28.5">
      <c r="A16" s="39">
        <f>COUNTA($A$7:A15)+1</f>
        <v>7</v>
      </c>
      <c r="B16" s="53" t="s">
        <v>747</v>
      </c>
      <c r="C16" s="41" t="s">
        <v>748</v>
      </c>
      <c r="D16" s="41" t="str">
        <f t="shared" si="0"/>
        <v>gif_contactpointpostalcode</v>
      </c>
      <c r="E16" s="42" t="s">
        <v>119</v>
      </c>
      <c r="F16" s="42" t="s">
        <v>99</v>
      </c>
      <c r="G16" s="42" t="s">
        <v>100</v>
      </c>
      <c r="H16" s="42" t="s">
        <v>107</v>
      </c>
      <c r="I16" s="43" t="s">
        <v>108</v>
      </c>
      <c r="J16" s="44" t="s">
        <v>109</v>
      </c>
      <c r="K16" s="44" t="s">
        <v>110</v>
      </c>
      <c r="L16" s="44" t="s">
        <v>111</v>
      </c>
      <c r="M16" s="44" t="s">
        <v>113</v>
      </c>
      <c r="N16" s="45" t="s">
        <v>747</v>
      </c>
    </row>
    <row r="17" spans="1:14" s="13" customFormat="1">
      <c r="A17" s="39">
        <f>COUNTA($A$7:A16)+1</f>
        <v>8</v>
      </c>
      <c r="B17" s="53" t="s">
        <v>749</v>
      </c>
      <c r="C17" s="41" t="s">
        <v>750</v>
      </c>
      <c r="D17" s="41" t="str">
        <f t="shared" si="0"/>
        <v>gif_contactpointaddress</v>
      </c>
      <c r="E17" s="42" t="s">
        <v>119</v>
      </c>
      <c r="F17" s="42" t="s">
        <v>99</v>
      </c>
      <c r="G17" s="42" t="s">
        <v>100</v>
      </c>
      <c r="H17" s="42" t="s">
        <v>107</v>
      </c>
      <c r="I17" s="43" t="s">
        <v>157</v>
      </c>
      <c r="J17" s="44" t="s">
        <v>111</v>
      </c>
      <c r="K17" s="44" t="s">
        <v>111</v>
      </c>
      <c r="L17" s="44" t="s">
        <v>111</v>
      </c>
      <c r="M17" s="44" t="s">
        <v>111</v>
      </c>
      <c r="N17" s="45" t="s">
        <v>619</v>
      </c>
    </row>
    <row r="18" spans="1:14">
      <c r="A18" s="39"/>
      <c r="B18" s="53"/>
      <c r="C18" s="41"/>
      <c r="D18" s="41"/>
      <c r="E18" s="42"/>
      <c r="F18" s="42"/>
      <c r="G18" s="42"/>
      <c r="H18" s="42"/>
      <c r="I18" s="43"/>
      <c r="J18" s="43"/>
      <c r="K18" s="44"/>
      <c r="L18" s="44"/>
      <c r="M18" s="44"/>
      <c r="N18" s="45"/>
    </row>
    <row r="19" spans="1:14">
      <c r="A19" s="46"/>
      <c r="B19" s="56" t="s">
        <v>186</v>
      </c>
      <c r="C19" s="57"/>
      <c r="D19" s="57"/>
      <c r="E19" s="49"/>
      <c r="F19" s="49"/>
      <c r="G19" s="49"/>
      <c r="H19" s="49"/>
      <c r="I19" s="58"/>
      <c r="J19" s="50"/>
      <c r="K19" s="59"/>
      <c r="L19" s="59"/>
      <c r="M19" s="58"/>
      <c r="N19" s="52"/>
    </row>
    <row r="20" spans="1:14" ht="28.5">
      <c r="A20" s="39"/>
      <c r="B20" s="60" t="s">
        <v>187</v>
      </c>
      <c r="C20" s="61" t="s">
        <v>188</v>
      </c>
      <c r="D20" s="41" t="str">
        <f t="shared" ref="D20:D36" si="1">IF(ISBLANK(C20),"",LOWER(C20))</f>
        <v>createdby</v>
      </c>
      <c r="E20" s="42" t="s">
        <v>119</v>
      </c>
      <c r="F20" s="42" t="s">
        <v>99</v>
      </c>
      <c r="G20" s="42" t="s">
        <v>100</v>
      </c>
      <c r="H20" s="42" t="s">
        <v>189</v>
      </c>
      <c r="I20" s="62" t="s">
        <v>190</v>
      </c>
      <c r="J20" s="44" t="s">
        <v>102</v>
      </c>
      <c r="K20" s="44" t="s">
        <v>102</v>
      </c>
      <c r="L20" s="44" t="s">
        <v>102</v>
      </c>
      <c r="M20" s="44" t="s">
        <v>102</v>
      </c>
      <c r="N20" s="63" t="s">
        <v>191</v>
      </c>
    </row>
    <row r="21" spans="1:14">
      <c r="A21" s="39"/>
      <c r="B21" s="60" t="s">
        <v>192</v>
      </c>
      <c r="C21" s="61" t="s">
        <v>193</v>
      </c>
      <c r="D21" s="41" t="str">
        <f t="shared" si="1"/>
        <v>createdon</v>
      </c>
      <c r="E21" s="42" t="s">
        <v>119</v>
      </c>
      <c r="F21" s="42" t="s">
        <v>99</v>
      </c>
      <c r="G21" s="42" t="s">
        <v>100</v>
      </c>
      <c r="H21" s="42" t="s">
        <v>189</v>
      </c>
      <c r="I21" s="62" t="s">
        <v>194</v>
      </c>
      <c r="J21" s="43" t="s">
        <v>194</v>
      </c>
      <c r="K21" s="44" t="s">
        <v>195</v>
      </c>
      <c r="L21" s="44" t="s">
        <v>102</v>
      </c>
      <c r="M21" s="44" t="s">
        <v>102</v>
      </c>
      <c r="N21" s="63" t="s">
        <v>196</v>
      </c>
    </row>
    <row r="22" spans="1:14" ht="28.5">
      <c r="A22" s="39"/>
      <c r="B22" s="60" t="s">
        <v>197</v>
      </c>
      <c r="C22" s="61" t="s">
        <v>198</v>
      </c>
      <c r="D22" s="41" t="str">
        <f t="shared" si="1"/>
        <v>createdonbehalfby</v>
      </c>
      <c r="E22" s="42" t="s">
        <v>119</v>
      </c>
      <c r="F22" s="42" t="s">
        <v>99</v>
      </c>
      <c r="G22" s="42" t="s">
        <v>100</v>
      </c>
      <c r="H22" s="42" t="s">
        <v>189</v>
      </c>
      <c r="I22" s="62" t="s">
        <v>190</v>
      </c>
      <c r="J22" s="44" t="s">
        <v>102</v>
      </c>
      <c r="K22" s="44" t="s">
        <v>102</v>
      </c>
      <c r="L22" s="44" t="s">
        <v>102</v>
      </c>
      <c r="M22" s="44" t="s">
        <v>102</v>
      </c>
      <c r="N22" s="63" t="s">
        <v>199</v>
      </c>
    </row>
    <row r="23" spans="1:14" ht="28.5">
      <c r="A23" s="39"/>
      <c r="B23" s="60" t="s">
        <v>200</v>
      </c>
      <c r="C23" s="61" t="s">
        <v>270</v>
      </c>
      <c r="D23" s="41" t="str">
        <f t="shared" si="1"/>
        <v>importsequencenumber</v>
      </c>
      <c r="E23" s="42" t="s">
        <v>119</v>
      </c>
      <c r="F23" s="42" t="s">
        <v>99</v>
      </c>
      <c r="G23" s="42" t="s">
        <v>100</v>
      </c>
      <c r="H23" s="42" t="s">
        <v>202</v>
      </c>
      <c r="I23" s="62" t="s">
        <v>203</v>
      </c>
      <c r="J23" s="43" t="s">
        <v>204</v>
      </c>
      <c r="K23" s="44" t="s">
        <v>195</v>
      </c>
      <c r="L23" s="44" t="s">
        <v>205</v>
      </c>
      <c r="M23" s="44" t="s">
        <v>206</v>
      </c>
      <c r="N23" s="63" t="s">
        <v>207</v>
      </c>
    </row>
    <row r="24" spans="1:14" ht="28.5">
      <c r="A24" s="39"/>
      <c r="B24" s="60" t="s">
        <v>208</v>
      </c>
      <c r="C24" s="61" t="s">
        <v>209</v>
      </c>
      <c r="D24" s="41" t="str">
        <f t="shared" si="1"/>
        <v>modifiedby</v>
      </c>
      <c r="E24" s="42" t="s">
        <v>119</v>
      </c>
      <c r="F24" s="42" t="s">
        <v>99</v>
      </c>
      <c r="G24" s="42" t="s">
        <v>100</v>
      </c>
      <c r="H24" s="42" t="s">
        <v>189</v>
      </c>
      <c r="I24" s="62" t="s">
        <v>190</v>
      </c>
      <c r="J24" s="44" t="s">
        <v>102</v>
      </c>
      <c r="K24" s="44" t="s">
        <v>102</v>
      </c>
      <c r="L24" s="44" t="s">
        <v>102</v>
      </c>
      <c r="M24" s="44" t="s">
        <v>102</v>
      </c>
      <c r="N24" s="63" t="s">
        <v>210</v>
      </c>
    </row>
    <row r="25" spans="1:14">
      <c r="A25" s="39"/>
      <c r="B25" s="60" t="s">
        <v>211</v>
      </c>
      <c r="C25" s="61" t="s">
        <v>212</v>
      </c>
      <c r="D25" s="41" t="str">
        <f t="shared" si="1"/>
        <v>modifiedon</v>
      </c>
      <c r="E25" s="42" t="s">
        <v>119</v>
      </c>
      <c r="F25" s="42" t="s">
        <v>99</v>
      </c>
      <c r="G25" s="42" t="s">
        <v>100</v>
      </c>
      <c r="H25" s="42" t="s">
        <v>189</v>
      </c>
      <c r="I25" s="62" t="s">
        <v>194</v>
      </c>
      <c r="J25" s="43" t="s">
        <v>194</v>
      </c>
      <c r="K25" s="44" t="s">
        <v>195</v>
      </c>
      <c r="L25" s="44" t="s">
        <v>102</v>
      </c>
      <c r="M25" s="44" t="s">
        <v>102</v>
      </c>
      <c r="N25" s="63" t="s">
        <v>213</v>
      </c>
    </row>
    <row r="26" spans="1:14" ht="28.5">
      <c r="A26" s="39"/>
      <c r="B26" s="60" t="s">
        <v>214</v>
      </c>
      <c r="C26" s="61" t="s">
        <v>215</v>
      </c>
      <c r="D26" s="41" t="str">
        <f t="shared" si="1"/>
        <v>modifiedonbehalfby</v>
      </c>
      <c r="E26" s="42" t="s">
        <v>119</v>
      </c>
      <c r="F26" s="42" t="s">
        <v>99</v>
      </c>
      <c r="G26" s="42" t="s">
        <v>100</v>
      </c>
      <c r="H26" s="42" t="s">
        <v>189</v>
      </c>
      <c r="I26" s="62" t="s">
        <v>190</v>
      </c>
      <c r="J26" s="44" t="s">
        <v>102</v>
      </c>
      <c r="K26" s="44" t="s">
        <v>102</v>
      </c>
      <c r="L26" s="44" t="s">
        <v>102</v>
      </c>
      <c r="M26" s="44" t="s">
        <v>102</v>
      </c>
      <c r="N26" s="63" t="s">
        <v>216</v>
      </c>
    </row>
    <row r="27" spans="1:14">
      <c r="A27" s="39"/>
      <c r="B27" s="60" t="s">
        <v>217</v>
      </c>
      <c r="C27" s="61" t="s">
        <v>218</v>
      </c>
      <c r="D27" s="41" t="str">
        <f t="shared" si="1"/>
        <v>overriddencreatedon</v>
      </c>
      <c r="E27" s="42" t="s">
        <v>119</v>
      </c>
      <c r="F27" s="42" t="s">
        <v>99</v>
      </c>
      <c r="G27" s="42" t="s">
        <v>100</v>
      </c>
      <c r="H27" s="42" t="s">
        <v>202</v>
      </c>
      <c r="I27" s="43" t="s">
        <v>194</v>
      </c>
      <c r="J27" s="43" t="s">
        <v>219</v>
      </c>
      <c r="K27" s="44" t="s">
        <v>195</v>
      </c>
      <c r="L27" s="44" t="s">
        <v>102</v>
      </c>
      <c r="M27" s="44" t="s">
        <v>102</v>
      </c>
      <c r="N27" s="63" t="s">
        <v>220</v>
      </c>
    </row>
    <row r="28" spans="1:14" ht="28.5">
      <c r="A28" s="39"/>
      <c r="B28" s="60" t="s">
        <v>221</v>
      </c>
      <c r="C28" s="61" t="s">
        <v>222</v>
      </c>
      <c r="D28" s="41" t="str">
        <f t="shared" si="1"/>
        <v>ownerid</v>
      </c>
      <c r="E28" s="42" t="s">
        <v>98</v>
      </c>
      <c r="F28" s="42" t="s">
        <v>99</v>
      </c>
      <c r="G28" s="42" t="s">
        <v>100</v>
      </c>
      <c r="H28" s="42" t="s">
        <v>223</v>
      </c>
      <c r="I28" s="62" t="s">
        <v>224</v>
      </c>
      <c r="J28" s="44" t="s">
        <v>102</v>
      </c>
      <c r="K28" s="44" t="s">
        <v>102</v>
      </c>
      <c r="L28" s="44" t="s">
        <v>102</v>
      </c>
      <c r="M28" s="44" t="s">
        <v>102</v>
      </c>
      <c r="N28" s="63" t="s">
        <v>225</v>
      </c>
    </row>
    <row r="29" spans="1:14">
      <c r="A29" s="39"/>
      <c r="B29" s="60" t="s">
        <v>271</v>
      </c>
      <c r="C29" s="61" t="s">
        <v>227</v>
      </c>
      <c r="D29" s="41" t="str">
        <f>IF(ISBLANK(C29),"",LOWER(C29))</f>
        <v>owningbusinessunit</v>
      </c>
      <c r="E29" s="42" t="s">
        <v>119</v>
      </c>
      <c r="F29" s="69" t="s">
        <v>99</v>
      </c>
      <c r="G29" s="42" t="s">
        <v>100</v>
      </c>
      <c r="H29" s="42" t="s">
        <v>189</v>
      </c>
      <c r="I29" s="62" t="s">
        <v>190</v>
      </c>
      <c r="J29" s="44" t="s">
        <v>102</v>
      </c>
      <c r="K29" s="44" t="s">
        <v>102</v>
      </c>
      <c r="L29" s="44" t="s">
        <v>102</v>
      </c>
      <c r="M29" s="44" t="s">
        <v>102</v>
      </c>
      <c r="N29" s="63" t="s">
        <v>228</v>
      </c>
    </row>
    <row r="30" spans="1:14" ht="28.5">
      <c r="A30" s="39"/>
      <c r="B30" s="70" t="s">
        <v>272</v>
      </c>
      <c r="C30" s="61" t="s">
        <v>230</v>
      </c>
      <c r="D30" s="41" t="str">
        <f>IF(ISBLANK(C30),"",LOWER(C30))</f>
        <v>owningteam</v>
      </c>
      <c r="E30" s="42" t="s">
        <v>119</v>
      </c>
      <c r="F30" s="42" t="s">
        <v>273</v>
      </c>
      <c r="G30" s="42" t="s">
        <v>100</v>
      </c>
      <c r="H30" s="42" t="s">
        <v>189</v>
      </c>
      <c r="I30" s="62" t="s">
        <v>190</v>
      </c>
      <c r="J30" s="44" t="s">
        <v>102</v>
      </c>
      <c r="K30" s="44" t="s">
        <v>102</v>
      </c>
      <c r="L30" s="44" t="s">
        <v>102</v>
      </c>
      <c r="M30" s="44" t="s">
        <v>102</v>
      </c>
      <c r="N30" s="63" t="s">
        <v>232</v>
      </c>
    </row>
    <row r="31" spans="1:14" ht="28.5">
      <c r="A31" s="39"/>
      <c r="B31" s="70" t="s">
        <v>274</v>
      </c>
      <c r="C31" s="61" t="s">
        <v>234</v>
      </c>
      <c r="D31" s="41" t="str">
        <f>IF(ISBLANK(C31),"",LOWER(C31))</f>
        <v>owninguser</v>
      </c>
      <c r="E31" s="42" t="s">
        <v>119</v>
      </c>
      <c r="F31" s="42" t="s">
        <v>273</v>
      </c>
      <c r="G31" s="42" t="s">
        <v>100</v>
      </c>
      <c r="H31" s="42" t="s">
        <v>189</v>
      </c>
      <c r="I31" s="62" t="s">
        <v>190</v>
      </c>
      <c r="J31" s="44" t="s">
        <v>102</v>
      </c>
      <c r="K31" s="44" t="s">
        <v>102</v>
      </c>
      <c r="L31" s="44" t="s">
        <v>102</v>
      </c>
      <c r="M31" s="44" t="s">
        <v>102</v>
      </c>
      <c r="N31" s="63" t="s">
        <v>235</v>
      </c>
    </row>
    <row r="32" spans="1:14" ht="28.5">
      <c r="A32" s="39"/>
      <c r="B32" s="60" t="s">
        <v>275</v>
      </c>
      <c r="C32" s="71" t="s">
        <v>237</v>
      </c>
      <c r="D32" s="41" t="str">
        <f>IF(ISBLANK(C32),"",LOWER(C32))</f>
        <v>statecode</v>
      </c>
      <c r="E32" s="42" t="s">
        <v>98</v>
      </c>
      <c r="F32" s="42" t="s">
        <v>99</v>
      </c>
      <c r="G32" s="42" t="s">
        <v>100</v>
      </c>
      <c r="H32" s="42" t="s">
        <v>223</v>
      </c>
      <c r="I32" s="62" t="s">
        <v>238</v>
      </c>
      <c r="J32" s="44" t="s">
        <v>102</v>
      </c>
      <c r="K32" s="44" t="s">
        <v>102</v>
      </c>
      <c r="L32" s="44" t="s">
        <v>102</v>
      </c>
      <c r="M32" s="44" t="s">
        <v>102</v>
      </c>
      <c r="N32" s="63" t="str">
        <f>$C$4&amp;"の状態"</f>
        <v>連絡先の状態</v>
      </c>
    </row>
    <row r="33" spans="1:14">
      <c r="A33" s="39"/>
      <c r="B33" s="60" t="s">
        <v>276</v>
      </c>
      <c r="C33" s="71" t="s">
        <v>240</v>
      </c>
      <c r="D33" s="41" t="str">
        <f>IF(ISBLANK(C33),"",LOWER(C33))</f>
        <v>statuscode</v>
      </c>
      <c r="E33" s="42" t="s">
        <v>119</v>
      </c>
      <c r="F33" s="42" t="s">
        <v>99</v>
      </c>
      <c r="G33" s="42" t="s">
        <v>100</v>
      </c>
      <c r="H33" s="42" t="s">
        <v>223</v>
      </c>
      <c r="I33" s="62" t="s">
        <v>238</v>
      </c>
      <c r="J33" s="44" t="s">
        <v>102</v>
      </c>
      <c r="K33" s="44" t="s">
        <v>102</v>
      </c>
      <c r="L33" s="44" t="s">
        <v>102</v>
      </c>
      <c r="M33" s="44" t="s">
        <v>102</v>
      </c>
      <c r="N33" s="63" t="str">
        <f>$C$4&amp;"の状態の理由"</f>
        <v>連絡先の状態の理由</v>
      </c>
    </row>
    <row r="34" spans="1:14" ht="28.5">
      <c r="A34" s="39"/>
      <c r="B34" s="60" t="s">
        <v>241</v>
      </c>
      <c r="C34" s="61" t="s">
        <v>242</v>
      </c>
      <c r="D34" s="41" t="str">
        <f t="shared" si="1"/>
        <v>timezoneruleversionnumber</v>
      </c>
      <c r="E34" s="42" t="s">
        <v>119</v>
      </c>
      <c r="F34" s="42" t="s">
        <v>231</v>
      </c>
      <c r="G34" s="42" t="s">
        <v>100</v>
      </c>
      <c r="H34" s="42" t="s">
        <v>189</v>
      </c>
      <c r="I34" s="62" t="s">
        <v>203</v>
      </c>
      <c r="J34" s="43" t="s">
        <v>204</v>
      </c>
      <c r="K34" s="44" t="s">
        <v>195</v>
      </c>
      <c r="L34" s="44" t="s">
        <v>243</v>
      </c>
      <c r="M34" s="44" t="s">
        <v>206</v>
      </c>
      <c r="N34" s="63" t="s">
        <v>244</v>
      </c>
    </row>
    <row r="35" spans="1:14" ht="28.5">
      <c r="A35" s="39"/>
      <c r="B35" s="60" t="s">
        <v>245</v>
      </c>
      <c r="C35" s="61" t="s">
        <v>246</v>
      </c>
      <c r="D35" s="41" t="str">
        <f t="shared" si="1"/>
        <v>utcconversiontimezonecode</v>
      </c>
      <c r="E35" s="42" t="s">
        <v>119</v>
      </c>
      <c r="F35" s="42" t="s">
        <v>231</v>
      </c>
      <c r="G35" s="42" t="s">
        <v>100</v>
      </c>
      <c r="H35" s="42" t="s">
        <v>189</v>
      </c>
      <c r="I35" s="62" t="s">
        <v>203</v>
      </c>
      <c r="J35" s="43" t="s">
        <v>204</v>
      </c>
      <c r="K35" s="44" t="s">
        <v>195</v>
      </c>
      <c r="L35" s="44" t="s">
        <v>243</v>
      </c>
      <c r="M35" s="44" t="s">
        <v>206</v>
      </c>
      <c r="N35" s="63" t="s">
        <v>247</v>
      </c>
    </row>
    <row r="36" spans="1:14" ht="28.5">
      <c r="A36" s="39"/>
      <c r="B36" s="60" t="s">
        <v>248</v>
      </c>
      <c r="C36" s="61" t="s">
        <v>249</v>
      </c>
      <c r="D36" s="41" t="str">
        <f t="shared" si="1"/>
        <v>versionnumber</v>
      </c>
      <c r="E36" s="42" t="s">
        <v>119</v>
      </c>
      <c r="F36" s="42" t="s">
        <v>231</v>
      </c>
      <c r="G36" s="42" t="s">
        <v>100</v>
      </c>
      <c r="H36" s="42" t="s">
        <v>189</v>
      </c>
      <c r="I36" s="62" t="s">
        <v>203</v>
      </c>
      <c r="J36" s="43" t="s">
        <v>204</v>
      </c>
      <c r="K36" s="44" t="s">
        <v>195</v>
      </c>
      <c r="L36" s="44" t="s">
        <v>250</v>
      </c>
      <c r="M36" s="44" t="s">
        <v>251</v>
      </c>
      <c r="N36" s="63" t="s">
        <v>248</v>
      </c>
    </row>
    <row r="37" spans="1:14">
      <c r="A37" s="39"/>
      <c r="B37" s="53"/>
      <c r="C37" s="41"/>
      <c r="D37" s="41"/>
      <c r="E37" s="42"/>
      <c r="F37" s="42"/>
      <c r="G37" s="42"/>
      <c r="H37" s="42"/>
      <c r="I37" s="43"/>
      <c r="J37" s="43"/>
      <c r="K37" s="44"/>
      <c r="L37" s="44"/>
      <c r="M37" s="44"/>
      <c r="N37"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06BD2-C93E-4782-8EAD-9E0F21A99A00}">
  <sheetPr>
    <pageSetUpPr fitToPage="1"/>
  </sheetPr>
  <dimension ref="A1:N37"/>
  <sheetViews>
    <sheetView view="pageBreakPreview" topLeftCell="A18"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112">
        <f>COUNT(A9:A18)</f>
        <v>8</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751</v>
      </c>
      <c r="D4" s="108"/>
      <c r="E4" s="108"/>
      <c r="F4" s="108"/>
      <c r="G4" s="108"/>
      <c r="H4" s="114"/>
      <c r="I4" s="115" t="s">
        <v>752</v>
      </c>
      <c r="J4" s="116"/>
      <c r="K4" s="116"/>
      <c r="L4" s="116"/>
      <c r="M4" s="116"/>
      <c r="N4" s="68" t="str">
        <f>B10</f>
        <v>連絡先名称</v>
      </c>
    </row>
    <row r="5" spans="1:14" s="13" customFormat="1" ht="31.5" customHeight="1">
      <c r="A5" s="99" t="s">
        <v>753</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個人連絡先</v>
      </c>
      <c r="C7" s="34" t="str">
        <f>I4&amp;"Id"</f>
        <v>gif_ContactPointForPerson_DatamodelId</v>
      </c>
      <c r="D7" s="34" t="str">
        <f>IF(ISBLANK(C7),"",LOWER(C7))</f>
        <v>gif_contactpointforperson_datamodelid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39</v>
      </c>
      <c r="C10" s="41" t="s">
        <v>754</v>
      </c>
      <c r="D10" s="41" t="str">
        <f>IF(ISBLANK(C10),"",LOWER(C10))</f>
        <v>gif_contactpointname</v>
      </c>
      <c r="E10" s="42" t="s">
        <v>547</v>
      </c>
      <c r="F10" s="42" t="s">
        <v>99</v>
      </c>
      <c r="G10" s="42" t="s">
        <v>100</v>
      </c>
      <c r="H10" s="42" t="s">
        <v>223</v>
      </c>
      <c r="I10" s="43" t="s">
        <v>259</v>
      </c>
      <c r="J10" s="43" t="s">
        <v>109</v>
      </c>
      <c r="K10" s="44" t="s">
        <v>195</v>
      </c>
      <c r="L10" s="44" t="s">
        <v>102</v>
      </c>
      <c r="M10" s="44" t="s">
        <v>113</v>
      </c>
      <c r="N10" s="45" t="s">
        <v>39</v>
      </c>
    </row>
    <row r="11" spans="1:14" s="13" customFormat="1" ht="28.5">
      <c r="A11" s="39">
        <f>COUNTA($A$7:A10)+1</f>
        <v>2</v>
      </c>
      <c r="B11" s="40" t="s">
        <v>733</v>
      </c>
      <c r="C11" s="41" t="s">
        <v>734</v>
      </c>
      <c r="D11" s="41" t="str">
        <f t="shared" ref="D11:D17" si="0">IF(ISBLANK(C11),"",LOWER(C11))</f>
        <v>gif_contactpointphonenumber</v>
      </c>
      <c r="E11" s="42" t="s">
        <v>529</v>
      </c>
      <c r="F11" s="42" t="s">
        <v>99</v>
      </c>
      <c r="G11" s="42" t="s">
        <v>100</v>
      </c>
      <c r="H11" s="42" t="s">
        <v>223</v>
      </c>
      <c r="I11" s="43" t="s">
        <v>259</v>
      </c>
      <c r="J11" s="43" t="s">
        <v>109</v>
      </c>
      <c r="K11" s="44" t="s">
        <v>195</v>
      </c>
      <c r="L11" s="44" t="s">
        <v>102</v>
      </c>
      <c r="M11" s="44" t="s">
        <v>113</v>
      </c>
      <c r="N11" s="45" t="s">
        <v>755</v>
      </c>
    </row>
    <row r="12" spans="1:14" s="13" customFormat="1">
      <c r="A12" s="39">
        <f>COUNTA($A$7:A11)+1</f>
        <v>3</v>
      </c>
      <c r="B12" s="40" t="s">
        <v>736</v>
      </c>
      <c r="C12" s="41" t="s">
        <v>737</v>
      </c>
      <c r="D12" s="41" t="str">
        <f t="shared" si="0"/>
        <v>gif_contactpointextension</v>
      </c>
      <c r="E12" s="42" t="s">
        <v>547</v>
      </c>
      <c r="F12" s="42" t="s">
        <v>99</v>
      </c>
      <c r="G12" s="42" t="s">
        <v>100</v>
      </c>
      <c r="H12" s="42" t="s">
        <v>223</v>
      </c>
      <c r="I12" s="43" t="s">
        <v>259</v>
      </c>
      <c r="J12" s="43" t="s">
        <v>109</v>
      </c>
      <c r="K12" s="44" t="s">
        <v>195</v>
      </c>
      <c r="L12" s="44" t="s">
        <v>102</v>
      </c>
      <c r="M12" s="44" t="s">
        <v>113</v>
      </c>
      <c r="N12" s="45" t="s">
        <v>738</v>
      </c>
    </row>
    <row r="13" spans="1:14" s="13" customFormat="1" ht="28.5">
      <c r="A13" s="39">
        <f>COUNTA($A$7:A12)+1</f>
        <v>4</v>
      </c>
      <c r="B13" s="40" t="s">
        <v>739</v>
      </c>
      <c r="C13" s="41" t="s">
        <v>740</v>
      </c>
      <c r="D13" s="41" t="str">
        <f t="shared" si="0"/>
        <v>gif_contactpointemailaddress</v>
      </c>
      <c r="E13" s="42" t="s">
        <v>547</v>
      </c>
      <c r="F13" s="42" t="s">
        <v>99</v>
      </c>
      <c r="G13" s="42" t="s">
        <v>100</v>
      </c>
      <c r="H13" s="42" t="s">
        <v>223</v>
      </c>
      <c r="I13" s="43" t="s">
        <v>756</v>
      </c>
      <c r="J13" s="44" t="s">
        <v>757</v>
      </c>
      <c r="K13" s="44" t="s">
        <v>102</v>
      </c>
      <c r="L13" s="44" t="s">
        <v>102</v>
      </c>
      <c r="M13" s="44" t="s">
        <v>139</v>
      </c>
      <c r="N13" s="45" t="s">
        <v>739</v>
      </c>
    </row>
    <row r="14" spans="1:14" s="13" customFormat="1">
      <c r="A14" s="39">
        <f>COUNTA($A$7:A13)+1</f>
        <v>5</v>
      </c>
      <c r="B14" s="40" t="s">
        <v>741</v>
      </c>
      <c r="C14" s="41" t="s">
        <v>742</v>
      </c>
      <c r="D14" s="41" t="str">
        <f t="shared" si="0"/>
        <v>gif_contactpointformurl</v>
      </c>
      <c r="E14" s="42" t="s">
        <v>547</v>
      </c>
      <c r="F14" s="42" t="s">
        <v>99</v>
      </c>
      <c r="G14" s="42" t="s">
        <v>100</v>
      </c>
      <c r="H14" s="42" t="s">
        <v>223</v>
      </c>
      <c r="I14" s="43" t="s">
        <v>259</v>
      </c>
      <c r="J14" s="43" t="s">
        <v>758</v>
      </c>
      <c r="K14" s="44" t="s">
        <v>195</v>
      </c>
      <c r="L14" s="44" t="s">
        <v>102</v>
      </c>
      <c r="M14" s="44" t="s">
        <v>113</v>
      </c>
      <c r="N14" s="45" t="s">
        <v>743</v>
      </c>
    </row>
    <row r="15" spans="1:14" s="13" customFormat="1">
      <c r="A15" s="39">
        <f>COUNTA($A$7:A14)+1</f>
        <v>6</v>
      </c>
      <c r="B15" s="40" t="s">
        <v>744</v>
      </c>
      <c r="C15" s="41" t="s">
        <v>745</v>
      </c>
      <c r="D15" s="41" t="str">
        <f t="shared" si="0"/>
        <v>gif_contactpointremarks</v>
      </c>
      <c r="E15" s="42" t="s">
        <v>547</v>
      </c>
      <c r="F15" s="42" t="s">
        <v>99</v>
      </c>
      <c r="G15" s="42" t="s">
        <v>100</v>
      </c>
      <c r="H15" s="42" t="s">
        <v>223</v>
      </c>
      <c r="I15" s="43" t="s">
        <v>756</v>
      </c>
      <c r="J15" s="44" t="s">
        <v>757</v>
      </c>
      <c r="K15" s="44" t="s">
        <v>102</v>
      </c>
      <c r="L15" s="44" t="s">
        <v>102</v>
      </c>
      <c r="M15" s="44" t="s">
        <v>139</v>
      </c>
      <c r="N15" s="45" t="s">
        <v>746</v>
      </c>
    </row>
    <row r="16" spans="1:14" s="13" customFormat="1" ht="28.5">
      <c r="A16" s="39">
        <f>COUNTA($A$7:A15)+1</f>
        <v>7</v>
      </c>
      <c r="B16" s="40" t="s">
        <v>747</v>
      </c>
      <c r="C16" s="41" t="s">
        <v>748</v>
      </c>
      <c r="D16" s="41" t="str">
        <f t="shared" si="0"/>
        <v>gif_contactpointpostalcode</v>
      </c>
      <c r="E16" s="42" t="s">
        <v>529</v>
      </c>
      <c r="F16" s="42" t="s">
        <v>99</v>
      </c>
      <c r="G16" s="42" t="s">
        <v>100</v>
      </c>
      <c r="H16" s="42" t="s">
        <v>223</v>
      </c>
      <c r="I16" s="43" t="s">
        <v>259</v>
      </c>
      <c r="J16" s="43" t="s">
        <v>109</v>
      </c>
      <c r="K16" s="44" t="s">
        <v>195</v>
      </c>
      <c r="L16" s="44" t="s">
        <v>102</v>
      </c>
      <c r="M16" s="44" t="s">
        <v>113</v>
      </c>
      <c r="N16" s="45" t="s">
        <v>747</v>
      </c>
    </row>
    <row r="17" spans="1:14" s="13" customFormat="1">
      <c r="A17" s="39">
        <f>COUNTA($A$7:A16)+1</f>
        <v>8</v>
      </c>
      <c r="B17" s="40" t="s">
        <v>749</v>
      </c>
      <c r="C17" s="41" t="s">
        <v>750</v>
      </c>
      <c r="D17" s="41" t="str">
        <f t="shared" si="0"/>
        <v>gif_contactpointaddress</v>
      </c>
      <c r="E17" s="42" t="s">
        <v>529</v>
      </c>
      <c r="F17" s="42" t="s">
        <v>99</v>
      </c>
      <c r="G17" s="42" t="s">
        <v>100</v>
      </c>
      <c r="H17" s="42" t="s">
        <v>223</v>
      </c>
      <c r="I17" s="43" t="s">
        <v>266</v>
      </c>
      <c r="J17" s="44" t="s">
        <v>102</v>
      </c>
      <c r="K17" s="44" t="s">
        <v>102</v>
      </c>
      <c r="L17" s="44" t="s">
        <v>102</v>
      </c>
      <c r="M17" s="44" t="s">
        <v>102</v>
      </c>
      <c r="N17" s="45" t="s">
        <v>619</v>
      </c>
    </row>
    <row r="18" spans="1:14">
      <c r="A18" s="39"/>
      <c r="B18" s="53"/>
      <c r="C18" s="41"/>
      <c r="D18" s="41"/>
      <c r="E18" s="42"/>
      <c r="F18" s="42"/>
      <c r="G18" s="42"/>
      <c r="H18" s="42"/>
      <c r="I18" s="43"/>
      <c r="J18" s="43"/>
      <c r="K18" s="44"/>
      <c r="L18" s="44"/>
      <c r="M18" s="44"/>
      <c r="N18" s="45"/>
    </row>
    <row r="19" spans="1:14">
      <c r="A19" s="46"/>
      <c r="B19" s="56" t="s">
        <v>186</v>
      </c>
      <c r="C19" s="57"/>
      <c r="D19" s="57"/>
      <c r="E19" s="49"/>
      <c r="F19" s="49"/>
      <c r="G19" s="49"/>
      <c r="H19" s="49"/>
      <c r="I19" s="58"/>
      <c r="J19" s="50"/>
      <c r="K19" s="59"/>
      <c r="L19" s="59"/>
      <c r="M19" s="58"/>
      <c r="N19" s="52"/>
    </row>
    <row r="20" spans="1:14" ht="28.5">
      <c r="A20" s="39"/>
      <c r="B20" s="60" t="s">
        <v>187</v>
      </c>
      <c r="C20" s="61" t="s">
        <v>188</v>
      </c>
      <c r="D20" s="41" t="str">
        <f t="shared" ref="D20:D36" si="1">IF(ISBLANK(C20),"",LOWER(C20))</f>
        <v>createdby</v>
      </c>
      <c r="E20" s="42" t="s">
        <v>119</v>
      </c>
      <c r="F20" s="42" t="s">
        <v>99</v>
      </c>
      <c r="G20" s="42" t="s">
        <v>100</v>
      </c>
      <c r="H20" s="42" t="s">
        <v>189</v>
      </c>
      <c r="I20" s="62" t="s">
        <v>190</v>
      </c>
      <c r="J20" s="44" t="s">
        <v>102</v>
      </c>
      <c r="K20" s="44" t="s">
        <v>102</v>
      </c>
      <c r="L20" s="44" t="s">
        <v>102</v>
      </c>
      <c r="M20" s="44" t="s">
        <v>102</v>
      </c>
      <c r="N20" s="63" t="s">
        <v>191</v>
      </c>
    </row>
    <row r="21" spans="1:14">
      <c r="A21" s="39"/>
      <c r="B21" s="60" t="s">
        <v>192</v>
      </c>
      <c r="C21" s="61" t="s">
        <v>193</v>
      </c>
      <c r="D21" s="41" t="str">
        <f t="shared" si="1"/>
        <v>createdon</v>
      </c>
      <c r="E21" s="42" t="s">
        <v>119</v>
      </c>
      <c r="F21" s="42" t="s">
        <v>99</v>
      </c>
      <c r="G21" s="42" t="s">
        <v>100</v>
      </c>
      <c r="H21" s="42" t="s">
        <v>189</v>
      </c>
      <c r="I21" s="62" t="s">
        <v>194</v>
      </c>
      <c r="J21" s="43" t="s">
        <v>194</v>
      </c>
      <c r="K21" s="44" t="s">
        <v>195</v>
      </c>
      <c r="L21" s="44" t="s">
        <v>102</v>
      </c>
      <c r="M21" s="44" t="s">
        <v>102</v>
      </c>
      <c r="N21" s="63" t="s">
        <v>196</v>
      </c>
    </row>
    <row r="22" spans="1:14" ht="28.5">
      <c r="A22" s="39"/>
      <c r="B22" s="60" t="s">
        <v>197</v>
      </c>
      <c r="C22" s="61" t="s">
        <v>198</v>
      </c>
      <c r="D22" s="41" t="str">
        <f t="shared" si="1"/>
        <v>createdonbehalfby</v>
      </c>
      <c r="E22" s="42" t="s">
        <v>119</v>
      </c>
      <c r="F22" s="42" t="s">
        <v>99</v>
      </c>
      <c r="G22" s="42" t="s">
        <v>100</v>
      </c>
      <c r="H22" s="42" t="s">
        <v>189</v>
      </c>
      <c r="I22" s="62" t="s">
        <v>190</v>
      </c>
      <c r="J22" s="44" t="s">
        <v>102</v>
      </c>
      <c r="K22" s="44" t="s">
        <v>102</v>
      </c>
      <c r="L22" s="44" t="s">
        <v>102</v>
      </c>
      <c r="M22" s="44" t="s">
        <v>102</v>
      </c>
      <c r="N22" s="63" t="s">
        <v>199</v>
      </c>
    </row>
    <row r="23" spans="1:14" ht="28.5">
      <c r="A23" s="39"/>
      <c r="B23" s="60" t="s">
        <v>200</v>
      </c>
      <c r="C23" s="61" t="s">
        <v>270</v>
      </c>
      <c r="D23" s="41" t="str">
        <f t="shared" si="1"/>
        <v>importsequencenumber</v>
      </c>
      <c r="E23" s="42" t="s">
        <v>119</v>
      </c>
      <c r="F23" s="42" t="s">
        <v>99</v>
      </c>
      <c r="G23" s="42" t="s">
        <v>100</v>
      </c>
      <c r="H23" s="42" t="s">
        <v>202</v>
      </c>
      <c r="I23" s="62" t="s">
        <v>203</v>
      </c>
      <c r="J23" s="43" t="s">
        <v>204</v>
      </c>
      <c r="K23" s="44" t="s">
        <v>195</v>
      </c>
      <c r="L23" s="44" t="s">
        <v>205</v>
      </c>
      <c r="M23" s="44" t="s">
        <v>206</v>
      </c>
      <c r="N23" s="63" t="s">
        <v>207</v>
      </c>
    </row>
    <row r="24" spans="1:14" ht="28.5">
      <c r="A24" s="39"/>
      <c r="B24" s="60" t="s">
        <v>208</v>
      </c>
      <c r="C24" s="61" t="s">
        <v>209</v>
      </c>
      <c r="D24" s="41" t="str">
        <f t="shared" si="1"/>
        <v>modifiedby</v>
      </c>
      <c r="E24" s="42" t="s">
        <v>119</v>
      </c>
      <c r="F24" s="42" t="s">
        <v>99</v>
      </c>
      <c r="G24" s="42" t="s">
        <v>100</v>
      </c>
      <c r="H24" s="42" t="s">
        <v>189</v>
      </c>
      <c r="I24" s="62" t="s">
        <v>190</v>
      </c>
      <c r="J24" s="44" t="s">
        <v>102</v>
      </c>
      <c r="K24" s="44" t="s">
        <v>102</v>
      </c>
      <c r="L24" s="44" t="s">
        <v>102</v>
      </c>
      <c r="M24" s="44" t="s">
        <v>102</v>
      </c>
      <c r="N24" s="63" t="s">
        <v>210</v>
      </c>
    </row>
    <row r="25" spans="1:14">
      <c r="A25" s="39"/>
      <c r="B25" s="60" t="s">
        <v>211</v>
      </c>
      <c r="C25" s="61" t="s">
        <v>212</v>
      </c>
      <c r="D25" s="41" t="str">
        <f t="shared" si="1"/>
        <v>modifiedon</v>
      </c>
      <c r="E25" s="42" t="s">
        <v>119</v>
      </c>
      <c r="F25" s="42" t="s">
        <v>99</v>
      </c>
      <c r="G25" s="42" t="s">
        <v>100</v>
      </c>
      <c r="H25" s="42" t="s">
        <v>189</v>
      </c>
      <c r="I25" s="62" t="s">
        <v>194</v>
      </c>
      <c r="J25" s="43" t="s">
        <v>194</v>
      </c>
      <c r="K25" s="44" t="s">
        <v>195</v>
      </c>
      <c r="L25" s="44" t="s">
        <v>102</v>
      </c>
      <c r="M25" s="44" t="s">
        <v>102</v>
      </c>
      <c r="N25" s="63" t="s">
        <v>213</v>
      </c>
    </row>
    <row r="26" spans="1:14" ht="28.5">
      <c r="A26" s="39"/>
      <c r="B26" s="60" t="s">
        <v>214</v>
      </c>
      <c r="C26" s="61" t="s">
        <v>215</v>
      </c>
      <c r="D26" s="41" t="str">
        <f t="shared" si="1"/>
        <v>modifiedonbehalfby</v>
      </c>
      <c r="E26" s="42" t="s">
        <v>119</v>
      </c>
      <c r="F26" s="42" t="s">
        <v>99</v>
      </c>
      <c r="G26" s="42" t="s">
        <v>100</v>
      </c>
      <c r="H26" s="42" t="s">
        <v>189</v>
      </c>
      <c r="I26" s="62" t="s">
        <v>190</v>
      </c>
      <c r="J26" s="44" t="s">
        <v>102</v>
      </c>
      <c r="K26" s="44" t="s">
        <v>102</v>
      </c>
      <c r="L26" s="44" t="s">
        <v>102</v>
      </c>
      <c r="M26" s="44" t="s">
        <v>102</v>
      </c>
      <c r="N26" s="63" t="s">
        <v>216</v>
      </c>
    </row>
    <row r="27" spans="1:14">
      <c r="A27" s="39"/>
      <c r="B27" s="60" t="s">
        <v>217</v>
      </c>
      <c r="C27" s="61" t="s">
        <v>218</v>
      </c>
      <c r="D27" s="41" t="str">
        <f t="shared" si="1"/>
        <v>overriddencreatedon</v>
      </c>
      <c r="E27" s="42" t="s">
        <v>119</v>
      </c>
      <c r="F27" s="42" t="s">
        <v>99</v>
      </c>
      <c r="G27" s="42" t="s">
        <v>100</v>
      </c>
      <c r="H27" s="42" t="s">
        <v>202</v>
      </c>
      <c r="I27" s="43" t="s">
        <v>194</v>
      </c>
      <c r="J27" s="43" t="s">
        <v>219</v>
      </c>
      <c r="K27" s="44" t="s">
        <v>195</v>
      </c>
      <c r="L27" s="44" t="s">
        <v>102</v>
      </c>
      <c r="M27" s="44" t="s">
        <v>102</v>
      </c>
      <c r="N27" s="63" t="s">
        <v>220</v>
      </c>
    </row>
    <row r="28" spans="1:14" ht="28.5">
      <c r="A28" s="39"/>
      <c r="B28" s="60" t="s">
        <v>221</v>
      </c>
      <c r="C28" s="61" t="s">
        <v>222</v>
      </c>
      <c r="D28" s="41" t="str">
        <f t="shared" si="1"/>
        <v>ownerid</v>
      </c>
      <c r="E28" s="42" t="s">
        <v>98</v>
      </c>
      <c r="F28" s="42" t="s">
        <v>99</v>
      </c>
      <c r="G28" s="42" t="s">
        <v>100</v>
      </c>
      <c r="H28" s="42" t="s">
        <v>223</v>
      </c>
      <c r="I28" s="62" t="s">
        <v>224</v>
      </c>
      <c r="J28" s="44" t="s">
        <v>102</v>
      </c>
      <c r="K28" s="44" t="s">
        <v>102</v>
      </c>
      <c r="L28" s="44" t="s">
        <v>102</v>
      </c>
      <c r="M28" s="44" t="s">
        <v>102</v>
      </c>
      <c r="N28" s="63" t="s">
        <v>225</v>
      </c>
    </row>
    <row r="29" spans="1:14" ht="28.5">
      <c r="A29" s="39"/>
      <c r="B29" s="60" t="s">
        <v>226</v>
      </c>
      <c r="C29" s="61" t="s">
        <v>227</v>
      </c>
      <c r="D29" s="41" t="str">
        <f t="shared" si="1"/>
        <v>owningbusinessunit</v>
      </c>
      <c r="E29" s="42" t="s">
        <v>119</v>
      </c>
      <c r="F29" s="42" t="s">
        <v>231</v>
      </c>
      <c r="G29" s="42" t="s">
        <v>100</v>
      </c>
      <c r="H29" s="42" t="s">
        <v>189</v>
      </c>
      <c r="I29" s="62" t="s">
        <v>190</v>
      </c>
      <c r="J29" s="44" t="s">
        <v>102</v>
      </c>
      <c r="K29" s="44" t="s">
        <v>102</v>
      </c>
      <c r="L29" s="44" t="s">
        <v>102</v>
      </c>
      <c r="M29" s="44" t="s">
        <v>102</v>
      </c>
      <c r="N29" s="63" t="s">
        <v>228</v>
      </c>
    </row>
    <row r="30" spans="1:14" ht="28.5">
      <c r="A30" s="39"/>
      <c r="B30" s="60" t="s">
        <v>229</v>
      </c>
      <c r="C30" s="61" t="s">
        <v>230</v>
      </c>
      <c r="D30" s="41" t="str">
        <f t="shared" si="1"/>
        <v>owningteam</v>
      </c>
      <c r="E30" s="42" t="s">
        <v>119</v>
      </c>
      <c r="F30" s="42" t="s">
        <v>231</v>
      </c>
      <c r="G30" s="42" t="s">
        <v>100</v>
      </c>
      <c r="H30" s="42" t="s">
        <v>189</v>
      </c>
      <c r="I30" s="62" t="s">
        <v>190</v>
      </c>
      <c r="J30" s="44" t="s">
        <v>102</v>
      </c>
      <c r="K30" s="44" t="s">
        <v>102</v>
      </c>
      <c r="L30" s="44" t="s">
        <v>102</v>
      </c>
      <c r="M30" s="44" t="s">
        <v>102</v>
      </c>
      <c r="N30" s="63" t="s">
        <v>232</v>
      </c>
    </row>
    <row r="31" spans="1:14" ht="28.5">
      <c r="A31" s="39"/>
      <c r="B31" s="60" t="s">
        <v>233</v>
      </c>
      <c r="C31" s="61" t="s">
        <v>234</v>
      </c>
      <c r="D31" s="41" t="str">
        <f t="shared" si="1"/>
        <v>owninguser</v>
      </c>
      <c r="E31" s="42" t="s">
        <v>119</v>
      </c>
      <c r="F31" s="42" t="s">
        <v>231</v>
      </c>
      <c r="G31" s="42" t="s">
        <v>100</v>
      </c>
      <c r="H31" s="42" t="s">
        <v>189</v>
      </c>
      <c r="I31" s="62" t="s">
        <v>190</v>
      </c>
      <c r="J31" s="44" t="s">
        <v>102</v>
      </c>
      <c r="K31" s="44" t="s">
        <v>102</v>
      </c>
      <c r="L31" s="44" t="s">
        <v>102</v>
      </c>
      <c r="M31" s="44" t="s">
        <v>102</v>
      </c>
      <c r="N31" s="63" t="s">
        <v>235</v>
      </c>
    </row>
    <row r="32" spans="1:14" ht="28.5">
      <c r="A32" s="39"/>
      <c r="B32" s="60" t="s">
        <v>236</v>
      </c>
      <c r="C32" s="61" t="s">
        <v>237</v>
      </c>
      <c r="D32" s="41" t="str">
        <f t="shared" si="1"/>
        <v>statecode</v>
      </c>
      <c r="E32" s="42" t="s">
        <v>98</v>
      </c>
      <c r="F32" s="42" t="s">
        <v>99</v>
      </c>
      <c r="G32" s="42" t="s">
        <v>100</v>
      </c>
      <c r="H32" s="42" t="s">
        <v>223</v>
      </c>
      <c r="I32" s="62" t="s">
        <v>238</v>
      </c>
      <c r="J32" s="44" t="s">
        <v>102</v>
      </c>
      <c r="K32" s="44" t="s">
        <v>102</v>
      </c>
      <c r="L32" s="44" t="s">
        <v>102</v>
      </c>
      <c r="M32" s="44" t="s">
        <v>102</v>
      </c>
      <c r="N32" s="63" t="str">
        <f>$C$4&amp;"の状態"</f>
        <v>個人連絡先の状態</v>
      </c>
    </row>
    <row r="33" spans="1:14">
      <c r="A33" s="39"/>
      <c r="B33" s="60" t="s">
        <v>239</v>
      </c>
      <c r="C33" s="61" t="s">
        <v>240</v>
      </c>
      <c r="D33" s="41" t="str">
        <f t="shared" si="1"/>
        <v>statuscode</v>
      </c>
      <c r="E33" s="42" t="s">
        <v>119</v>
      </c>
      <c r="F33" s="42" t="s">
        <v>99</v>
      </c>
      <c r="G33" s="42" t="s">
        <v>100</v>
      </c>
      <c r="H33" s="42" t="s">
        <v>223</v>
      </c>
      <c r="I33" s="62" t="s">
        <v>238</v>
      </c>
      <c r="J33" s="44" t="s">
        <v>102</v>
      </c>
      <c r="K33" s="44" t="s">
        <v>102</v>
      </c>
      <c r="L33" s="44" t="s">
        <v>102</v>
      </c>
      <c r="M33" s="44" t="s">
        <v>102</v>
      </c>
      <c r="N33" s="63" t="str">
        <f>$C$4&amp;"の状態の理由"</f>
        <v>個人連絡先の状態の理由</v>
      </c>
    </row>
    <row r="34" spans="1:14" ht="28.5">
      <c r="A34" s="39"/>
      <c r="B34" s="60" t="s">
        <v>241</v>
      </c>
      <c r="C34" s="61" t="s">
        <v>242</v>
      </c>
      <c r="D34" s="41" t="str">
        <f t="shared" si="1"/>
        <v>timezoneruleversionnumber</v>
      </c>
      <c r="E34" s="42" t="s">
        <v>119</v>
      </c>
      <c r="F34" s="42" t="s">
        <v>231</v>
      </c>
      <c r="G34" s="42" t="s">
        <v>100</v>
      </c>
      <c r="H34" s="42" t="s">
        <v>189</v>
      </c>
      <c r="I34" s="62" t="s">
        <v>203</v>
      </c>
      <c r="J34" s="43" t="s">
        <v>204</v>
      </c>
      <c r="K34" s="44" t="s">
        <v>195</v>
      </c>
      <c r="L34" s="44" t="s">
        <v>243</v>
      </c>
      <c r="M34" s="44" t="s">
        <v>206</v>
      </c>
      <c r="N34" s="63" t="s">
        <v>244</v>
      </c>
    </row>
    <row r="35" spans="1:14" ht="28.5">
      <c r="A35" s="39"/>
      <c r="B35" s="60" t="s">
        <v>245</v>
      </c>
      <c r="C35" s="61" t="s">
        <v>246</v>
      </c>
      <c r="D35" s="41" t="str">
        <f t="shared" si="1"/>
        <v>utcconversiontimezonecode</v>
      </c>
      <c r="E35" s="42" t="s">
        <v>119</v>
      </c>
      <c r="F35" s="42" t="s">
        <v>231</v>
      </c>
      <c r="G35" s="42" t="s">
        <v>100</v>
      </c>
      <c r="H35" s="42" t="s">
        <v>189</v>
      </c>
      <c r="I35" s="62" t="s">
        <v>203</v>
      </c>
      <c r="J35" s="43" t="s">
        <v>204</v>
      </c>
      <c r="K35" s="44" t="s">
        <v>195</v>
      </c>
      <c r="L35" s="44" t="s">
        <v>243</v>
      </c>
      <c r="M35" s="44" t="s">
        <v>206</v>
      </c>
      <c r="N35" s="63" t="s">
        <v>247</v>
      </c>
    </row>
    <row r="36" spans="1:14" ht="28.5">
      <c r="A36" s="39"/>
      <c r="B36" s="60" t="s">
        <v>248</v>
      </c>
      <c r="C36" s="61" t="s">
        <v>249</v>
      </c>
      <c r="D36" s="41" t="str">
        <f t="shared" si="1"/>
        <v>versionnumber</v>
      </c>
      <c r="E36" s="42" t="s">
        <v>119</v>
      </c>
      <c r="F36" s="42" t="s">
        <v>231</v>
      </c>
      <c r="G36" s="42" t="s">
        <v>100</v>
      </c>
      <c r="H36" s="42" t="s">
        <v>189</v>
      </c>
      <c r="I36" s="62" t="s">
        <v>203</v>
      </c>
      <c r="J36" s="43" t="s">
        <v>204</v>
      </c>
      <c r="K36" s="44" t="s">
        <v>195</v>
      </c>
      <c r="L36" s="44" t="s">
        <v>250</v>
      </c>
      <c r="M36" s="44" t="s">
        <v>251</v>
      </c>
      <c r="N36" s="63" t="s">
        <v>248</v>
      </c>
    </row>
    <row r="37" spans="1:14">
      <c r="A37" s="39"/>
      <c r="B37" s="53"/>
      <c r="C37" s="41"/>
      <c r="D37" s="41"/>
      <c r="E37" s="42"/>
      <c r="F37" s="42"/>
      <c r="G37" s="42"/>
      <c r="H37" s="42"/>
      <c r="I37" s="43"/>
      <c r="J37" s="43"/>
      <c r="K37" s="44"/>
      <c r="L37" s="44"/>
      <c r="M37" s="44"/>
      <c r="N37"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70E53-3AC1-4175-AA56-483BF7D1DA24}">
  <sheetPr>
    <pageSetUpPr fitToPage="1"/>
  </sheetPr>
  <dimension ref="A1:N37"/>
  <sheetViews>
    <sheetView view="pageBreakPreview" topLeftCell="A24"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112">
        <f>COUNT(A9:A18)</f>
        <v>8</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759</v>
      </c>
      <c r="D4" s="108"/>
      <c r="E4" s="108"/>
      <c r="F4" s="108"/>
      <c r="G4" s="108"/>
      <c r="H4" s="114"/>
      <c r="I4" s="115" t="s">
        <v>760</v>
      </c>
      <c r="J4" s="116"/>
      <c r="K4" s="116"/>
      <c r="L4" s="116"/>
      <c r="M4" s="116"/>
      <c r="N4" s="68" t="str">
        <f>B10</f>
        <v>連絡先名称</v>
      </c>
    </row>
    <row r="5" spans="1:14" s="13" customFormat="1" ht="35.25" customHeight="1">
      <c r="A5" s="99" t="s">
        <v>761</v>
      </c>
      <c r="B5" s="105"/>
      <c r="C5" s="105"/>
      <c r="D5" s="105"/>
      <c r="E5" s="105"/>
      <c r="F5" s="105"/>
      <c r="G5" s="105"/>
      <c r="H5" s="105"/>
      <c r="I5" s="105"/>
      <c r="J5" s="105"/>
      <c r="K5" s="105"/>
      <c r="L5" s="105"/>
      <c r="M5" s="105"/>
      <c r="N5" s="106"/>
    </row>
    <row r="6" spans="1:14" s="11" customFormat="1" ht="33">
      <c r="A6" s="24" t="s">
        <v>4</v>
      </c>
      <c r="B6" s="24" t="s">
        <v>85</v>
      </c>
      <c r="C6" s="24" t="s">
        <v>86</v>
      </c>
      <c r="D6" s="24" t="s">
        <v>762</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施設連絡先</v>
      </c>
      <c r="C7" s="34" t="str">
        <f>I4&amp;"Id"</f>
        <v>gif_ContactPointForFacility_DatamodelId</v>
      </c>
      <c r="D7" s="34" t="str">
        <f>IF(ISBLANK(C7),"",LOWER(C7))</f>
        <v>gif_contactpointforfacility_datamodelid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39</v>
      </c>
      <c r="C10" s="41" t="s">
        <v>732</v>
      </c>
      <c r="D10" s="41" t="str">
        <f>IF(ISBLANK(C10),"",LOWER(C10))</f>
        <v>gif_contactpointname</v>
      </c>
      <c r="E10" s="42" t="s">
        <v>106</v>
      </c>
      <c r="F10" s="42" t="s">
        <v>99</v>
      </c>
      <c r="G10" s="42" t="s">
        <v>100</v>
      </c>
      <c r="H10" s="42" t="s">
        <v>107</v>
      </c>
      <c r="I10" s="43" t="s">
        <v>108</v>
      </c>
      <c r="J10" s="43" t="s">
        <v>109</v>
      </c>
      <c r="K10" s="44" t="s">
        <v>110</v>
      </c>
      <c r="L10" s="44" t="s">
        <v>111</v>
      </c>
      <c r="M10" s="44" t="s">
        <v>113</v>
      </c>
      <c r="N10" s="45" t="s">
        <v>39</v>
      </c>
    </row>
    <row r="11" spans="1:14" s="13" customFormat="1" ht="57">
      <c r="A11" s="39">
        <f>COUNTA($A$7:A10)+1</f>
        <v>2</v>
      </c>
      <c r="B11" s="53" t="s">
        <v>763</v>
      </c>
      <c r="C11" s="41" t="s">
        <v>734</v>
      </c>
      <c r="D11" s="41" t="str">
        <f t="shared" ref="D11:D17" si="0">IF(ISBLANK(C11),"",LOWER(C11))</f>
        <v>gif_contactpointphonenumber</v>
      </c>
      <c r="E11" s="42" t="s">
        <v>764</v>
      </c>
      <c r="F11" s="42" t="s">
        <v>99</v>
      </c>
      <c r="G11" s="42" t="s">
        <v>100</v>
      </c>
      <c r="H11" s="42" t="s">
        <v>107</v>
      </c>
      <c r="I11" s="43" t="s">
        <v>108</v>
      </c>
      <c r="J11" s="43" t="s">
        <v>109</v>
      </c>
      <c r="K11" s="44" t="s">
        <v>110</v>
      </c>
      <c r="L11" s="44" t="s">
        <v>111</v>
      </c>
      <c r="M11" s="44" t="s">
        <v>113</v>
      </c>
      <c r="N11" s="45" t="s">
        <v>765</v>
      </c>
    </row>
    <row r="12" spans="1:14" s="13" customFormat="1" ht="57">
      <c r="A12" s="39">
        <f>COUNTA($A$7:A11)+1</f>
        <v>3</v>
      </c>
      <c r="B12" s="53" t="s">
        <v>766</v>
      </c>
      <c r="C12" s="41" t="s">
        <v>737</v>
      </c>
      <c r="D12" s="41" t="str">
        <f t="shared" si="0"/>
        <v>gif_contactpointextension</v>
      </c>
      <c r="E12" s="42" t="s">
        <v>764</v>
      </c>
      <c r="F12" s="42" t="s">
        <v>99</v>
      </c>
      <c r="G12" s="42" t="s">
        <v>100</v>
      </c>
      <c r="H12" s="42" t="s">
        <v>107</v>
      </c>
      <c r="I12" s="43" t="s">
        <v>108</v>
      </c>
      <c r="J12" s="43" t="s">
        <v>109</v>
      </c>
      <c r="K12" s="44" t="s">
        <v>110</v>
      </c>
      <c r="L12" s="44" t="s">
        <v>111</v>
      </c>
      <c r="M12" s="44" t="s">
        <v>113</v>
      </c>
      <c r="N12" s="45" t="s">
        <v>767</v>
      </c>
    </row>
    <row r="13" spans="1:14" s="13" customFormat="1" ht="57">
      <c r="A13" s="39">
        <f>COUNTA($A$7:A12)+1</f>
        <v>4</v>
      </c>
      <c r="B13" s="53" t="s">
        <v>768</v>
      </c>
      <c r="C13" s="41" t="s">
        <v>740</v>
      </c>
      <c r="D13" s="41" t="str">
        <f t="shared" si="0"/>
        <v>gif_contactpointemailaddress</v>
      </c>
      <c r="E13" s="42" t="s">
        <v>764</v>
      </c>
      <c r="F13" s="42" t="s">
        <v>99</v>
      </c>
      <c r="G13" s="42" t="s">
        <v>100</v>
      </c>
      <c r="H13" s="42" t="s">
        <v>107</v>
      </c>
      <c r="I13" s="43" t="s">
        <v>138</v>
      </c>
      <c r="J13" s="44" t="s">
        <v>109</v>
      </c>
      <c r="K13" s="44" t="s">
        <v>111</v>
      </c>
      <c r="L13" s="44" t="s">
        <v>111</v>
      </c>
      <c r="M13" s="44" t="s">
        <v>139</v>
      </c>
      <c r="N13" s="45" t="s">
        <v>769</v>
      </c>
    </row>
    <row r="14" spans="1:14" s="13" customFormat="1" ht="57">
      <c r="A14" s="39">
        <f>COUNTA($A$7:A13)+1</f>
        <v>5</v>
      </c>
      <c r="B14" s="53" t="s">
        <v>770</v>
      </c>
      <c r="C14" s="41" t="s">
        <v>742</v>
      </c>
      <c r="D14" s="41" t="str">
        <f t="shared" si="0"/>
        <v>gif_contactpointformurl</v>
      </c>
      <c r="E14" s="42" t="s">
        <v>764</v>
      </c>
      <c r="F14" s="42" t="s">
        <v>99</v>
      </c>
      <c r="G14" s="42" t="s">
        <v>100</v>
      </c>
      <c r="H14" s="42" t="s">
        <v>107</v>
      </c>
      <c r="I14" s="43" t="s">
        <v>108</v>
      </c>
      <c r="J14" s="43" t="s">
        <v>142</v>
      </c>
      <c r="K14" s="44" t="s">
        <v>110</v>
      </c>
      <c r="L14" s="44" t="s">
        <v>111</v>
      </c>
      <c r="M14" s="44" t="s">
        <v>113</v>
      </c>
      <c r="N14" s="45" t="s">
        <v>771</v>
      </c>
    </row>
    <row r="15" spans="1:14" s="13" customFormat="1">
      <c r="A15" s="39">
        <f>COUNTA($A$7:A14)+1</f>
        <v>6</v>
      </c>
      <c r="B15" s="53" t="s">
        <v>744</v>
      </c>
      <c r="C15" s="41" t="s">
        <v>745</v>
      </c>
      <c r="D15" s="41" t="str">
        <f t="shared" si="0"/>
        <v>gif_contactpointremarks</v>
      </c>
      <c r="E15" s="42" t="s">
        <v>119</v>
      </c>
      <c r="F15" s="42" t="s">
        <v>99</v>
      </c>
      <c r="G15" s="42" t="s">
        <v>100</v>
      </c>
      <c r="H15" s="42" t="s">
        <v>107</v>
      </c>
      <c r="I15" s="43" t="s">
        <v>138</v>
      </c>
      <c r="J15" s="44" t="s">
        <v>109</v>
      </c>
      <c r="K15" s="44" t="s">
        <v>111</v>
      </c>
      <c r="L15" s="44" t="s">
        <v>111</v>
      </c>
      <c r="M15" s="44" t="s">
        <v>139</v>
      </c>
      <c r="N15" s="45" t="s">
        <v>746</v>
      </c>
    </row>
    <row r="16" spans="1:14" s="13" customFormat="1" ht="28.5">
      <c r="A16" s="39">
        <f>COUNTA($A$7:A15)+1</f>
        <v>7</v>
      </c>
      <c r="B16" s="53" t="s">
        <v>747</v>
      </c>
      <c r="C16" s="41" t="s">
        <v>748</v>
      </c>
      <c r="D16" s="41" t="str">
        <f t="shared" si="0"/>
        <v>gif_contactpointpostalcode</v>
      </c>
      <c r="E16" s="42" t="s">
        <v>119</v>
      </c>
      <c r="F16" s="42" t="s">
        <v>99</v>
      </c>
      <c r="G16" s="42" t="s">
        <v>100</v>
      </c>
      <c r="H16" s="42" t="s">
        <v>107</v>
      </c>
      <c r="I16" s="43" t="s">
        <v>108</v>
      </c>
      <c r="J16" s="44" t="s">
        <v>109</v>
      </c>
      <c r="K16" s="44" t="s">
        <v>110</v>
      </c>
      <c r="L16" s="44" t="s">
        <v>111</v>
      </c>
      <c r="M16" s="44" t="s">
        <v>113</v>
      </c>
      <c r="N16" s="45" t="s">
        <v>747</v>
      </c>
    </row>
    <row r="17" spans="1:14" s="13" customFormat="1">
      <c r="A17" s="39">
        <f>COUNTA($A$7:A16)+1</f>
        <v>8</v>
      </c>
      <c r="B17" s="53" t="s">
        <v>772</v>
      </c>
      <c r="C17" s="41" t="s">
        <v>750</v>
      </c>
      <c r="D17" s="41" t="str">
        <f t="shared" si="0"/>
        <v>gif_contactpointaddress</v>
      </c>
      <c r="E17" s="42" t="s">
        <v>119</v>
      </c>
      <c r="F17" s="42" t="s">
        <v>99</v>
      </c>
      <c r="G17" s="42" t="s">
        <v>100</v>
      </c>
      <c r="H17" s="42" t="s">
        <v>107</v>
      </c>
      <c r="I17" s="43" t="s">
        <v>157</v>
      </c>
      <c r="J17" s="44" t="s">
        <v>111</v>
      </c>
      <c r="K17" s="44" t="s">
        <v>111</v>
      </c>
      <c r="L17" s="44" t="s">
        <v>111</v>
      </c>
      <c r="M17" s="44" t="s">
        <v>111</v>
      </c>
      <c r="N17" s="45" t="s">
        <v>619</v>
      </c>
    </row>
    <row r="18" spans="1:14">
      <c r="A18" s="39"/>
      <c r="B18" s="53"/>
      <c r="C18" s="41"/>
      <c r="D18" s="41"/>
      <c r="E18" s="42"/>
      <c r="F18" s="42"/>
      <c r="G18" s="42"/>
      <c r="H18" s="42"/>
      <c r="I18" s="43"/>
      <c r="J18" s="43"/>
      <c r="K18" s="44"/>
      <c r="L18" s="44"/>
      <c r="M18" s="44"/>
      <c r="N18" s="45"/>
    </row>
    <row r="19" spans="1:14">
      <c r="A19" s="46"/>
      <c r="B19" s="56" t="s">
        <v>186</v>
      </c>
      <c r="C19" s="57"/>
      <c r="D19" s="57"/>
      <c r="E19" s="49"/>
      <c r="F19" s="49"/>
      <c r="G19" s="49"/>
      <c r="H19" s="49"/>
      <c r="I19" s="58"/>
      <c r="J19" s="50"/>
      <c r="K19" s="59"/>
      <c r="L19" s="59"/>
      <c r="M19" s="58"/>
      <c r="N19" s="52"/>
    </row>
    <row r="20" spans="1:14" ht="28.5">
      <c r="A20" s="39"/>
      <c r="B20" s="60" t="s">
        <v>187</v>
      </c>
      <c r="C20" s="61" t="s">
        <v>188</v>
      </c>
      <c r="D20" s="41" t="str">
        <f t="shared" ref="D20:D36" si="1">IF(ISBLANK(C20),"",LOWER(C20))</f>
        <v>createdby</v>
      </c>
      <c r="E20" s="42" t="s">
        <v>119</v>
      </c>
      <c r="F20" s="42" t="s">
        <v>99</v>
      </c>
      <c r="G20" s="42" t="s">
        <v>100</v>
      </c>
      <c r="H20" s="42" t="s">
        <v>189</v>
      </c>
      <c r="I20" s="62" t="s">
        <v>190</v>
      </c>
      <c r="J20" s="44" t="s">
        <v>102</v>
      </c>
      <c r="K20" s="44" t="s">
        <v>102</v>
      </c>
      <c r="L20" s="44" t="s">
        <v>102</v>
      </c>
      <c r="M20" s="44" t="s">
        <v>102</v>
      </c>
      <c r="N20" s="63" t="s">
        <v>191</v>
      </c>
    </row>
    <row r="21" spans="1:14">
      <c r="A21" s="39"/>
      <c r="B21" s="60" t="s">
        <v>192</v>
      </c>
      <c r="C21" s="61" t="s">
        <v>193</v>
      </c>
      <c r="D21" s="41" t="str">
        <f t="shared" si="1"/>
        <v>createdon</v>
      </c>
      <c r="E21" s="42" t="s">
        <v>119</v>
      </c>
      <c r="F21" s="42" t="s">
        <v>99</v>
      </c>
      <c r="G21" s="42" t="s">
        <v>100</v>
      </c>
      <c r="H21" s="42" t="s">
        <v>189</v>
      </c>
      <c r="I21" s="62" t="s">
        <v>194</v>
      </c>
      <c r="J21" s="43" t="s">
        <v>194</v>
      </c>
      <c r="K21" s="44" t="s">
        <v>195</v>
      </c>
      <c r="L21" s="44" t="s">
        <v>102</v>
      </c>
      <c r="M21" s="44" t="s">
        <v>102</v>
      </c>
      <c r="N21" s="63" t="s">
        <v>196</v>
      </c>
    </row>
    <row r="22" spans="1:14" ht="28.5">
      <c r="A22" s="39"/>
      <c r="B22" s="60" t="s">
        <v>197</v>
      </c>
      <c r="C22" s="61" t="s">
        <v>198</v>
      </c>
      <c r="D22" s="41" t="str">
        <f t="shared" si="1"/>
        <v>createdonbehalfby</v>
      </c>
      <c r="E22" s="42" t="s">
        <v>119</v>
      </c>
      <c r="F22" s="42" t="s">
        <v>99</v>
      </c>
      <c r="G22" s="42" t="s">
        <v>100</v>
      </c>
      <c r="H22" s="42" t="s">
        <v>189</v>
      </c>
      <c r="I22" s="62" t="s">
        <v>190</v>
      </c>
      <c r="J22" s="44" t="s">
        <v>102</v>
      </c>
      <c r="K22" s="44" t="s">
        <v>102</v>
      </c>
      <c r="L22" s="44" t="s">
        <v>102</v>
      </c>
      <c r="M22" s="44" t="s">
        <v>102</v>
      </c>
      <c r="N22" s="63" t="s">
        <v>199</v>
      </c>
    </row>
    <row r="23" spans="1:14" ht="28.5">
      <c r="A23" s="39"/>
      <c r="B23" s="60" t="s">
        <v>200</v>
      </c>
      <c r="C23" s="61" t="s">
        <v>270</v>
      </c>
      <c r="D23" s="41" t="str">
        <f t="shared" si="1"/>
        <v>importsequencenumber</v>
      </c>
      <c r="E23" s="42" t="s">
        <v>119</v>
      </c>
      <c r="F23" s="42" t="s">
        <v>99</v>
      </c>
      <c r="G23" s="42" t="s">
        <v>100</v>
      </c>
      <c r="H23" s="42" t="s">
        <v>202</v>
      </c>
      <c r="I23" s="62" t="s">
        <v>203</v>
      </c>
      <c r="J23" s="43" t="s">
        <v>204</v>
      </c>
      <c r="K23" s="44" t="s">
        <v>195</v>
      </c>
      <c r="L23" s="44" t="s">
        <v>205</v>
      </c>
      <c r="M23" s="44" t="s">
        <v>206</v>
      </c>
      <c r="N23" s="63" t="s">
        <v>207</v>
      </c>
    </row>
    <row r="24" spans="1:14" ht="28.5">
      <c r="A24" s="39"/>
      <c r="B24" s="60" t="s">
        <v>208</v>
      </c>
      <c r="C24" s="61" t="s">
        <v>209</v>
      </c>
      <c r="D24" s="41" t="str">
        <f t="shared" si="1"/>
        <v>modifiedby</v>
      </c>
      <c r="E24" s="42" t="s">
        <v>119</v>
      </c>
      <c r="F24" s="42" t="s">
        <v>99</v>
      </c>
      <c r="G24" s="42" t="s">
        <v>100</v>
      </c>
      <c r="H24" s="42" t="s">
        <v>189</v>
      </c>
      <c r="I24" s="62" t="s">
        <v>190</v>
      </c>
      <c r="J24" s="44" t="s">
        <v>102</v>
      </c>
      <c r="K24" s="44" t="s">
        <v>102</v>
      </c>
      <c r="L24" s="44" t="s">
        <v>102</v>
      </c>
      <c r="M24" s="44" t="s">
        <v>102</v>
      </c>
      <c r="N24" s="63" t="s">
        <v>210</v>
      </c>
    </row>
    <row r="25" spans="1:14">
      <c r="A25" s="39"/>
      <c r="B25" s="60" t="s">
        <v>211</v>
      </c>
      <c r="C25" s="61" t="s">
        <v>212</v>
      </c>
      <c r="D25" s="41" t="str">
        <f t="shared" si="1"/>
        <v>modifiedon</v>
      </c>
      <c r="E25" s="42" t="s">
        <v>119</v>
      </c>
      <c r="F25" s="42" t="s">
        <v>99</v>
      </c>
      <c r="G25" s="42" t="s">
        <v>100</v>
      </c>
      <c r="H25" s="42" t="s">
        <v>189</v>
      </c>
      <c r="I25" s="62" t="s">
        <v>194</v>
      </c>
      <c r="J25" s="43" t="s">
        <v>194</v>
      </c>
      <c r="K25" s="44" t="s">
        <v>195</v>
      </c>
      <c r="L25" s="44" t="s">
        <v>102</v>
      </c>
      <c r="M25" s="44" t="s">
        <v>102</v>
      </c>
      <c r="N25" s="63" t="s">
        <v>213</v>
      </c>
    </row>
    <row r="26" spans="1:14" ht="28.5">
      <c r="A26" s="39"/>
      <c r="B26" s="60" t="s">
        <v>214</v>
      </c>
      <c r="C26" s="61" t="s">
        <v>215</v>
      </c>
      <c r="D26" s="41" t="str">
        <f t="shared" si="1"/>
        <v>modifiedonbehalfby</v>
      </c>
      <c r="E26" s="42" t="s">
        <v>119</v>
      </c>
      <c r="F26" s="42" t="s">
        <v>99</v>
      </c>
      <c r="G26" s="42" t="s">
        <v>100</v>
      </c>
      <c r="H26" s="42" t="s">
        <v>189</v>
      </c>
      <c r="I26" s="62" t="s">
        <v>190</v>
      </c>
      <c r="J26" s="44" t="s">
        <v>102</v>
      </c>
      <c r="K26" s="44" t="s">
        <v>102</v>
      </c>
      <c r="L26" s="44" t="s">
        <v>102</v>
      </c>
      <c r="M26" s="44" t="s">
        <v>102</v>
      </c>
      <c r="N26" s="63" t="s">
        <v>216</v>
      </c>
    </row>
    <row r="27" spans="1:14">
      <c r="A27" s="39"/>
      <c r="B27" s="60" t="s">
        <v>217</v>
      </c>
      <c r="C27" s="61" t="s">
        <v>218</v>
      </c>
      <c r="D27" s="41" t="str">
        <f t="shared" si="1"/>
        <v>overriddencreatedon</v>
      </c>
      <c r="E27" s="42" t="s">
        <v>119</v>
      </c>
      <c r="F27" s="42" t="s">
        <v>99</v>
      </c>
      <c r="G27" s="42" t="s">
        <v>100</v>
      </c>
      <c r="H27" s="42" t="s">
        <v>202</v>
      </c>
      <c r="I27" s="43" t="s">
        <v>194</v>
      </c>
      <c r="J27" s="43" t="s">
        <v>219</v>
      </c>
      <c r="K27" s="44" t="s">
        <v>195</v>
      </c>
      <c r="L27" s="44" t="s">
        <v>102</v>
      </c>
      <c r="M27" s="44" t="s">
        <v>102</v>
      </c>
      <c r="N27" s="63" t="s">
        <v>220</v>
      </c>
    </row>
    <row r="28" spans="1:14" ht="28.5">
      <c r="A28" s="39"/>
      <c r="B28" s="60" t="s">
        <v>221</v>
      </c>
      <c r="C28" s="61" t="s">
        <v>222</v>
      </c>
      <c r="D28" s="41" t="str">
        <f t="shared" si="1"/>
        <v>ownerid</v>
      </c>
      <c r="E28" s="42" t="s">
        <v>98</v>
      </c>
      <c r="F28" s="42" t="s">
        <v>99</v>
      </c>
      <c r="G28" s="42" t="s">
        <v>100</v>
      </c>
      <c r="H28" s="42" t="s">
        <v>223</v>
      </c>
      <c r="I28" s="62" t="s">
        <v>224</v>
      </c>
      <c r="J28" s="44" t="s">
        <v>102</v>
      </c>
      <c r="K28" s="44" t="s">
        <v>102</v>
      </c>
      <c r="L28" s="44" t="s">
        <v>102</v>
      </c>
      <c r="M28" s="44" t="s">
        <v>102</v>
      </c>
      <c r="N28" s="63" t="s">
        <v>225</v>
      </c>
    </row>
    <row r="29" spans="1:14">
      <c r="A29" s="39"/>
      <c r="B29" s="60" t="s">
        <v>226</v>
      </c>
      <c r="C29" s="61" t="s">
        <v>227</v>
      </c>
      <c r="D29" s="41" t="str">
        <f t="shared" si="1"/>
        <v>owningbusinessunit</v>
      </c>
      <c r="E29" s="42" t="s">
        <v>119</v>
      </c>
      <c r="F29" s="42" t="s">
        <v>99</v>
      </c>
      <c r="G29" s="42" t="s">
        <v>100</v>
      </c>
      <c r="H29" s="42" t="s">
        <v>189</v>
      </c>
      <c r="I29" s="62" t="s">
        <v>190</v>
      </c>
      <c r="J29" s="44" t="s">
        <v>102</v>
      </c>
      <c r="K29" s="44" t="s">
        <v>102</v>
      </c>
      <c r="L29" s="44" t="s">
        <v>102</v>
      </c>
      <c r="M29" s="44" t="s">
        <v>102</v>
      </c>
      <c r="N29" s="63" t="s">
        <v>228</v>
      </c>
    </row>
    <row r="30" spans="1:14" ht="28.5">
      <c r="A30" s="39"/>
      <c r="B30" s="60" t="s">
        <v>229</v>
      </c>
      <c r="C30" s="61" t="s">
        <v>230</v>
      </c>
      <c r="D30" s="41" t="str">
        <f t="shared" si="1"/>
        <v>owningteam</v>
      </c>
      <c r="E30" s="42" t="s">
        <v>119</v>
      </c>
      <c r="F30" s="42" t="s">
        <v>231</v>
      </c>
      <c r="G30" s="42" t="s">
        <v>100</v>
      </c>
      <c r="H30" s="42" t="s">
        <v>189</v>
      </c>
      <c r="I30" s="62" t="s">
        <v>190</v>
      </c>
      <c r="J30" s="44" t="s">
        <v>102</v>
      </c>
      <c r="K30" s="44" t="s">
        <v>102</v>
      </c>
      <c r="L30" s="44" t="s">
        <v>102</v>
      </c>
      <c r="M30" s="44" t="s">
        <v>102</v>
      </c>
      <c r="N30" s="63" t="s">
        <v>232</v>
      </c>
    </row>
    <row r="31" spans="1:14" ht="28.5">
      <c r="A31" s="39"/>
      <c r="B31" s="60" t="s">
        <v>233</v>
      </c>
      <c r="C31" s="61" t="s">
        <v>234</v>
      </c>
      <c r="D31" s="41" t="str">
        <f t="shared" si="1"/>
        <v>owninguser</v>
      </c>
      <c r="E31" s="42" t="s">
        <v>119</v>
      </c>
      <c r="F31" s="42" t="s">
        <v>231</v>
      </c>
      <c r="G31" s="42" t="s">
        <v>100</v>
      </c>
      <c r="H31" s="42" t="s">
        <v>189</v>
      </c>
      <c r="I31" s="62" t="s">
        <v>190</v>
      </c>
      <c r="J31" s="44" t="s">
        <v>102</v>
      </c>
      <c r="K31" s="44" t="s">
        <v>102</v>
      </c>
      <c r="L31" s="44" t="s">
        <v>102</v>
      </c>
      <c r="M31" s="44" t="s">
        <v>102</v>
      </c>
      <c r="N31" s="63" t="s">
        <v>235</v>
      </c>
    </row>
    <row r="32" spans="1:14" ht="28.5">
      <c r="A32" s="39"/>
      <c r="B32" s="60" t="s">
        <v>236</v>
      </c>
      <c r="C32" s="61" t="s">
        <v>237</v>
      </c>
      <c r="D32" s="41" t="str">
        <f t="shared" si="1"/>
        <v>statecode</v>
      </c>
      <c r="E32" s="42" t="s">
        <v>98</v>
      </c>
      <c r="F32" s="42" t="s">
        <v>99</v>
      </c>
      <c r="G32" s="42" t="s">
        <v>100</v>
      </c>
      <c r="H32" s="42" t="s">
        <v>223</v>
      </c>
      <c r="I32" s="62" t="s">
        <v>238</v>
      </c>
      <c r="J32" s="44" t="s">
        <v>102</v>
      </c>
      <c r="K32" s="44" t="s">
        <v>102</v>
      </c>
      <c r="L32" s="44" t="s">
        <v>102</v>
      </c>
      <c r="M32" s="44" t="s">
        <v>102</v>
      </c>
      <c r="N32" s="63" t="str">
        <f>$C$4&amp;"の状態"</f>
        <v>施設連絡先の状態</v>
      </c>
    </row>
    <row r="33" spans="1:14">
      <c r="A33" s="39"/>
      <c r="B33" s="60" t="s">
        <v>239</v>
      </c>
      <c r="C33" s="61" t="s">
        <v>240</v>
      </c>
      <c r="D33" s="41" t="str">
        <f t="shared" si="1"/>
        <v>statuscode</v>
      </c>
      <c r="E33" s="42" t="s">
        <v>119</v>
      </c>
      <c r="F33" s="42" t="s">
        <v>99</v>
      </c>
      <c r="G33" s="42" t="s">
        <v>100</v>
      </c>
      <c r="H33" s="42" t="s">
        <v>223</v>
      </c>
      <c r="I33" s="62" t="s">
        <v>238</v>
      </c>
      <c r="J33" s="44" t="s">
        <v>102</v>
      </c>
      <c r="K33" s="44" t="s">
        <v>102</v>
      </c>
      <c r="L33" s="44" t="s">
        <v>102</v>
      </c>
      <c r="M33" s="44" t="s">
        <v>102</v>
      </c>
      <c r="N33" s="63" t="str">
        <f>$C$4&amp;"の状態の理由"</f>
        <v>施設連絡先の状態の理由</v>
      </c>
    </row>
    <row r="34" spans="1:14" ht="28.5">
      <c r="A34" s="39"/>
      <c r="B34" s="60" t="s">
        <v>241</v>
      </c>
      <c r="C34" s="61" t="s">
        <v>242</v>
      </c>
      <c r="D34" s="41" t="str">
        <f t="shared" si="1"/>
        <v>timezoneruleversionnumber</v>
      </c>
      <c r="E34" s="42" t="s">
        <v>119</v>
      </c>
      <c r="F34" s="42" t="s">
        <v>231</v>
      </c>
      <c r="G34" s="42" t="s">
        <v>100</v>
      </c>
      <c r="H34" s="42" t="s">
        <v>189</v>
      </c>
      <c r="I34" s="62" t="s">
        <v>203</v>
      </c>
      <c r="J34" s="43" t="s">
        <v>204</v>
      </c>
      <c r="K34" s="44" t="s">
        <v>195</v>
      </c>
      <c r="L34" s="44" t="s">
        <v>243</v>
      </c>
      <c r="M34" s="44" t="s">
        <v>206</v>
      </c>
      <c r="N34" s="63" t="s">
        <v>244</v>
      </c>
    </row>
    <row r="35" spans="1:14" ht="28.5">
      <c r="A35" s="39"/>
      <c r="B35" s="60" t="s">
        <v>245</v>
      </c>
      <c r="C35" s="61" t="s">
        <v>246</v>
      </c>
      <c r="D35" s="41" t="str">
        <f t="shared" si="1"/>
        <v>utcconversiontimezonecode</v>
      </c>
      <c r="E35" s="42" t="s">
        <v>119</v>
      </c>
      <c r="F35" s="42" t="s">
        <v>231</v>
      </c>
      <c r="G35" s="42" t="s">
        <v>100</v>
      </c>
      <c r="H35" s="42" t="s">
        <v>189</v>
      </c>
      <c r="I35" s="62" t="s">
        <v>203</v>
      </c>
      <c r="J35" s="43" t="s">
        <v>204</v>
      </c>
      <c r="K35" s="44" t="s">
        <v>195</v>
      </c>
      <c r="L35" s="44" t="s">
        <v>243</v>
      </c>
      <c r="M35" s="44" t="s">
        <v>206</v>
      </c>
      <c r="N35" s="63" t="s">
        <v>247</v>
      </c>
    </row>
    <row r="36" spans="1:14" ht="28.5">
      <c r="A36" s="39"/>
      <c r="B36" s="60" t="s">
        <v>248</v>
      </c>
      <c r="C36" s="61" t="s">
        <v>249</v>
      </c>
      <c r="D36" s="41" t="str">
        <f t="shared" si="1"/>
        <v>versionnumber</v>
      </c>
      <c r="E36" s="42" t="s">
        <v>119</v>
      </c>
      <c r="F36" s="42" t="s">
        <v>231</v>
      </c>
      <c r="G36" s="42" t="s">
        <v>100</v>
      </c>
      <c r="H36" s="42" t="s">
        <v>189</v>
      </c>
      <c r="I36" s="62" t="s">
        <v>203</v>
      </c>
      <c r="J36" s="43" t="s">
        <v>204</v>
      </c>
      <c r="K36" s="44" t="s">
        <v>195</v>
      </c>
      <c r="L36" s="44" t="s">
        <v>250</v>
      </c>
      <c r="M36" s="44" t="s">
        <v>251</v>
      </c>
      <c r="N36" s="63" t="s">
        <v>248</v>
      </c>
    </row>
    <row r="37" spans="1:14">
      <c r="A37" s="39"/>
      <c r="B37" s="53"/>
      <c r="C37" s="41"/>
      <c r="D37" s="41"/>
      <c r="E37" s="42"/>
      <c r="F37" s="42"/>
      <c r="G37" s="42"/>
      <c r="H37" s="42"/>
      <c r="I37" s="43"/>
      <c r="J37" s="43"/>
      <c r="K37" s="44"/>
      <c r="L37" s="44"/>
      <c r="M37" s="44"/>
      <c r="N37"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FC504-991E-49E9-8941-5C9A497ABD83}">
  <sheetPr>
    <pageSetUpPr fitToPage="1"/>
  </sheetPr>
  <dimension ref="A1:N39"/>
  <sheetViews>
    <sheetView view="pageBreakPreview"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112">
        <f>COUNT(A9:A20)</f>
        <v>10</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773</v>
      </c>
      <c r="D4" s="108"/>
      <c r="E4" s="108"/>
      <c r="F4" s="108"/>
      <c r="G4" s="108"/>
      <c r="H4" s="114"/>
      <c r="I4" s="115" t="s">
        <v>774</v>
      </c>
      <c r="J4" s="116"/>
      <c r="K4" s="116"/>
      <c r="L4" s="116"/>
      <c r="M4" s="116"/>
      <c r="N4" s="68" t="str">
        <f>B10</f>
        <v>連絡先名称</v>
      </c>
    </row>
    <row r="5" spans="1:14" s="13" customFormat="1" ht="33.75" customHeight="1">
      <c r="A5" s="99" t="s">
        <v>775</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法人連絡先</v>
      </c>
      <c r="C7" s="34" t="str">
        <f>I4&amp;"Id"</f>
        <v>gif_ContactPointForLegalentity_DatamodelId</v>
      </c>
      <c r="D7" s="34" t="str">
        <f>IF(ISBLANK(C7),"",LOWER(C7))</f>
        <v>gif_contactpointforlegalentity_datamodelid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39</v>
      </c>
      <c r="C10" s="41" t="s">
        <v>732</v>
      </c>
      <c r="D10" s="41" t="str">
        <f>IF(ISBLANK(C10),"",LOWER(C10))</f>
        <v>gif_contactpointname</v>
      </c>
      <c r="E10" s="42" t="s">
        <v>119</v>
      </c>
      <c r="F10" s="42" t="s">
        <v>99</v>
      </c>
      <c r="G10" s="42" t="s">
        <v>100</v>
      </c>
      <c r="H10" s="42" t="s">
        <v>107</v>
      </c>
      <c r="I10" s="43" t="s">
        <v>108</v>
      </c>
      <c r="J10" s="43" t="s">
        <v>109</v>
      </c>
      <c r="K10" s="44" t="s">
        <v>110</v>
      </c>
      <c r="L10" s="44" t="s">
        <v>111</v>
      </c>
      <c r="M10" s="44" t="s">
        <v>113</v>
      </c>
      <c r="N10" s="45" t="s">
        <v>39</v>
      </c>
    </row>
    <row r="11" spans="1:14" s="13" customFormat="1" ht="71.25">
      <c r="A11" s="39">
        <f>COUNTA($A$7:A10)+1</f>
        <v>2</v>
      </c>
      <c r="B11" s="53" t="s">
        <v>763</v>
      </c>
      <c r="C11" s="41" t="s">
        <v>734</v>
      </c>
      <c r="D11" s="41" t="str">
        <f t="shared" ref="D11:D19" si="0">IF(ISBLANK(C11),"",LOWER(C11))</f>
        <v>gif_contactpointphonenumber</v>
      </c>
      <c r="E11" s="42" t="s">
        <v>764</v>
      </c>
      <c r="F11" s="42" t="s">
        <v>99</v>
      </c>
      <c r="G11" s="42" t="s">
        <v>100</v>
      </c>
      <c r="H11" s="42" t="s">
        <v>107</v>
      </c>
      <c r="I11" s="43" t="s">
        <v>108</v>
      </c>
      <c r="J11" s="43" t="s">
        <v>109</v>
      </c>
      <c r="K11" s="44" t="s">
        <v>110</v>
      </c>
      <c r="L11" s="44" t="s">
        <v>111</v>
      </c>
      <c r="M11" s="44" t="s">
        <v>113</v>
      </c>
      <c r="N11" s="45" t="s">
        <v>776</v>
      </c>
    </row>
    <row r="12" spans="1:14" s="13" customFormat="1" ht="71.25">
      <c r="A12" s="39">
        <f>COUNTA($A$7:A11)+1</f>
        <v>3</v>
      </c>
      <c r="B12" s="53" t="s">
        <v>736</v>
      </c>
      <c r="C12" s="41" t="s">
        <v>737</v>
      </c>
      <c r="D12" s="41" t="str">
        <f t="shared" si="0"/>
        <v>gif_contactpointextension</v>
      </c>
      <c r="E12" s="42" t="s">
        <v>764</v>
      </c>
      <c r="F12" s="42" t="s">
        <v>99</v>
      </c>
      <c r="G12" s="42" t="s">
        <v>100</v>
      </c>
      <c r="H12" s="42" t="s">
        <v>107</v>
      </c>
      <c r="I12" s="43" t="s">
        <v>108</v>
      </c>
      <c r="J12" s="43" t="s">
        <v>109</v>
      </c>
      <c r="K12" s="44" t="s">
        <v>110</v>
      </c>
      <c r="L12" s="44" t="s">
        <v>111</v>
      </c>
      <c r="M12" s="44" t="s">
        <v>113</v>
      </c>
      <c r="N12" s="45" t="s">
        <v>777</v>
      </c>
    </row>
    <row r="13" spans="1:14" s="13" customFormat="1" ht="71.25">
      <c r="A13" s="39">
        <f>COUNTA($A$7:A12)+1</f>
        <v>4</v>
      </c>
      <c r="B13" s="53" t="s">
        <v>739</v>
      </c>
      <c r="C13" s="41" t="s">
        <v>740</v>
      </c>
      <c r="D13" s="41" t="str">
        <f t="shared" si="0"/>
        <v>gif_contactpointemailaddress</v>
      </c>
      <c r="E13" s="42" t="s">
        <v>764</v>
      </c>
      <c r="F13" s="42" t="s">
        <v>99</v>
      </c>
      <c r="G13" s="42" t="s">
        <v>100</v>
      </c>
      <c r="H13" s="42" t="s">
        <v>107</v>
      </c>
      <c r="I13" s="43" t="s">
        <v>138</v>
      </c>
      <c r="J13" s="44" t="s">
        <v>109</v>
      </c>
      <c r="K13" s="44" t="s">
        <v>111</v>
      </c>
      <c r="L13" s="44" t="s">
        <v>111</v>
      </c>
      <c r="M13" s="44" t="s">
        <v>139</v>
      </c>
      <c r="N13" s="45" t="s">
        <v>778</v>
      </c>
    </row>
    <row r="14" spans="1:14" s="13" customFormat="1" ht="71.25">
      <c r="A14" s="39">
        <f>COUNTA($A$7:A13)+1</f>
        <v>5</v>
      </c>
      <c r="B14" s="53" t="s">
        <v>770</v>
      </c>
      <c r="C14" s="41" t="s">
        <v>742</v>
      </c>
      <c r="D14" s="41" t="str">
        <f t="shared" si="0"/>
        <v>gif_contactpointformurl</v>
      </c>
      <c r="E14" s="42" t="s">
        <v>764</v>
      </c>
      <c r="F14" s="42" t="s">
        <v>99</v>
      </c>
      <c r="G14" s="42" t="s">
        <v>100</v>
      </c>
      <c r="H14" s="42" t="s">
        <v>107</v>
      </c>
      <c r="I14" s="43" t="s">
        <v>108</v>
      </c>
      <c r="J14" s="43" t="s">
        <v>142</v>
      </c>
      <c r="K14" s="44" t="s">
        <v>110</v>
      </c>
      <c r="L14" s="44" t="s">
        <v>111</v>
      </c>
      <c r="M14" s="44" t="s">
        <v>113</v>
      </c>
      <c r="N14" s="45" t="s">
        <v>779</v>
      </c>
    </row>
    <row r="15" spans="1:14" s="13" customFormat="1">
      <c r="A15" s="39">
        <f>COUNTA($A$7:A14)+1</f>
        <v>6</v>
      </c>
      <c r="B15" s="53" t="s">
        <v>744</v>
      </c>
      <c r="C15" s="41" t="s">
        <v>745</v>
      </c>
      <c r="D15" s="41" t="str">
        <f t="shared" si="0"/>
        <v>gif_contactpointremarks</v>
      </c>
      <c r="E15" s="42" t="s">
        <v>119</v>
      </c>
      <c r="F15" s="42" t="s">
        <v>99</v>
      </c>
      <c r="G15" s="42" t="s">
        <v>100</v>
      </c>
      <c r="H15" s="42" t="s">
        <v>107</v>
      </c>
      <c r="I15" s="43" t="s">
        <v>138</v>
      </c>
      <c r="J15" s="44" t="s">
        <v>109</v>
      </c>
      <c r="K15" s="44" t="s">
        <v>111</v>
      </c>
      <c r="L15" s="44" t="s">
        <v>111</v>
      </c>
      <c r="M15" s="44" t="s">
        <v>139</v>
      </c>
      <c r="N15" s="45" t="s">
        <v>746</v>
      </c>
    </row>
    <row r="16" spans="1:14" s="13" customFormat="1" ht="28.5">
      <c r="A16" s="39">
        <f>COUNTA($A$7:A15)+1</f>
        <v>7</v>
      </c>
      <c r="B16" s="53" t="s">
        <v>747</v>
      </c>
      <c r="C16" s="41" t="s">
        <v>748</v>
      </c>
      <c r="D16" s="41" t="str">
        <f t="shared" si="0"/>
        <v>gif_contactpointpostalcode</v>
      </c>
      <c r="E16" s="42" t="s">
        <v>119</v>
      </c>
      <c r="F16" s="42" t="s">
        <v>99</v>
      </c>
      <c r="G16" s="42" t="s">
        <v>100</v>
      </c>
      <c r="H16" s="42" t="s">
        <v>107</v>
      </c>
      <c r="I16" s="43" t="s">
        <v>108</v>
      </c>
      <c r="J16" s="44" t="s">
        <v>109</v>
      </c>
      <c r="K16" s="44" t="s">
        <v>110</v>
      </c>
      <c r="L16" s="44" t="s">
        <v>111</v>
      </c>
      <c r="M16" s="44" t="s">
        <v>113</v>
      </c>
      <c r="N16" s="45" t="s">
        <v>747</v>
      </c>
    </row>
    <row r="17" spans="1:14" s="13" customFormat="1" ht="71.25">
      <c r="A17" s="39">
        <f>COUNTA($A$7:A16)+1</f>
        <v>8</v>
      </c>
      <c r="B17" s="53" t="s">
        <v>772</v>
      </c>
      <c r="C17" s="41" t="s">
        <v>750</v>
      </c>
      <c r="D17" s="41" t="str">
        <f t="shared" si="0"/>
        <v>gif_contactpointaddress</v>
      </c>
      <c r="E17" s="42" t="s">
        <v>764</v>
      </c>
      <c r="F17" s="42" t="s">
        <v>99</v>
      </c>
      <c r="G17" s="42" t="s">
        <v>100</v>
      </c>
      <c r="H17" s="42" t="s">
        <v>107</v>
      </c>
      <c r="I17" s="43" t="s">
        <v>157</v>
      </c>
      <c r="J17" s="44" t="s">
        <v>111</v>
      </c>
      <c r="K17" s="44" t="s">
        <v>111</v>
      </c>
      <c r="L17" s="44" t="s">
        <v>111</v>
      </c>
      <c r="M17" s="44" t="s">
        <v>111</v>
      </c>
      <c r="N17" s="45" t="s">
        <v>780</v>
      </c>
    </row>
    <row r="18" spans="1:14" s="13" customFormat="1" ht="28.5">
      <c r="A18" s="39">
        <f>COUNTA($A$7:A17)+1</f>
        <v>9</v>
      </c>
      <c r="B18" s="53" t="s">
        <v>781</v>
      </c>
      <c r="C18" s="41" t="s">
        <v>782</v>
      </c>
      <c r="D18" s="41" t="str">
        <f t="shared" si="0"/>
        <v>gif_contactpointdepartment</v>
      </c>
      <c r="E18" s="42" t="s">
        <v>119</v>
      </c>
      <c r="F18" s="42" t="s">
        <v>99</v>
      </c>
      <c r="G18" s="42" t="s">
        <v>100</v>
      </c>
      <c r="H18" s="42" t="s">
        <v>107</v>
      </c>
      <c r="I18" s="43" t="s">
        <v>108</v>
      </c>
      <c r="J18" s="44" t="s">
        <v>109</v>
      </c>
      <c r="K18" s="44" t="s">
        <v>110</v>
      </c>
      <c r="L18" s="44" t="s">
        <v>111</v>
      </c>
      <c r="M18" s="44" t="s">
        <v>113</v>
      </c>
      <c r="N18" s="45" t="s">
        <v>783</v>
      </c>
    </row>
    <row r="19" spans="1:14" s="13" customFormat="1" ht="28.5">
      <c r="A19" s="39">
        <f>COUNTA($A$7:A18)+1</f>
        <v>10</v>
      </c>
      <c r="B19" s="53" t="s">
        <v>784</v>
      </c>
      <c r="C19" s="41" t="s">
        <v>785</v>
      </c>
      <c r="D19" s="41" t="str">
        <f t="shared" si="0"/>
        <v>gif_contactpointpersonsname</v>
      </c>
      <c r="E19" s="42" t="s">
        <v>119</v>
      </c>
      <c r="F19" s="42" t="s">
        <v>99</v>
      </c>
      <c r="G19" s="42" t="s">
        <v>100</v>
      </c>
      <c r="H19" s="42" t="s">
        <v>107</v>
      </c>
      <c r="I19" s="43" t="s">
        <v>108</v>
      </c>
      <c r="J19" s="44" t="s">
        <v>109</v>
      </c>
      <c r="K19" s="44" t="s">
        <v>110</v>
      </c>
      <c r="L19" s="44" t="s">
        <v>111</v>
      </c>
      <c r="M19" s="44" t="s">
        <v>113</v>
      </c>
      <c r="N19" s="45" t="s">
        <v>786</v>
      </c>
    </row>
    <row r="20" spans="1:14">
      <c r="A20" s="39"/>
      <c r="B20" s="53"/>
      <c r="C20" s="41"/>
      <c r="D20" s="41"/>
      <c r="E20" s="42"/>
      <c r="F20" s="42"/>
      <c r="G20" s="42"/>
      <c r="H20" s="42"/>
      <c r="I20" s="43"/>
      <c r="J20" s="43"/>
      <c r="K20" s="44"/>
      <c r="L20" s="44"/>
      <c r="M20" s="44"/>
      <c r="N20" s="45"/>
    </row>
    <row r="21" spans="1:14">
      <c r="A21" s="46"/>
      <c r="B21" s="56" t="s">
        <v>186</v>
      </c>
      <c r="C21" s="57"/>
      <c r="D21" s="57"/>
      <c r="E21" s="49"/>
      <c r="F21" s="49"/>
      <c r="G21" s="49"/>
      <c r="H21" s="49"/>
      <c r="I21" s="58"/>
      <c r="J21" s="50"/>
      <c r="K21" s="59"/>
      <c r="L21" s="59"/>
      <c r="M21" s="58"/>
      <c r="N21" s="52"/>
    </row>
    <row r="22" spans="1:14" ht="28.5">
      <c r="A22" s="39"/>
      <c r="B22" s="60" t="s">
        <v>187</v>
      </c>
      <c r="C22" s="61" t="s">
        <v>188</v>
      </c>
      <c r="D22" s="41" t="str">
        <f t="shared" ref="D22:D38" si="1">IF(ISBLANK(C22),"",LOWER(C22))</f>
        <v>createdby</v>
      </c>
      <c r="E22" s="42" t="s">
        <v>119</v>
      </c>
      <c r="F22" s="42" t="s">
        <v>99</v>
      </c>
      <c r="G22" s="42" t="s">
        <v>100</v>
      </c>
      <c r="H22" s="42" t="s">
        <v>189</v>
      </c>
      <c r="I22" s="62" t="s">
        <v>190</v>
      </c>
      <c r="J22" s="44" t="s">
        <v>102</v>
      </c>
      <c r="K22" s="44" t="s">
        <v>102</v>
      </c>
      <c r="L22" s="44" t="s">
        <v>102</v>
      </c>
      <c r="M22" s="44" t="s">
        <v>102</v>
      </c>
      <c r="N22" s="63" t="s">
        <v>191</v>
      </c>
    </row>
    <row r="23" spans="1:14">
      <c r="A23" s="39"/>
      <c r="B23" s="60" t="s">
        <v>192</v>
      </c>
      <c r="C23" s="61" t="s">
        <v>193</v>
      </c>
      <c r="D23" s="41" t="str">
        <f t="shared" si="1"/>
        <v>createdon</v>
      </c>
      <c r="E23" s="42" t="s">
        <v>119</v>
      </c>
      <c r="F23" s="42" t="s">
        <v>99</v>
      </c>
      <c r="G23" s="42" t="s">
        <v>100</v>
      </c>
      <c r="H23" s="42" t="s">
        <v>189</v>
      </c>
      <c r="I23" s="62" t="s">
        <v>194</v>
      </c>
      <c r="J23" s="43" t="s">
        <v>194</v>
      </c>
      <c r="K23" s="44" t="s">
        <v>195</v>
      </c>
      <c r="L23" s="44" t="s">
        <v>102</v>
      </c>
      <c r="M23" s="44" t="s">
        <v>102</v>
      </c>
      <c r="N23" s="63" t="s">
        <v>196</v>
      </c>
    </row>
    <row r="24" spans="1:14" ht="28.5">
      <c r="A24" s="39"/>
      <c r="B24" s="60" t="s">
        <v>197</v>
      </c>
      <c r="C24" s="61" t="s">
        <v>198</v>
      </c>
      <c r="D24" s="41" t="str">
        <f t="shared" si="1"/>
        <v>createdonbehalfby</v>
      </c>
      <c r="E24" s="42" t="s">
        <v>119</v>
      </c>
      <c r="F24" s="42" t="s">
        <v>99</v>
      </c>
      <c r="G24" s="42" t="s">
        <v>100</v>
      </c>
      <c r="H24" s="42" t="s">
        <v>189</v>
      </c>
      <c r="I24" s="62" t="s">
        <v>190</v>
      </c>
      <c r="J24" s="44" t="s">
        <v>102</v>
      </c>
      <c r="K24" s="44" t="s">
        <v>102</v>
      </c>
      <c r="L24" s="44" t="s">
        <v>102</v>
      </c>
      <c r="M24" s="44" t="s">
        <v>102</v>
      </c>
      <c r="N24" s="63" t="s">
        <v>199</v>
      </c>
    </row>
    <row r="25" spans="1:14" ht="28.5">
      <c r="A25" s="39"/>
      <c r="B25" s="60" t="s">
        <v>200</v>
      </c>
      <c r="C25" s="61" t="s">
        <v>270</v>
      </c>
      <c r="D25" s="41" t="str">
        <f t="shared" si="1"/>
        <v>importsequencenumber</v>
      </c>
      <c r="E25" s="42" t="s">
        <v>119</v>
      </c>
      <c r="F25" s="42" t="s">
        <v>99</v>
      </c>
      <c r="G25" s="42" t="s">
        <v>100</v>
      </c>
      <c r="H25" s="42" t="s">
        <v>202</v>
      </c>
      <c r="I25" s="62" t="s">
        <v>203</v>
      </c>
      <c r="J25" s="43" t="s">
        <v>204</v>
      </c>
      <c r="K25" s="44" t="s">
        <v>195</v>
      </c>
      <c r="L25" s="44" t="s">
        <v>205</v>
      </c>
      <c r="M25" s="44" t="s">
        <v>206</v>
      </c>
      <c r="N25" s="63" t="s">
        <v>207</v>
      </c>
    </row>
    <row r="26" spans="1:14" ht="28.5">
      <c r="A26" s="39"/>
      <c r="B26" s="60" t="s">
        <v>208</v>
      </c>
      <c r="C26" s="61" t="s">
        <v>209</v>
      </c>
      <c r="D26" s="41" t="str">
        <f t="shared" si="1"/>
        <v>modifiedby</v>
      </c>
      <c r="E26" s="42" t="s">
        <v>119</v>
      </c>
      <c r="F26" s="42" t="s">
        <v>99</v>
      </c>
      <c r="G26" s="42" t="s">
        <v>100</v>
      </c>
      <c r="H26" s="42" t="s">
        <v>189</v>
      </c>
      <c r="I26" s="62" t="s">
        <v>190</v>
      </c>
      <c r="J26" s="44" t="s">
        <v>102</v>
      </c>
      <c r="K26" s="44" t="s">
        <v>102</v>
      </c>
      <c r="L26" s="44" t="s">
        <v>102</v>
      </c>
      <c r="M26" s="44" t="s">
        <v>102</v>
      </c>
      <c r="N26" s="63" t="s">
        <v>210</v>
      </c>
    </row>
    <row r="27" spans="1:14">
      <c r="A27" s="39"/>
      <c r="B27" s="60" t="s">
        <v>211</v>
      </c>
      <c r="C27" s="61" t="s">
        <v>212</v>
      </c>
      <c r="D27" s="41" t="str">
        <f t="shared" si="1"/>
        <v>modifiedon</v>
      </c>
      <c r="E27" s="42" t="s">
        <v>119</v>
      </c>
      <c r="F27" s="42" t="s">
        <v>99</v>
      </c>
      <c r="G27" s="42" t="s">
        <v>100</v>
      </c>
      <c r="H27" s="42" t="s">
        <v>189</v>
      </c>
      <c r="I27" s="62" t="s">
        <v>194</v>
      </c>
      <c r="J27" s="43" t="s">
        <v>194</v>
      </c>
      <c r="K27" s="44" t="s">
        <v>195</v>
      </c>
      <c r="L27" s="44" t="s">
        <v>102</v>
      </c>
      <c r="M27" s="44" t="s">
        <v>102</v>
      </c>
      <c r="N27" s="63" t="s">
        <v>213</v>
      </c>
    </row>
    <row r="28" spans="1:14" ht="28.5">
      <c r="A28" s="39"/>
      <c r="B28" s="60" t="s">
        <v>214</v>
      </c>
      <c r="C28" s="61" t="s">
        <v>215</v>
      </c>
      <c r="D28" s="41" t="str">
        <f t="shared" si="1"/>
        <v>modifiedonbehalfby</v>
      </c>
      <c r="E28" s="42" t="s">
        <v>119</v>
      </c>
      <c r="F28" s="42" t="s">
        <v>99</v>
      </c>
      <c r="G28" s="42" t="s">
        <v>100</v>
      </c>
      <c r="H28" s="42" t="s">
        <v>189</v>
      </c>
      <c r="I28" s="62" t="s">
        <v>190</v>
      </c>
      <c r="J28" s="44" t="s">
        <v>102</v>
      </c>
      <c r="K28" s="44" t="s">
        <v>102</v>
      </c>
      <c r="L28" s="44" t="s">
        <v>102</v>
      </c>
      <c r="M28" s="44" t="s">
        <v>102</v>
      </c>
      <c r="N28" s="63" t="s">
        <v>216</v>
      </c>
    </row>
    <row r="29" spans="1:14">
      <c r="A29" s="39"/>
      <c r="B29" s="60" t="s">
        <v>217</v>
      </c>
      <c r="C29" s="61" t="s">
        <v>218</v>
      </c>
      <c r="D29" s="41" t="str">
        <f t="shared" si="1"/>
        <v>overriddencreatedon</v>
      </c>
      <c r="E29" s="42" t="s">
        <v>119</v>
      </c>
      <c r="F29" s="42" t="s">
        <v>99</v>
      </c>
      <c r="G29" s="42" t="s">
        <v>100</v>
      </c>
      <c r="H29" s="42" t="s">
        <v>202</v>
      </c>
      <c r="I29" s="43" t="s">
        <v>194</v>
      </c>
      <c r="J29" s="43" t="s">
        <v>219</v>
      </c>
      <c r="K29" s="44" t="s">
        <v>195</v>
      </c>
      <c r="L29" s="44" t="s">
        <v>102</v>
      </c>
      <c r="M29" s="44" t="s">
        <v>102</v>
      </c>
      <c r="N29" s="63" t="s">
        <v>220</v>
      </c>
    </row>
    <row r="30" spans="1:14" ht="28.5">
      <c r="A30" s="39"/>
      <c r="B30" s="60" t="s">
        <v>221</v>
      </c>
      <c r="C30" s="61" t="s">
        <v>222</v>
      </c>
      <c r="D30" s="41" t="str">
        <f t="shared" si="1"/>
        <v>ownerid</v>
      </c>
      <c r="E30" s="42" t="s">
        <v>98</v>
      </c>
      <c r="F30" s="42" t="s">
        <v>99</v>
      </c>
      <c r="G30" s="42" t="s">
        <v>100</v>
      </c>
      <c r="H30" s="42" t="s">
        <v>223</v>
      </c>
      <c r="I30" s="62" t="s">
        <v>224</v>
      </c>
      <c r="J30" s="44" t="s">
        <v>102</v>
      </c>
      <c r="K30" s="44" t="s">
        <v>102</v>
      </c>
      <c r="L30" s="44" t="s">
        <v>102</v>
      </c>
      <c r="M30" s="44" t="s">
        <v>102</v>
      </c>
      <c r="N30" s="63" t="s">
        <v>225</v>
      </c>
    </row>
    <row r="31" spans="1:14">
      <c r="A31" s="39"/>
      <c r="B31" s="60" t="s">
        <v>226</v>
      </c>
      <c r="C31" s="61" t="s">
        <v>227</v>
      </c>
      <c r="D31" s="41" t="str">
        <f t="shared" si="1"/>
        <v>owningbusinessunit</v>
      </c>
      <c r="E31" s="42" t="s">
        <v>119</v>
      </c>
      <c r="F31" s="42" t="s">
        <v>99</v>
      </c>
      <c r="G31" s="42" t="s">
        <v>100</v>
      </c>
      <c r="H31" s="42" t="s">
        <v>189</v>
      </c>
      <c r="I31" s="62" t="s">
        <v>190</v>
      </c>
      <c r="J31" s="44" t="s">
        <v>102</v>
      </c>
      <c r="K31" s="44" t="s">
        <v>102</v>
      </c>
      <c r="L31" s="44" t="s">
        <v>102</v>
      </c>
      <c r="M31" s="44" t="s">
        <v>102</v>
      </c>
      <c r="N31" s="63" t="s">
        <v>228</v>
      </c>
    </row>
    <row r="32" spans="1:14" ht="28.5">
      <c r="A32" s="39"/>
      <c r="B32" s="60" t="s">
        <v>229</v>
      </c>
      <c r="C32" s="61" t="s">
        <v>230</v>
      </c>
      <c r="D32" s="41" t="str">
        <f t="shared" si="1"/>
        <v>owningteam</v>
      </c>
      <c r="E32" s="42" t="s">
        <v>119</v>
      </c>
      <c r="F32" s="42" t="s">
        <v>231</v>
      </c>
      <c r="G32" s="42" t="s">
        <v>100</v>
      </c>
      <c r="H32" s="42" t="s">
        <v>189</v>
      </c>
      <c r="I32" s="62" t="s">
        <v>190</v>
      </c>
      <c r="J32" s="44" t="s">
        <v>102</v>
      </c>
      <c r="K32" s="44" t="s">
        <v>102</v>
      </c>
      <c r="L32" s="44" t="s">
        <v>102</v>
      </c>
      <c r="M32" s="44" t="s">
        <v>102</v>
      </c>
      <c r="N32" s="63" t="s">
        <v>232</v>
      </c>
    </row>
    <row r="33" spans="1:14" ht="28.5">
      <c r="A33" s="39"/>
      <c r="B33" s="60" t="s">
        <v>233</v>
      </c>
      <c r="C33" s="61" t="s">
        <v>234</v>
      </c>
      <c r="D33" s="41" t="str">
        <f t="shared" si="1"/>
        <v>owninguser</v>
      </c>
      <c r="E33" s="42" t="s">
        <v>119</v>
      </c>
      <c r="F33" s="42" t="s">
        <v>231</v>
      </c>
      <c r="G33" s="42" t="s">
        <v>100</v>
      </c>
      <c r="H33" s="42" t="s">
        <v>189</v>
      </c>
      <c r="I33" s="62" t="s">
        <v>190</v>
      </c>
      <c r="J33" s="44" t="s">
        <v>102</v>
      </c>
      <c r="K33" s="44" t="s">
        <v>102</v>
      </c>
      <c r="L33" s="44" t="s">
        <v>102</v>
      </c>
      <c r="M33" s="44" t="s">
        <v>102</v>
      </c>
      <c r="N33" s="63" t="s">
        <v>235</v>
      </c>
    </row>
    <row r="34" spans="1:14" ht="28.5">
      <c r="A34" s="39"/>
      <c r="B34" s="60" t="s">
        <v>236</v>
      </c>
      <c r="C34" s="61" t="s">
        <v>237</v>
      </c>
      <c r="D34" s="41" t="str">
        <f t="shared" si="1"/>
        <v>statecode</v>
      </c>
      <c r="E34" s="42" t="s">
        <v>98</v>
      </c>
      <c r="F34" s="42" t="s">
        <v>99</v>
      </c>
      <c r="G34" s="42" t="s">
        <v>100</v>
      </c>
      <c r="H34" s="42" t="s">
        <v>223</v>
      </c>
      <c r="I34" s="62" t="s">
        <v>238</v>
      </c>
      <c r="J34" s="44" t="s">
        <v>102</v>
      </c>
      <c r="K34" s="44" t="s">
        <v>102</v>
      </c>
      <c r="L34" s="44" t="s">
        <v>102</v>
      </c>
      <c r="M34" s="44" t="s">
        <v>102</v>
      </c>
      <c r="N34" s="63" t="str">
        <f>$C$4&amp;"の状態"</f>
        <v>法人連絡先の状態</v>
      </c>
    </row>
    <row r="35" spans="1:14">
      <c r="A35" s="39"/>
      <c r="B35" s="60" t="s">
        <v>239</v>
      </c>
      <c r="C35" s="61" t="s">
        <v>240</v>
      </c>
      <c r="D35" s="41" t="str">
        <f t="shared" si="1"/>
        <v>statuscode</v>
      </c>
      <c r="E35" s="42" t="s">
        <v>119</v>
      </c>
      <c r="F35" s="42" t="s">
        <v>99</v>
      </c>
      <c r="G35" s="42" t="s">
        <v>100</v>
      </c>
      <c r="H35" s="42" t="s">
        <v>223</v>
      </c>
      <c r="I35" s="62" t="s">
        <v>238</v>
      </c>
      <c r="J35" s="44" t="s">
        <v>102</v>
      </c>
      <c r="K35" s="44" t="s">
        <v>102</v>
      </c>
      <c r="L35" s="44" t="s">
        <v>102</v>
      </c>
      <c r="M35" s="44" t="s">
        <v>102</v>
      </c>
      <c r="N35" s="63" t="str">
        <f>$C$4&amp;"の状態の理由"</f>
        <v>法人連絡先の状態の理由</v>
      </c>
    </row>
    <row r="36" spans="1:14" ht="28.5">
      <c r="A36" s="39"/>
      <c r="B36" s="60" t="s">
        <v>241</v>
      </c>
      <c r="C36" s="61" t="s">
        <v>242</v>
      </c>
      <c r="D36" s="41" t="str">
        <f t="shared" si="1"/>
        <v>timezoneruleversionnumber</v>
      </c>
      <c r="E36" s="42" t="s">
        <v>119</v>
      </c>
      <c r="F36" s="42" t="s">
        <v>231</v>
      </c>
      <c r="G36" s="42" t="s">
        <v>100</v>
      </c>
      <c r="H36" s="42" t="s">
        <v>189</v>
      </c>
      <c r="I36" s="62" t="s">
        <v>203</v>
      </c>
      <c r="J36" s="43" t="s">
        <v>204</v>
      </c>
      <c r="K36" s="44" t="s">
        <v>195</v>
      </c>
      <c r="L36" s="44" t="s">
        <v>243</v>
      </c>
      <c r="M36" s="44" t="s">
        <v>206</v>
      </c>
      <c r="N36" s="63" t="s">
        <v>244</v>
      </c>
    </row>
    <row r="37" spans="1:14" ht="28.5">
      <c r="A37" s="39"/>
      <c r="B37" s="60" t="s">
        <v>245</v>
      </c>
      <c r="C37" s="61" t="s">
        <v>246</v>
      </c>
      <c r="D37" s="41" t="str">
        <f t="shared" si="1"/>
        <v>utcconversiontimezonecode</v>
      </c>
      <c r="E37" s="42" t="s">
        <v>119</v>
      </c>
      <c r="F37" s="42" t="s">
        <v>231</v>
      </c>
      <c r="G37" s="42" t="s">
        <v>100</v>
      </c>
      <c r="H37" s="42" t="s">
        <v>189</v>
      </c>
      <c r="I37" s="62" t="s">
        <v>203</v>
      </c>
      <c r="J37" s="43" t="s">
        <v>204</v>
      </c>
      <c r="K37" s="44" t="s">
        <v>195</v>
      </c>
      <c r="L37" s="44" t="s">
        <v>243</v>
      </c>
      <c r="M37" s="44" t="s">
        <v>206</v>
      </c>
      <c r="N37" s="63" t="s">
        <v>247</v>
      </c>
    </row>
    <row r="38" spans="1:14" ht="28.5">
      <c r="A38" s="39"/>
      <c r="B38" s="60" t="s">
        <v>248</v>
      </c>
      <c r="C38" s="61" t="s">
        <v>249</v>
      </c>
      <c r="D38" s="41" t="str">
        <f t="shared" si="1"/>
        <v>versionnumber</v>
      </c>
      <c r="E38" s="42" t="s">
        <v>119</v>
      </c>
      <c r="F38" s="42" t="s">
        <v>231</v>
      </c>
      <c r="G38" s="42" t="s">
        <v>100</v>
      </c>
      <c r="H38" s="42" t="s">
        <v>189</v>
      </c>
      <c r="I38" s="62" t="s">
        <v>203</v>
      </c>
      <c r="J38" s="43" t="s">
        <v>204</v>
      </c>
      <c r="K38" s="44" t="s">
        <v>195</v>
      </c>
      <c r="L38" s="44" t="s">
        <v>250</v>
      </c>
      <c r="M38" s="44" t="s">
        <v>251</v>
      </c>
      <c r="N38" s="63" t="s">
        <v>248</v>
      </c>
    </row>
    <row r="39" spans="1:14">
      <c r="A39" s="39"/>
      <c r="B39" s="53"/>
      <c r="C39" s="41"/>
      <c r="D39" s="41"/>
      <c r="E39" s="42"/>
      <c r="F39" s="42"/>
      <c r="G39" s="42"/>
      <c r="H39" s="42"/>
      <c r="I39" s="43"/>
      <c r="J39" s="43"/>
      <c r="K39" s="44"/>
      <c r="L39" s="44"/>
      <c r="M39" s="44"/>
      <c r="N39"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BB169-AD83-4C1E-81D3-5A154EC268D8}">
  <sheetPr>
    <pageSetUpPr fitToPage="1"/>
  </sheetPr>
  <dimension ref="A1:N43"/>
  <sheetViews>
    <sheetView view="pageBreakPreview"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97">
        <f>COUNT(A9:A24)</f>
        <v>14</v>
      </c>
      <c r="J2" s="98"/>
      <c r="K2" s="98"/>
      <c r="L2" s="98"/>
      <c r="M2" s="98"/>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787</v>
      </c>
      <c r="D4" s="108"/>
      <c r="E4" s="108"/>
      <c r="F4" s="108"/>
      <c r="G4" s="108"/>
      <c r="H4" s="114"/>
      <c r="I4" s="115" t="s">
        <v>788</v>
      </c>
      <c r="J4" s="116"/>
      <c r="K4" s="116"/>
      <c r="L4" s="116"/>
      <c r="M4" s="116"/>
      <c r="N4" s="68" t="str">
        <f>B23</f>
        <v>システムアクセシビリティ</v>
      </c>
    </row>
    <row r="5" spans="1:14" s="13" customFormat="1" ht="46.5" customHeight="1">
      <c r="A5" s="99" t="s">
        <v>789</v>
      </c>
      <c r="B5" s="100"/>
      <c r="C5" s="100"/>
      <c r="D5" s="100"/>
      <c r="E5" s="100"/>
      <c r="F5" s="100"/>
      <c r="G5" s="100"/>
      <c r="H5" s="100"/>
      <c r="I5" s="100"/>
      <c r="J5" s="100"/>
      <c r="K5" s="100"/>
      <c r="L5" s="100"/>
      <c r="M5" s="100"/>
      <c r="N5" s="101"/>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97</v>
      </c>
    </row>
    <row r="7" spans="1:14" s="13" customFormat="1" ht="28.5">
      <c r="A7" s="32"/>
      <c r="B7" s="33" t="str">
        <f>$C$4</f>
        <v>アクセシビリティ</v>
      </c>
      <c r="C7" s="34" t="str">
        <f>I4&amp;"Id"</f>
        <v>gif_Accessibility_DatamodelId</v>
      </c>
      <c r="D7" s="34" t="str">
        <f>IF(ISBLANK(C7),"",LOWER(C7))</f>
        <v>gif_accessibility_datamodelid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53" t="s">
        <v>790</v>
      </c>
      <c r="C10" s="41" t="s">
        <v>791</v>
      </c>
      <c r="D10" s="41" t="str">
        <f>IF(ISBLANK(C10),"",LOWER(C10))</f>
        <v>gif_wheelchairaccessible</v>
      </c>
      <c r="E10" s="42" t="s">
        <v>119</v>
      </c>
      <c r="F10" s="42" t="s">
        <v>99</v>
      </c>
      <c r="G10" s="42" t="s">
        <v>100</v>
      </c>
      <c r="H10" s="42" t="s">
        <v>107</v>
      </c>
      <c r="I10" s="43" t="s">
        <v>108</v>
      </c>
      <c r="J10" s="43" t="s">
        <v>109</v>
      </c>
      <c r="K10" s="44" t="s">
        <v>110</v>
      </c>
      <c r="L10" s="44" t="s">
        <v>111</v>
      </c>
      <c r="M10" s="44" t="s">
        <v>113</v>
      </c>
      <c r="N10" s="45" t="s">
        <v>792</v>
      </c>
    </row>
    <row r="11" spans="1:14" s="13" customFormat="1">
      <c r="A11" s="39">
        <f>COUNTA($A$7:A10)+1</f>
        <v>2</v>
      </c>
      <c r="B11" s="53" t="s">
        <v>793</v>
      </c>
      <c r="C11" s="41" t="s">
        <v>794</v>
      </c>
      <c r="D11" s="41" t="str">
        <f t="shared" ref="D11:D23" si="0">IF(ISBLANK(C11),"",LOWER(C11))</f>
        <v>gif_wheelchairrental</v>
      </c>
      <c r="E11" s="42" t="s">
        <v>119</v>
      </c>
      <c r="F11" s="42" t="s">
        <v>99</v>
      </c>
      <c r="G11" s="42" t="s">
        <v>100</v>
      </c>
      <c r="H11" s="42" t="s">
        <v>107</v>
      </c>
      <c r="I11" s="43" t="s">
        <v>108</v>
      </c>
      <c r="J11" s="43" t="s">
        <v>109</v>
      </c>
      <c r="K11" s="44" t="s">
        <v>110</v>
      </c>
      <c r="L11" s="44" t="s">
        <v>111</v>
      </c>
      <c r="M11" s="44" t="s">
        <v>113</v>
      </c>
      <c r="N11" s="45" t="s">
        <v>795</v>
      </c>
    </row>
    <row r="12" spans="1:14" s="13" customFormat="1">
      <c r="A12" s="39">
        <f>COUNTA($A$7:A11)+1</f>
        <v>3</v>
      </c>
      <c r="B12" s="53" t="s">
        <v>796</v>
      </c>
      <c r="C12" s="41" t="s">
        <v>797</v>
      </c>
      <c r="D12" s="41" t="str">
        <f t="shared" si="0"/>
        <v>gif_canerental</v>
      </c>
      <c r="E12" s="42" t="s">
        <v>119</v>
      </c>
      <c r="F12" s="42" t="s">
        <v>99</v>
      </c>
      <c r="G12" s="42" t="s">
        <v>100</v>
      </c>
      <c r="H12" s="42" t="s">
        <v>107</v>
      </c>
      <c r="I12" s="43" t="s">
        <v>108</v>
      </c>
      <c r="J12" s="44" t="s">
        <v>109</v>
      </c>
      <c r="K12" s="44" t="s">
        <v>110</v>
      </c>
      <c r="L12" s="44" t="s">
        <v>111</v>
      </c>
      <c r="M12" s="44" t="s">
        <v>113</v>
      </c>
      <c r="N12" s="45" t="s">
        <v>798</v>
      </c>
    </row>
    <row r="13" spans="1:14" s="13" customFormat="1">
      <c r="A13" s="39">
        <f>COUNTA($A$7:A12)+1</f>
        <v>4</v>
      </c>
      <c r="B13" s="53" t="s">
        <v>799</v>
      </c>
      <c r="C13" s="41" t="s">
        <v>800</v>
      </c>
      <c r="D13" s="41" t="str">
        <f t="shared" si="0"/>
        <v>gif_multipurposetoilet</v>
      </c>
      <c r="E13" s="42" t="s">
        <v>119</v>
      </c>
      <c r="F13" s="42" t="s">
        <v>99</v>
      </c>
      <c r="G13" s="42" t="s">
        <v>100</v>
      </c>
      <c r="H13" s="42" t="s">
        <v>107</v>
      </c>
      <c r="I13" s="43" t="s">
        <v>108</v>
      </c>
      <c r="J13" s="43" t="s">
        <v>109</v>
      </c>
      <c r="K13" s="44" t="s">
        <v>110</v>
      </c>
      <c r="L13" s="44" t="s">
        <v>111</v>
      </c>
      <c r="M13" s="44" t="s">
        <v>113</v>
      </c>
      <c r="N13" s="45" t="s">
        <v>801</v>
      </c>
    </row>
    <row r="14" spans="1:14" s="13" customFormat="1" ht="28.5">
      <c r="A14" s="39">
        <f>COUNTA($A$7:A13)+1</f>
        <v>5</v>
      </c>
      <c r="B14" s="53" t="s">
        <v>802</v>
      </c>
      <c r="C14" s="41" t="s">
        <v>803</v>
      </c>
      <c r="D14" s="41" t="str">
        <f t="shared" si="0"/>
        <v>gif_rampselevatorsescalators</v>
      </c>
      <c r="E14" s="42" t="s">
        <v>119</v>
      </c>
      <c r="F14" s="42" t="s">
        <v>99</v>
      </c>
      <c r="G14" s="42" t="s">
        <v>100</v>
      </c>
      <c r="H14" s="42" t="s">
        <v>107</v>
      </c>
      <c r="I14" s="43" t="s">
        <v>108</v>
      </c>
      <c r="J14" s="44" t="s">
        <v>109</v>
      </c>
      <c r="K14" s="44" t="s">
        <v>110</v>
      </c>
      <c r="L14" s="44" t="s">
        <v>111</v>
      </c>
      <c r="M14" s="44" t="s">
        <v>113</v>
      </c>
      <c r="N14" s="45" t="s">
        <v>804</v>
      </c>
    </row>
    <row r="15" spans="1:14" s="13" customFormat="1" ht="28.5">
      <c r="A15" s="39">
        <f>COUNTA($A$7:A14)+1</f>
        <v>6</v>
      </c>
      <c r="B15" s="53" t="s">
        <v>805</v>
      </c>
      <c r="C15" s="41" t="s">
        <v>806</v>
      </c>
      <c r="D15" s="41" t="str">
        <f t="shared" si="0"/>
        <v>gif_mobilitysupportforbrailleblocksetc</v>
      </c>
      <c r="E15" s="42" t="s">
        <v>119</v>
      </c>
      <c r="F15" s="42" t="s">
        <v>99</v>
      </c>
      <c r="G15" s="42" t="s">
        <v>100</v>
      </c>
      <c r="H15" s="42" t="s">
        <v>107</v>
      </c>
      <c r="I15" s="43" t="s">
        <v>108</v>
      </c>
      <c r="J15" s="44" t="s">
        <v>109</v>
      </c>
      <c r="K15" s="44" t="s">
        <v>110</v>
      </c>
      <c r="L15" s="44" t="s">
        <v>111</v>
      </c>
      <c r="M15" s="44" t="s">
        <v>113</v>
      </c>
      <c r="N15" s="45" t="s">
        <v>807</v>
      </c>
    </row>
    <row r="16" spans="1:14" s="13" customFormat="1" ht="28.5">
      <c r="A16" s="39">
        <f>COUNTA($A$7:A15)+1</f>
        <v>7</v>
      </c>
      <c r="B16" s="53" t="s">
        <v>808</v>
      </c>
      <c r="C16" s="41" t="s">
        <v>809</v>
      </c>
      <c r="D16" s="41" t="str">
        <f t="shared" si="0"/>
        <v>gif_brailleandreadingassistance</v>
      </c>
      <c r="E16" s="42" t="s">
        <v>119</v>
      </c>
      <c r="F16" s="42" t="s">
        <v>99</v>
      </c>
      <c r="G16" s="42" t="s">
        <v>100</v>
      </c>
      <c r="H16" s="42" t="s">
        <v>107</v>
      </c>
      <c r="I16" s="43" t="s">
        <v>108</v>
      </c>
      <c r="J16" s="44" t="s">
        <v>109</v>
      </c>
      <c r="K16" s="44" t="s">
        <v>110</v>
      </c>
      <c r="L16" s="44" t="s">
        <v>111</v>
      </c>
      <c r="M16" s="44" t="s">
        <v>113</v>
      </c>
      <c r="N16" s="45" t="s">
        <v>810</v>
      </c>
    </row>
    <row r="17" spans="1:14" s="13" customFormat="1" ht="28.5">
      <c r="A17" s="39">
        <f>COUNTA($A$7:A16)+1</f>
        <v>8</v>
      </c>
      <c r="B17" s="53" t="s">
        <v>811</v>
      </c>
      <c r="C17" s="41" t="s">
        <v>812</v>
      </c>
      <c r="D17" s="41" t="str">
        <f t="shared" si="0"/>
        <v>gif_accompaniedbyguidedogsandservicedogs</v>
      </c>
      <c r="E17" s="42" t="s">
        <v>119</v>
      </c>
      <c r="F17" s="42" t="s">
        <v>99</v>
      </c>
      <c r="G17" s="42" t="s">
        <v>100</v>
      </c>
      <c r="H17" s="42" t="s">
        <v>107</v>
      </c>
      <c r="I17" s="43" t="s">
        <v>108</v>
      </c>
      <c r="J17" s="44" t="s">
        <v>109</v>
      </c>
      <c r="K17" s="44" t="s">
        <v>110</v>
      </c>
      <c r="L17" s="44" t="s">
        <v>111</v>
      </c>
      <c r="M17" s="44" t="s">
        <v>113</v>
      </c>
      <c r="N17" s="45" t="s">
        <v>813</v>
      </c>
    </row>
    <row r="18" spans="1:14">
      <c r="A18" s="39">
        <f>COUNTA($A$7:A17)+1</f>
        <v>9</v>
      </c>
      <c r="B18" s="53" t="s">
        <v>814</v>
      </c>
      <c r="C18" s="41" t="s">
        <v>815</v>
      </c>
      <c r="D18" s="41" t="str">
        <f t="shared" si="0"/>
        <v>gif_subtitles</v>
      </c>
      <c r="E18" s="42" t="s">
        <v>119</v>
      </c>
      <c r="F18" s="42" t="s">
        <v>99</v>
      </c>
      <c r="G18" s="42" t="s">
        <v>100</v>
      </c>
      <c r="H18" s="42" t="s">
        <v>107</v>
      </c>
      <c r="I18" s="43" t="s">
        <v>108</v>
      </c>
      <c r="J18" s="43" t="s">
        <v>109</v>
      </c>
      <c r="K18" s="44" t="s">
        <v>110</v>
      </c>
      <c r="L18" s="44" t="s">
        <v>111</v>
      </c>
      <c r="M18" s="44" t="s">
        <v>113</v>
      </c>
      <c r="N18" s="45" t="s">
        <v>816</v>
      </c>
    </row>
    <row r="19" spans="1:14">
      <c r="A19" s="39">
        <f>COUNTA($A$7:A18)+1</f>
        <v>10</v>
      </c>
      <c r="B19" s="53" t="s">
        <v>817</v>
      </c>
      <c r="C19" s="41" t="s">
        <v>818</v>
      </c>
      <c r="D19" s="41" t="str">
        <f t="shared" si="0"/>
        <v>gif_writingsupport</v>
      </c>
      <c r="E19" s="42" t="s">
        <v>119</v>
      </c>
      <c r="F19" s="42" t="s">
        <v>99</v>
      </c>
      <c r="G19" s="42" t="s">
        <v>100</v>
      </c>
      <c r="H19" s="42" t="s">
        <v>107</v>
      </c>
      <c r="I19" s="43" t="s">
        <v>108</v>
      </c>
      <c r="J19" s="43" t="s">
        <v>109</v>
      </c>
      <c r="K19" s="44" t="s">
        <v>110</v>
      </c>
      <c r="L19" s="44" t="s">
        <v>111</v>
      </c>
      <c r="M19" s="44" t="s">
        <v>113</v>
      </c>
      <c r="N19" s="45" t="s">
        <v>819</v>
      </c>
    </row>
    <row r="20" spans="1:14">
      <c r="A20" s="39">
        <f>COUNTA($A$7:A19)+1</f>
        <v>11</v>
      </c>
      <c r="B20" s="53" t="s">
        <v>820</v>
      </c>
      <c r="C20" s="41" t="s">
        <v>821</v>
      </c>
      <c r="D20" s="41" t="str">
        <f t="shared" si="0"/>
        <v>gif_priorityparking</v>
      </c>
      <c r="E20" s="42" t="s">
        <v>119</v>
      </c>
      <c r="F20" s="42" t="s">
        <v>99</v>
      </c>
      <c r="G20" s="42" t="s">
        <v>100</v>
      </c>
      <c r="H20" s="42" t="s">
        <v>107</v>
      </c>
      <c r="I20" s="43" t="s">
        <v>108</v>
      </c>
      <c r="J20" s="43" t="s">
        <v>109</v>
      </c>
      <c r="K20" s="44" t="s">
        <v>110</v>
      </c>
      <c r="L20" s="44" t="s">
        <v>111</v>
      </c>
      <c r="M20" s="44" t="s">
        <v>113</v>
      </c>
      <c r="N20" s="45" t="s">
        <v>822</v>
      </c>
    </row>
    <row r="21" spans="1:14">
      <c r="A21" s="39">
        <f>COUNTA($A$7:A20)+1</f>
        <v>12</v>
      </c>
      <c r="B21" s="53" t="s">
        <v>823</v>
      </c>
      <c r="C21" s="41" t="s">
        <v>824</v>
      </c>
      <c r="D21" s="41" t="str">
        <f t="shared" si="0"/>
        <v>gif_toiletforostomates</v>
      </c>
      <c r="E21" s="42" t="s">
        <v>119</v>
      </c>
      <c r="F21" s="42" t="s">
        <v>99</v>
      </c>
      <c r="G21" s="42" t="s">
        <v>100</v>
      </c>
      <c r="H21" s="42" t="s">
        <v>107</v>
      </c>
      <c r="I21" s="43" t="s">
        <v>108</v>
      </c>
      <c r="J21" s="43" t="s">
        <v>109</v>
      </c>
      <c r="K21" s="44" t="s">
        <v>110</v>
      </c>
      <c r="L21" s="44" t="s">
        <v>111</v>
      </c>
      <c r="M21" s="44" t="s">
        <v>113</v>
      </c>
      <c r="N21" s="45" t="s">
        <v>825</v>
      </c>
    </row>
    <row r="22" spans="1:14">
      <c r="A22" s="39">
        <f>COUNTA($A$7:A21)+1</f>
        <v>13</v>
      </c>
      <c r="B22" s="53" t="s">
        <v>725</v>
      </c>
      <c r="C22" s="41" t="s">
        <v>726</v>
      </c>
      <c r="D22" s="41" t="str">
        <f t="shared" si="0"/>
        <v>gif_remarks</v>
      </c>
      <c r="E22" s="42" t="s">
        <v>119</v>
      </c>
      <c r="F22" s="42" t="s">
        <v>99</v>
      </c>
      <c r="G22" s="42" t="s">
        <v>100</v>
      </c>
      <c r="H22" s="42" t="s">
        <v>107</v>
      </c>
      <c r="I22" s="43" t="s">
        <v>138</v>
      </c>
      <c r="J22" s="43" t="s">
        <v>109</v>
      </c>
      <c r="K22" s="44" t="s">
        <v>111</v>
      </c>
      <c r="L22" s="44" t="s">
        <v>111</v>
      </c>
      <c r="M22" s="44" t="s">
        <v>139</v>
      </c>
      <c r="N22" s="45" t="s">
        <v>826</v>
      </c>
    </row>
    <row r="23" spans="1:14">
      <c r="A23" s="39">
        <f>COUNTA($A$7:A22)+1</f>
        <v>14</v>
      </c>
      <c r="B23" s="53" t="s">
        <v>827</v>
      </c>
      <c r="C23" s="41" t="s">
        <v>828</v>
      </c>
      <c r="D23" s="41" t="str">
        <f t="shared" si="0"/>
        <v>gif_accessibilityprimary</v>
      </c>
      <c r="E23" s="42" t="s">
        <v>119</v>
      </c>
      <c r="F23" s="42" t="s">
        <v>99</v>
      </c>
      <c r="G23" s="42" t="s">
        <v>100</v>
      </c>
      <c r="H23" s="42" t="s">
        <v>107</v>
      </c>
      <c r="I23" s="43" t="s">
        <v>829</v>
      </c>
      <c r="J23" s="43" t="s">
        <v>111</v>
      </c>
      <c r="K23" s="44" t="s">
        <v>111</v>
      </c>
      <c r="L23" s="44" t="s">
        <v>111</v>
      </c>
      <c r="M23" s="44" t="s">
        <v>830</v>
      </c>
      <c r="N23" s="45"/>
    </row>
    <row r="24" spans="1:14">
      <c r="A24" s="39"/>
      <c r="B24" s="53"/>
      <c r="C24" s="41"/>
      <c r="D24" s="41"/>
      <c r="E24" s="42"/>
      <c r="F24" s="42"/>
      <c r="G24" s="42"/>
      <c r="H24" s="42"/>
      <c r="I24" s="43"/>
      <c r="J24" s="43"/>
      <c r="K24" s="44"/>
      <c r="L24" s="44"/>
      <c r="M24" s="44"/>
      <c r="N24" s="45"/>
    </row>
    <row r="25" spans="1:14">
      <c r="A25" s="46"/>
      <c r="B25" s="56" t="s">
        <v>186</v>
      </c>
      <c r="C25" s="57"/>
      <c r="D25" s="57"/>
      <c r="E25" s="49"/>
      <c r="F25" s="49"/>
      <c r="G25" s="49"/>
      <c r="H25" s="49"/>
      <c r="I25" s="58"/>
      <c r="J25" s="50"/>
      <c r="K25" s="59"/>
      <c r="L25" s="59"/>
      <c r="M25" s="58"/>
      <c r="N25" s="52"/>
    </row>
    <row r="26" spans="1:14" ht="28.5">
      <c r="A26" s="39"/>
      <c r="B26" s="60" t="s">
        <v>187</v>
      </c>
      <c r="C26" s="61" t="s">
        <v>188</v>
      </c>
      <c r="D26" s="41" t="str">
        <f t="shared" ref="D26:D42" si="1">IF(ISBLANK(C26),"",LOWER(C26))</f>
        <v>createdby</v>
      </c>
      <c r="E26" s="42" t="s">
        <v>119</v>
      </c>
      <c r="F26" s="42" t="s">
        <v>99</v>
      </c>
      <c r="G26" s="42" t="s">
        <v>100</v>
      </c>
      <c r="H26" s="42" t="s">
        <v>189</v>
      </c>
      <c r="I26" s="62" t="s">
        <v>190</v>
      </c>
      <c r="J26" s="44" t="s">
        <v>102</v>
      </c>
      <c r="K26" s="44" t="s">
        <v>102</v>
      </c>
      <c r="L26" s="44" t="s">
        <v>102</v>
      </c>
      <c r="M26" s="44" t="s">
        <v>102</v>
      </c>
      <c r="N26" s="63" t="s">
        <v>191</v>
      </c>
    </row>
    <row r="27" spans="1:14">
      <c r="A27" s="39"/>
      <c r="B27" s="60" t="s">
        <v>192</v>
      </c>
      <c r="C27" s="61" t="s">
        <v>193</v>
      </c>
      <c r="D27" s="41" t="str">
        <f t="shared" si="1"/>
        <v>createdon</v>
      </c>
      <c r="E27" s="42" t="s">
        <v>119</v>
      </c>
      <c r="F27" s="42" t="s">
        <v>99</v>
      </c>
      <c r="G27" s="42" t="s">
        <v>100</v>
      </c>
      <c r="H27" s="42" t="s">
        <v>189</v>
      </c>
      <c r="I27" s="62" t="s">
        <v>194</v>
      </c>
      <c r="J27" s="43" t="s">
        <v>194</v>
      </c>
      <c r="K27" s="44" t="s">
        <v>195</v>
      </c>
      <c r="L27" s="44" t="s">
        <v>102</v>
      </c>
      <c r="M27" s="44" t="s">
        <v>102</v>
      </c>
      <c r="N27" s="63" t="s">
        <v>196</v>
      </c>
    </row>
    <row r="28" spans="1:14" ht="28.5">
      <c r="A28" s="39"/>
      <c r="B28" s="60" t="s">
        <v>197</v>
      </c>
      <c r="C28" s="61" t="s">
        <v>198</v>
      </c>
      <c r="D28" s="41" t="str">
        <f t="shared" si="1"/>
        <v>createdonbehalfby</v>
      </c>
      <c r="E28" s="42" t="s">
        <v>119</v>
      </c>
      <c r="F28" s="42" t="s">
        <v>99</v>
      </c>
      <c r="G28" s="42" t="s">
        <v>100</v>
      </c>
      <c r="H28" s="42" t="s">
        <v>189</v>
      </c>
      <c r="I28" s="62" t="s">
        <v>190</v>
      </c>
      <c r="J28" s="44" t="s">
        <v>102</v>
      </c>
      <c r="K28" s="44" t="s">
        <v>102</v>
      </c>
      <c r="L28" s="44" t="s">
        <v>102</v>
      </c>
      <c r="M28" s="44" t="s">
        <v>102</v>
      </c>
      <c r="N28" s="63" t="s">
        <v>199</v>
      </c>
    </row>
    <row r="29" spans="1:14" ht="28.5">
      <c r="A29" s="39"/>
      <c r="B29" s="60" t="s">
        <v>200</v>
      </c>
      <c r="C29" s="61" t="s">
        <v>270</v>
      </c>
      <c r="D29" s="41" t="str">
        <f t="shared" si="1"/>
        <v>importsequencenumber</v>
      </c>
      <c r="E29" s="42" t="s">
        <v>119</v>
      </c>
      <c r="F29" s="42" t="s">
        <v>99</v>
      </c>
      <c r="G29" s="42" t="s">
        <v>100</v>
      </c>
      <c r="H29" s="42" t="s">
        <v>202</v>
      </c>
      <c r="I29" s="62" t="s">
        <v>203</v>
      </c>
      <c r="J29" s="43" t="s">
        <v>204</v>
      </c>
      <c r="K29" s="44" t="s">
        <v>195</v>
      </c>
      <c r="L29" s="44" t="s">
        <v>205</v>
      </c>
      <c r="M29" s="44" t="s">
        <v>206</v>
      </c>
      <c r="N29" s="63" t="s">
        <v>207</v>
      </c>
    </row>
    <row r="30" spans="1:14" ht="28.5">
      <c r="A30" s="39"/>
      <c r="B30" s="60" t="s">
        <v>208</v>
      </c>
      <c r="C30" s="61" t="s">
        <v>209</v>
      </c>
      <c r="D30" s="41" t="str">
        <f t="shared" si="1"/>
        <v>modifiedby</v>
      </c>
      <c r="E30" s="42" t="s">
        <v>119</v>
      </c>
      <c r="F30" s="42" t="s">
        <v>99</v>
      </c>
      <c r="G30" s="42" t="s">
        <v>100</v>
      </c>
      <c r="H30" s="42" t="s">
        <v>189</v>
      </c>
      <c r="I30" s="62" t="s">
        <v>190</v>
      </c>
      <c r="J30" s="44" t="s">
        <v>102</v>
      </c>
      <c r="K30" s="44" t="s">
        <v>102</v>
      </c>
      <c r="L30" s="44" t="s">
        <v>102</v>
      </c>
      <c r="M30" s="44" t="s">
        <v>102</v>
      </c>
      <c r="N30" s="63" t="s">
        <v>210</v>
      </c>
    </row>
    <row r="31" spans="1:14">
      <c r="A31" s="39"/>
      <c r="B31" s="60" t="s">
        <v>211</v>
      </c>
      <c r="C31" s="61" t="s">
        <v>212</v>
      </c>
      <c r="D31" s="41" t="str">
        <f t="shared" si="1"/>
        <v>modifiedon</v>
      </c>
      <c r="E31" s="42" t="s">
        <v>119</v>
      </c>
      <c r="F31" s="42" t="s">
        <v>99</v>
      </c>
      <c r="G31" s="42" t="s">
        <v>100</v>
      </c>
      <c r="H31" s="42" t="s">
        <v>189</v>
      </c>
      <c r="I31" s="62" t="s">
        <v>194</v>
      </c>
      <c r="J31" s="43" t="s">
        <v>194</v>
      </c>
      <c r="K31" s="44" t="s">
        <v>195</v>
      </c>
      <c r="L31" s="44" t="s">
        <v>102</v>
      </c>
      <c r="M31" s="44" t="s">
        <v>102</v>
      </c>
      <c r="N31" s="63" t="s">
        <v>213</v>
      </c>
    </row>
    <row r="32" spans="1:14" ht="28.5">
      <c r="A32" s="39"/>
      <c r="B32" s="60" t="s">
        <v>214</v>
      </c>
      <c r="C32" s="61" t="s">
        <v>215</v>
      </c>
      <c r="D32" s="41" t="str">
        <f t="shared" si="1"/>
        <v>modifiedonbehalfby</v>
      </c>
      <c r="E32" s="42" t="s">
        <v>119</v>
      </c>
      <c r="F32" s="42" t="s">
        <v>99</v>
      </c>
      <c r="G32" s="42" t="s">
        <v>100</v>
      </c>
      <c r="H32" s="42" t="s">
        <v>189</v>
      </c>
      <c r="I32" s="62" t="s">
        <v>190</v>
      </c>
      <c r="J32" s="44" t="s">
        <v>102</v>
      </c>
      <c r="K32" s="44" t="s">
        <v>102</v>
      </c>
      <c r="L32" s="44" t="s">
        <v>102</v>
      </c>
      <c r="M32" s="44" t="s">
        <v>102</v>
      </c>
      <c r="N32" s="63" t="s">
        <v>216</v>
      </c>
    </row>
    <row r="33" spans="1:14">
      <c r="A33" s="39"/>
      <c r="B33" s="60" t="s">
        <v>217</v>
      </c>
      <c r="C33" s="61" t="s">
        <v>218</v>
      </c>
      <c r="D33" s="41" t="str">
        <f t="shared" si="1"/>
        <v>overriddencreatedon</v>
      </c>
      <c r="E33" s="42" t="s">
        <v>119</v>
      </c>
      <c r="F33" s="42" t="s">
        <v>99</v>
      </c>
      <c r="G33" s="42" t="s">
        <v>100</v>
      </c>
      <c r="H33" s="42" t="s">
        <v>202</v>
      </c>
      <c r="I33" s="43" t="s">
        <v>194</v>
      </c>
      <c r="J33" s="43" t="s">
        <v>219</v>
      </c>
      <c r="K33" s="44" t="s">
        <v>195</v>
      </c>
      <c r="L33" s="44" t="s">
        <v>102</v>
      </c>
      <c r="M33" s="44" t="s">
        <v>102</v>
      </c>
      <c r="N33" s="63" t="s">
        <v>220</v>
      </c>
    </row>
    <row r="34" spans="1:14" ht="28.5">
      <c r="A34" s="39"/>
      <c r="B34" s="60" t="s">
        <v>221</v>
      </c>
      <c r="C34" s="61" t="s">
        <v>222</v>
      </c>
      <c r="D34" s="41" t="str">
        <f t="shared" si="1"/>
        <v>ownerid</v>
      </c>
      <c r="E34" s="42" t="s">
        <v>98</v>
      </c>
      <c r="F34" s="42" t="s">
        <v>99</v>
      </c>
      <c r="G34" s="42" t="s">
        <v>100</v>
      </c>
      <c r="H34" s="42" t="s">
        <v>223</v>
      </c>
      <c r="I34" s="62" t="s">
        <v>224</v>
      </c>
      <c r="J34" s="44" t="s">
        <v>102</v>
      </c>
      <c r="K34" s="44" t="s">
        <v>102</v>
      </c>
      <c r="L34" s="44" t="s">
        <v>102</v>
      </c>
      <c r="M34" s="44" t="s">
        <v>102</v>
      </c>
      <c r="N34" s="63" t="s">
        <v>225</v>
      </c>
    </row>
    <row r="35" spans="1:14">
      <c r="A35" s="39"/>
      <c r="B35" s="60" t="s">
        <v>226</v>
      </c>
      <c r="C35" s="61" t="s">
        <v>227</v>
      </c>
      <c r="D35" s="41" t="str">
        <f t="shared" si="1"/>
        <v>owningbusinessunit</v>
      </c>
      <c r="E35" s="42" t="s">
        <v>119</v>
      </c>
      <c r="F35" s="42" t="s">
        <v>99</v>
      </c>
      <c r="G35" s="42" t="s">
        <v>100</v>
      </c>
      <c r="H35" s="42" t="s">
        <v>189</v>
      </c>
      <c r="I35" s="62" t="s">
        <v>190</v>
      </c>
      <c r="J35" s="44" t="s">
        <v>102</v>
      </c>
      <c r="K35" s="44" t="s">
        <v>102</v>
      </c>
      <c r="L35" s="44" t="s">
        <v>102</v>
      </c>
      <c r="M35" s="44" t="s">
        <v>102</v>
      </c>
      <c r="N35" s="63" t="s">
        <v>228</v>
      </c>
    </row>
    <row r="36" spans="1:14" ht="28.5">
      <c r="A36" s="39"/>
      <c r="B36" s="60" t="s">
        <v>229</v>
      </c>
      <c r="C36" s="61" t="s">
        <v>230</v>
      </c>
      <c r="D36" s="41" t="str">
        <f t="shared" si="1"/>
        <v>owningteam</v>
      </c>
      <c r="E36" s="42" t="s">
        <v>119</v>
      </c>
      <c r="F36" s="42" t="s">
        <v>231</v>
      </c>
      <c r="G36" s="42" t="s">
        <v>100</v>
      </c>
      <c r="H36" s="42" t="s">
        <v>189</v>
      </c>
      <c r="I36" s="62" t="s">
        <v>190</v>
      </c>
      <c r="J36" s="44" t="s">
        <v>102</v>
      </c>
      <c r="K36" s="44" t="s">
        <v>102</v>
      </c>
      <c r="L36" s="44" t="s">
        <v>102</v>
      </c>
      <c r="M36" s="44" t="s">
        <v>102</v>
      </c>
      <c r="N36" s="63" t="s">
        <v>232</v>
      </c>
    </row>
    <row r="37" spans="1:14" ht="28.5">
      <c r="A37" s="39"/>
      <c r="B37" s="60" t="s">
        <v>233</v>
      </c>
      <c r="C37" s="61" t="s">
        <v>234</v>
      </c>
      <c r="D37" s="41" t="str">
        <f t="shared" si="1"/>
        <v>owninguser</v>
      </c>
      <c r="E37" s="42" t="s">
        <v>119</v>
      </c>
      <c r="F37" s="42" t="s">
        <v>231</v>
      </c>
      <c r="G37" s="42" t="s">
        <v>100</v>
      </c>
      <c r="H37" s="42" t="s">
        <v>189</v>
      </c>
      <c r="I37" s="62" t="s">
        <v>190</v>
      </c>
      <c r="J37" s="44" t="s">
        <v>102</v>
      </c>
      <c r="K37" s="44" t="s">
        <v>102</v>
      </c>
      <c r="L37" s="44" t="s">
        <v>102</v>
      </c>
      <c r="M37" s="44" t="s">
        <v>102</v>
      </c>
      <c r="N37" s="63" t="s">
        <v>235</v>
      </c>
    </row>
    <row r="38" spans="1:14" ht="28.5">
      <c r="A38" s="39"/>
      <c r="B38" s="60" t="s">
        <v>236</v>
      </c>
      <c r="C38" s="61" t="s">
        <v>237</v>
      </c>
      <c r="D38" s="41" t="str">
        <f t="shared" si="1"/>
        <v>statecode</v>
      </c>
      <c r="E38" s="42" t="s">
        <v>98</v>
      </c>
      <c r="F38" s="42" t="s">
        <v>99</v>
      </c>
      <c r="G38" s="42" t="s">
        <v>100</v>
      </c>
      <c r="H38" s="42" t="s">
        <v>223</v>
      </c>
      <c r="I38" s="62" t="s">
        <v>238</v>
      </c>
      <c r="J38" s="44" t="s">
        <v>102</v>
      </c>
      <c r="K38" s="44" t="s">
        <v>102</v>
      </c>
      <c r="L38" s="44" t="s">
        <v>102</v>
      </c>
      <c r="M38" s="44" t="s">
        <v>102</v>
      </c>
      <c r="N38" s="63" t="str">
        <f>$C$4&amp;"の状態"</f>
        <v>アクセシビリティの状態</v>
      </c>
    </row>
    <row r="39" spans="1:14">
      <c r="A39" s="39"/>
      <c r="B39" s="60" t="s">
        <v>239</v>
      </c>
      <c r="C39" s="61" t="s">
        <v>240</v>
      </c>
      <c r="D39" s="41" t="str">
        <f t="shared" si="1"/>
        <v>statuscode</v>
      </c>
      <c r="E39" s="42" t="s">
        <v>119</v>
      </c>
      <c r="F39" s="42" t="s">
        <v>99</v>
      </c>
      <c r="G39" s="42" t="s">
        <v>100</v>
      </c>
      <c r="H39" s="42" t="s">
        <v>223</v>
      </c>
      <c r="I39" s="62" t="s">
        <v>238</v>
      </c>
      <c r="J39" s="44" t="s">
        <v>102</v>
      </c>
      <c r="K39" s="44" t="s">
        <v>102</v>
      </c>
      <c r="L39" s="44" t="s">
        <v>102</v>
      </c>
      <c r="M39" s="44" t="s">
        <v>102</v>
      </c>
      <c r="N39" s="63" t="str">
        <f>$C$4&amp;"の状態の理由"</f>
        <v>アクセシビリティの状態の理由</v>
      </c>
    </row>
    <row r="40" spans="1:14" ht="28.5">
      <c r="A40" s="39"/>
      <c r="B40" s="60" t="s">
        <v>241</v>
      </c>
      <c r="C40" s="61" t="s">
        <v>242</v>
      </c>
      <c r="D40" s="41" t="str">
        <f t="shared" si="1"/>
        <v>timezoneruleversionnumber</v>
      </c>
      <c r="E40" s="42" t="s">
        <v>119</v>
      </c>
      <c r="F40" s="42" t="s">
        <v>231</v>
      </c>
      <c r="G40" s="42" t="s">
        <v>100</v>
      </c>
      <c r="H40" s="42" t="s">
        <v>189</v>
      </c>
      <c r="I40" s="62" t="s">
        <v>203</v>
      </c>
      <c r="J40" s="43" t="s">
        <v>204</v>
      </c>
      <c r="K40" s="44" t="s">
        <v>195</v>
      </c>
      <c r="L40" s="44" t="s">
        <v>243</v>
      </c>
      <c r="M40" s="44" t="s">
        <v>206</v>
      </c>
      <c r="N40" s="63" t="s">
        <v>244</v>
      </c>
    </row>
    <row r="41" spans="1:14" ht="28.5">
      <c r="A41" s="39"/>
      <c r="B41" s="60" t="s">
        <v>245</v>
      </c>
      <c r="C41" s="61" t="s">
        <v>246</v>
      </c>
      <c r="D41" s="41" t="str">
        <f t="shared" si="1"/>
        <v>utcconversiontimezonecode</v>
      </c>
      <c r="E41" s="42" t="s">
        <v>119</v>
      </c>
      <c r="F41" s="42" t="s">
        <v>231</v>
      </c>
      <c r="G41" s="42" t="s">
        <v>100</v>
      </c>
      <c r="H41" s="42" t="s">
        <v>189</v>
      </c>
      <c r="I41" s="62" t="s">
        <v>203</v>
      </c>
      <c r="J41" s="43" t="s">
        <v>204</v>
      </c>
      <c r="K41" s="44" t="s">
        <v>195</v>
      </c>
      <c r="L41" s="44" t="s">
        <v>243</v>
      </c>
      <c r="M41" s="44" t="s">
        <v>206</v>
      </c>
      <c r="N41" s="63" t="s">
        <v>247</v>
      </c>
    </row>
    <row r="42" spans="1:14" ht="28.5">
      <c r="A42" s="39"/>
      <c r="B42" s="60" t="s">
        <v>248</v>
      </c>
      <c r="C42" s="61" t="s">
        <v>249</v>
      </c>
      <c r="D42" s="41" t="str">
        <f t="shared" si="1"/>
        <v>versionnumber</v>
      </c>
      <c r="E42" s="42" t="s">
        <v>119</v>
      </c>
      <c r="F42" s="42" t="s">
        <v>231</v>
      </c>
      <c r="G42" s="42" t="s">
        <v>100</v>
      </c>
      <c r="H42" s="42" t="s">
        <v>189</v>
      </c>
      <c r="I42" s="62" t="s">
        <v>203</v>
      </c>
      <c r="J42" s="43" t="s">
        <v>204</v>
      </c>
      <c r="K42" s="44" t="s">
        <v>195</v>
      </c>
      <c r="L42" s="44" t="s">
        <v>250</v>
      </c>
      <c r="M42" s="44" t="s">
        <v>251</v>
      </c>
      <c r="N42" s="63" t="s">
        <v>248</v>
      </c>
    </row>
    <row r="43" spans="1:14">
      <c r="A43" s="39"/>
      <c r="B43" s="53"/>
      <c r="C43" s="41"/>
      <c r="D43" s="41"/>
      <c r="E43" s="42"/>
      <c r="F43" s="42"/>
      <c r="G43" s="42"/>
      <c r="H43" s="42"/>
      <c r="I43" s="43"/>
      <c r="J43" s="43"/>
      <c r="K43" s="44"/>
      <c r="L43" s="44"/>
      <c r="M43" s="44"/>
      <c r="N43"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E2356-EFDE-499E-BB25-B74FC023B1C4}">
  <sheetPr>
    <pageSetUpPr fitToPage="1"/>
  </sheetPr>
  <dimension ref="A1:N44"/>
  <sheetViews>
    <sheetView view="pageBreakPreview"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112">
        <f>COUNT(A9:A25)</f>
        <v>15</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831</v>
      </c>
      <c r="D4" s="108"/>
      <c r="E4" s="108"/>
      <c r="F4" s="108"/>
      <c r="G4" s="108"/>
      <c r="H4" s="114"/>
      <c r="I4" s="115" t="s">
        <v>832</v>
      </c>
      <c r="J4" s="116"/>
      <c r="K4" s="116"/>
      <c r="L4" s="116"/>
      <c r="M4" s="116"/>
      <c r="N4" s="68" t="str">
        <f>B24</f>
        <v>システム子育て支援情報</v>
      </c>
    </row>
    <row r="5" spans="1:14" s="13" customFormat="1" ht="44.25" customHeight="1">
      <c r="A5" s="99" t="s">
        <v>833</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子育て支援情報</v>
      </c>
      <c r="C7" s="34" t="str">
        <f>I4&amp;"Id"</f>
        <v>gif_ChildcareService_DatamodelId</v>
      </c>
      <c r="D7" s="34" t="str">
        <f>IF(ISBLANK(C7),"",LOWER(C7))</f>
        <v>gif_childcareservice_datamodelid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834</v>
      </c>
      <c r="C10" s="41" t="s">
        <v>835</v>
      </c>
      <c r="D10" s="41" t="str">
        <f>IF(ISBLANK(C10),"",LOWER(C10))</f>
        <v>gif_childcaretype</v>
      </c>
      <c r="E10" s="42" t="s">
        <v>258</v>
      </c>
      <c r="F10" s="42" t="s">
        <v>99</v>
      </c>
      <c r="G10" s="42" t="s">
        <v>100</v>
      </c>
      <c r="H10" s="42" t="s">
        <v>223</v>
      </c>
      <c r="I10" s="43" t="s">
        <v>108</v>
      </c>
      <c r="J10" s="43" t="s">
        <v>109</v>
      </c>
      <c r="K10" s="44" t="s">
        <v>195</v>
      </c>
      <c r="L10" s="44" t="s">
        <v>102</v>
      </c>
      <c r="M10" s="44" t="s">
        <v>113</v>
      </c>
      <c r="N10" s="45" t="s">
        <v>836</v>
      </c>
    </row>
    <row r="11" spans="1:14" s="13" customFormat="1">
      <c r="A11" s="39">
        <f>COUNTA($A$7:A10)+1</f>
        <v>2</v>
      </c>
      <c r="B11" s="40" t="s">
        <v>837</v>
      </c>
      <c r="C11" s="41" t="s">
        <v>838</v>
      </c>
      <c r="D11" s="41" t="str">
        <f t="shared" ref="D11:D24" si="0">IF(ISBLANK(C11),"",LOWER(C11))</f>
        <v>gif_childcarefee</v>
      </c>
      <c r="E11" s="42" t="s">
        <v>258</v>
      </c>
      <c r="F11" s="42" t="s">
        <v>99</v>
      </c>
      <c r="G11" s="42" t="s">
        <v>100</v>
      </c>
      <c r="H11" s="42" t="s">
        <v>223</v>
      </c>
      <c r="I11" s="43" t="s">
        <v>266</v>
      </c>
      <c r="J11" s="44" t="s">
        <v>102</v>
      </c>
      <c r="K11" s="44" t="s">
        <v>102</v>
      </c>
      <c r="L11" s="44" t="s">
        <v>102</v>
      </c>
      <c r="M11" s="44" t="s">
        <v>102</v>
      </c>
      <c r="N11" s="45" t="s">
        <v>839</v>
      </c>
    </row>
    <row r="12" spans="1:14" s="13" customFormat="1">
      <c r="A12" s="39">
        <f>COUNTA($A$7:A11)+1</f>
        <v>3</v>
      </c>
      <c r="B12" s="40" t="s">
        <v>840</v>
      </c>
      <c r="C12" s="41" t="s">
        <v>841</v>
      </c>
      <c r="D12" s="41" t="str">
        <f t="shared" si="0"/>
        <v>gif_childcarefeeremarks</v>
      </c>
      <c r="E12" s="42" t="s">
        <v>258</v>
      </c>
      <c r="F12" s="42" t="s">
        <v>99</v>
      </c>
      <c r="G12" s="42" t="s">
        <v>100</v>
      </c>
      <c r="H12" s="42" t="s">
        <v>223</v>
      </c>
      <c r="I12" s="43" t="s">
        <v>756</v>
      </c>
      <c r="J12" s="43" t="s">
        <v>109</v>
      </c>
      <c r="K12" s="44" t="s">
        <v>102</v>
      </c>
      <c r="L12" s="44" t="s">
        <v>102</v>
      </c>
      <c r="M12" s="44" t="s">
        <v>139</v>
      </c>
      <c r="N12" s="45" t="s">
        <v>842</v>
      </c>
    </row>
    <row r="13" spans="1:14" s="13" customFormat="1" ht="28.5">
      <c r="A13" s="39">
        <f>COUNTA($A$7:A12)+1</f>
        <v>4</v>
      </c>
      <c r="B13" s="40" t="s">
        <v>843</v>
      </c>
      <c r="C13" s="41" t="s">
        <v>844</v>
      </c>
      <c r="D13" s="41" t="str">
        <f t="shared" si="0"/>
        <v>gif_minage</v>
      </c>
      <c r="E13" s="42" t="s">
        <v>258</v>
      </c>
      <c r="F13" s="42" t="s">
        <v>99</v>
      </c>
      <c r="G13" s="42" t="s">
        <v>100</v>
      </c>
      <c r="H13" s="42" t="s">
        <v>223</v>
      </c>
      <c r="I13" s="43" t="s">
        <v>108</v>
      </c>
      <c r="J13" s="43" t="s">
        <v>109</v>
      </c>
      <c r="K13" s="44" t="s">
        <v>195</v>
      </c>
      <c r="L13" s="44" t="s">
        <v>102</v>
      </c>
      <c r="M13" s="44" t="s">
        <v>113</v>
      </c>
      <c r="N13" s="45" t="s">
        <v>845</v>
      </c>
    </row>
    <row r="14" spans="1:14" s="13" customFormat="1">
      <c r="A14" s="39">
        <f>COUNTA($A$7:A13)+1</f>
        <v>5</v>
      </c>
      <c r="B14" s="40" t="s">
        <v>846</v>
      </c>
      <c r="C14" s="41" t="s">
        <v>847</v>
      </c>
      <c r="D14" s="41" t="str">
        <f t="shared" si="0"/>
        <v>gif_minageinmonths</v>
      </c>
      <c r="E14" s="42" t="s">
        <v>258</v>
      </c>
      <c r="F14" s="42" t="s">
        <v>99</v>
      </c>
      <c r="G14" s="42" t="s">
        <v>100</v>
      </c>
      <c r="H14" s="42" t="s">
        <v>223</v>
      </c>
      <c r="I14" s="43" t="s">
        <v>108</v>
      </c>
      <c r="J14" s="43" t="s">
        <v>109</v>
      </c>
      <c r="K14" s="44" t="s">
        <v>195</v>
      </c>
      <c r="L14" s="44" t="s">
        <v>102</v>
      </c>
      <c r="M14" s="44" t="s">
        <v>113</v>
      </c>
      <c r="N14" s="45" t="s">
        <v>848</v>
      </c>
    </row>
    <row r="15" spans="1:14" s="13" customFormat="1" ht="28.5">
      <c r="A15" s="39">
        <f>COUNTA($A$7:A14)+1</f>
        <v>6</v>
      </c>
      <c r="B15" s="40" t="s">
        <v>849</v>
      </c>
      <c r="C15" s="41" t="s">
        <v>850</v>
      </c>
      <c r="D15" s="41" t="str">
        <f t="shared" si="0"/>
        <v>gif_maxage</v>
      </c>
      <c r="E15" s="42" t="s">
        <v>258</v>
      </c>
      <c r="F15" s="42" t="s">
        <v>99</v>
      </c>
      <c r="G15" s="42" t="s">
        <v>100</v>
      </c>
      <c r="H15" s="42" t="s">
        <v>223</v>
      </c>
      <c r="I15" s="43" t="s">
        <v>108</v>
      </c>
      <c r="J15" s="43" t="s">
        <v>109</v>
      </c>
      <c r="K15" s="44" t="s">
        <v>195</v>
      </c>
      <c r="L15" s="44" t="s">
        <v>102</v>
      </c>
      <c r="M15" s="44" t="s">
        <v>113</v>
      </c>
      <c r="N15" s="45" t="s">
        <v>851</v>
      </c>
    </row>
    <row r="16" spans="1:14" s="13" customFormat="1" ht="28.5">
      <c r="A16" s="39">
        <f>COUNTA($A$7:A15)+1</f>
        <v>7</v>
      </c>
      <c r="B16" s="40" t="s">
        <v>852</v>
      </c>
      <c r="C16" s="41" t="s">
        <v>853</v>
      </c>
      <c r="D16" s="41" t="str">
        <f t="shared" si="0"/>
        <v>gif_childcareopeninghours</v>
      </c>
      <c r="E16" s="42" t="s">
        <v>258</v>
      </c>
      <c r="F16" s="42" t="s">
        <v>99</v>
      </c>
      <c r="G16" s="42" t="s">
        <v>100</v>
      </c>
      <c r="H16" s="42" t="s">
        <v>223</v>
      </c>
      <c r="I16" s="43" t="s">
        <v>108</v>
      </c>
      <c r="J16" s="43" t="s">
        <v>109</v>
      </c>
      <c r="K16" s="44" t="s">
        <v>195</v>
      </c>
      <c r="L16" s="44" t="s">
        <v>111</v>
      </c>
      <c r="M16" s="44">
        <v>5</v>
      </c>
      <c r="N16" s="45" t="s">
        <v>854</v>
      </c>
    </row>
    <row r="17" spans="1:14" s="13" customFormat="1">
      <c r="A17" s="39">
        <f>COUNTA($A$7:A16)+1</f>
        <v>8</v>
      </c>
      <c r="B17" s="40" t="s">
        <v>855</v>
      </c>
      <c r="C17" s="41" t="s">
        <v>856</v>
      </c>
      <c r="D17" s="41" t="str">
        <f t="shared" si="0"/>
        <v>gif_childcareclosinghours</v>
      </c>
      <c r="E17" s="42" t="s">
        <v>258</v>
      </c>
      <c r="F17" s="42" t="s">
        <v>99</v>
      </c>
      <c r="G17" s="42" t="s">
        <v>100</v>
      </c>
      <c r="H17" s="42" t="s">
        <v>223</v>
      </c>
      <c r="I17" s="43" t="s">
        <v>108</v>
      </c>
      <c r="J17" s="43" t="s">
        <v>109</v>
      </c>
      <c r="K17" s="44" t="s">
        <v>195</v>
      </c>
      <c r="L17" s="44" t="s">
        <v>111</v>
      </c>
      <c r="M17" s="44">
        <v>5</v>
      </c>
      <c r="N17" s="45" t="s">
        <v>854</v>
      </c>
    </row>
    <row r="18" spans="1:14" s="13" customFormat="1">
      <c r="A18" s="39">
        <f>COUNTA($A$7:A17)+1</f>
        <v>9</v>
      </c>
      <c r="B18" s="40" t="s">
        <v>857</v>
      </c>
      <c r="C18" s="41" t="s">
        <v>858</v>
      </c>
      <c r="D18" s="41" t="str">
        <f t="shared" si="0"/>
        <v>gif_nursery</v>
      </c>
      <c r="E18" s="42" t="s">
        <v>258</v>
      </c>
      <c r="F18" s="42" t="s">
        <v>99</v>
      </c>
      <c r="G18" s="42" t="s">
        <v>100</v>
      </c>
      <c r="H18" s="42" t="s">
        <v>223</v>
      </c>
      <c r="I18" s="43" t="s">
        <v>108</v>
      </c>
      <c r="J18" s="43" t="s">
        <v>109</v>
      </c>
      <c r="K18" s="44" t="s">
        <v>195</v>
      </c>
      <c r="L18" s="44" t="s">
        <v>102</v>
      </c>
      <c r="M18" s="44" t="s">
        <v>113</v>
      </c>
      <c r="N18" s="45" t="s">
        <v>859</v>
      </c>
    </row>
    <row r="19" spans="1:14" s="13" customFormat="1">
      <c r="A19" s="39">
        <f>COUNTA($A$7:A18)+1</f>
        <v>10</v>
      </c>
      <c r="B19" s="40" t="s">
        <v>860</v>
      </c>
      <c r="C19" s="41" t="s">
        <v>861</v>
      </c>
      <c r="D19" s="41" t="str">
        <f t="shared" si="0"/>
        <v>gif_diaperchangingcorner</v>
      </c>
      <c r="E19" s="42" t="s">
        <v>258</v>
      </c>
      <c r="F19" s="42" t="s">
        <v>99</v>
      </c>
      <c r="G19" s="42" t="s">
        <v>100</v>
      </c>
      <c r="H19" s="42" t="s">
        <v>223</v>
      </c>
      <c r="I19" s="43" t="s">
        <v>108</v>
      </c>
      <c r="J19" s="43" t="s">
        <v>109</v>
      </c>
      <c r="K19" s="44" t="s">
        <v>195</v>
      </c>
      <c r="L19" s="44" t="s">
        <v>102</v>
      </c>
      <c r="M19" s="44" t="s">
        <v>113</v>
      </c>
      <c r="N19" s="45" t="s">
        <v>859</v>
      </c>
    </row>
    <row r="20" spans="1:14" s="13" customFormat="1">
      <c r="A20" s="39">
        <f>COUNTA($A$7:A19)+1</f>
        <v>11</v>
      </c>
      <c r="B20" s="40" t="s">
        <v>862</v>
      </c>
      <c r="C20" s="41" t="s">
        <v>863</v>
      </c>
      <c r="D20" s="41" t="str">
        <f t="shared" si="0"/>
        <v>gif_foodanddrinkavailable</v>
      </c>
      <c r="E20" s="42" t="s">
        <v>258</v>
      </c>
      <c r="F20" s="42" t="s">
        <v>99</v>
      </c>
      <c r="G20" s="42" t="s">
        <v>100</v>
      </c>
      <c r="H20" s="42" t="s">
        <v>223</v>
      </c>
      <c r="I20" s="43" t="s">
        <v>108</v>
      </c>
      <c r="J20" s="43" t="s">
        <v>109</v>
      </c>
      <c r="K20" s="44" t="s">
        <v>195</v>
      </c>
      <c r="L20" s="44" t="s">
        <v>102</v>
      </c>
      <c r="M20" s="44" t="s">
        <v>113</v>
      </c>
      <c r="N20" s="45" t="s">
        <v>859</v>
      </c>
    </row>
    <row r="21" spans="1:14" s="13" customFormat="1">
      <c r="A21" s="39">
        <f>COUNTA($A$7:A20)+1</f>
        <v>12</v>
      </c>
      <c r="B21" s="40" t="s">
        <v>864</v>
      </c>
      <c r="C21" s="41" t="s">
        <v>865</v>
      </c>
      <c r="D21" s="41" t="str">
        <f t="shared" si="0"/>
        <v>gif_strollerrental</v>
      </c>
      <c r="E21" s="42" t="s">
        <v>258</v>
      </c>
      <c r="F21" s="42" t="s">
        <v>99</v>
      </c>
      <c r="G21" s="42" t="s">
        <v>100</v>
      </c>
      <c r="H21" s="42" t="s">
        <v>223</v>
      </c>
      <c r="I21" s="43" t="s">
        <v>108</v>
      </c>
      <c r="J21" s="43" t="s">
        <v>109</v>
      </c>
      <c r="K21" s="44" t="s">
        <v>195</v>
      </c>
      <c r="L21" s="44" t="s">
        <v>102</v>
      </c>
      <c r="M21" s="44" t="s">
        <v>113</v>
      </c>
      <c r="N21" s="45" t="s">
        <v>859</v>
      </c>
    </row>
    <row r="22" spans="1:14" s="13" customFormat="1">
      <c r="A22" s="39">
        <f>COUNTA($A$7:A21)+1</f>
        <v>13</v>
      </c>
      <c r="B22" s="40" t="s">
        <v>866</v>
      </c>
      <c r="C22" s="41" t="s">
        <v>867</v>
      </c>
      <c r="D22" s="41" t="str">
        <f t="shared" si="0"/>
        <v>gif_strolleruse</v>
      </c>
      <c r="E22" s="42" t="s">
        <v>258</v>
      </c>
      <c r="F22" s="42" t="s">
        <v>99</v>
      </c>
      <c r="G22" s="42" t="s">
        <v>100</v>
      </c>
      <c r="H22" s="42" t="s">
        <v>223</v>
      </c>
      <c r="I22" s="43" t="s">
        <v>108</v>
      </c>
      <c r="J22" s="43" t="s">
        <v>109</v>
      </c>
      <c r="K22" s="44" t="s">
        <v>195</v>
      </c>
      <c r="L22" s="44" t="s">
        <v>102</v>
      </c>
      <c r="M22" s="44" t="s">
        <v>113</v>
      </c>
      <c r="N22" s="45" t="s">
        <v>859</v>
      </c>
    </row>
    <row r="23" spans="1:14" s="13" customFormat="1">
      <c r="A23" s="39">
        <f>COUNTA($A$7:A22)+1</f>
        <v>14</v>
      </c>
      <c r="B23" s="40" t="s">
        <v>725</v>
      </c>
      <c r="C23" s="41" t="s">
        <v>726</v>
      </c>
      <c r="D23" s="41" t="str">
        <f t="shared" si="0"/>
        <v>gif_remarks</v>
      </c>
      <c r="E23" s="42" t="s">
        <v>119</v>
      </c>
      <c r="F23" s="42" t="s">
        <v>99</v>
      </c>
      <c r="G23" s="42" t="s">
        <v>100</v>
      </c>
      <c r="H23" s="42" t="s">
        <v>107</v>
      </c>
      <c r="I23" s="43" t="s">
        <v>138</v>
      </c>
      <c r="J23" s="43" t="s">
        <v>109</v>
      </c>
      <c r="K23" s="44" t="s">
        <v>111</v>
      </c>
      <c r="L23" s="44" t="s">
        <v>111</v>
      </c>
      <c r="M23" s="44" t="s">
        <v>139</v>
      </c>
      <c r="N23" s="45" t="s">
        <v>868</v>
      </c>
    </row>
    <row r="24" spans="1:14" s="13" customFormat="1" ht="28.5">
      <c r="A24" s="39">
        <f>COUNTA($A$7:A23)+1</f>
        <v>15</v>
      </c>
      <c r="B24" s="40" t="s">
        <v>869</v>
      </c>
      <c r="C24" s="41" t="s">
        <v>870</v>
      </c>
      <c r="D24" s="41" t="str">
        <f t="shared" si="0"/>
        <v>gif_childcareserviceprimary</v>
      </c>
      <c r="E24" s="42" t="s">
        <v>119</v>
      </c>
      <c r="F24" s="42" t="s">
        <v>99</v>
      </c>
      <c r="G24" s="42" t="s">
        <v>100</v>
      </c>
      <c r="H24" s="42" t="s">
        <v>107</v>
      </c>
      <c r="I24" s="43" t="s">
        <v>829</v>
      </c>
      <c r="J24" s="43" t="s">
        <v>111</v>
      </c>
      <c r="K24" s="44" t="s">
        <v>111</v>
      </c>
      <c r="L24" s="44" t="s">
        <v>111</v>
      </c>
      <c r="M24" s="44" t="s">
        <v>830</v>
      </c>
      <c r="N24" s="45"/>
    </row>
    <row r="25" spans="1:14">
      <c r="A25" s="39"/>
      <c r="B25" s="53"/>
      <c r="C25" s="41"/>
      <c r="D25" s="41"/>
      <c r="E25" s="42"/>
      <c r="F25" s="42"/>
      <c r="G25" s="42"/>
      <c r="H25" s="42"/>
      <c r="I25" s="43"/>
      <c r="J25" s="43"/>
      <c r="K25" s="44"/>
      <c r="L25" s="44"/>
      <c r="M25" s="44"/>
      <c r="N25" s="45"/>
    </row>
    <row r="26" spans="1:14">
      <c r="A26" s="46"/>
      <c r="B26" s="56" t="s">
        <v>186</v>
      </c>
      <c r="C26" s="57"/>
      <c r="D26" s="57"/>
      <c r="E26" s="49"/>
      <c r="F26" s="49"/>
      <c r="G26" s="49"/>
      <c r="H26" s="49"/>
      <c r="I26" s="58"/>
      <c r="J26" s="50"/>
      <c r="K26" s="59"/>
      <c r="L26" s="59"/>
      <c r="M26" s="58"/>
      <c r="N26" s="52"/>
    </row>
    <row r="27" spans="1:14" ht="28.5">
      <c r="A27" s="39"/>
      <c r="B27" s="60" t="s">
        <v>187</v>
      </c>
      <c r="C27" s="61" t="s">
        <v>188</v>
      </c>
      <c r="D27" s="41" t="str">
        <f t="shared" ref="D27:D43" si="1">IF(ISBLANK(C27),"",LOWER(C27))</f>
        <v>createdby</v>
      </c>
      <c r="E27" s="42" t="s">
        <v>119</v>
      </c>
      <c r="F27" s="42" t="s">
        <v>99</v>
      </c>
      <c r="G27" s="42" t="s">
        <v>100</v>
      </c>
      <c r="H27" s="42" t="s">
        <v>189</v>
      </c>
      <c r="I27" s="62" t="s">
        <v>190</v>
      </c>
      <c r="J27" s="44" t="s">
        <v>102</v>
      </c>
      <c r="K27" s="44" t="s">
        <v>102</v>
      </c>
      <c r="L27" s="44" t="s">
        <v>102</v>
      </c>
      <c r="M27" s="44" t="s">
        <v>102</v>
      </c>
      <c r="N27" s="63" t="s">
        <v>191</v>
      </c>
    </row>
    <row r="28" spans="1:14">
      <c r="A28" s="39"/>
      <c r="B28" s="60" t="s">
        <v>192</v>
      </c>
      <c r="C28" s="61" t="s">
        <v>193</v>
      </c>
      <c r="D28" s="41" t="str">
        <f t="shared" si="1"/>
        <v>createdon</v>
      </c>
      <c r="E28" s="42" t="s">
        <v>119</v>
      </c>
      <c r="F28" s="42" t="s">
        <v>99</v>
      </c>
      <c r="G28" s="42" t="s">
        <v>100</v>
      </c>
      <c r="H28" s="42" t="s">
        <v>189</v>
      </c>
      <c r="I28" s="62" t="s">
        <v>194</v>
      </c>
      <c r="J28" s="43" t="s">
        <v>194</v>
      </c>
      <c r="K28" s="44" t="s">
        <v>195</v>
      </c>
      <c r="L28" s="44" t="s">
        <v>102</v>
      </c>
      <c r="M28" s="44" t="s">
        <v>102</v>
      </c>
      <c r="N28" s="63" t="s">
        <v>196</v>
      </c>
    </row>
    <row r="29" spans="1:14" ht="28.5">
      <c r="A29" s="39"/>
      <c r="B29" s="60" t="s">
        <v>197</v>
      </c>
      <c r="C29" s="61" t="s">
        <v>198</v>
      </c>
      <c r="D29" s="41" t="str">
        <f t="shared" si="1"/>
        <v>createdonbehalfby</v>
      </c>
      <c r="E29" s="42" t="s">
        <v>119</v>
      </c>
      <c r="F29" s="42" t="s">
        <v>99</v>
      </c>
      <c r="G29" s="42" t="s">
        <v>100</v>
      </c>
      <c r="H29" s="42" t="s">
        <v>189</v>
      </c>
      <c r="I29" s="62" t="s">
        <v>190</v>
      </c>
      <c r="J29" s="44" t="s">
        <v>102</v>
      </c>
      <c r="K29" s="44" t="s">
        <v>102</v>
      </c>
      <c r="L29" s="44" t="s">
        <v>102</v>
      </c>
      <c r="M29" s="44" t="s">
        <v>102</v>
      </c>
      <c r="N29" s="63" t="s">
        <v>199</v>
      </c>
    </row>
    <row r="30" spans="1:14" ht="28.5">
      <c r="A30" s="39"/>
      <c r="B30" s="60" t="s">
        <v>200</v>
      </c>
      <c r="C30" s="61" t="s">
        <v>270</v>
      </c>
      <c r="D30" s="41" t="str">
        <f t="shared" si="1"/>
        <v>importsequencenumber</v>
      </c>
      <c r="E30" s="42" t="s">
        <v>119</v>
      </c>
      <c r="F30" s="42" t="s">
        <v>99</v>
      </c>
      <c r="G30" s="42" t="s">
        <v>100</v>
      </c>
      <c r="H30" s="42" t="s">
        <v>202</v>
      </c>
      <c r="I30" s="62" t="s">
        <v>203</v>
      </c>
      <c r="J30" s="43" t="s">
        <v>204</v>
      </c>
      <c r="K30" s="44" t="s">
        <v>195</v>
      </c>
      <c r="L30" s="44" t="s">
        <v>205</v>
      </c>
      <c r="M30" s="44" t="s">
        <v>206</v>
      </c>
      <c r="N30" s="63" t="s">
        <v>207</v>
      </c>
    </row>
    <row r="31" spans="1:14" ht="28.5">
      <c r="A31" s="39"/>
      <c r="B31" s="60" t="s">
        <v>208</v>
      </c>
      <c r="C31" s="61" t="s">
        <v>209</v>
      </c>
      <c r="D31" s="41" t="str">
        <f t="shared" si="1"/>
        <v>modifiedby</v>
      </c>
      <c r="E31" s="42" t="s">
        <v>119</v>
      </c>
      <c r="F31" s="42" t="s">
        <v>99</v>
      </c>
      <c r="G31" s="42" t="s">
        <v>100</v>
      </c>
      <c r="H31" s="42" t="s">
        <v>189</v>
      </c>
      <c r="I31" s="62" t="s">
        <v>190</v>
      </c>
      <c r="J31" s="44" t="s">
        <v>102</v>
      </c>
      <c r="K31" s="44" t="s">
        <v>102</v>
      </c>
      <c r="L31" s="44" t="s">
        <v>102</v>
      </c>
      <c r="M31" s="44" t="s">
        <v>102</v>
      </c>
      <c r="N31" s="63" t="s">
        <v>210</v>
      </c>
    </row>
    <row r="32" spans="1:14">
      <c r="A32" s="39"/>
      <c r="B32" s="60" t="s">
        <v>211</v>
      </c>
      <c r="C32" s="61" t="s">
        <v>212</v>
      </c>
      <c r="D32" s="41" t="str">
        <f t="shared" si="1"/>
        <v>modifiedon</v>
      </c>
      <c r="E32" s="42" t="s">
        <v>119</v>
      </c>
      <c r="F32" s="42" t="s">
        <v>99</v>
      </c>
      <c r="G32" s="42" t="s">
        <v>100</v>
      </c>
      <c r="H32" s="42" t="s">
        <v>189</v>
      </c>
      <c r="I32" s="62" t="s">
        <v>194</v>
      </c>
      <c r="J32" s="43" t="s">
        <v>194</v>
      </c>
      <c r="K32" s="44" t="s">
        <v>195</v>
      </c>
      <c r="L32" s="44" t="s">
        <v>102</v>
      </c>
      <c r="M32" s="44" t="s">
        <v>102</v>
      </c>
      <c r="N32" s="63" t="s">
        <v>213</v>
      </c>
    </row>
    <row r="33" spans="1:14" ht="28.5">
      <c r="A33" s="39"/>
      <c r="B33" s="60" t="s">
        <v>214</v>
      </c>
      <c r="C33" s="61" t="s">
        <v>215</v>
      </c>
      <c r="D33" s="41" t="str">
        <f t="shared" si="1"/>
        <v>modifiedonbehalfby</v>
      </c>
      <c r="E33" s="42" t="s">
        <v>119</v>
      </c>
      <c r="F33" s="42" t="s">
        <v>99</v>
      </c>
      <c r="G33" s="42" t="s">
        <v>100</v>
      </c>
      <c r="H33" s="42" t="s">
        <v>189</v>
      </c>
      <c r="I33" s="62" t="s">
        <v>190</v>
      </c>
      <c r="J33" s="44" t="s">
        <v>102</v>
      </c>
      <c r="K33" s="44" t="s">
        <v>102</v>
      </c>
      <c r="L33" s="44" t="s">
        <v>102</v>
      </c>
      <c r="M33" s="44" t="s">
        <v>102</v>
      </c>
      <c r="N33" s="63" t="s">
        <v>216</v>
      </c>
    </row>
    <row r="34" spans="1:14">
      <c r="A34" s="39"/>
      <c r="B34" s="60" t="s">
        <v>217</v>
      </c>
      <c r="C34" s="61" t="s">
        <v>218</v>
      </c>
      <c r="D34" s="41" t="str">
        <f t="shared" si="1"/>
        <v>overriddencreatedon</v>
      </c>
      <c r="E34" s="42" t="s">
        <v>119</v>
      </c>
      <c r="F34" s="42" t="s">
        <v>99</v>
      </c>
      <c r="G34" s="42" t="s">
        <v>100</v>
      </c>
      <c r="H34" s="42" t="s">
        <v>202</v>
      </c>
      <c r="I34" s="43" t="s">
        <v>194</v>
      </c>
      <c r="J34" s="43" t="s">
        <v>219</v>
      </c>
      <c r="K34" s="44" t="s">
        <v>195</v>
      </c>
      <c r="L34" s="44" t="s">
        <v>102</v>
      </c>
      <c r="M34" s="44" t="s">
        <v>102</v>
      </c>
      <c r="N34" s="63" t="s">
        <v>220</v>
      </c>
    </row>
    <row r="35" spans="1:14" ht="28.5">
      <c r="A35" s="39"/>
      <c r="B35" s="60" t="s">
        <v>221</v>
      </c>
      <c r="C35" s="61" t="s">
        <v>222</v>
      </c>
      <c r="D35" s="41" t="str">
        <f t="shared" si="1"/>
        <v>ownerid</v>
      </c>
      <c r="E35" s="42" t="s">
        <v>98</v>
      </c>
      <c r="F35" s="42" t="s">
        <v>99</v>
      </c>
      <c r="G35" s="42" t="s">
        <v>100</v>
      </c>
      <c r="H35" s="42" t="s">
        <v>223</v>
      </c>
      <c r="I35" s="62" t="s">
        <v>224</v>
      </c>
      <c r="J35" s="44" t="s">
        <v>102</v>
      </c>
      <c r="K35" s="44" t="s">
        <v>102</v>
      </c>
      <c r="L35" s="44" t="s">
        <v>102</v>
      </c>
      <c r="M35" s="44" t="s">
        <v>102</v>
      </c>
      <c r="N35" s="63" t="s">
        <v>225</v>
      </c>
    </row>
    <row r="36" spans="1:14">
      <c r="A36" s="39"/>
      <c r="B36" s="60" t="s">
        <v>226</v>
      </c>
      <c r="C36" s="61" t="s">
        <v>227</v>
      </c>
      <c r="D36" s="41" t="str">
        <f t="shared" si="1"/>
        <v>owningbusinessunit</v>
      </c>
      <c r="E36" s="42" t="s">
        <v>119</v>
      </c>
      <c r="F36" s="42" t="s">
        <v>99</v>
      </c>
      <c r="G36" s="42" t="s">
        <v>100</v>
      </c>
      <c r="H36" s="42" t="s">
        <v>189</v>
      </c>
      <c r="I36" s="62" t="s">
        <v>190</v>
      </c>
      <c r="J36" s="44" t="s">
        <v>102</v>
      </c>
      <c r="K36" s="44" t="s">
        <v>102</v>
      </c>
      <c r="L36" s="44" t="s">
        <v>102</v>
      </c>
      <c r="M36" s="44" t="s">
        <v>102</v>
      </c>
      <c r="N36" s="63" t="s">
        <v>228</v>
      </c>
    </row>
    <row r="37" spans="1:14" ht="28.5">
      <c r="A37" s="39"/>
      <c r="B37" s="60" t="s">
        <v>229</v>
      </c>
      <c r="C37" s="61" t="s">
        <v>230</v>
      </c>
      <c r="D37" s="41" t="str">
        <f t="shared" si="1"/>
        <v>owningteam</v>
      </c>
      <c r="E37" s="42" t="s">
        <v>119</v>
      </c>
      <c r="F37" s="42" t="s">
        <v>231</v>
      </c>
      <c r="G37" s="42" t="s">
        <v>100</v>
      </c>
      <c r="H37" s="42" t="s">
        <v>189</v>
      </c>
      <c r="I37" s="62" t="s">
        <v>190</v>
      </c>
      <c r="J37" s="44" t="s">
        <v>102</v>
      </c>
      <c r="K37" s="44" t="s">
        <v>102</v>
      </c>
      <c r="L37" s="44" t="s">
        <v>102</v>
      </c>
      <c r="M37" s="44" t="s">
        <v>102</v>
      </c>
      <c r="N37" s="63" t="s">
        <v>232</v>
      </c>
    </row>
    <row r="38" spans="1:14" ht="28.5">
      <c r="A38" s="39"/>
      <c r="B38" s="60" t="s">
        <v>233</v>
      </c>
      <c r="C38" s="61" t="s">
        <v>234</v>
      </c>
      <c r="D38" s="41" t="str">
        <f t="shared" si="1"/>
        <v>owninguser</v>
      </c>
      <c r="E38" s="42" t="s">
        <v>119</v>
      </c>
      <c r="F38" s="42" t="s">
        <v>231</v>
      </c>
      <c r="G38" s="42" t="s">
        <v>100</v>
      </c>
      <c r="H38" s="42" t="s">
        <v>189</v>
      </c>
      <c r="I38" s="62" t="s">
        <v>190</v>
      </c>
      <c r="J38" s="44" t="s">
        <v>102</v>
      </c>
      <c r="K38" s="44" t="s">
        <v>102</v>
      </c>
      <c r="L38" s="44" t="s">
        <v>102</v>
      </c>
      <c r="M38" s="44" t="s">
        <v>102</v>
      </c>
      <c r="N38" s="63" t="s">
        <v>235</v>
      </c>
    </row>
    <row r="39" spans="1:14" ht="28.5">
      <c r="A39" s="39"/>
      <c r="B39" s="60" t="s">
        <v>236</v>
      </c>
      <c r="C39" s="61" t="s">
        <v>237</v>
      </c>
      <c r="D39" s="41" t="str">
        <f t="shared" si="1"/>
        <v>statecode</v>
      </c>
      <c r="E39" s="42" t="s">
        <v>98</v>
      </c>
      <c r="F39" s="42" t="s">
        <v>99</v>
      </c>
      <c r="G39" s="42" t="s">
        <v>100</v>
      </c>
      <c r="H39" s="42" t="s">
        <v>223</v>
      </c>
      <c r="I39" s="62" t="s">
        <v>238</v>
      </c>
      <c r="J39" s="44" t="s">
        <v>102</v>
      </c>
      <c r="K39" s="44" t="s">
        <v>102</v>
      </c>
      <c r="L39" s="44" t="s">
        <v>102</v>
      </c>
      <c r="M39" s="44" t="s">
        <v>102</v>
      </c>
      <c r="N39" s="63" t="str">
        <f>$C$4&amp;"の状態"</f>
        <v>子育て支援情報の状態</v>
      </c>
    </row>
    <row r="40" spans="1:14">
      <c r="A40" s="39"/>
      <c r="B40" s="60" t="s">
        <v>239</v>
      </c>
      <c r="C40" s="61" t="s">
        <v>240</v>
      </c>
      <c r="D40" s="41" t="str">
        <f t="shared" si="1"/>
        <v>statuscode</v>
      </c>
      <c r="E40" s="42" t="s">
        <v>119</v>
      </c>
      <c r="F40" s="42" t="s">
        <v>99</v>
      </c>
      <c r="G40" s="42" t="s">
        <v>100</v>
      </c>
      <c r="H40" s="42" t="s">
        <v>223</v>
      </c>
      <c r="I40" s="62" t="s">
        <v>238</v>
      </c>
      <c r="J40" s="44" t="s">
        <v>102</v>
      </c>
      <c r="K40" s="44" t="s">
        <v>102</v>
      </c>
      <c r="L40" s="44" t="s">
        <v>102</v>
      </c>
      <c r="M40" s="44" t="s">
        <v>102</v>
      </c>
      <c r="N40" s="63" t="str">
        <f>$C$4&amp;"の状態の理由"</f>
        <v>子育て支援情報の状態の理由</v>
      </c>
    </row>
    <row r="41" spans="1:14" ht="28.5">
      <c r="A41" s="39"/>
      <c r="B41" s="60" t="s">
        <v>241</v>
      </c>
      <c r="C41" s="61" t="s">
        <v>242</v>
      </c>
      <c r="D41" s="41" t="str">
        <f t="shared" si="1"/>
        <v>timezoneruleversionnumber</v>
      </c>
      <c r="E41" s="42" t="s">
        <v>119</v>
      </c>
      <c r="F41" s="42" t="s">
        <v>231</v>
      </c>
      <c r="G41" s="42" t="s">
        <v>100</v>
      </c>
      <c r="H41" s="42" t="s">
        <v>189</v>
      </c>
      <c r="I41" s="62" t="s">
        <v>203</v>
      </c>
      <c r="J41" s="43" t="s">
        <v>204</v>
      </c>
      <c r="K41" s="44" t="s">
        <v>195</v>
      </c>
      <c r="L41" s="44" t="s">
        <v>243</v>
      </c>
      <c r="M41" s="44" t="s">
        <v>206</v>
      </c>
      <c r="N41" s="63" t="s">
        <v>244</v>
      </c>
    </row>
    <row r="42" spans="1:14" ht="28.5">
      <c r="A42" s="39"/>
      <c r="B42" s="60" t="s">
        <v>245</v>
      </c>
      <c r="C42" s="61" t="s">
        <v>246</v>
      </c>
      <c r="D42" s="41" t="str">
        <f t="shared" si="1"/>
        <v>utcconversiontimezonecode</v>
      </c>
      <c r="E42" s="42" t="s">
        <v>119</v>
      </c>
      <c r="F42" s="42" t="s">
        <v>231</v>
      </c>
      <c r="G42" s="42" t="s">
        <v>100</v>
      </c>
      <c r="H42" s="42" t="s">
        <v>189</v>
      </c>
      <c r="I42" s="62" t="s">
        <v>203</v>
      </c>
      <c r="J42" s="43" t="s">
        <v>204</v>
      </c>
      <c r="K42" s="44" t="s">
        <v>195</v>
      </c>
      <c r="L42" s="44" t="s">
        <v>243</v>
      </c>
      <c r="M42" s="44" t="s">
        <v>206</v>
      </c>
      <c r="N42" s="63" t="s">
        <v>247</v>
      </c>
    </row>
    <row r="43" spans="1:14" ht="28.5">
      <c r="A43" s="39"/>
      <c r="B43" s="60" t="s">
        <v>248</v>
      </c>
      <c r="C43" s="61" t="s">
        <v>249</v>
      </c>
      <c r="D43" s="41" t="str">
        <f t="shared" si="1"/>
        <v>versionnumber</v>
      </c>
      <c r="E43" s="42" t="s">
        <v>119</v>
      </c>
      <c r="F43" s="42" t="s">
        <v>231</v>
      </c>
      <c r="G43" s="42" t="s">
        <v>100</v>
      </c>
      <c r="H43" s="42" t="s">
        <v>189</v>
      </c>
      <c r="I43" s="62" t="s">
        <v>203</v>
      </c>
      <c r="J43" s="43" t="s">
        <v>204</v>
      </c>
      <c r="K43" s="44" t="s">
        <v>195</v>
      </c>
      <c r="L43" s="44" t="s">
        <v>250</v>
      </c>
      <c r="M43" s="44" t="s">
        <v>251</v>
      </c>
      <c r="N43" s="63" t="s">
        <v>248</v>
      </c>
    </row>
    <row r="44" spans="1:14">
      <c r="A44" s="39"/>
      <c r="B44" s="53"/>
      <c r="C44" s="41"/>
      <c r="D44" s="41"/>
      <c r="E44" s="42"/>
      <c r="F44" s="42"/>
      <c r="G44" s="42"/>
      <c r="H44" s="42"/>
      <c r="I44" s="43"/>
      <c r="J44" s="43"/>
      <c r="K44" s="44"/>
      <c r="L44" s="44"/>
      <c r="M44" s="44"/>
      <c r="N44"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D24F-99EA-4562-BA55-622445815302}">
  <sheetPr>
    <pageSetUpPr fitToPage="1"/>
  </sheetPr>
  <dimension ref="A1:N40"/>
  <sheetViews>
    <sheetView view="pageBreakPreview"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97">
        <f>COUNT(A9:A21)</f>
        <v>11</v>
      </c>
      <c r="J2" s="98"/>
      <c r="K2" s="98"/>
      <c r="L2" s="98"/>
      <c r="M2" s="98"/>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871</v>
      </c>
      <c r="D4" s="108"/>
      <c r="E4" s="108"/>
      <c r="F4" s="108"/>
      <c r="G4" s="108"/>
      <c r="H4" s="114"/>
      <c r="I4" s="115" t="s">
        <v>872</v>
      </c>
      <c r="J4" s="116"/>
      <c r="K4" s="116"/>
      <c r="L4" s="116"/>
      <c r="M4" s="116"/>
      <c r="N4" s="68" t="str">
        <f>B11</f>
        <v>名称</v>
      </c>
    </row>
    <row r="5" spans="1:14" s="13" customFormat="1" ht="33" customHeight="1">
      <c r="A5" s="99" t="s">
        <v>873</v>
      </c>
      <c r="B5" s="100"/>
      <c r="C5" s="100"/>
      <c r="D5" s="100"/>
      <c r="E5" s="100"/>
      <c r="F5" s="100"/>
      <c r="G5" s="100"/>
      <c r="H5" s="100"/>
      <c r="I5" s="100"/>
      <c r="J5" s="100"/>
      <c r="K5" s="100"/>
      <c r="L5" s="100"/>
      <c r="M5" s="100"/>
      <c r="N5" s="101"/>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97</v>
      </c>
    </row>
    <row r="7" spans="1:14" s="13" customFormat="1" ht="28.5">
      <c r="A7" s="32"/>
      <c r="B7" s="33" t="str">
        <f>$C$4</f>
        <v>土地</v>
      </c>
      <c r="C7" s="34" t="str">
        <f>I4&amp;"Id"</f>
        <v>gif_Land_DatamodelId</v>
      </c>
      <c r="D7" s="34" t="str">
        <f>IF(ISBLANK(C7),"",LOWER(C7))</f>
        <v>gif_land_datamodelid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ht="28.5">
      <c r="A10" s="39">
        <f>COUNTA($A$7:A9)+1</f>
        <v>1</v>
      </c>
      <c r="B10" s="53" t="s">
        <v>874</v>
      </c>
      <c r="C10" s="41" t="s">
        <v>875</v>
      </c>
      <c r="D10" s="41" t="str">
        <f>IF(ISBLANK(C10),"",LOWER(C10))</f>
        <v>gif_identificationgroup</v>
      </c>
      <c r="E10" s="42" t="s">
        <v>119</v>
      </c>
      <c r="F10" s="42" t="s">
        <v>99</v>
      </c>
      <c r="G10" s="42" t="s">
        <v>100</v>
      </c>
      <c r="H10" s="42" t="s">
        <v>107</v>
      </c>
      <c r="I10" s="43" t="s">
        <v>157</v>
      </c>
      <c r="J10" s="43" t="s">
        <v>111</v>
      </c>
      <c r="K10" s="44" t="s">
        <v>111</v>
      </c>
      <c r="L10" s="44" t="s">
        <v>111</v>
      </c>
      <c r="M10" s="44" t="s">
        <v>111</v>
      </c>
      <c r="N10" s="45" t="s">
        <v>876</v>
      </c>
    </row>
    <row r="11" spans="1:14" s="13" customFormat="1">
      <c r="A11" s="39">
        <f>COUNTA($A$7:A10)+1</f>
        <v>2</v>
      </c>
      <c r="B11" s="53" t="s">
        <v>36</v>
      </c>
      <c r="C11" s="41" t="s">
        <v>675</v>
      </c>
      <c r="D11" s="41" t="str">
        <f t="shared" ref="D11:D20" si="0">IF(ISBLANK(C11),"",LOWER(C11))</f>
        <v>gif_name</v>
      </c>
      <c r="E11" s="42" t="s">
        <v>119</v>
      </c>
      <c r="F11" s="42" t="s">
        <v>99</v>
      </c>
      <c r="G11" s="42" t="s">
        <v>100</v>
      </c>
      <c r="H11" s="42" t="s">
        <v>107</v>
      </c>
      <c r="I11" s="43" t="s">
        <v>108</v>
      </c>
      <c r="J11" s="43" t="s">
        <v>109</v>
      </c>
      <c r="K11" s="44" t="s">
        <v>110</v>
      </c>
      <c r="L11" s="44" t="s">
        <v>111</v>
      </c>
      <c r="M11" s="44" t="s">
        <v>113</v>
      </c>
      <c r="N11" s="45" t="s">
        <v>877</v>
      </c>
    </row>
    <row r="12" spans="1:14" s="13" customFormat="1">
      <c r="A12" s="39">
        <f>COUNTA($A$7:A11)+1</f>
        <v>3</v>
      </c>
      <c r="B12" s="53" t="s">
        <v>677</v>
      </c>
      <c r="C12" s="41" t="s">
        <v>678</v>
      </c>
      <c r="D12" s="41" t="str">
        <f t="shared" si="0"/>
        <v>gif_namekana</v>
      </c>
      <c r="E12" s="42" t="s">
        <v>119</v>
      </c>
      <c r="F12" s="42" t="s">
        <v>99</v>
      </c>
      <c r="G12" s="42" t="s">
        <v>100</v>
      </c>
      <c r="H12" s="42" t="s">
        <v>107</v>
      </c>
      <c r="I12" s="43" t="s">
        <v>108</v>
      </c>
      <c r="J12" s="44" t="s">
        <v>109</v>
      </c>
      <c r="K12" s="44" t="s">
        <v>110</v>
      </c>
      <c r="L12" s="44" t="s">
        <v>111</v>
      </c>
      <c r="M12" s="44" t="s">
        <v>113</v>
      </c>
      <c r="N12" s="45" t="s">
        <v>878</v>
      </c>
    </row>
    <row r="13" spans="1:14" s="13" customFormat="1">
      <c r="A13" s="39">
        <f>COUNTA($A$7:A12)+1</f>
        <v>4</v>
      </c>
      <c r="B13" s="53" t="s">
        <v>680</v>
      </c>
      <c r="C13" s="41" t="s">
        <v>681</v>
      </c>
      <c r="D13" s="41" t="str">
        <f t="shared" si="0"/>
        <v>gif_nameen</v>
      </c>
      <c r="E13" s="42" t="s">
        <v>119</v>
      </c>
      <c r="F13" s="42" t="s">
        <v>99</v>
      </c>
      <c r="G13" s="42" t="s">
        <v>100</v>
      </c>
      <c r="H13" s="42" t="s">
        <v>107</v>
      </c>
      <c r="I13" s="43" t="s">
        <v>108</v>
      </c>
      <c r="J13" s="44" t="s">
        <v>109</v>
      </c>
      <c r="K13" s="44" t="s">
        <v>110</v>
      </c>
      <c r="L13" s="44" t="s">
        <v>111</v>
      </c>
      <c r="M13" s="44" t="s">
        <v>113</v>
      </c>
      <c r="N13" s="45" t="s">
        <v>879</v>
      </c>
    </row>
    <row r="14" spans="1:14" s="13" customFormat="1">
      <c r="A14" s="39">
        <f>COUNTA($A$7:A13)+1</f>
        <v>5</v>
      </c>
      <c r="B14" s="53" t="s">
        <v>130</v>
      </c>
      <c r="C14" s="41" t="s">
        <v>131</v>
      </c>
      <c r="D14" s="41" t="str">
        <f t="shared" si="0"/>
        <v>gif_alternatename</v>
      </c>
      <c r="E14" s="42" t="s">
        <v>119</v>
      </c>
      <c r="F14" s="42" t="s">
        <v>99</v>
      </c>
      <c r="G14" s="42" t="s">
        <v>100</v>
      </c>
      <c r="H14" s="42" t="s">
        <v>107</v>
      </c>
      <c r="I14" s="43" t="s">
        <v>108</v>
      </c>
      <c r="J14" s="44" t="s">
        <v>109</v>
      </c>
      <c r="K14" s="44" t="s">
        <v>110</v>
      </c>
      <c r="L14" s="44" t="s">
        <v>111</v>
      </c>
      <c r="M14" s="44" t="s">
        <v>113</v>
      </c>
      <c r="N14" s="45" t="s">
        <v>880</v>
      </c>
    </row>
    <row r="15" spans="1:14" s="13" customFormat="1">
      <c r="A15" s="39">
        <f>COUNTA($A$7:A14)+1</f>
        <v>6</v>
      </c>
      <c r="B15" s="53" t="s">
        <v>136</v>
      </c>
      <c r="C15" s="41" t="s">
        <v>137</v>
      </c>
      <c r="D15" s="41" t="str">
        <f t="shared" si="0"/>
        <v>gif_description</v>
      </c>
      <c r="E15" s="42" t="s">
        <v>119</v>
      </c>
      <c r="F15" s="42" t="s">
        <v>99</v>
      </c>
      <c r="G15" s="42" t="s">
        <v>100</v>
      </c>
      <c r="H15" s="42" t="s">
        <v>107</v>
      </c>
      <c r="I15" s="43" t="s">
        <v>138</v>
      </c>
      <c r="J15" s="44" t="s">
        <v>109</v>
      </c>
      <c r="K15" s="44" t="s">
        <v>111</v>
      </c>
      <c r="L15" s="44" t="s">
        <v>111</v>
      </c>
      <c r="M15" s="44" t="s">
        <v>139</v>
      </c>
      <c r="N15" s="45" t="s">
        <v>881</v>
      </c>
    </row>
    <row r="16" spans="1:14">
      <c r="A16" s="39">
        <f>COUNTA($A$7:A15)+1</f>
        <v>7</v>
      </c>
      <c r="B16" s="53" t="s">
        <v>882</v>
      </c>
      <c r="C16" s="41" t="s">
        <v>883</v>
      </c>
      <c r="D16" s="41" t="str">
        <f t="shared" si="0"/>
        <v>gif_landaddress</v>
      </c>
      <c r="E16" s="42" t="s">
        <v>106</v>
      </c>
      <c r="F16" s="42" t="s">
        <v>99</v>
      </c>
      <c r="G16" s="42" t="s">
        <v>100</v>
      </c>
      <c r="H16" s="42" t="s">
        <v>107</v>
      </c>
      <c r="I16" s="43" t="s">
        <v>157</v>
      </c>
      <c r="J16" s="43" t="s">
        <v>111</v>
      </c>
      <c r="K16" s="44" t="s">
        <v>111</v>
      </c>
      <c r="L16" s="44" t="s">
        <v>111</v>
      </c>
      <c r="M16" s="44" t="s">
        <v>111</v>
      </c>
      <c r="N16" s="45" t="s">
        <v>884</v>
      </c>
    </row>
    <row r="17" spans="1:14" ht="28.5">
      <c r="A17" s="39">
        <f>COUNTA($A$7:A16)+1</f>
        <v>8</v>
      </c>
      <c r="B17" s="53" t="s">
        <v>885</v>
      </c>
      <c r="C17" s="41" t="s">
        <v>886</v>
      </c>
      <c r="D17" s="41" t="str">
        <f t="shared" si="0"/>
        <v>gif_sitearea</v>
      </c>
      <c r="E17" s="42" t="s">
        <v>119</v>
      </c>
      <c r="F17" s="42" t="s">
        <v>99</v>
      </c>
      <c r="G17" s="42" t="s">
        <v>100</v>
      </c>
      <c r="H17" s="42" t="s">
        <v>107</v>
      </c>
      <c r="I17" s="43" t="s">
        <v>108</v>
      </c>
      <c r="J17" s="44" t="s">
        <v>109</v>
      </c>
      <c r="K17" s="44" t="s">
        <v>110</v>
      </c>
      <c r="L17" s="44" t="s">
        <v>111</v>
      </c>
      <c r="M17" s="44" t="s">
        <v>113</v>
      </c>
      <c r="N17" s="45" t="s">
        <v>887</v>
      </c>
    </row>
    <row r="18" spans="1:14">
      <c r="A18" s="39">
        <f>COUNTA($A$7:A17)+1</f>
        <v>9</v>
      </c>
      <c r="B18" s="53" t="s">
        <v>722</v>
      </c>
      <c r="C18" s="41" t="s">
        <v>723</v>
      </c>
      <c r="D18" s="41" t="str">
        <f t="shared" si="0"/>
        <v>gif_polygon</v>
      </c>
      <c r="E18" s="42" t="s">
        <v>119</v>
      </c>
      <c r="F18" s="42" t="s">
        <v>99</v>
      </c>
      <c r="G18" s="42" t="s">
        <v>100</v>
      </c>
      <c r="H18" s="42" t="s">
        <v>107</v>
      </c>
      <c r="I18" s="43" t="s">
        <v>108</v>
      </c>
      <c r="J18" s="43" t="s">
        <v>142</v>
      </c>
      <c r="K18" s="44" t="s">
        <v>110</v>
      </c>
      <c r="L18" s="44" t="s">
        <v>111</v>
      </c>
      <c r="M18" s="44" t="s">
        <v>113</v>
      </c>
      <c r="N18" s="45" t="s">
        <v>888</v>
      </c>
    </row>
    <row r="19" spans="1:14">
      <c r="A19" s="39">
        <f>COUNTA($A$7:A18)+1</f>
        <v>10</v>
      </c>
      <c r="B19" s="53" t="s">
        <v>725</v>
      </c>
      <c r="C19" s="41" t="s">
        <v>726</v>
      </c>
      <c r="D19" s="41" t="str">
        <f t="shared" si="0"/>
        <v>gif_remarks</v>
      </c>
      <c r="E19" s="42" t="s">
        <v>119</v>
      </c>
      <c r="F19" s="42" t="s">
        <v>99</v>
      </c>
      <c r="G19" s="42" t="s">
        <v>100</v>
      </c>
      <c r="H19" s="42" t="s">
        <v>107</v>
      </c>
      <c r="I19" s="43" t="s">
        <v>138</v>
      </c>
      <c r="J19" s="43" t="s">
        <v>109</v>
      </c>
      <c r="K19" s="44" t="s">
        <v>111</v>
      </c>
      <c r="L19" s="44" t="s">
        <v>111</v>
      </c>
      <c r="M19" s="44" t="s">
        <v>139</v>
      </c>
      <c r="N19" s="45" t="s">
        <v>889</v>
      </c>
    </row>
    <row r="20" spans="1:14" ht="28.5">
      <c r="A20" s="39">
        <f>COUNTA($A$7:A19)+1</f>
        <v>11</v>
      </c>
      <c r="B20" s="53" t="s">
        <v>183</v>
      </c>
      <c r="C20" s="41" t="s">
        <v>184</v>
      </c>
      <c r="D20" s="41" t="str">
        <f t="shared" si="0"/>
        <v>gif_contactpointinformation</v>
      </c>
      <c r="E20" s="42" t="s">
        <v>119</v>
      </c>
      <c r="F20" s="42" t="s">
        <v>99</v>
      </c>
      <c r="G20" s="42" t="s">
        <v>100</v>
      </c>
      <c r="H20" s="42" t="s">
        <v>107</v>
      </c>
      <c r="I20" s="43" t="s">
        <v>157</v>
      </c>
      <c r="J20" s="43" t="s">
        <v>111</v>
      </c>
      <c r="K20" s="44" t="s">
        <v>111</v>
      </c>
      <c r="L20" s="44" t="s">
        <v>111</v>
      </c>
      <c r="M20" s="44" t="s">
        <v>111</v>
      </c>
      <c r="N20" s="45" t="s">
        <v>890</v>
      </c>
    </row>
    <row r="21" spans="1:14">
      <c r="A21" s="39"/>
      <c r="B21" s="53"/>
      <c r="C21" s="41"/>
      <c r="D21" s="41"/>
      <c r="E21" s="42"/>
      <c r="F21" s="42"/>
      <c r="G21" s="42"/>
      <c r="H21" s="42"/>
      <c r="I21" s="43"/>
      <c r="J21" s="43"/>
      <c r="K21" s="44"/>
      <c r="L21" s="44"/>
      <c r="M21" s="44"/>
      <c r="N21" s="45"/>
    </row>
    <row r="22" spans="1:14">
      <c r="A22" s="46"/>
      <c r="B22" s="56" t="s">
        <v>186</v>
      </c>
      <c r="C22" s="57"/>
      <c r="D22" s="57"/>
      <c r="E22" s="49"/>
      <c r="F22" s="49"/>
      <c r="G22" s="49"/>
      <c r="H22" s="49"/>
      <c r="I22" s="58"/>
      <c r="J22" s="50"/>
      <c r="K22" s="59"/>
      <c r="L22" s="59"/>
      <c r="M22" s="58"/>
      <c r="N22" s="52"/>
    </row>
    <row r="23" spans="1:14" ht="28.5">
      <c r="A23" s="39"/>
      <c r="B23" s="60" t="s">
        <v>187</v>
      </c>
      <c r="C23" s="61" t="s">
        <v>188</v>
      </c>
      <c r="D23" s="41" t="str">
        <f t="shared" ref="D23:D39" si="1">IF(ISBLANK(C23),"",LOWER(C23))</f>
        <v>createdby</v>
      </c>
      <c r="E23" s="42" t="s">
        <v>119</v>
      </c>
      <c r="F23" s="42" t="s">
        <v>99</v>
      </c>
      <c r="G23" s="42" t="s">
        <v>100</v>
      </c>
      <c r="H23" s="42" t="s">
        <v>189</v>
      </c>
      <c r="I23" s="62" t="s">
        <v>190</v>
      </c>
      <c r="J23" s="44" t="s">
        <v>102</v>
      </c>
      <c r="K23" s="44" t="s">
        <v>102</v>
      </c>
      <c r="L23" s="44" t="s">
        <v>102</v>
      </c>
      <c r="M23" s="44" t="s">
        <v>102</v>
      </c>
      <c r="N23" s="63" t="s">
        <v>191</v>
      </c>
    </row>
    <row r="24" spans="1:14">
      <c r="A24" s="39"/>
      <c r="B24" s="60" t="s">
        <v>192</v>
      </c>
      <c r="C24" s="61" t="s">
        <v>193</v>
      </c>
      <c r="D24" s="41" t="str">
        <f t="shared" si="1"/>
        <v>createdon</v>
      </c>
      <c r="E24" s="42" t="s">
        <v>119</v>
      </c>
      <c r="F24" s="42" t="s">
        <v>99</v>
      </c>
      <c r="G24" s="42" t="s">
        <v>100</v>
      </c>
      <c r="H24" s="42" t="s">
        <v>189</v>
      </c>
      <c r="I24" s="62" t="s">
        <v>194</v>
      </c>
      <c r="J24" s="43" t="s">
        <v>194</v>
      </c>
      <c r="K24" s="44" t="s">
        <v>195</v>
      </c>
      <c r="L24" s="44" t="s">
        <v>102</v>
      </c>
      <c r="M24" s="44" t="s">
        <v>102</v>
      </c>
      <c r="N24" s="63" t="s">
        <v>196</v>
      </c>
    </row>
    <row r="25" spans="1:14" ht="28.5">
      <c r="A25" s="39"/>
      <c r="B25" s="60" t="s">
        <v>197</v>
      </c>
      <c r="C25" s="61" t="s">
        <v>198</v>
      </c>
      <c r="D25" s="41" t="str">
        <f t="shared" si="1"/>
        <v>createdonbehalfby</v>
      </c>
      <c r="E25" s="42" t="s">
        <v>119</v>
      </c>
      <c r="F25" s="42" t="s">
        <v>99</v>
      </c>
      <c r="G25" s="42" t="s">
        <v>100</v>
      </c>
      <c r="H25" s="42" t="s">
        <v>189</v>
      </c>
      <c r="I25" s="62" t="s">
        <v>190</v>
      </c>
      <c r="J25" s="44" t="s">
        <v>102</v>
      </c>
      <c r="K25" s="44" t="s">
        <v>102</v>
      </c>
      <c r="L25" s="44" t="s">
        <v>102</v>
      </c>
      <c r="M25" s="44" t="s">
        <v>102</v>
      </c>
      <c r="N25" s="63" t="s">
        <v>199</v>
      </c>
    </row>
    <row r="26" spans="1:14" ht="28.5">
      <c r="A26" s="39"/>
      <c r="B26" s="60" t="s">
        <v>200</v>
      </c>
      <c r="C26" s="61" t="s">
        <v>270</v>
      </c>
      <c r="D26" s="41" t="str">
        <f t="shared" si="1"/>
        <v>importsequencenumber</v>
      </c>
      <c r="E26" s="42" t="s">
        <v>119</v>
      </c>
      <c r="F26" s="42" t="s">
        <v>99</v>
      </c>
      <c r="G26" s="42" t="s">
        <v>100</v>
      </c>
      <c r="H26" s="42" t="s">
        <v>202</v>
      </c>
      <c r="I26" s="62" t="s">
        <v>203</v>
      </c>
      <c r="J26" s="43" t="s">
        <v>204</v>
      </c>
      <c r="K26" s="44" t="s">
        <v>195</v>
      </c>
      <c r="L26" s="44" t="s">
        <v>205</v>
      </c>
      <c r="M26" s="44" t="s">
        <v>206</v>
      </c>
      <c r="N26" s="63" t="s">
        <v>207</v>
      </c>
    </row>
    <row r="27" spans="1:14" ht="28.5">
      <c r="A27" s="39"/>
      <c r="B27" s="60" t="s">
        <v>208</v>
      </c>
      <c r="C27" s="61" t="s">
        <v>209</v>
      </c>
      <c r="D27" s="41" t="str">
        <f t="shared" si="1"/>
        <v>modifiedby</v>
      </c>
      <c r="E27" s="42" t="s">
        <v>119</v>
      </c>
      <c r="F27" s="42" t="s">
        <v>99</v>
      </c>
      <c r="G27" s="42" t="s">
        <v>100</v>
      </c>
      <c r="H27" s="42" t="s">
        <v>189</v>
      </c>
      <c r="I27" s="62" t="s">
        <v>190</v>
      </c>
      <c r="J27" s="44" t="s">
        <v>102</v>
      </c>
      <c r="K27" s="44" t="s">
        <v>102</v>
      </c>
      <c r="L27" s="44" t="s">
        <v>102</v>
      </c>
      <c r="M27" s="44" t="s">
        <v>102</v>
      </c>
      <c r="N27" s="63" t="s">
        <v>210</v>
      </c>
    </row>
    <row r="28" spans="1:14">
      <c r="A28" s="39"/>
      <c r="B28" s="60" t="s">
        <v>211</v>
      </c>
      <c r="C28" s="61" t="s">
        <v>212</v>
      </c>
      <c r="D28" s="41" t="str">
        <f t="shared" si="1"/>
        <v>modifiedon</v>
      </c>
      <c r="E28" s="42" t="s">
        <v>119</v>
      </c>
      <c r="F28" s="42" t="s">
        <v>99</v>
      </c>
      <c r="G28" s="42" t="s">
        <v>100</v>
      </c>
      <c r="H28" s="42" t="s">
        <v>189</v>
      </c>
      <c r="I28" s="62" t="s">
        <v>194</v>
      </c>
      <c r="J28" s="43" t="s">
        <v>194</v>
      </c>
      <c r="K28" s="44" t="s">
        <v>195</v>
      </c>
      <c r="L28" s="44" t="s">
        <v>102</v>
      </c>
      <c r="M28" s="44" t="s">
        <v>102</v>
      </c>
      <c r="N28" s="63" t="s">
        <v>213</v>
      </c>
    </row>
    <row r="29" spans="1:14" ht="28.5">
      <c r="A29" s="39"/>
      <c r="B29" s="60" t="s">
        <v>214</v>
      </c>
      <c r="C29" s="61" t="s">
        <v>215</v>
      </c>
      <c r="D29" s="41" t="str">
        <f t="shared" si="1"/>
        <v>modifiedonbehalfby</v>
      </c>
      <c r="E29" s="42" t="s">
        <v>119</v>
      </c>
      <c r="F29" s="42" t="s">
        <v>99</v>
      </c>
      <c r="G29" s="42" t="s">
        <v>100</v>
      </c>
      <c r="H29" s="42" t="s">
        <v>189</v>
      </c>
      <c r="I29" s="62" t="s">
        <v>190</v>
      </c>
      <c r="J29" s="44" t="s">
        <v>102</v>
      </c>
      <c r="K29" s="44" t="s">
        <v>102</v>
      </c>
      <c r="L29" s="44" t="s">
        <v>102</v>
      </c>
      <c r="M29" s="44" t="s">
        <v>102</v>
      </c>
      <c r="N29" s="63" t="s">
        <v>216</v>
      </c>
    </row>
    <row r="30" spans="1:14">
      <c r="A30" s="39"/>
      <c r="B30" s="60" t="s">
        <v>217</v>
      </c>
      <c r="C30" s="61" t="s">
        <v>218</v>
      </c>
      <c r="D30" s="41" t="str">
        <f t="shared" si="1"/>
        <v>overriddencreatedon</v>
      </c>
      <c r="E30" s="42" t="s">
        <v>119</v>
      </c>
      <c r="F30" s="42" t="s">
        <v>99</v>
      </c>
      <c r="G30" s="42" t="s">
        <v>100</v>
      </c>
      <c r="H30" s="42" t="s">
        <v>202</v>
      </c>
      <c r="I30" s="43" t="s">
        <v>194</v>
      </c>
      <c r="J30" s="43" t="s">
        <v>219</v>
      </c>
      <c r="K30" s="44" t="s">
        <v>195</v>
      </c>
      <c r="L30" s="44" t="s">
        <v>102</v>
      </c>
      <c r="M30" s="44" t="s">
        <v>102</v>
      </c>
      <c r="N30" s="63" t="s">
        <v>220</v>
      </c>
    </row>
    <row r="31" spans="1:14" ht="28.5">
      <c r="A31" s="39"/>
      <c r="B31" s="60" t="s">
        <v>221</v>
      </c>
      <c r="C31" s="61" t="s">
        <v>222</v>
      </c>
      <c r="D31" s="41" t="str">
        <f t="shared" si="1"/>
        <v>ownerid</v>
      </c>
      <c r="E31" s="42" t="s">
        <v>98</v>
      </c>
      <c r="F31" s="42" t="s">
        <v>99</v>
      </c>
      <c r="G31" s="42" t="s">
        <v>100</v>
      </c>
      <c r="H31" s="42" t="s">
        <v>223</v>
      </c>
      <c r="I31" s="62" t="s">
        <v>224</v>
      </c>
      <c r="J31" s="44" t="s">
        <v>102</v>
      </c>
      <c r="K31" s="44" t="s">
        <v>102</v>
      </c>
      <c r="L31" s="44" t="s">
        <v>102</v>
      </c>
      <c r="M31" s="44" t="s">
        <v>102</v>
      </c>
      <c r="N31" s="63" t="s">
        <v>225</v>
      </c>
    </row>
    <row r="32" spans="1:14">
      <c r="A32" s="39"/>
      <c r="B32" s="60" t="s">
        <v>226</v>
      </c>
      <c r="C32" s="61" t="s">
        <v>227</v>
      </c>
      <c r="D32" s="41" t="str">
        <f t="shared" si="1"/>
        <v>owningbusinessunit</v>
      </c>
      <c r="E32" s="42" t="s">
        <v>119</v>
      </c>
      <c r="F32" s="42" t="s">
        <v>99</v>
      </c>
      <c r="G32" s="42" t="s">
        <v>100</v>
      </c>
      <c r="H32" s="42" t="s">
        <v>189</v>
      </c>
      <c r="I32" s="62" t="s">
        <v>190</v>
      </c>
      <c r="J32" s="44" t="s">
        <v>102</v>
      </c>
      <c r="K32" s="44" t="s">
        <v>102</v>
      </c>
      <c r="L32" s="44" t="s">
        <v>102</v>
      </c>
      <c r="M32" s="44" t="s">
        <v>102</v>
      </c>
      <c r="N32" s="63" t="s">
        <v>228</v>
      </c>
    </row>
    <row r="33" spans="1:14" ht="28.5">
      <c r="A33" s="39"/>
      <c r="B33" s="60" t="s">
        <v>229</v>
      </c>
      <c r="C33" s="61" t="s">
        <v>230</v>
      </c>
      <c r="D33" s="41" t="str">
        <f t="shared" si="1"/>
        <v>owningteam</v>
      </c>
      <c r="E33" s="42" t="s">
        <v>119</v>
      </c>
      <c r="F33" s="42" t="s">
        <v>231</v>
      </c>
      <c r="G33" s="42" t="s">
        <v>100</v>
      </c>
      <c r="H33" s="42" t="s">
        <v>189</v>
      </c>
      <c r="I33" s="62" t="s">
        <v>190</v>
      </c>
      <c r="J33" s="44" t="s">
        <v>102</v>
      </c>
      <c r="K33" s="44" t="s">
        <v>102</v>
      </c>
      <c r="L33" s="44" t="s">
        <v>102</v>
      </c>
      <c r="M33" s="44" t="s">
        <v>102</v>
      </c>
      <c r="N33" s="63" t="s">
        <v>232</v>
      </c>
    </row>
    <row r="34" spans="1:14" ht="28.5">
      <c r="A34" s="39"/>
      <c r="B34" s="60" t="s">
        <v>233</v>
      </c>
      <c r="C34" s="61" t="s">
        <v>234</v>
      </c>
      <c r="D34" s="41" t="str">
        <f t="shared" si="1"/>
        <v>owninguser</v>
      </c>
      <c r="E34" s="42" t="s">
        <v>119</v>
      </c>
      <c r="F34" s="42" t="s">
        <v>231</v>
      </c>
      <c r="G34" s="42" t="s">
        <v>100</v>
      </c>
      <c r="H34" s="42" t="s">
        <v>189</v>
      </c>
      <c r="I34" s="62" t="s">
        <v>190</v>
      </c>
      <c r="J34" s="44" t="s">
        <v>102</v>
      </c>
      <c r="K34" s="44" t="s">
        <v>102</v>
      </c>
      <c r="L34" s="44" t="s">
        <v>102</v>
      </c>
      <c r="M34" s="44" t="s">
        <v>102</v>
      </c>
      <c r="N34" s="63" t="s">
        <v>235</v>
      </c>
    </row>
    <row r="35" spans="1:14" ht="28.5">
      <c r="A35" s="39"/>
      <c r="B35" s="60" t="s">
        <v>236</v>
      </c>
      <c r="C35" s="61" t="s">
        <v>237</v>
      </c>
      <c r="D35" s="41" t="str">
        <f t="shared" si="1"/>
        <v>statecode</v>
      </c>
      <c r="E35" s="42" t="s">
        <v>98</v>
      </c>
      <c r="F35" s="42" t="s">
        <v>99</v>
      </c>
      <c r="G35" s="42" t="s">
        <v>100</v>
      </c>
      <c r="H35" s="42" t="s">
        <v>223</v>
      </c>
      <c r="I35" s="62" t="s">
        <v>238</v>
      </c>
      <c r="J35" s="44" t="s">
        <v>102</v>
      </c>
      <c r="K35" s="44" t="s">
        <v>102</v>
      </c>
      <c r="L35" s="44" t="s">
        <v>102</v>
      </c>
      <c r="M35" s="44" t="s">
        <v>102</v>
      </c>
      <c r="N35" s="63" t="str">
        <f>$C$4&amp;"の状態"</f>
        <v>土地の状態</v>
      </c>
    </row>
    <row r="36" spans="1:14">
      <c r="A36" s="39"/>
      <c r="B36" s="60" t="s">
        <v>239</v>
      </c>
      <c r="C36" s="61" t="s">
        <v>240</v>
      </c>
      <c r="D36" s="41" t="str">
        <f t="shared" si="1"/>
        <v>statuscode</v>
      </c>
      <c r="E36" s="42" t="s">
        <v>119</v>
      </c>
      <c r="F36" s="42" t="s">
        <v>99</v>
      </c>
      <c r="G36" s="42" t="s">
        <v>100</v>
      </c>
      <c r="H36" s="42" t="s">
        <v>223</v>
      </c>
      <c r="I36" s="62" t="s">
        <v>238</v>
      </c>
      <c r="J36" s="44" t="s">
        <v>102</v>
      </c>
      <c r="K36" s="44" t="s">
        <v>102</v>
      </c>
      <c r="L36" s="44" t="s">
        <v>102</v>
      </c>
      <c r="M36" s="44" t="s">
        <v>102</v>
      </c>
      <c r="N36" s="63" t="str">
        <f>$C$4&amp;"の状態の理由"</f>
        <v>土地の状態の理由</v>
      </c>
    </row>
    <row r="37" spans="1:14" ht="28.5">
      <c r="A37" s="39"/>
      <c r="B37" s="60" t="s">
        <v>241</v>
      </c>
      <c r="C37" s="61" t="s">
        <v>242</v>
      </c>
      <c r="D37" s="41" t="str">
        <f t="shared" si="1"/>
        <v>timezoneruleversionnumber</v>
      </c>
      <c r="E37" s="42" t="s">
        <v>119</v>
      </c>
      <c r="F37" s="42" t="s">
        <v>231</v>
      </c>
      <c r="G37" s="42" t="s">
        <v>100</v>
      </c>
      <c r="H37" s="42" t="s">
        <v>189</v>
      </c>
      <c r="I37" s="62" t="s">
        <v>203</v>
      </c>
      <c r="J37" s="43" t="s">
        <v>204</v>
      </c>
      <c r="K37" s="44" t="s">
        <v>195</v>
      </c>
      <c r="L37" s="44" t="s">
        <v>243</v>
      </c>
      <c r="M37" s="44" t="s">
        <v>206</v>
      </c>
      <c r="N37" s="63" t="s">
        <v>244</v>
      </c>
    </row>
    <row r="38" spans="1:14" ht="28.5">
      <c r="A38" s="39"/>
      <c r="B38" s="60" t="s">
        <v>245</v>
      </c>
      <c r="C38" s="61" t="s">
        <v>246</v>
      </c>
      <c r="D38" s="41" t="str">
        <f t="shared" si="1"/>
        <v>utcconversiontimezonecode</v>
      </c>
      <c r="E38" s="42" t="s">
        <v>119</v>
      </c>
      <c r="F38" s="42" t="s">
        <v>231</v>
      </c>
      <c r="G38" s="42" t="s">
        <v>100</v>
      </c>
      <c r="H38" s="42" t="s">
        <v>189</v>
      </c>
      <c r="I38" s="62" t="s">
        <v>203</v>
      </c>
      <c r="J38" s="43" t="s">
        <v>204</v>
      </c>
      <c r="K38" s="44" t="s">
        <v>195</v>
      </c>
      <c r="L38" s="44" t="s">
        <v>243</v>
      </c>
      <c r="M38" s="44" t="s">
        <v>206</v>
      </c>
      <c r="N38" s="63" t="s">
        <v>247</v>
      </c>
    </row>
    <row r="39" spans="1:14" ht="28.5">
      <c r="A39" s="39"/>
      <c r="B39" s="60" t="s">
        <v>248</v>
      </c>
      <c r="C39" s="61" t="s">
        <v>249</v>
      </c>
      <c r="D39" s="41" t="str">
        <f t="shared" si="1"/>
        <v>versionnumber</v>
      </c>
      <c r="E39" s="42" t="s">
        <v>119</v>
      </c>
      <c r="F39" s="42" t="s">
        <v>231</v>
      </c>
      <c r="G39" s="42" t="s">
        <v>100</v>
      </c>
      <c r="H39" s="42" t="s">
        <v>189</v>
      </c>
      <c r="I39" s="62" t="s">
        <v>203</v>
      </c>
      <c r="J39" s="43" t="s">
        <v>204</v>
      </c>
      <c r="K39" s="44" t="s">
        <v>195</v>
      </c>
      <c r="L39" s="44" t="s">
        <v>250</v>
      </c>
      <c r="M39" s="44" t="s">
        <v>251</v>
      </c>
      <c r="N39" s="63" t="s">
        <v>248</v>
      </c>
    </row>
    <row r="40" spans="1:14">
      <c r="A40" s="39"/>
      <c r="B40" s="53"/>
      <c r="C40" s="41"/>
      <c r="D40" s="41"/>
      <c r="E40" s="42"/>
      <c r="F40" s="42"/>
      <c r="G40" s="42"/>
      <c r="H40" s="42"/>
      <c r="I40" s="43"/>
      <c r="J40" s="43"/>
      <c r="K40" s="44"/>
      <c r="L40" s="44"/>
      <c r="M40" s="44"/>
      <c r="N40"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26FAC-5C7C-48B9-9CC8-F06679E4FE0F}">
  <sheetPr>
    <pageSetUpPr fitToPage="1"/>
  </sheetPr>
  <dimension ref="A1:N53"/>
  <sheetViews>
    <sheetView view="pageBreakPreview"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112">
        <f>COUNT(A9:A34)</f>
        <v>24</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891</v>
      </c>
      <c r="D4" s="108"/>
      <c r="E4" s="108"/>
      <c r="F4" s="108"/>
      <c r="G4" s="108"/>
      <c r="H4" s="114"/>
      <c r="I4" s="115" t="s">
        <v>892</v>
      </c>
      <c r="J4" s="116"/>
      <c r="K4" s="116"/>
      <c r="L4" s="116"/>
      <c r="M4" s="116"/>
      <c r="N4" s="68" t="str">
        <f>B12</f>
        <v>名称</v>
      </c>
    </row>
    <row r="5" spans="1:14" s="13" customFormat="1" ht="31.5" customHeight="1">
      <c r="A5" s="99" t="s">
        <v>893</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建物</v>
      </c>
      <c r="C7" s="34" t="str">
        <f>I4&amp;"Id"</f>
        <v>gif_Building_DatamodelId</v>
      </c>
      <c r="D7" s="34" t="str">
        <f>IF(ISBLANK(C7),"",LOWER(C7))</f>
        <v>gif_building_datamodelid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ht="28.5">
      <c r="A10" s="39">
        <f>COUNTA($A$7:A9)+1</f>
        <v>1</v>
      </c>
      <c r="B10" s="40" t="s">
        <v>342</v>
      </c>
      <c r="C10" s="41" t="s">
        <v>343</v>
      </c>
      <c r="D10" s="41" t="str">
        <f>IF(ISBLANK(C10),"",LOWER(C10))</f>
        <v>gif_identification</v>
      </c>
      <c r="E10" s="42" t="s">
        <v>119</v>
      </c>
      <c r="F10" s="42" t="s">
        <v>99</v>
      </c>
      <c r="G10" s="42" t="s">
        <v>100</v>
      </c>
      <c r="H10" s="42" t="s">
        <v>107</v>
      </c>
      <c r="I10" s="43" t="s">
        <v>108</v>
      </c>
      <c r="J10" s="43" t="s">
        <v>109</v>
      </c>
      <c r="K10" s="44" t="s">
        <v>110</v>
      </c>
      <c r="L10" s="44" t="s">
        <v>111</v>
      </c>
      <c r="M10" s="44" t="s">
        <v>113</v>
      </c>
      <c r="N10" s="45" t="s">
        <v>894</v>
      </c>
    </row>
    <row r="11" spans="1:14" s="13" customFormat="1">
      <c r="A11" s="39">
        <f>COUNTA($A$7:A10)+1</f>
        <v>2</v>
      </c>
      <c r="B11" s="53" t="s">
        <v>895</v>
      </c>
      <c r="C11" s="41" t="s">
        <v>896</v>
      </c>
      <c r="D11" s="41" t="str">
        <f t="shared" ref="D11:D23" si="0">IF(ISBLANK(C11),"",LOWER(C11))</f>
        <v>gif_typeinformation</v>
      </c>
      <c r="E11" s="42" t="s">
        <v>119</v>
      </c>
      <c r="F11" s="42" t="s">
        <v>99</v>
      </c>
      <c r="G11" s="42" t="s">
        <v>100</v>
      </c>
      <c r="H11" s="42" t="s">
        <v>107</v>
      </c>
      <c r="I11" s="43" t="s">
        <v>157</v>
      </c>
      <c r="J11" s="43" t="s">
        <v>111</v>
      </c>
      <c r="K11" s="44" t="s">
        <v>111</v>
      </c>
      <c r="L11" s="44" t="s">
        <v>111</v>
      </c>
      <c r="M11" s="44" t="s">
        <v>111</v>
      </c>
      <c r="N11" s="45" t="s">
        <v>897</v>
      </c>
    </row>
    <row r="12" spans="1:14" s="13" customFormat="1">
      <c r="A12" s="39">
        <f>COUNTA($A$7:A11)+1</f>
        <v>3</v>
      </c>
      <c r="B12" s="53" t="s">
        <v>36</v>
      </c>
      <c r="C12" s="41" t="s">
        <v>675</v>
      </c>
      <c r="D12" s="41" t="str">
        <f t="shared" si="0"/>
        <v>gif_name</v>
      </c>
      <c r="E12" s="42" t="s">
        <v>106</v>
      </c>
      <c r="F12" s="42" t="s">
        <v>99</v>
      </c>
      <c r="G12" s="42" t="s">
        <v>100</v>
      </c>
      <c r="H12" s="42" t="s">
        <v>107</v>
      </c>
      <c r="I12" s="43" t="s">
        <v>108</v>
      </c>
      <c r="J12" s="43" t="s">
        <v>109</v>
      </c>
      <c r="K12" s="44" t="s">
        <v>110</v>
      </c>
      <c r="L12" s="44" t="s">
        <v>111</v>
      </c>
      <c r="M12" s="44" t="s">
        <v>113</v>
      </c>
      <c r="N12" s="45" t="s">
        <v>898</v>
      </c>
    </row>
    <row r="13" spans="1:14" s="13" customFormat="1">
      <c r="A13" s="39">
        <f>COUNTA($A$7:A12)+1</f>
        <v>4</v>
      </c>
      <c r="B13" s="53" t="s">
        <v>677</v>
      </c>
      <c r="C13" s="41" t="s">
        <v>678</v>
      </c>
      <c r="D13" s="41" t="str">
        <f t="shared" si="0"/>
        <v>gif_namekana</v>
      </c>
      <c r="E13" s="42" t="s">
        <v>106</v>
      </c>
      <c r="F13" s="42" t="s">
        <v>99</v>
      </c>
      <c r="G13" s="42" t="s">
        <v>100</v>
      </c>
      <c r="H13" s="42" t="s">
        <v>107</v>
      </c>
      <c r="I13" s="43" t="s">
        <v>108</v>
      </c>
      <c r="J13" s="44" t="s">
        <v>109</v>
      </c>
      <c r="K13" s="44" t="s">
        <v>110</v>
      </c>
      <c r="L13" s="44" t="s">
        <v>111</v>
      </c>
      <c r="M13" s="44" t="s">
        <v>113</v>
      </c>
      <c r="N13" s="45" t="s">
        <v>899</v>
      </c>
    </row>
    <row r="14" spans="1:14" s="13" customFormat="1">
      <c r="A14" s="39">
        <f>COUNTA($A$7:A13)+1</f>
        <v>5</v>
      </c>
      <c r="B14" s="53" t="s">
        <v>680</v>
      </c>
      <c r="C14" s="41" t="s">
        <v>681</v>
      </c>
      <c r="D14" s="41" t="str">
        <f t="shared" si="0"/>
        <v>gif_nameen</v>
      </c>
      <c r="E14" s="42" t="s">
        <v>106</v>
      </c>
      <c r="F14" s="42" t="s">
        <v>99</v>
      </c>
      <c r="G14" s="42" t="s">
        <v>100</v>
      </c>
      <c r="H14" s="42" t="s">
        <v>107</v>
      </c>
      <c r="I14" s="43" t="s">
        <v>108</v>
      </c>
      <c r="J14" s="43" t="s">
        <v>109</v>
      </c>
      <c r="K14" s="44" t="s">
        <v>110</v>
      </c>
      <c r="L14" s="44" t="s">
        <v>111</v>
      </c>
      <c r="M14" s="44" t="s">
        <v>113</v>
      </c>
      <c r="N14" s="45" t="s">
        <v>900</v>
      </c>
    </row>
    <row r="15" spans="1:14" s="13" customFormat="1">
      <c r="A15" s="39">
        <f>COUNTA($A$7:A14)+1</f>
        <v>6</v>
      </c>
      <c r="B15" s="53" t="s">
        <v>130</v>
      </c>
      <c r="C15" s="41" t="s">
        <v>131</v>
      </c>
      <c r="D15" s="41" t="str">
        <f t="shared" si="0"/>
        <v>gif_alternatename</v>
      </c>
      <c r="E15" s="42" t="s">
        <v>119</v>
      </c>
      <c r="F15" s="42" t="s">
        <v>99</v>
      </c>
      <c r="G15" s="42" t="s">
        <v>100</v>
      </c>
      <c r="H15" s="42" t="s">
        <v>107</v>
      </c>
      <c r="I15" s="43" t="s">
        <v>108</v>
      </c>
      <c r="J15" s="44" t="s">
        <v>109</v>
      </c>
      <c r="K15" s="44" t="s">
        <v>110</v>
      </c>
      <c r="L15" s="44" t="s">
        <v>111</v>
      </c>
      <c r="M15" s="44" t="s">
        <v>113</v>
      </c>
      <c r="N15" s="45" t="s">
        <v>901</v>
      </c>
    </row>
    <row r="16" spans="1:14" s="13" customFormat="1">
      <c r="A16" s="39">
        <f>COUNTA($A$7:A15)+1</f>
        <v>7</v>
      </c>
      <c r="B16" s="53" t="s">
        <v>294</v>
      </c>
      <c r="C16" s="41" t="s">
        <v>295</v>
      </c>
      <c r="D16" s="41" t="str">
        <f t="shared" si="0"/>
        <v>gif_abstract</v>
      </c>
      <c r="E16" s="42" t="s">
        <v>119</v>
      </c>
      <c r="F16" s="42" t="s">
        <v>99</v>
      </c>
      <c r="G16" s="42" t="s">
        <v>100</v>
      </c>
      <c r="H16" s="42" t="s">
        <v>107</v>
      </c>
      <c r="I16" s="43" t="s">
        <v>138</v>
      </c>
      <c r="J16" s="44" t="s">
        <v>109</v>
      </c>
      <c r="K16" s="44" t="s">
        <v>111</v>
      </c>
      <c r="L16" s="44" t="s">
        <v>111</v>
      </c>
      <c r="M16" s="44" t="s">
        <v>139</v>
      </c>
      <c r="N16" s="45" t="s">
        <v>902</v>
      </c>
    </row>
    <row r="17" spans="1:14" s="13" customFormat="1">
      <c r="A17" s="39">
        <f>COUNTA($A$7:A16)+1</f>
        <v>8</v>
      </c>
      <c r="B17" s="53" t="s">
        <v>136</v>
      </c>
      <c r="C17" s="41" t="s">
        <v>137</v>
      </c>
      <c r="D17" s="41" t="str">
        <f t="shared" si="0"/>
        <v>gif_description</v>
      </c>
      <c r="E17" s="42" t="s">
        <v>106</v>
      </c>
      <c r="F17" s="42" t="s">
        <v>99</v>
      </c>
      <c r="G17" s="42" t="s">
        <v>100</v>
      </c>
      <c r="H17" s="42" t="s">
        <v>107</v>
      </c>
      <c r="I17" s="43" t="s">
        <v>138</v>
      </c>
      <c r="J17" s="44" t="s">
        <v>109</v>
      </c>
      <c r="K17" s="44" t="s">
        <v>111</v>
      </c>
      <c r="L17" s="44" t="s">
        <v>111</v>
      </c>
      <c r="M17" s="44" t="s">
        <v>139</v>
      </c>
      <c r="N17" s="45" t="s">
        <v>903</v>
      </c>
    </row>
    <row r="18" spans="1:14" s="13" customFormat="1">
      <c r="A18" s="39">
        <f>COUNTA($A$7:A17)+1</f>
        <v>9</v>
      </c>
      <c r="B18" s="53" t="s">
        <v>904</v>
      </c>
      <c r="C18" s="41" t="s">
        <v>905</v>
      </c>
      <c r="D18" s="41" t="str">
        <f t="shared" si="0"/>
        <v>gif_relatedbuilding</v>
      </c>
      <c r="E18" s="42" t="s">
        <v>119</v>
      </c>
      <c r="F18" s="42" t="s">
        <v>99</v>
      </c>
      <c r="G18" s="42" t="s">
        <v>100</v>
      </c>
      <c r="H18" s="42" t="s">
        <v>107</v>
      </c>
      <c r="I18" s="43" t="s">
        <v>157</v>
      </c>
      <c r="J18" s="44" t="s">
        <v>111</v>
      </c>
      <c r="K18" s="44" t="s">
        <v>111</v>
      </c>
      <c r="L18" s="44" t="s">
        <v>111</v>
      </c>
      <c r="M18" s="44" t="s">
        <v>111</v>
      </c>
      <c r="N18" s="45" t="s">
        <v>906</v>
      </c>
    </row>
    <row r="19" spans="1:14" s="13" customFormat="1" ht="28.5">
      <c r="A19" s="39">
        <f>COUNTA($A$7:A18)+1</f>
        <v>10</v>
      </c>
      <c r="B19" s="53" t="s">
        <v>309</v>
      </c>
      <c r="C19" s="41" t="s">
        <v>310</v>
      </c>
      <c r="D19" s="41" t="str">
        <f t="shared" si="0"/>
        <v>gif_status</v>
      </c>
      <c r="E19" s="42" t="s">
        <v>119</v>
      </c>
      <c r="F19" s="42" t="s">
        <v>99</v>
      </c>
      <c r="G19" s="42" t="s">
        <v>100</v>
      </c>
      <c r="H19" s="42" t="s">
        <v>107</v>
      </c>
      <c r="I19" s="43" t="s">
        <v>108</v>
      </c>
      <c r="J19" s="44" t="s">
        <v>109</v>
      </c>
      <c r="K19" s="44" t="s">
        <v>110</v>
      </c>
      <c r="L19" s="44" t="s">
        <v>111</v>
      </c>
      <c r="M19" s="44" t="s">
        <v>113</v>
      </c>
      <c r="N19" s="45" t="s">
        <v>907</v>
      </c>
    </row>
    <row r="20" spans="1:14" s="13" customFormat="1">
      <c r="A20" s="39">
        <f>COUNTA($A$7:A19)+1</f>
        <v>11</v>
      </c>
      <c r="B20" s="53" t="s">
        <v>908</v>
      </c>
      <c r="C20" s="41" t="s">
        <v>909</v>
      </c>
      <c r="D20" s="41" t="str">
        <f t="shared" si="0"/>
        <v>gif_buildingaddress</v>
      </c>
      <c r="E20" s="42" t="s">
        <v>106</v>
      </c>
      <c r="F20" s="42" t="s">
        <v>99</v>
      </c>
      <c r="G20" s="42" t="s">
        <v>100</v>
      </c>
      <c r="H20" s="42" t="s">
        <v>107</v>
      </c>
      <c r="I20" s="43" t="s">
        <v>157</v>
      </c>
      <c r="J20" s="44" t="s">
        <v>111</v>
      </c>
      <c r="K20" s="44" t="s">
        <v>111</v>
      </c>
      <c r="L20" s="44" t="s">
        <v>111</v>
      </c>
      <c r="M20" s="44" t="s">
        <v>111</v>
      </c>
      <c r="N20" s="45" t="s">
        <v>884</v>
      </c>
    </row>
    <row r="21" spans="1:14" s="13" customFormat="1">
      <c r="A21" s="39">
        <f>COUNTA($A$7:A20)+1</f>
        <v>12</v>
      </c>
      <c r="B21" s="53" t="s">
        <v>910</v>
      </c>
      <c r="C21" s="41" t="s">
        <v>911</v>
      </c>
      <c r="D21" s="41" t="str">
        <f t="shared" si="0"/>
        <v>gif_equipmentinformation</v>
      </c>
      <c r="E21" s="42" t="s">
        <v>119</v>
      </c>
      <c r="F21" s="42" t="s">
        <v>99</v>
      </c>
      <c r="G21" s="42" t="s">
        <v>100</v>
      </c>
      <c r="H21" s="42" t="s">
        <v>107</v>
      </c>
      <c r="I21" s="43" t="s">
        <v>157</v>
      </c>
      <c r="J21" s="44" t="s">
        <v>111</v>
      </c>
      <c r="K21" s="44" t="s">
        <v>111</v>
      </c>
      <c r="L21" s="44" t="s">
        <v>111</v>
      </c>
      <c r="M21" s="44" t="s">
        <v>111</v>
      </c>
      <c r="N21" s="45" t="s">
        <v>912</v>
      </c>
    </row>
    <row r="22" spans="1:14" s="13" customFormat="1" ht="28.5">
      <c r="A22" s="39">
        <f>COUNTA($A$7:A21)+1</f>
        <v>13</v>
      </c>
      <c r="B22" s="53" t="s">
        <v>885</v>
      </c>
      <c r="C22" s="41" t="s">
        <v>886</v>
      </c>
      <c r="D22" s="41" t="str">
        <f t="shared" si="0"/>
        <v>gif_sitearea</v>
      </c>
      <c r="E22" s="42" t="s">
        <v>119</v>
      </c>
      <c r="F22" s="42" t="s">
        <v>99</v>
      </c>
      <c r="G22" s="42" t="s">
        <v>100</v>
      </c>
      <c r="H22" s="42" t="s">
        <v>107</v>
      </c>
      <c r="I22" s="43" t="s">
        <v>108</v>
      </c>
      <c r="J22" s="44" t="s">
        <v>109</v>
      </c>
      <c r="K22" s="44" t="s">
        <v>110</v>
      </c>
      <c r="L22" s="44" t="s">
        <v>111</v>
      </c>
      <c r="M22" s="44" t="s">
        <v>113</v>
      </c>
      <c r="N22" s="45" t="s">
        <v>913</v>
      </c>
    </row>
    <row r="23" spans="1:14" s="13" customFormat="1">
      <c r="A23" s="39">
        <f>COUNTA($A$7:A22)+1</f>
        <v>14</v>
      </c>
      <c r="B23" s="53" t="s">
        <v>914</v>
      </c>
      <c r="C23" s="41" t="s">
        <v>915</v>
      </c>
      <c r="D23" s="41" t="str">
        <f t="shared" si="0"/>
        <v>gif_mainfunctions</v>
      </c>
      <c r="E23" s="42" t="s">
        <v>119</v>
      </c>
      <c r="F23" s="42" t="s">
        <v>99</v>
      </c>
      <c r="G23" s="42" t="s">
        <v>100</v>
      </c>
      <c r="H23" s="42" t="s">
        <v>107</v>
      </c>
      <c r="I23" s="43" t="s">
        <v>108</v>
      </c>
      <c r="J23" s="44" t="s">
        <v>109</v>
      </c>
      <c r="K23" s="44" t="s">
        <v>110</v>
      </c>
      <c r="L23" s="44" t="s">
        <v>111</v>
      </c>
      <c r="M23" s="44" t="s">
        <v>113</v>
      </c>
      <c r="N23" s="45" t="s">
        <v>916</v>
      </c>
    </row>
    <row r="24" spans="1:14" s="13" customFormat="1" ht="28.5">
      <c r="A24" s="39">
        <f>COUNTA($A$7:A23)+1</f>
        <v>15</v>
      </c>
      <c r="B24" s="53" t="s">
        <v>917</v>
      </c>
      <c r="C24" s="41" t="s">
        <v>918</v>
      </c>
      <c r="D24" s="41" t="str">
        <f t="shared" ref="D24:D33" si="1">IF(ISBLANK(C24),"",LOWER(C24))</f>
        <v>gif_buildingarea</v>
      </c>
      <c r="E24" s="42" t="s">
        <v>119</v>
      </c>
      <c r="F24" s="42" t="s">
        <v>99</v>
      </c>
      <c r="G24" s="42" t="s">
        <v>100</v>
      </c>
      <c r="H24" s="42" t="s">
        <v>107</v>
      </c>
      <c r="I24" s="43" t="s">
        <v>108</v>
      </c>
      <c r="J24" s="44" t="s">
        <v>109</v>
      </c>
      <c r="K24" s="44" t="s">
        <v>110</v>
      </c>
      <c r="L24" s="44" t="s">
        <v>111</v>
      </c>
      <c r="M24" s="44" t="s">
        <v>113</v>
      </c>
      <c r="N24" s="45" t="s">
        <v>919</v>
      </c>
    </row>
    <row r="25" spans="1:14" s="13" customFormat="1" ht="28.5">
      <c r="A25" s="39">
        <f>COUNTA($A$7:A24)+1</f>
        <v>16</v>
      </c>
      <c r="B25" s="53" t="s">
        <v>920</v>
      </c>
      <c r="C25" s="41" t="s">
        <v>921</v>
      </c>
      <c r="D25" s="41" t="str">
        <f t="shared" si="1"/>
        <v>gif_totalfloorarea</v>
      </c>
      <c r="E25" s="42" t="s">
        <v>119</v>
      </c>
      <c r="F25" s="42" t="s">
        <v>99</v>
      </c>
      <c r="G25" s="42" t="s">
        <v>100</v>
      </c>
      <c r="H25" s="42" t="s">
        <v>107</v>
      </c>
      <c r="I25" s="43" t="s">
        <v>108</v>
      </c>
      <c r="J25" s="44" t="s">
        <v>109</v>
      </c>
      <c r="K25" s="44" t="s">
        <v>110</v>
      </c>
      <c r="L25" s="44" t="s">
        <v>111</v>
      </c>
      <c r="M25" s="44" t="s">
        <v>113</v>
      </c>
      <c r="N25" s="45" t="s">
        <v>922</v>
      </c>
    </row>
    <row r="26" spans="1:14" s="13" customFormat="1" ht="28.5">
      <c r="A26" s="39">
        <f>COUNTA($A$7:A25)+1</f>
        <v>17</v>
      </c>
      <c r="B26" s="53" t="s">
        <v>923</v>
      </c>
      <c r="C26" s="41" t="s">
        <v>924</v>
      </c>
      <c r="D26" s="41" t="str">
        <f t="shared" si="1"/>
        <v>gif_maximumheight</v>
      </c>
      <c r="E26" s="42" t="s">
        <v>119</v>
      </c>
      <c r="F26" s="42" t="s">
        <v>99</v>
      </c>
      <c r="G26" s="42" t="s">
        <v>100</v>
      </c>
      <c r="H26" s="42" t="s">
        <v>107</v>
      </c>
      <c r="I26" s="43" t="s">
        <v>108</v>
      </c>
      <c r="J26" s="44" t="s">
        <v>109</v>
      </c>
      <c r="K26" s="44" t="s">
        <v>110</v>
      </c>
      <c r="L26" s="44" t="s">
        <v>111</v>
      </c>
      <c r="M26" s="44" t="s">
        <v>113</v>
      </c>
      <c r="N26" s="45" t="s">
        <v>925</v>
      </c>
    </row>
    <row r="27" spans="1:14" s="13" customFormat="1" ht="28.5">
      <c r="A27" s="39">
        <f>COUNTA($A$7:A26)+1</f>
        <v>18</v>
      </c>
      <c r="B27" s="53" t="s">
        <v>926</v>
      </c>
      <c r="C27" s="41" t="s">
        <v>927</v>
      </c>
      <c r="D27" s="41" t="str">
        <f t="shared" si="1"/>
        <v>gif_numberofabovegroundfloors</v>
      </c>
      <c r="E27" s="42" t="s">
        <v>119</v>
      </c>
      <c r="F27" s="42" t="s">
        <v>99</v>
      </c>
      <c r="G27" s="42" t="s">
        <v>100</v>
      </c>
      <c r="H27" s="42" t="s">
        <v>107</v>
      </c>
      <c r="I27" s="43" t="s">
        <v>108</v>
      </c>
      <c r="J27" s="44" t="s">
        <v>109</v>
      </c>
      <c r="K27" s="44" t="s">
        <v>110</v>
      </c>
      <c r="L27" s="44" t="s">
        <v>111</v>
      </c>
      <c r="M27" s="44" t="s">
        <v>113</v>
      </c>
      <c r="N27" s="45" t="s">
        <v>928</v>
      </c>
    </row>
    <row r="28" spans="1:14" s="13" customFormat="1" ht="28.5">
      <c r="A28" s="39">
        <f>COUNTA($A$7:A27)+1</f>
        <v>19</v>
      </c>
      <c r="B28" s="53" t="s">
        <v>929</v>
      </c>
      <c r="C28" s="41" t="s">
        <v>930</v>
      </c>
      <c r="D28" s="41" t="str">
        <f t="shared" si="1"/>
        <v>gif_numberofundergroundfloors</v>
      </c>
      <c r="E28" s="42" t="s">
        <v>119</v>
      </c>
      <c r="F28" s="42" t="s">
        <v>99</v>
      </c>
      <c r="G28" s="42" t="s">
        <v>100</v>
      </c>
      <c r="H28" s="42" t="s">
        <v>107</v>
      </c>
      <c r="I28" s="43" t="s">
        <v>108</v>
      </c>
      <c r="J28" s="44" t="s">
        <v>109</v>
      </c>
      <c r="K28" s="44" t="s">
        <v>110</v>
      </c>
      <c r="L28" s="44" t="s">
        <v>111</v>
      </c>
      <c r="M28" s="44" t="s">
        <v>113</v>
      </c>
      <c r="N28" s="45" t="s">
        <v>931</v>
      </c>
    </row>
    <row r="29" spans="1:14" s="13" customFormat="1">
      <c r="A29" s="39">
        <f>COUNTA($A$7:A28)+1</f>
        <v>20</v>
      </c>
      <c r="B29" s="53" t="s">
        <v>932</v>
      </c>
      <c r="C29" s="41" t="s">
        <v>933</v>
      </c>
      <c r="D29" s="41" t="str">
        <f t="shared" si="1"/>
        <v>gif_structure</v>
      </c>
      <c r="E29" s="42" t="s">
        <v>119</v>
      </c>
      <c r="F29" s="42" t="s">
        <v>99</v>
      </c>
      <c r="G29" s="42" t="s">
        <v>100</v>
      </c>
      <c r="H29" s="42" t="s">
        <v>107</v>
      </c>
      <c r="I29" s="43" t="s">
        <v>157</v>
      </c>
      <c r="J29" s="44" t="s">
        <v>111</v>
      </c>
      <c r="K29" s="44" t="s">
        <v>111</v>
      </c>
      <c r="L29" s="44" t="s">
        <v>111</v>
      </c>
      <c r="M29" s="44" t="s">
        <v>111</v>
      </c>
      <c r="N29" s="45" t="s">
        <v>934</v>
      </c>
    </row>
    <row r="30" spans="1:14" s="13" customFormat="1">
      <c r="A30" s="39">
        <f>COUNTA($A$7:A29)+1</f>
        <v>21</v>
      </c>
      <c r="B30" s="53" t="s">
        <v>935</v>
      </c>
      <c r="C30" s="41" t="s">
        <v>936</v>
      </c>
      <c r="D30" s="41" t="str">
        <f t="shared" si="1"/>
        <v>gif_completiondate</v>
      </c>
      <c r="E30" s="42" t="s">
        <v>119</v>
      </c>
      <c r="F30" s="42" t="s">
        <v>99</v>
      </c>
      <c r="G30" s="42" t="s">
        <v>100</v>
      </c>
      <c r="H30" s="42" t="s">
        <v>107</v>
      </c>
      <c r="I30" s="43" t="s">
        <v>164</v>
      </c>
      <c r="J30" s="44" t="s">
        <v>165</v>
      </c>
      <c r="K30" s="44" t="s">
        <v>110</v>
      </c>
      <c r="L30" s="44" t="s">
        <v>111</v>
      </c>
      <c r="M30" s="44" t="s">
        <v>111</v>
      </c>
      <c r="N30" s="45" t="s">
        <v>937</v>
      </c>
    </row>
    <row r="31" spans="1:14" s="13" customFormat="1">
      <c r="A31" s="39">
        <f>COUNTA($A$7:A30)+1</f>
        <v>22</v>
      </c>
      <c r="B31" s="53" t="s">
        <v>725</v>
      </c>
      <c r="C31" s="41" t="s">
        <v>726</v>
      </c>
      <c r="D31" s="41" t="str">
        <f t="shared" si="1"/>
        <v>gif_remarks</v>
      </c>
      <c r="E31" s="42" t="s">
        <v>119</v>
      </c>
      <c r="F31" s="42" t="s">
        <v>99</v>
      </c>
      <c r="G31" s="42" t="s">
        <v>100</v>
      </c>
      <c r="H31" s="42" t="s">
        <v>107</v>
      </c>
      <c r="I31" s="43" t="s">
        <v>138</v>
      </c>
      <c r="J31" s="44" t="s">
        <v>109</v>
      </c>
      <c r="K31" s="44" t="s">
        <v>111</v>
      </c>
      <c r="L31" s="44" t="s">
        <v>111</v>
      </c>
      <c r="M31" s="44" t="s">
        <v>139</v>
      </c>
      <c r="N31" s="45" t="s">
        <v>938</v>
      </c>
    </row>
    <row r="32" spans="1:14" s="13" customFormat="1" ht="28.5">
      <c r="A32" s="39">
        <f>COUNTA($A$7:A31)+1</f>
        <v>23</v>
      </c>
      <c r="B32" s="53" t="s">
        <v>183</v>
      </c>
      <c r="C32" s="41" t="s">
        <v>184</v>
      </c>
      <c r="D32" s="41" t="str">
        <f t="shared" si="1"/>
        <v>gif_contactpointinformation</v>
      </c>
      <c r="E32" s="42" t="s">
        <v>119</v>
      </c>
      <c r="F32" s="42" t="s">
        <v>99</v>
      </c>
      <c r="G32" s="42" t="s">
        <v>100</v>
      </c>
      <c r="H32" s="42" t="s">
        <v>107</v>
      </c>
      <c r="I32" s="43" t="s">
        <v>157</v>
      </c>
      <c r="J32" s="44" t="s">
        <v>111</v>
      </c>
      <c r="K32" s="44" t="s">
        <v>111</v>
      </c>
      <c r="L32" s="44" t="s">
        <v>111</v>
      </c>
      <c r="M32" s="44" t="s">
        <v>111</v>
      </c>
      <c r="N32" s="45" t="s">
        <v>890</v>
      </c>
    </row>
    <row r="33" spans="1:14" s="13" customFormat="1" ht="28.5">
      <c r="A33" s="39">
        <f>COUNTA($A$7:A32)+1</f>
        <v>24</v>
      </c>
      <c r="B33" s="53" t="s">
        <v>440</v>
      </c>
      <c r="C33" s="41" t="s">
        <v>441</v>
      </c>
      <c r="D33" s="41" t="str">
        <f t="shared" si="1"/>
        <v>gif_accessibilityinformation</v>
      </c>
      <c r="E33" s="42" t="s">
        <v>119</v>
      </c>
      <c r="F33" s="42" t="s">
        <v>99</v>
      </c>
      <c r="G33" s="42" t="s">
        <v>100</v>
      </c>
      <c r="H33" s="42" t="s">
        <v>107</v>
      </c>
      <c r="I33" s="43" t="s">
        <v>157</v>
      </c>
      <c r="J33" s="44" t="s">
        <v>111</v>
      </c>
      <c r="K33" s="44" t="s">
        <v>111</v>
      </c>
      <c r="L33" s="44" t="s">
        <v>111</v>
      </c>
      <c r="M33" s="44" t="s">
        <v>111</v>
      </c>
      <c r="N33" s="45" t="s">
        <v>939</v>
      </c>
    </row>
    <row r="34" spans="1:14" s="13" customFormat="1">
      <c r="A34" s="39"/>
      <c r="B34" s="53"/>
      <c r="C34" s="41"/>
      <c r="D34" s="41"/>
      <c r="E34" s="42"/>
      <c r="F34" s="42"/>
      <c r="G34" s="42"/>
      <c r="H34" s="42"/>
      <c r="I34" s="43"/>
      <c r="J34" s="44"/>
      <c r="K34" s="44"/>
      <c r="L34" s="44"/>
      <c r="M34" s="44"/>
      <c r="N34" s="45"/>
    </row>
    <row r="35" spans="1:14">
      <c r="A35" s="46"/>
      <c r="B35" s="56" t="s">
        <v>186</v>
      </c>
      <c r="C35" s="57"/>
      <c r="D35" s="57"/>
      <c r="E35" s="49"/>
      <c r="F35" s="49"/>
      <c r="G35" s="49"/>
      <c r="H35" s="49"/>
      <c r="I35" s="58"/>
      <c r="J35" s="50"/>
      <c r="K35" s="59"/>
      <c r="L35" s="59"/>
      <c r="M35" s="58"/>
      <c r="N35" s="52"/>
    </row>
    <row r="36" spans="1:14" ht="28.5">
      <c r="A36" s="39"/>
      <c r="B36" s="60" t="s">
        <v>187</v>
      </c>
      <c r="C36" s="61" t="s">
        <v>188</v>
      </c>
      <c r="D36" s="41" t="str">
        <f t="shared" ref="D36:D52" si="2">IF(ISBLANK(C36),"",LOWER(C36))</f>
        <v>createdby</v>
      </c>
      <c r="E36" s="42" t="s">
        <v>119</v>
      </c>
      <c r="F36" s="42" t="s">
        <v>99</v>
      </c>
      <c r="G36" s="42" t="s">
        <v>100</v>
      </c>
      <c r="H36" s="42" t="s">
        <v>189</v>
      </c>
      <c r="I36" s="62" t="s">
        <v>190</v>
      </c>
      <c r="J36" s="44" t="s">
        <v>102</v>
      </c>
      <c r="K36" s="44" t="s">
        <v>102</v>
      </c>
      <c r="L36" s="44" t="s">
        <v>102</v>
      </c>
      <c r="M36" s="44" t="s">
        <v>102</v>
      </c>
      <c r="N36" s="63" t="s">
        <v>191</v>
      </c>
    </row>
    <row r="37" spans="1:14">
      <c r="A37" s="39"/>
      <c r="B37" s="60" t="s">
        <v>192</v>
      </c>
      <c r="C37" s="61" t="s">
        <v>193</v>
      </c>
      <c r="D37" s="41" t="str">
        <f t="shared" si="2"/>
        <v>createdon</v>
      </c>
      <c r="E37" s="42" t="s">
        <v>119</v>
      </c>
      <c r="F37" s="42" t="s">
        <v>99</v>
      </c>
      <c r="G37" s="42" t="s">
        <v>100</v>
      </c>
      <c r="H37" s="42" t="s">
        <v>189</v>
      </c>
      <c r="I37" s="62" t="s">
        <v>194</v>
      </c>
      <c r="J37" s="43" t="s">
        <v>194</v>
      </c>
      <c r="K37" s="44" t="s">
        <v>195</v>
      </c>
      <c r="L37" s="44" t="s">
        <v>102</v>
      </c>
      <c r="M37" s="44" t="s">
        <v>102</v>
      </c>
      <c r="N37" s="63" t="s">
        <v>196</v>
      </c>
    </row>
    <row r="38" spans="1:14" ht="28.5">
      <c r="A38" s="39"/>
      <c r="B38" s="60" t="s">
        <v>197</v>
      </c>
      <c r="C38" s="61" t="s">
        <v>198</v>
      </c>
      <c r="D38" s="41" t="str">
        <f t="shared" si="2"/>
        <v>createdonbehalfby</v>
      </c>
      <c r="E38" s="42" t="s">
        <v>119</v>
      </c>
      <c r="F38" s="42" t="s">
        <v>99</v>
      </c>
      <c r="G38" s="42" t="s">
        <v>100</v>
      </c>
      <c r="H38" s="42" t="s">
        <v>189</v>
      </c>
      <c r="I38" s="62" t="s">
        <v>190</v>
      </c>
      <c r="J38" s="44" t="s">
        <v>102</v>
      </c>
      <c r="K38" s="44" t="s">
        <v>102</v>
      </c>
      <c r="L38" s="44" t="s">
        <v>102</v>
      </c>
      <c r="M38" s="44" t="s">
        <v>102</v>
      </c>
      <c r="N38" s="63" t="s">
        <v>199</v>
      </c>
    </row>
    <row r="39" spans="1:14" ht="28.5">
      <c r="A39" s="39"/>
      <c r="B39" s="60" t="s">
        <v>200</v>
      </c>
      <c r="C39" s="61" t="s">
        <v>270</v>
      </c>
      <c r="D39" s="41" t="str">
        <f t="shared" si="2"/>
        <v>importsequencenumber</v>
      </c>
      <c r="E39" s="42" t="s">
        <v>119</v>
      </c>
      <c r="F39" s="42" t="s">
        <v>99</v>
      </c>
      <c r="G39" s="42" t="s">
        <v>100</v>
      </c>
      <c r="H39" s="42" t="s">
        <v>202</v>
      </c>
      <c r="I39" s="62" t="s">
        <v>203</v>
      </c>
      <c r="J39" s="43" t="s">
        <v>204</v>
      </c>
      <c r="K39" s="44" t="s">
        <v>195</v>
      </c>
      <c r="L39" s="44" t="s">
        <v>205</v>
      </c>
      <c r="M39" s="44" t="s">
        <v>206</v>
      </c>
      <c r="N39" s="63" t="s">
        <v>207</v>
      </c>
    </row>
    <row r="40" spans="1:14" ht="28.5">
      <c r="A40" s="39"/>
      <c r="B40" s="60" t="s">
        <v>208</v>
      </c>
      <c r="C40" s="61" t="s">
        <v>209</v>
      </c>
      <c r="D40" s="41" t="str">
        <f t="shared" si="2"/>
        <v>modifiedby</v>
      </c>
      <c r="E40" s="42" t="s">
        <v>119</v>
      </c>
      <c r="F40" s="42" t="s">
        <v>99</v>
      </c>
      <c r="G40" s="42" t="s">
        <v>100</v>
      </c>
      <c r="H40" s="42" t="s">
        <v>189</v>
      </c>
      <c r="I40" s="62" t="s">
        <v>190</v>
      </c>
      <c r="J40" s="44" t="s">
        <v>102</v>
      </c>
      <c r="K40" s="44" t="s">
        <v>102</v>
      </c>
      <c r="L40" s="44" t="s">
        <v>102</v>
      </c>
      <c r="M40" s="44" t="s">
        <v>102</v>
      </c>
      <c r="N40" s="63" t="s">
        <v>210</v>
      </c>
    </row>
    <row r="41" spans="1:14">
      <c r="A41" s="39"/>
      <c r="B41" s="60" t="s">
        <v>211</v>
      </c>
      <c r="C41" s="61" t="s">
        <v>212</v>
      </c>
      <c r="D41" s="41" t="str">
        <f t="shared" si="2"/>
        <v>modifiedon</v>
      </c>
      <c r="E41" s="42" t="s">
        <v>119</v>
      </c>
      <c r="F41" s="42" t="s">
        <v>99</v>
      </c>
      <c r="G41" s="42" t="s">
        <v>100</v>
      </c>
      <c r="H41" s="42" t="s">
        <v>189</v>
      </c>
      <c r="I41" s="62" t="s">
        <v>194</v>
      </c>
      <c r="J41" s="43" t="s">
        <v>194</v>
      </c>
      <c r="K41" s="44" t="s">
        <v>195</v>
      </c>
      <c r="L41" s="44" t="s">
        <v>102</v>
      </c>
      <c r="M41" s="44" t="s">
        <v>102</v>
      </c>
      <c r="N41" s="63" t="s">
        <v>213</v>
      </c>
    </row>
    <row r="42" spans="1:14" ht="28.5">
      <c r="A42" s="39"/>
      <c r="B42" s="60" t="s">
        <v>214</v>
      </c>
      <c r="C42" s="61" t="s">
        <v>215</v>
      </c>
      <c r="D42" s="41" t="str">
        <f t="shared" si="2"/>
        <v>modifiedonbehalfby</v>
      </c>
      <c r="E42" s="42" t="s">
        <v>119</v>
      </c>
      <c r="F42" s="42" t="s">
        <v>99</v>
      </c>
      <c r="G42" s="42" t="s">
        <v>100</v>
      </c>
      <c r="H42" s="42" t="s">
        <v>189</v>
      </c>
      <c r="I42" s="62" t="s">
        <v>190</v>
      </c>
      <c r="J42" s="44" t="s">
        <v>102</v>
      </c>
      <c r="K42" s="44" t="s">
        <v>102</v>
      </c>
      <c r="L42" s="44" t="s">
        <v>102</v>
      </c>
      <c r="M42" s="44" t="s">
        <v>102</v>
      </c>
      <c r="N42" s="63" t="s">
        <v>216</v>
      </c>
    </row>
    <row r="43" spans="1:14">
      <c r="A43" s="39"/>
      <c r="B43" s="60" t="s">
        <v>217</v>
      </c>
      <c r="C43" s="61" t="s">
        <v>218</v>
      </c>
      <c r="D43" s="41" t="str">
        <f t="shared" si="2"/>
        <v>overriddencreatedon</v>
      </c>
      <c r="E43" s="42" t="s">
        <v>119</v>
      </c>
      <c r="F43" s="42" t="s">
        <v>99</v>
      </c>
      <c r="G43" s="42" t="s">
        <v>100</v>
      </c>
      <c r="H43" s="42" t="s">
        <v>202</v>
      </c>
      <c r="I43" s="43" t="s">
        <v>194</v>
      </c>
      <c r="J43" s="43" t="s">
        <v>219</v>
      </c>
      <c r="K43" s="44" t="s">
        <v>195</v>
      </c>
      <c r="L43" s="44" t="s">
        <v>102</v>
      </c>
      <c r="M43" s="44" t="s">
        <v>102</v>
      </c>
      <c r="N43" s="63" t="s">
        <v>220</v>
      </c>
    </row>
    <row r="44" spans="1:14" ht="28.5">
      <c r="A44" s="39"/>
      <c r="B44" s="60" t="s">
        <v>221</v>
      </c>
      <c r="C44" s="61" t="s">
        <v>222</v>
      </c>
      <c r="D44" s="41" t="str">
        <f t="shared" si="2"/>
        <v>ownerid</v>
      </c>
      <c r="E44" s="42" t="s">
        <v>98</v>
      </c>
      <c r="F44" s="42" t="s">
        <v>99</v>
      </c>
      <c r="G44" s="42" t="s">
        <v>100</v>
      </c>
      <c r="H44" s="42" t="s">
        <v>223</v>
      </c>
      <c r="I44" s="62" t="s">
        <v>224</v>
      </c>
      <c r="J44" s="44" t="s">
        <v>102</v>
      </c>
      <c r="K44" s="44" t="s">
        <v>102</v>
      </c>
      <c r="L44" s="44" t="s">
        <v>102</v>
      </c>
      <c r="M44" s="44" t="s">
        <v>102</v>
      </c>
      <c r="N44" s="63" t="s">
        <v>225</v>
      </c>
    </row>
    <row r="45" spans="1:14">
      <c r="A45" s="39"/>
      <c r="B45" s="60" t="s">
        <v>226</v>
      </c>
      <c r="C45" s="61" t="s">
        <v>227</v>
      </c>
      <c r="D45" s="41" t="str">
        <f t="shared" si="2"/>
        <v>owningbusinessunit</v>
      </c>
      <c r="E45" s="42" t="s">
        <v>119</v>
      </c>
      <c r="F45" s="42" t="s">
        <v>99</v>
      </c>
      <c r="G45" s="42" t="s">
        <v>100</v>
      </c>
      <c r="H45" s="42" t="s">
        <v>189</v>
      </c>
      <c r="I45" s="62" t="s">
        <v>190</v>
      </c>
      <c r="J45" s="44" t="s">
        <v>102</v>
      </c>
      <c r="K45" s="44" t="s">
        <v>102</v>
      </c>
      <c r="L45" s="44" t="s">
        <v>102</v>
      </c>
      <c r="M45" s="44" t="s">
        <v>102</v>
      </c>
      <c r="N45" s="63" t="s">
        <v>228</v>
      </c>
    </row>
    <row r="46" spans="1:14" ht="28.5">
      <c r="A46" s="39"/>
      <c r="B46" s="60" t="s">
        <v>229</v>
      </c>
      <c r="C46" s="61" t="s">
        <v>230</v>
      </c>
      <c r="D46" s="41" t="str">
        <f t="shared" si="2"/>
        <v>owningteam</v>
      </c>
      <c r="E46" s="42" t="s">
        <v>119</v>
      </c>
      <c r="F46" s="42" t="s">
        <v>231</v>
      </c>
      <c r="G46" s="42" t="s">
        <v>100</v>
      </c>
      <c r="H46" s="42" t="s">
        <v>189</v>
      </c>
      <c r="I46" s="62" t="s">
        <v>190</v>
      </c>
      <c r="J46" s="44" t="s">
        <v>102</v>
      </c>
      <c r="K46" s="44" t="s">
        <v>102</v>
      </c>
      <c r="L46" s="44" t="s">
        <v>102</v>
      </c>
      <c r="M46" s="44" t="s">
        <v>102</v>
      </c>
      <c r="N46" s="63" t="s">
        <v>232</v>
      </c>
    </row>
    <row r="47" spans="1:14" ht="28.5">
      <c r="A47" s="39"/>
      <c r="B47" s="60" t="s">
        <v>233</v>
      </c>
      <c r="C47" s="61" t="s">
        <v>234</v>
      </c>
      <c r="D47" s="41" t="str">
        <f t="shared" si="2"/>
        <v>owninguser</v>
      </c>
      <c r="E47" s="42" t="s">
        <v>119</v>
      </c>
      <c r="F47" s="42" t="s">
        <v>231</v>
      </c>
      <c r="G47" s="42" t="s">
        <v>100</v>
      </c>
      <c r="H47" s="42" t="s">
        <v>189</v>
      </c>
      <c r="I47" s="62" t="s">
        <v>190</v>
      </c>
      <c r="J47" s="44" t="s">
        <v>102</v>
      </c>
      <c r="K47" s="44" t="s">
        <v>102</v>
      </c>
      <c r="L47" s="44" t="s">
        <v>102</v>
      </c>
      <c r="M47" s="44" t="s">
        <v>102</v>
      </c>
      <c r="N47" s="63" t="s">
        <v>235</v>
      </c>
    </row>
    <row r="48" spans="1:14" ht="28.5">
      <c r="A48" s="39"/>
      <c r="B48" s="60" t="s">
        <v>236</v>
      </c>
      <c r="C48" s="61" t="s">
        <v>237</v>
      </c>
      <c r="D48" s="41" t="str">
        <f t="shared" si="2"/>
        <v>statecode</v>
      </c>
      <c r="E48" s="42" t="s">
        <v>98</v>
      </c>
      <c r="F48" s="42" t="s">
        <v>99</v>
      </c>
      <c r="G48" s="42" t="s">
        <v>100</v>
      </c>
      <c r="H48" s="42" t="s">
        <v>223</v>
      </c>
      <c r="I48" s="62" t="s">
        <v>238</v>
      </c>
      <c r="J48" s="44" t="s">
        <v>102</v>
      </c>
      <c r="K48" s="44" t="s">
        <v>102</v>
      </c>
      <c r="L48" s="44" t="s">
        <v>102</v>
      </c>
      <c r="M48" s="44" t="s">
        <v>102</v>
      </c>
      <c r="N48" s="63" t="str">
        <f>$C$4&amp;"の状態"</f>
        <v>建物の状態</v>
      </c>
    </row>
    <row r="49" spans="1:14">
      <c r="A49" s="39"/>
      <c r="B49" s="60" t="s">
        <v>239</v>
      </c>
      <c r="C49" s="61" t="s">
        <v>240</v>
      </c>
      <c r="D49" s="41" t="str">
        <f t="shared" si="2"/>
        <v>statuscode</v>
      </c>
      <c r="E49" s="42" t="s">
        <v>119</v>
      </c>
      <c r="F49" s="42" t="s">
        <v>99</v>
      </c>
      <c r="G49" s="42" t="s">
        <v>100</v>
      </c>
      <c r="H49" s="42" t="s">
        <v>223</v>
      </c>
      <c r="I49" s="62" t="s">
        <v>238</v>
      </c>
      <c r="J49" s="44" t="s">
        <v>102</v>
      </c>
      <c r="K49" s="44" t="s">
        <v>102</v>
      </c>
      <c r="L49" s="44" t="s">
        <v>102</v>
      </c>
      <c r="M49" s="44" t="s">
        <v>102</v>
      </c>
      <c r="N49" s="63" t="str">
        <f>$C$4&amp;"の状態の理由"</f>
        <v>建物の状態の理由</v>
      </c>
    </row>
    <row r="50" spans="1:14" ht="28.5">
      <c r="A50" s="39"/>
      <c r="B50" s="60" t="s">
        <v>241</v>
      </c>
      <c r="C50" s="61" t="s">
        <v>242</v>
      </c>
      <c r="D50" s="41" t="str">
        <f t="shared" si="2"/>
        <v>timezoneruleversionnumber</v>
      </c>
      <c r="E50" s="42" t="s">
        <v>119</v>
      </c>
      <c r="F50" s="42" t="s">
        <v>231</v>
      </c>
      <c r="G50" s="42" t="s">
        <v>100</v>
      </c>
      <c r="H50" s="42" t="s">
        <v>189</v>
      </c>
      <c r="I50" s="62" t="s">
        <v>203</v>
      </c>
      <c r="J50" s="43" t="s">
        <v>204</v>
      </c>
      <c r="K50" s="44" t="s">
        <v>195</v>
      </c>
      <c r="L50" s="44" t="s">
        <v>243</v>
      </c>
      <c r="M50" s="44" t="s">
        <v>206</v>
      </c>
      <c r="N50" s="63" t="s">
        <v>244</v>
      </c>
    </row>
    <row r="51" spans="1:14" ht="28.5">
      <c r="A51" s="39"/>
      <c r="B51" s="60" t="s">
        <v>245</v>
      </c>
      <c r="C51" s="61" t="s">
        <v>246</v>
      </c>
      <c r="D51" s="41" t="str">
        <f t="shared" si="2"/>
        <v>utcconversiontimezonecode</v>
      </c>
      <c r="E51" s="42" t="s">
        <v>119</v>
      </c>
      <c r="F51" s="42" t="s">
        <v>231</v>
      </c>
      <c r="G51" s="42" t="s">
        <v>100</v>
      </c>
      <c r="H51" s="42" t="s">
        <v>189</v>
      </c>
      <c r="I51" s="62" t="s">
        <v>203</v>
      </c>
      <c r="J51" s="43" t="s">
        <v>204</v>
      </c>
      <c r="K51" s="44" t="s">
        <v>195</v>
      </c>
      <c r="L51" s="44" t="s">
        <v>243</v>
      </c>
      <c r="M51" s="44" t="s">
        <v>206</v>
      </c>
      <c r="N51" s="63" t="s">
        <v>247</v>
      </c>
    </row>
    <row r="52" spans="1:14" ht="28.5">
      <c r="A52" s="39"/>
      <c r="B52" s="60" t="s">
        <v>248</v>
      </c>
      <c r="C52" s="61" t="s">
        <v>249</v>
      </c>
      <c r="D52" s="41" t="str">
        <f t="shared" si="2"/>
        <v>versionnumber</v>
      </c>
      <c r="E52" s="42" t="s">
        <v>119</v>
      </c>
      <c r="F52" s="42" t="s">
        <v>231</v>
      </c>
      <c r="G52" s="42" t="s">
        <v>100</v>
      </c>
      <c r="H52" s="42" t="s">
        <v>189</v>
      </c>
      <c r="I52" s="62" t="s">
        <v>203</v>
      </c>
      <c r="J52" s="43" t="s">
        <v>204</v>
      </c>
      <c r="K52" s="44" t="s">
        <v>195</v>
      </c>
      <c r="L52" s="44" t="s">
        <v>250</v>
      </c>
      <c r="M52" s="44" t="s">
        <v>251</v>
      </c>
      <c r="N52" s="63" t="s">
        <v>248</v>
      </c>
    </row>
    <row r="53" spans="1:14">
      <c r="A53" s="39"/>
      <c r="B53" s="53"/>
      <c r="C53" s="41"/>
      <c r="D53" s="41"/>
      <c r="E53" s="42"/>
      <c r="F53" s="42"/>
      <c r="G53" s="42"/>
      <c r="H53" s="42"/>
      <c r="I53" s="43"/>
      <c r="J53" s="43"/>
      <c r="K53" s="44"/>
      <c r="L53" s="44"/>
      <c r="M53" s="44"/>
      <c r="N53"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973D2-4511-4D87-B205-AD19D1DFD460}">
  <sheetPr>
    <pageSetUpPr fitToPage="1"/>
  </sheetPr>
  <dimension ref="A1:N46"/>
  <sheetViews>
    <sheetView view="pageBreakPreview"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97" t="s">
        <v>77</v>
      </c>
      <c r="B2" s="98"/>
      <c r="C2" s="97" t="s">
        <v>3</v>
      </c>
      <c r="D2" s="98"/>
      <c r="E2" s="98"/>
      <c r="F2" s="98"/>
      <c r="G2" s="98"/>
      <c r="H2" s="102"/>
      <c r="I2" s="112">
        <f>COUNT(A9:A27)</f>
        <v>17</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940</v>
      </c>
      <c r="D4" s="108"/>
      <c r="E4" s="108"/>
      <c r="F4" s="108"/>
      <c r="G4" s="108"/>
      <c r="H4" s="114"/>
      <c r="I4" s="115" t="s">
        <v>941</v>
      </c>
      <c r="J4" s="116"/>
      <c r="K4" s="116"/>
      <c r="L4" s="116"/>
      <c r="M4" s="116"/>
      <c r="N4" s="68" t="str">
        <f>B13</f>
        <v>名称</v>
      </c>
    </row>
    <row r="5" spans="1:14" s="13" customFormat="1" ht="33.75" customHeight="1">
      <c r="A5" s="99" t="s">
        <v>942</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設備</v>
      </c>
      <c r="C7" s="34" t="str">
        <f>I4&amp;"Id"</f>
        <v>gif_Equipment_DatamodelId</v>
      </c>
      <c r="D7" s="34" t="str">
        <f>IF(ISBLANK(C7),"",LOWER(C7))</f>
        <v>gif_equipment_datamodelid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ht="28.5">
      <c r="A10" s="39">
        <f>COUNTA($A$7:A9)+1</f>
        <v>1</v>
      </c>
      <c r="B10" s="40" t="s">
        <v>342</v>
      </c>
      <c r="C10" s="41" t="s">
        <v>343</v>
      </c>
      <c r="D10" s="41" t="str">
        <f>IF(ISBLANK(C10),"",LOWER(C10))</f>
        <v>gif_identification</v>
      </c>
      <c r="E10" s="42" t="s">
        <v>119</v>
      </c>
      <c r="F10" s="42" t="s">
        <v>99</v>
      </c>
      <c r="G10" s="42" t="s">
        <v>100</v>
      </c>
      <c r="H10" s="42" t="s">
        <v>107</v>
      </c>
      <c r="I10" s="43" t="s">
        <v>108</v>
      </c>
      <c r="J10" s="43" t="s">
        <v>109</v>
      </c>
      <c r="K10" s="44" t="s">
        <v>110</v>
      </c>
      <c r="L10" s="44" t="s">
        <v>111</v>
      </c>
      <c r="M10" s="44" t="s">
        <v>113</v>
      </c>
      <c r="N10" s="45" t="s">
        <v>943</v>
      </c>
    </row>
    <row r="11" spans="1:14" s="13" customFormat="1">
      <c r="A11" s="39">
        <f>COUNTA($A$7:A10)+1</f>
        <v>2</v>
      </c>
      <c r="B11" s="53" t="s">
        <v>944</v>
      </c>
      <c r="C11" s="41" t="s">
        <v>945</v>
      </c>
      <c r="D11" s="41" t="str">
        <f t="shared" ref="D11:D26" si="0">IF(ISBLANK(C11),"",LOWER(C11))</f>
        <v>gif_class</v>
      </c>
      <c r="E11" s="42" t="s">
        <v>119</v>
      </c>
      <c r="F11" s="42" t="s">
        <v>99</v>
      </c>
      <c r="G11" s="42" t="s">
        <v>100</v>
      </c>
      <c r="H11" s="42" t="s">
        <v>107</v>
      </c>
      <c r="I11" s="43" t="s">
        <v>157</v>
      </c>
      <c r="J11" s="43" t="s">
        <v>111</v>
      </c>
      <c r="K11" s="44" t="s">
        <v>111</v>
      </c>
      <c r="L11" s="44" t="s">
        <v>111</v>
      </c>
      <c r="M11" s="44" t="s">
        <v>111</v>
      </c>
      <c r="N11" s="45" t="s">
        <v>946</v>
      </c>
    </row>
    <row r="12" spans="1:14" s="13" customFormat="1">
      <c r="A12" s="39">
        <f>COUNTA($A$7:A11)+1</f>
        <v>3</v>
      </c>
      <c r="B12" s="53" t="s">
        <v>895</v>
      </c>
      <c r="C12" s="41" t="s">
        <v>896</v>
      </c>
      <c r="D12" s="41" t="str">
        <f t="shared" si="0"/>
        <v>gif_typeinformation</v>
      </c>
      <c r="E12" s="42" t="s">
        <v>119</v>
      </c>
      <c r="F12" s="42" t="s">
        <v>99</v>
      </c>
      <c r="G12" s="42" t="s">
        <v>100</v>
      </c>
      <c r="H12" s="42" t="s">
        <v>107</v>
      </c>
      <c r="I12" s="43" t="s">
        <v>157</v>
      </c>
      <c r="J12" s="43" t="s">
        <v>111</v>
      </c>
      <c r="K12" s="44" t="s">
        <v>111</v>
      </c>
      <c r="L12" s="44" t="s">
        <v>111</v>
      </c>
      <c r="M12" s="44" t="s">
        <v>111</v>
      </c>
      <c r="N12" s="45" t="s">
        <v>947</v>
      </c>
    </row>
    <row r="13" spans="1:14" s="13" customFormat="1">
      <c r="A13" s="39">
        <f>COUNTA($A$7:A12)+1</f>
        <v>4</v>
      </c>
      <c r="B13" s="53" t="s">
        <v>36</v>
      </c>
      <c r="C13" s="41" t="s">
        <v>675</v>
      </c>
      <c r="D13" s="41" t="str">
        <f t="shared" si="0"/>
        <v>gif_name</v>
      </c>
      <c r="E13" s="42" t="s">
        <v>106</v>
      </c>
      <c r="F13" s="42" t="s">
        <v>99</v>
      </c>
      <c r="G13" s="42" t="s">
        <v>100</v>
      </c>
      <c r="H13" s="42" t="s">
        <v>107</v>
      </c>
      <c r="I13" s="43" t="s">
        <v>108</v>
      </c>
      <c r="J13" s="44" t="s">
        <v>109</v>
      </c>
      <c r="K13" s="44" t="s">
        <v>110</v>
      </c>
      <c r="L13" s="44" t="s">
        <v>111</v>
      </c>
      <c r="M13" s="44" t="s">
        <v>113</v>
      </c>
      <c r="N13" s="45" t="s">
        <v>948</v>
      </c>
    </row>
    <row r="14" spans="1:14" s="13" customFormat="1">
      <c r="A14" s="39">
        <f>COUNTA($A$7:A13)+1</f>
        <v>5</v>
      </c>
      <c r="B14" s="53" t="s">
        <v>677</v>
      </c>
      <c r="C14" s="41" t="s">
        <v>678</v>
      </c>
      <c r="D14" s="41" t="str">
        <f t="shared" si="0"/>
        <v>gif_namekana</v>
      </c>
      <c r="E14" s="42" t="s">
        <v>106</v>
      </c>
      <c r="F14" s="42" t="s">
        <v>99</v>
      </c>
      <c r="G14" s="42" t="s">
        <v>100</v>
      </c>
      <c r="H14" s="42" t="s">
        <v>107</v>
      </c>
      <c r="I14" s="43" t="s">
        <v>108</v>
      </c>
      <c r="J14" s="43" t="s">
        <v>109</v>
      </c>
      <c r="K14" s="44" t="s">
        <v>110</v>
      </c>
      <c r="L14" s="44" t="s">
        <v>111</v>
      </c>
      <c r="M14" s="44" t="s">
        <v>113</v>
      </c>
      <c r="N14" s="45" t="s">
        <v>949</v>
      </c>
    </row>
    <row r="15" spans="1:14" s="13" customFormat="1">
      <c r="A15" s="39">
        <f>COUNTA($A$7:A14)+1</f>
        <v>6</v>
      </c>
      <c r="B15" s="53" t="s">
        <v>680</v>
      </c>
      <c r="C15" s="41" t="s">
        <v>681</v>
      </c>
      <c r="D15" s="41" t="str">
        <f t="shared" si="0"/>
        <v>gif_nameen</v>
      </c>
      <c r="E15" s="42" t="s">
        <v>106</v>
      </c>
      <c r="F15" s="42" t="s">
        <v>99</v>
      </c>
      <c r="G15" s="42" t="s">
        <v>100</v>
      </c>
      <c r="H15" s="42" t="s">
        <v>107</v>
      </c>
      <c r="I15" s="43" t="s">
        <v>108</v>
      </c>
      <c r="J15" s="44" t="s">
        <v>109</v>
      </c>
      <c r="K15" s="44" t="s">
        <v>110</v>
      </c>
      <c r="L15" s="44" t="s">
        <v>111</v>
      </c>
      <c r="M15" s="44" t="s">
        <v>113</v>
      </c>
      <c r="N15" s="45" t="s">
        <v>950</v>
      </c>
    </row>
    <row r="16" spans="1:14" s="13" customFormat="1">
      <c r="A16" s="39">
        <f>COUNTA($A$7:A15)+1</f>
        <v>7</v>
      </c>
      <c r="B16" s="53" t="s">
        <v>136</v>
      </c>
      <c r="C16" s="41" t="s">
        <v>137</v>
      </c>
      <c r="D16" s="41" t="str">
        <f t="shared" si="0"/>
        <v>gif_description</v>
      </c>
      <c r="E16" s="42" t="s">
        <v>119</v>
      </c>
      <c r="F16" s="42" t="s">
        <v>99</v>
      </c>
      <c r="G16" s="42" t="s">
        <v>100</v>
      </c>
      <c r="H16" s="42" t="s">
        <v>107</v>
      </c>
      <c r="I16" s="43" t="s">
        <v>138</v>
      </c>
      <c r="J16" s="44" t="s">
        <v>109</v>
      </c>
      <c r="K16" s="44" t="s">
        <v>111</v>
      </c>
      <c r="L16" s="44" t="s">
        <v>111</v>
      </c>
      <c r="M16" s="44" t="s">
        <v>139</v>
      </c>
      <c r="N16" s="45" t="s">
        <v>951</v>
      </c>
    </row>
    <row r="17" spans="1:14" s="13" customFormat="1">
      <c r="A17" s="39">
        <f>COUNTA($A$7:A16)+1</f>
        <v>8</v>
      </c>
      <c r="B17" s="53" t="s">
        <v>309</v>
      </c>
      <c r="C17" s="41" t="s">
        <v>310</v>
      </c>
      <c r="D17" s="41" t="str">
        <f t="shared" si="0"/>
        <v>gif_status</v>
      </c>
      <c r="E17" s="42" t="s">
        <v>119</v>
      </c>
      <c r="F17" s="42" t="s">
        <v>99</v>
      </c>
      <c r="G17" s="42" t="s">
        <v>100</v>
      </c>
      <c r="H17" s="42" t="s">
        <v>107</v>
      </c>
      <c r="I17" s="43" t="s">
        <v>108</v>
      </c>
      <c r="J17" s="44" t="s">
        <v>109</v>
      </c>
      <c r="K17" s="44" t="s">
        <v>110</v>
      </c>
      <c r="L17" s="44" t="s">
        <v>111</v>
      </c>
      <c r="M17" s="44" t="s">
        <v>113</v>
      </c>
      <c r="N17" s="45" t="s">
        <v>952</v>
      </c>
    </row>
    <row r="18" spans="1:14" s="13" customFormat="1">
      <c r="A18" s="39">
        <f>COUNTA($A$7:A17)+1</f>
        <v>9</v>
      </c>
      <c r="B18" s="53" t="s">
        <v>953</v>
      </c>
      <c r="C18" s="41" t="s">
        <v>954</v>
      </c>
      <c r="D18" s="41" t="str">
        <f t="shared" si="0"/>
        <v>gif_equipmentaddress</v>
      </c>
      <c r="E18" s="42" t="s">
        <v>106</v>
      </c>
      <c r="F18" s="42" t="s">
        <v>99</v>
      </c>
      <c r="G18" s="42" t="s">
        <v>100</v>
      </c>
      <c r="H18" s="42" t="s">
        <v>107</v>
      </c>
      <c r="I18" s="43" t="s">
        <v>157</v>
      </c>
      <c r="J18" s="44" t="s">
        <v>111</v>
      </c>
      <c r="K18" s="44" t="s">
        <v>111</v>
      </c>
      <c r="L18" s="44" t="s">
        <v>111</v>
      </c>
      <c r="M18" s="44" t="s">
        <v>111</v>
      </c>
      <c r="N18" s="45" t="s">
        <v>884</v>
      </c>
    </row>
    <row r="19" spans="1:14" s="13" customFormat="1">
      <c r="A19" s="39">
        <f>COUNTA($A$7:A18)+1</f>
        <v>10</v>
      </c>
      <c r="B19" s="53" t="s">
        <v>696</v>
      </c>
      <c r="C19" s="41" t="s">
        <v>697</v>
      </c>
      <c r="D19" s="41" t="str">
        <f t="shared" si="0"/>
        <v>gif_serviceday</v>
      </c>
      <c r="E19" s="42" t="s">
        <v>119</v>
      </c>
      <c r="F19" s="42" t="s">
        <v>99</v>
      </c>
      <c r="G19" s="42" t="s">
        <v>100</v>
      </c>
      <c r="H19" s="42" t="s">
        <v>107</v>
      </c>
      <c r="I19" s="43" t="s">
        <v>108</v>
      </c>
      <c r="J19" s="44" t="s">
        <v>109</v>
      </c>
      <c r="K19" s="44" t="s">
        <v>110</v>
      </c>
      <c r="L19" s="44" t="s">
        <v>111</v>
      </c>
      <c r="M19" s="44" t="s">
        <v>113</v>
      </c>
      <c r="N19" s="45" t="s">
        <v>955</v>
      </c>
    </row>
    <row r="20" spans="1:14" s="13" customFormat="1">
      <c r="A20" s="39">
        <f>COUNTA($A$7:A19)+1</f>
        <v>11</v>
      </c>
      <c r="B20" s="53" t="s">
        <v>330</v>
      </c>
      <c r="C20" s="41" t="s">
        <v>331</v>
      </c>
      <c r="D20" s="41" t="str">
        <f t="shared" si="0"/>
        <v>gif_starttime</v>
      </c>
      <c r="E20" s="42" t="s">
        <v>119</v>
      </c>
      <c r="F20" s="42" t="s">
        <v>99</v>
      </c>
      <c r="G20" s="42" t="s">
        <v>100</v>
      </c>
      <c r="H20" s="42" t="s">
        <v>107</v>
      </c>
      <c r="I20" s="43" t="s">
        <v>108</v>
      </c>
      <c r="J20" s="44" t="s">
        <v>109</v>
      </c>
      <c r="K20" s="44" t="s">
        <v>110</v>
      </c>
      <c r="L20" s="44" t="s">
        <v>111</v>
      </c>
      <c r="M20" s="44" t="s">
        <v>175</v>
      </c>
      <c r="N20" s="45" t="s">
        <v>956</v>
      </c>
    </row>
    <row r="21" spans="1:14" s="13" customFormat="1">
      <c r="A21" s="39">
        <f>COUNTA($A$7:A20)+1</f>
        <v>12</v>
      </c>
      <c r="B21" s="53" t="s">
        <v>333</v>
      </c>
      <c r="C21" s="41" t="s">
        <v>334</v>
      </c>
      <c r="D21" s="41" t="str">
        <f t="shared" si="0"/>
        <v>gif_endtime</v>
      </c>
      <c r="E21" s="42" t="s">
        <v>119</v>
      </c>
      <c r="F21" s="42" t="s">
        <v>99</v>
      </c>
      <c r="G21" s="42" t="s">
        <v>100</v>
      </c>
      <c r="H21" s="42" t="s">
        <v>107</v>
      </c>
      <c r="I21" s="43" t="s">
        <v>108</v>
      </c>
      <c r="J21" s="44" t="s">
        <v>109</v>
      </c>
      <c r="K21" s="44" t="s">
        <v>110</v>
      </c>
      <c r="L21" s="44" t="s">
        <v>111</v>
      </c>
      <c r="M21" s="44" t="s">
        <v>175</v>
      </c>
      <c r="N21" s="45" t="s">
        <v>957</v>
      </c>
    </row>
    <row r="22" spans="1:14" s="13" customFormat="1">
      <c r="A22" s="39">
        <f>COUNTA($A$7:A21)+1</f>
        <v>13</v>
      </c>
      <c r="B22" s="53" t="s">
        <v>336</v>
      </c>
      <c r="C22" s="41" t="s">
        <v>337</v>
      </c>
      <c r="D22" s="41" t="str">
        <f t="shared" si="0"/>
        <v>gif_datetimeremarks</v>
      </c>
      <c r="E22" s="42" t="s">
        <v>119</v>
      </c>
      <c r="F22" s="42" t="s">
        <v>99</v>
      </c>
      <c r="G22" s="42" t="s">
        <v>100</v>
      </c>
      <c r="H22" s="42" t="s">
        <v>107</v>
      </c>
      <c r="I22" s="43" t="s">
        <v>138</v>
      </c>
      <c r="J22" s="44" t="s">
        <v>109</v>
      </c>
      <c r="K22" s="44" t="s">
        <v>111</v>
      </c>
      <c r="L22" s="44" t="s">
        <v>111</v>
      </c>
      <c r="M22" s="44" t="s">
        <v>139</v>
      </c>
      <c r="N22" s="45" t="s">
        <v>958</v>
      </c>
    </row>
    <row r="23" spans="1:14" s="13" customFormat="1">
      <c r="A23" s="39">
        <f>COUNTA($A$7:A22)+1</f>
        <v>14</v>
      </c>
      <c r="B23" s="53" t="s">
        <v>142</v>
      </c>
      <c r="C23" s="41" t="s">
        <v>959</v>
      </c>
      <c r="D23" s="41" t="str">
        <f t="shared" si="0"/>
        <v>gif_url</v>
      </c>
      <c r="E23" s="42" t="s">
        <v>119</v>
      </c>
      <c r="F23" s="42" t="s">
        <v>99</v>
      </c>
      <c r="G23" s="42" t="s">
        <v>100</v>
      </c>
      <c r="H23" s="42" t="s">
        <v>107</v>
      </c>
      <c r="I23" s="43" t="s">
        <v>108</v>
      </c>
      <c r="J23" s="44" t="s">
        <v>142</v>
      </c>
      <c r="K23" s="44" t="s">
        <v>110</v>
      </c>
      <c r="L23" s="44" t="s">
        <v>111</v>
      </c>
      <c r="M23" s="44" t="s">
        <v>113</v>
      </c>
      <c r="N23" s="45" t="s">
        <v>960</v>
      </c>
    </row>
    <row r="24" spans="1:14" s="13" customFormat="1">
      <c r="A24" s="39">
        <f>COUNTA($A$7:A23)+1</f>
        <v>15</v>
      </c>
      <c r="B24" s="53" t="s">
        <v>725</v>
      </c>
      <c r="C24" s="41" t="s">
        <v>726</v>
      </c>
      <c r="D24" s="41" t="str">
        <f t="shared" si="0"/>
        <v>gif_remarks</v>
      </c>
      <c r="E24" s="42" t="s">
        <v>119</v>
      </c>
      <c r="F24" s="42" t="s">
        <v>99</v>
      </c>
      <c r="G24" s="42" t="s">
        <v>100</v>
      </c>
      <c r="H24" s="42" t="s">
        <v>107</v>
      </c>
      <c r="I24" s="43" t="s">
        <v>138</v>
      </c>
      <c r="J24" s="44" t="s">
        <v>109</v>
      </c>
      <c r="K24" s="44" t="s">
        <v>111</v>
      </c>
      <c r="L24" s="44" t="s">
        <v>111</v>
      </c>
      <c r="M24" s="44" t="s">
        <v>139</v>
      </c>
      <c r="N24" s="45" t="s">
        <v>961</v>
      </c>
    </row>
    <row r="25" spans="1:14" s="13" customFormat="1" ht="28.5">
      <c r="A25" s="39">
        <f>COUNTA($A$7:A24)+1</f>
        <v>16</v>
      </c>
      <c r="B25" s="53" t="s">
        <v>183</v>
      </c>
      <c r="C25" s="41" t="s">
        <v>184</v>
      </c>
      <c r="D25" s="41" t="str">
        <f t="shared" si="0"/>
        <v>gif_contactpointinformation</v>
      </c>
      <c r="E25" s="42" t="s">
        <v>119</v>
      </c>
      <c r="F25" s="42" t="s">
        <v>99</v>
      </c>
      <c r="G25" s="42" t="s">
        <v>100</v>
      </c>
      <c r="H25" s="42" t="s">
        <v>107</v>
      </c>
      <c r="I25" s="43" t="s">
        <v>157</v>
      </c>
      <c r="J25" s="44" t="s">
        <v>111</v>
      </c>
      <c r="K25" s="44" t="s">
        <v>111</v>
      </c>
      <c r="L25" s="44" t="s">
        <v>111</v>
      </c>
      <c r="M25" s="44" t="s">
        <v>111</v>
      </c>
      <c r="N25" s="45" t="s">
        <v>890</v>
      </c>
    </row>
    <row r="26" spans="1:14" s="13" customFormat="1">
      <c r="A26" s="39">
        <f>COUNTA($A$7:A25)+1</f>
        <v>17</v>
      </c>
      <c r="B26" s="53" t="s">
        <v>962</v>
      </c>
      <c r="C26" s="41" t="s">
        <v>911</v>
      </c>
      <c r="D26" s="41" t="str">
        <f t="shared" si="0"/>
        <v>gif_equipmentinformation</v>
      </c>
      <c r="E26" s="42" t="s">
        <v>119</v>
      </c>
      <c r="F26" s="42" t="s">
        <v>99</v>
      </c>
      <c r="G26" s="42" t="s">
        <v>100</v>
      </c>
      <c r="H26" s="42" t="s">
        <v>107</v>
      </c>
      <c r="I26" s="43" t="s">
        <v>157</v>
      </c>
      <c r="J26" s="44" t="s">
        <v>111</v>
      </c>
      <c r="K26" s="44" t="s">
        <v>111</v>
      </c>
      <c r="L26" s="44" t="s">
        <v>111</v>
      </c>
      <c r="M26" s="44" t="s">
        <v>111</v>
      </c>
      <c r="N26" s="45" t="s">
        <v>963</v>
      </c>
    </row>
    <row r="27" spans="1:14">
      <c r="A27" s="39"/>
      <c r="B27" s="53"/>
      <c r="C27" s="41"/>
      <c r="D27" s="41"/>
      <c r="E27" s="42"/>
      <c r="F27" s="42"/>
      <c r="G27" s="42"/>
      <c r="H27" s="42"/>
      <c r="I27" s="43"/>
      <c r="J27" s="43"/>
      <c r="K27" s="44"/>
      <c r="L27" s="44"/>
      <c r="M27" s="44"/>
      <c r="N27" s="45"/>
    </row>
    <row r="28" spans="1:14">
      <c r="A28" s="46"/>
      <c r="B28" s="56" t="s">
        <v>186</v>
      </c>
      <c r="C28" s="57"/>
      <c r="D28" s="57"/>
      <c r="E28" s="49"/>
      <c r="F28" s="49"/>
      <c r="G28" s="49"/>
      <c r="H28" s="49"/>
      <c r="I28" s="58"/>
      <c r="J28" s="50"/>
      <c r="K28" s="59"/>
      <c r="L28" s="59"/>
      <c r="M28" s="58"/>
      <c r="N28" s="52"/>
    </row>
    <row r="29" spans="1:14" ht="28.5">
      <c r="A29" s="39"/>
      <c r="B29" s="60" t="s">
        <v>187</v>
      </c>
      <c r="C29" s="61" t="s">
        <v>188</v>
      </c>
      <c r="D29" s="41" t="str">
        <f t="shared" ref="D29:D45" si="1">IF(ISBLANK(C29),"",LOWER(C29))</f>
        <v>createdby</v>
      </c>
      <c r="E29" s="42" t="s">
        <v>119</v>
      </c>
      <c r="F29" s="42" t="s">
        <v>99</v>
      </c>
      <c r="G29" s="42" t="s">
        <v>100</v>
      </c>
      <c r="H29" s="42" t="s">
        <v>189</v>
      </c>
      <c r="I29" s="62" t="s">
        <v>190</v>
      </c>
      <c r="J29" s="44" t="s">
        <v>102</v>
      </c>
      <c r="K29" s="44" t="s">
        <v>102</v>
      </c>
      <c r="L29" s="44" t="s">
        <v>102</v>
      </c>
      <c r="M29" s="44" t="s">
        <v>102</v>
      </c>
      <c r="N29" s="63" t="s">
        <v>191</v>
      </c>
    </row>
    <row r="30" spans="1:14">
      <c r="A30" s="39"/>
      <c r="B30" s="60" t="s">
        <v>192</v>
      </c>
      <c r="C30" s="61" t="s">
        <v>193</v>
      </c>
      <c r="D30" s="41" t="str">
        <f t="shared" si="1"/>
        <v>createdon</v>
      </c>
      <c r="E30" s="42" t="s">
        <v>119</v>
      </c>
      <c r="F30" s="42" t="s">
        <v>99</v>
      </c>
      <c r="G30" s="42" t="s">
        <v>100</v>
      </c>
      <c r="H30" s="42" t="s">
        <v>189</v>
      </c>
      <c r="I30" s="62" t="s">
        <v>194</v>
      </c>
      <c r="J30" s="43" t="s">
        <v>194</v>
      </c>
      <c r="K30" s="44" t="s">
        <v>195</v>
      </c>
      <c r="L30" s="44" t="s">
        <v>102</v>
      </c>
      <c r="M30" s="44" t="s">
        <v>102</v>
      </c>
      <c r="N30" s="63" t="s">
        <v>196</v>
      </c>
    </row>
    <row r="31" spans="1:14" ht="28.5">
      <c r="A31" s="39"/>
      <c r="B31" s="60" t="s">
        <v>197</v>
      </c>
      <c r="C31" s="61" t="s">
        <v>198</v>
      </c>
      <c r="D31" s="41" t="str">
        <f t="shared" si="1"/>
        <v>createdonbehalfby</v>
      </c>
      <c r="E31" s="42" t="s">
        <v>119</v>
      </c>
      <c r="F31" s="42" t="s">
        <v>99</v>
      </c>
      <c r="G31" s="42" t="s">
        <v>100</v>
      </c>
      <c r="H31" s="42" t="s">
        <v>189</v>
      </c>
      <c r="I31" s="62" t="s">
        <v>190</v>
      </c>
      <c r="J31" s="44" t="s">
        <v>102</v>
      </c>
      <c r="K31" s="44" t="s">
        <v>102</v>
      </c>
      <c r="L31" s="44" t="s">
        <v>102</v>
      </c>
      <c r="M31" s="44" t="s">
        <v>102</v>
      </c>
      <c r="N31" s="63" t="s">
        <v>199</v>
      </c>
    </row>
    <row r="32" spans="1:14" ht="28.5">
      <c r="A32" s="39"/>
      <c r="B32" s="60" t="s">
        <v>200</v>
      </c>
      <c r="C32" s="61" t="s">
        <v>270</v>
      </c>
      <c r="D32" s="41" t="str">
        <f t="shared" si="1"/>
        <v>importsequencenumber</v>
      </c>
      <c r="E32" s="42" t="s">
        <v>119</v>
      </c>
      <c r="F32" s="42" t="s">
        <v>99</v>
      </c>
      <c r="G32" s="42" t="s">
        <v>100</v>
      </c>
      <c r="H32" s="42" t="s">
        <v>202</v>
      </c>
      <c r="I32" s="62" t="s">
        <v>203</v>
      </c>
      <c r="J32" s="43" t="s">
        <v>204</v>
      </c>
      <c r="K32" s="44" t="s">
        <v>195</v>
      </c>
      <c r="L32" s="44" t="s">
        <v>205</v>
      </c>
      <c r="M32" s="44" t="s">
        <v>206</v>
      </c>
      <c r="N32" s="63" t="s">
        <v>207</v>
      </c>
    </row>
    <row r="33" spans="1:14" ht="28.5">
      <c r="A33" s="39"/>
      <c r="B33" s="60" t="s">
        <v>208</v>
      </c>
      <c r="C33" s="61" t="s">
        <v>209</v>
      </c>
      <c r="D33" s="41" t="str">
        <f t="shared" si="1"/>
        <v>modifiedby</v>
      </c>
      <c r="E33" s="42" t="s">
        <v>119</v>
      </c>
      <c r="F33" s="42" t="s">
        <v>99</v>
      </c>
      <c r="G33" s="42" t="s">
        <v>100</v>
      </c>
      <c r="H33" s="42" t="s">
        <v>189</v>
      </c>
      <c r="I33" s="62" t="s">
        <v>190</v>
      </c>
      <c r="J33" s="44" t="s">
        <v>102</v>
      </c>
      <c r="K33" s="44" t="s">
        <v>102</v>
      </c>
      <c r="L33" s="44" t="s">
        <v>102</v>
      </c>
      <c r="M33" s="44" t="s">
        <v>102</v>
      </c>
      <c r="N33" s="63" t="s">
        <v>210</v>
      </c>
    </row>
    <row r="34" spans="1:14">
      <c r="A34" s="39"/>
      <c r="B34" s="60" t="s">
        <v>211</v>
      </c>
      <c r="C34" s="61" t="s">
        <v>212</v>
      </c>
      <c r="D34" s="41" t="str">
        <f t="shared" si="1"/>
        <v>modifiedon</v>
      </c>
      <c r="E34" s="42" t="s">
        <v>119</v>
      </c>
      <c r="F34" s="42" t="s">
        <v>99</v>
      </c>
      <c r="G34" s="42" t="s">
        <v>100</v>
      </c>
      <c r="H34" s="42" t="s">
        <v>189</v>
      </c>
      <c r="I34" s="62" t="s">
        <v>194</v>
      </c>
      <c r="J34" s="43" t="s">
        <v>194</v>
      </c>
      <c r="K34" s="44" t="s">
        <v>195</v>
      </c>
      <c r="L34" s="44" t="s">
        <v>102</v>
      </c>
      <c r="M34" s="44" t="s">
        <v>102</v>
      </c>
      <c r="N34" s="63" t="s">
        <v>213</v>
      </c>
    </row>
    <row r="35" spans="1:14" ht="28.5">
      <c r="A35" s="39"/>
      <c r="B35" s="60" t="s">
        <v>214</v>
      </c>
      <c r="C35" s="61" t="s">
        <v>215</v>
      </c>
      <c r="D35" s="41" t="str">
        <f t="shared" si="1"/>
        <v>modifiedonbehalfby</v>
      </c>
      <c r="E35" s="42" t="s">
        <v>119</v>
      </c>
      <c r="F35" s="42" t="s">
        <v>99</v>
      </c>
      <c r="G35" s="42" t="s">
        <v>100</v>
      </c>
      <c r="H35" s="42" t="s">
        <v>189</v>
      </c>
      <c r="I35" s="62" t="s">
        <v>190</v>
      </c>
      <c r="J35" s="44" t="s">
        <v>102</v>
      </c>
      <c r="K35" s="44" t="s">
        <v>102</v>
      </c>
      <c r="L35" s="44" t="s">
        <v>102</v>
      </c>
      <c r="M35" s="44" t="s">
        <v>102</v>
      </c>
      <c r="N35" s="63" t="s">
        <v>216</v>
      </c>
    </row>
    <row r="36" spans="1:14">
      <c r="A36" s="39"/>
      <c r="B36" s="60" t="s">
        <v>217</v>
      </c>
      <c r="C36" s="61" t="s">
        <v>218</v>
      </c>
      <c r="D36" s="41" t="str">
        <f t="shared" si="1"/>
        <v>overriddencreatedon</v>
      </c>
      <c r="E36" s="42" t="s">
        <v>119</v>
      </c>
      <c r="F36" s="42" t="s">
        <v>99</v>
      </c>
      <c r="G36" s="42" t="s">
        <v>100</v>
      </c>
      <c r="H36" s="42" t="s">
        <v>202</v>
      </c>
      <c r="I36" s="43" t="s">
        <v>194</v>
      </c>
      <c r="J36" s="43" t="s">
        <v>219</v>
      </c>
      <c r="K36" s="44" t="s">
        <v>195</v>
      </c>
      <c r="L36" s="44" t="s">
        <v>102</v>
      </c>
      <c r="M36" s="44" t="s">
        <v>102</v>
      </c>
      <c r="N36" s="63" t="s">
        <v>220</v>
      </c>
    </row>
    <row r="37" spans="1:14" ht="28.5">
      <c r="A37" s="39"/>
      <c r="B37" s="60" t="s">
        <v>221</v>
      </c>
      <c r="C37" s="61" t="s">
        <v>222</v>
      </c>
      <c r="D37" s="41" t="str">
        <f t="shared" si="1"/>
        <v>ownerid</v>
      </c>
      <c r="E37" s="42" t="s">
        <v>98</v>
      </c>
      <c r="F37" s="42" t="s">
        <v>99</v>
      </c>
      <c r="G37" s="42" t="s">
        <v>100</v>
      </c>
      <c r="H37" s="42" t="s">
        <v>223</v>
      </c>
      <c r="I37" s="62" t="s">
        <v>224</v>
      </c>
      <c r="J37" s="44" t="s">
        <v>102</v>
      </c>
      <c r="K37" s="44" t="s">
        <v>102</v>
      </c>
      <c r="L37" s="44" t="s">
        <v>102</v>
      </c>
      <c r="M37" s="44" t="s">
        <v>102</v>
      </c>
      <c r="N37" s="63" t="s">
        <v>225</v>
      </c>
    </row>
    <row r="38" spans="1:14">
      <c r="A38" s="39"/>
      <c r="B38" s="60" t="s">
        <v>226</v>
      </c>
      <c r="C38" s="61" t="s">
        <v>227</v>
      </c>
      <c r="D38" s="41" t="str">
        <f t="shared" si="1"/>
        <v>owningbusinessunit</v>
      </c>
      <c r="E38" s="42" t="s">
        <v>119</v>
      </c>
      <c r="F38" s="42" t="s">
        <v>99</v>
      </c>
      <c r="G38" s="42" t="s">
        <v>100</v>
      </c>
      <c r="H38" s="42" t="s">
        <v>189</v>
      </c>
      <c r="I38" s="62" t="s">
        <v>190</v>
      </c>
      <c r="J38" s="44" t="s">
        <v>102</v>
      </c>
      <c r="K38" s="44" t="s">
        <v>102</v>
      </c>
      <c r="L38" s="44" t="s">
        <v>102</v>
      </c>
      <c r="M38" s="44" t="s">
        <v>102</v>
      </c>
      <c r="N38" s="63" t="s">
        <v>228</v>
      </c>
    </row>
    <row r="39" spans="1:14" ht="28.5">
      <c r="A39" s="39"/>
      <c r="B39" s="60" t="s">
        <v>229</v>
      </c>
      <c r="C39" s="61" t="s">
        <v>230</v>
      </c>
      <c r="D39" s="41" t="str">
        <f t="shared" si="1"/>
        <v>owningteam</v>
      </c>
      <c r="E39" s="42" t="s">
        <v>119</v>
      </c>
      <c r="F39" s="42" t="s">
        <v>231</v>
      </c>
      <c r="G39" s="42" t="s">
        <v>100</v>
      </c>
      <c r="H39" s="42" t="s">
        <v>189</v>
      </c>
      <c r="I39" s="62" t="s">
        <v>190</v>
      </c>
      <c r="J39" s="44" t="s">
        <v>102</v>
      </c>
      <c r="K39" s="44" t="s">
        <v>102</v>
      </c>
      <c r="L39" s="44" t="s">
        <v>102</v>
      </c>
      <c r="M39" s="44" t="s">
        <v>102</v>
      </c>
      <c r="N39" s="63" t="s">
        <v>232</v>
      </c>
    </row>
    <row r="40" spans="1:14" ht="28.5">
      <c r="A40" s="39"/>
      <c r="B40" s="60" t="s">
        <v>233</v>
      </c>
      <c r="C40" s="61" t="s">
        <v>234</v>
      </c>
      <c r="D40" s="41" t="str">
        <f t="shared" si="1"/>
        <v>owninguser</v>
      </c>
      <c r="E40" s="42" t="s">
        <v>119</v>
      </c>
      <c r="F40" s="42" t="s">
        <v>231</v>
      </c>
      <c r="G40" s="42" t="s">
        <v>100</v>
      </c>
      <c r="H40" s="42" t="s">
        <v>189</v>
      </c>
      <c r="I40" s="62" t="s">
        <v>190</v>
      </c>
      <c r="J40" s="44" t="s">
        <v>102</v>
      </c>
      <c r="K40" s="44" t="s">
        <v>102</v>
      </c>
      <c r="L40" s="44" t="s">
        <v>102</v>
      </c>
      <c r="M40" s="44" t="s">
        <v>102</v>
      </c>
      <c r="N40" s="63" t="s">
        <v>235</v>
      </c>
    </row>
    <row r="41" spans="1:14" ht="28.5">
      <c r="A41" s="39"/>
      <c r="B41" s="60" t="s">
        <v>236</v>
      </c>
      <c r="C41" s="61" t="s">
        <v>237</v>
      </c>
      <c r="D41" s="41" t="str">
        <f t="shared" si="1"/>
        <v>statecode</v>
      </c>
      <c r="E41" s="42" t="s">
        <v>98</v>
      </c>
      <c r="F41" s="42" t="s">
        <v>99</v>
      </c>
      <c r="G41" s="42" t="s">
        <v>100</v>
      </c>
      <c r="H41" s="42" t="s">
        <v>223</v>
      </c>
      <c r="I41" s="62" t="s">
        <v>238</v>
      </c>
      <c r="J41" s="44" t="s">
        <v>102</v>
      </c>
      <c r="K41" s="44" t="s">
        <v>102</v>
      </c>
      <c r="L41" s="44" t="s">
        <v>102</v>
      </c>
      <c r="M41" s="44" t="s">
        <v>102</v>
      </c>
      <c r="N41" s="63" t="str">
        <f>$C$4&amp;"の状態"</f>
        <v>設備の状態</v>
      </c>
    </row>
    <row r="42" spans="1:14">
      <c r="A42" s="39"/>
      <c r="B42" s="60" t="s">
        <v>239</v>
      </c>
      <c r="C42" s="61" t="s">
        <v>240</v>
      </c>
      <c r="D42" s="41" t="str">
        <f t="shared" si="1"/>
        <v>statuscode</v>
      </c>
      <c r="E42" s="42" t="s">
        <v>119</v>
      </c>
      <c r="F42" s="42" t="s">
        <v>99</v>
      </c>
      <c r="G42" s="42" t="s">
        <v>100</v>
      </c>
      <c r="H42" s="42" t="s">
        <v>223</v>
      </c>
      <c r="I42" s="62" t="s">
        <v>238</v>
      </c>
      <c r="J42" s="44" t="s">
        <v>102</v>
      </c>
      <c r="K42" s="44" t="s">
        <v>102</v>
      </c>
      <c r="L42" s="44" t="s">
        <v>102</v>
      </c>
      <c r="M42" s="44" t="s">
        <v>102</v>
      </c>
      <c r="N42" s="63" t="str">
        <f>$C$4&amp;"の状態の理由"</f>
        <v>設備の状態の理由</v>
      </c>
    </row>
    <row r="43" spans="1:14" ht="28.5">
      <c r="A43" s="39"/>
      <c r="B43" s="60" t="s">
        <v>241</v>
      </c>
      <c r="C43" s="61" t="s">
        <v>242</v>
      </c>
      <c r="D43" s="41" t="str">
        <f t="shared" si="1"/>
        <v>timezoneruleversionnumber</v>
      </c>
      <c r="E43" s="42" t="s">
        <v>119</v>
      </c>
      <c r="F43" s="42" t="s">
        <v>231</v>
      </c>
      <c r="G43" s="42" t="s">
        <v>100</v>
      </c>
      <c r="H43" s="42" t="s">
        <v>189</v>
      </c>
      <c r="I43" s="62" t="s">
        <v>203</v>
      </c>
      <c r="J43" s="43" t="s">
        <v>204</v>
      </c>
      <c r="K43" s="44" t="s">
        <v>195</v>
      </c>
      <c r="L43" s="44" t="s">
        <v>243</v>
      </c>
      <c r="M43" s="44" t="s">
        <v>206</v>
      </c>
      <c r="N43" s="63" t="s">
        <v>244</v>
      </c>
    </row>
    <row r="44" spans="1:14" ht="28.5">
      <c r="A44" s="39"/>
      <c r="B44" s="60" t="s">
        <v>245</v>
      </c>
      <c r="C44" s="61" t="s">
        <v>246</v>
      </c>
      <c r="D44" s="41" t="str">
        <f t="shared" si="1"/>
        <v>utcconversiontimezonecode</v>
      </c>
      <c r="E44" s="42" t="s">
        <v>119</v>
      </c>
      <c r="F44" s="42" t="s">
        <v>231</v>
      </c>
      <c r="G44" s="42" t="s">
        <v>100</v>
      </c>
      <c r="H44" s="42" t="s">
        <v>189</v>
      </c>
      <c r="I44" s="62" t="s">
        <v>203</v>
      </c>
      <c r="J44" s="43" t="s">
        <v>204</v>
      </c>
      <c r="K44" s="44" t="s">
        <v>195</v>
      </c>
      <c r="L44" s="44" t="s">
        <v>243</v>
      </c>
      <c r="M44" s="44" t="s">
        <v>206</v>
      </c>
      <c r="N44" s="63" t="s">
        <v>247</v>
      </c>
    </row>
    <row r="45" spans="1:14" ht="28.5">
      <c r="A45" s="39"/>
      <c r="B45" s="60" t="s">
        <v>248</v>
      </c>
      <c r="C45" s="61" t="s">
        <v>249</v>
      </c>
      <c r="D45" s="41" t="str">
        <f t="shared" si="1"/>
        <v>versionnumber</v>
      </c>
      <c r="E45" s="42" t="s">
        <v>119</v>
      </c>
      <c r="F45" s="42" t="s">
        <v>231</v>
      </c>
      <c r="G45" s="42" t="s">
        <v>100</v>
      </c>
      <c r="H45" s="42" t="s">
        <v>189</v>
      </c>
      <c r="I45" s="62" t="s">
        <v>203</v>
      </c>
      <c r="J45" s="43" t="s">
        <v>204</v>
      </c>
      <c r="K45" s="44" t="s">
        <v>195</v>
      </c>
      <c r="L45" s="44" t="s">
        <v>250</v>
      </c>
      <c r="M45" s="44" t="s">
        <v>251</v>
      </c>
      <c r="N45" s="63" t="s">
        <v>248</v>
      </c>
    </row>
    <row r="46" spans="1:14">
      <c r="A46" s="39"/>
      <c r="B46" s="53"/>
      <c r="C46" s="41"/>
      <c r="D46" s="41"/>
      <c r="E46" s="42"/>
      <c r="F46" s="42"/>
      <c r="G46" s="42"/>
      <c r="H46" s="42"/>
      <c r="I46" s="43"/>
      <c r="J46" s="43"/>
      <c r="K46" s="44"/>
      <c r="L46" s="44"/>
      <c r="M46" s="44"/>
      <c r="N46"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FE376-3AC7-4425-AB0C-2DFCD5E69118}">
  <sheetPr>
    <pageSetUpPr fitToPage="1"/>
  </sheetPr>
  <dimension ref="A1:N53"/>
  <sheetViews>
    <sheetView view="pageBreakPreview" zoomScale="115" zoomScaleNormal="100" zoomScaleSheetLayoutView="115" workbookViewId="0">
      <selection activeCell="A5" sqref="A5:N5"/>
    </sheetView>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97" t="s">
        <v>77</v>
      </c>
      <c r="B2" s="98"/>
      <c r="C2" s="97" t="s">
        <v>3</v>
      </c>
      <c r="D2" s="98"/>
      <c r="E2" s="98"/>
      <c r="F2" s="98"/>
      <c r="G2" s="98"/>
      <c r="H2" s="102"/>
      <c r="I2" s="97">
        <f>COUNT(A9:A34)</f>
        <v>24</v>
      </c>
      <c r="J2" s="98"/>
      <c r="K2" s="98"/>
      <c r="L2" s="98"/>
      <c r="M2" s="98"/>
      <c r="N2" s="12"/>
    </row>
    <row r="3" spans="1:14" s="22" customFormat="1" ht="16.5">
      <c r="A3" s="14" t="s">
        <v>78</v>
      </c>
      <c r="B3" s="15"/>
      <c r="C3" s="16" t="s">
        <v>79</v>
      </c>
      <c r="D3" s="15"/>
      <c r="E3" s="17"/>
      <c r="F3" s="17"/>
      <c r="G3" s="17"/>
      <c r="H3" s="18"/>
      <c r="I3" s="19" t="s">
        <v>80</v>
      </c>
      <c r="J3" s="20"/>
      <c r="K3" s="20"/>
      <c r="L3" s="17"/>
      <c r="M3" s="17"/>
      <c r="N3" s="21" t="s">
        <v>81</v>
      </c>
    </row>
    <row r="4" spans="1:14" s="13" customFormat="1" ht="19.5">
      <c r="A4" s="97" t="s">
        <v>82</v>
      </c>
      <c r="B4" s="98"/>
      <c r="C4" s="97" t="s">
        <v>83</v>
      </c>
      <c r="D4" s="98"/>
      <c r="E4" s="98"/>
      <c r="F4" s="98"/>
      <c r="G4" s="98"/>
      <c r="H4" s="102"/>
      <c r="I4" s="103" t="s">
        <v>1016</v>
      </c>
      <c r="J4" s="104"/>
      <c r="K4" s="104"/>
      <c r="L4" s="104"/>
      <c r="M4" s="104"/>
      <c r="N4" s="23" t="str">
        <f>B11</f>
        <v>商号または名称</v>
      </c>
    </row>
    <row r="5" spans="1:14" s="13" customFormat="1" ht="43.5" customHeight="1">
      <c r="A5" s="99" t="s">
        <v>84</v>
      </c>
      <c r="B5" s="100"/>
      <c r="C5" s="100"/>
      <c r="D5" s="100"/>
      <c r="E5" s="100"/>
      <c r="F5" s="100"/>
      <c r="G5" s="100"/>
      <c r="H5" s="100"/>
      <c r="I5" s="100"/>
      <c r="J5" s="100"/>
      <c r="K5" s="100"/>
      <c r="L5" s="100"/>
      <c r="M5" s="100"/>
      <c r="N5" s="101"/>
    </row>
    <row r="6" spans="1:14" s="11" customFormat="1" ht="33">
      <c r="A6" s="24" t="s">
        <v>4</v>
      </c>
      <c r="B6" s="24" t="s">
        <v>85</v>
      </c>
      <c r="C6" s="24" t="s">
        <v>86</v>
      </c>
      <c r="D6" s="24" t="s">
        <v>87</v>
      </c>
      <c r="E6" s="25" t="s">
        <v>88</v>
      </c>
      <c r="F6" s="25" t="s">
        <v>89</v>
      </c>
      <c r="G6" s="26" t="s">
        <v>90</v>
      </c>
      <c r="H6" s="27" t="s">
        <v>91</v>
      </c>
      <c r="I6" s="28" t="s">
        <v>92</v>
      </c>
      <c r="J6" s="24" t="s">
        <v>93</v>
      </c>
      <c r="K6" s="29" t="s">
        <v>94</v>
      </c>
      <c r="L6" s="30" t="s">
        <v>95</v>
      </c>
      <c r="M6" s="31" t="s">
        <v>96</v>
      </c>
      <c r="N6" s="24" t="s">
        <v>97</v>
      </c>
    </row>
    <row r="7" spans="1:14" s="13" customFormat="1" ht="28.5">
      <c r="A7" s="32"/>
      <c r="B7" s="33" t="str">
        <f>$C$4</f>
        <v>法人</v>
      </c>
      <c r="C7" s="34" t="s">
        <v>1016</v>
      </c>
      <c r="D7" s="34" t="str">
        <f>IF(ISBLANK(C7),"",LOWER(C7))</f>
        <v>account</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ht="28.5">
      <c r="A10" s="39">
        <f>COUNTA($A$7:A9)+1</f>
        <v>1</v>
      </c>
      <c r="B10" s="53" t="s">
        <v>105</v>
      </c>
      <c r="C10" s="41" t="s">
        <v>1017</v>
      </c>
      <c r="D10" s="41" t="str">
        <f>IF(ISBLANK(C10),"",LOWER(C10))</f>
        <v>accountnumber</v>
      </c>
      <c r="E10" s="42" t="s">
        <v>106</v>
      </c>
      <c r="F10" s="42" t="s">
        <v>99</v>
      </c>
      <c r="G10" s="42" t="s">
        <v>100</v>
      </c>
      <c r="H10" s="42" t="s">
        <v>107</v>
      </c>
      <c r="I10" s="43" t="s">
        <v>108</v>
      </c>
      <c r="J10" s="43" t="s">
        <v>109</v>
      </c>
      <c r="K10" s="44" t="s">
        <v>110</v>
      </c>
      <c r="L10" s="44" t="s">
        <v>111</v>
      </c>
      <c r="M10" s="44">
        <v>13</v>
      </c>
      <c r="N10" s="45" t="s">
        <v>112</v>
      </c>
    </row>
    <row r="11" spans="1:14" s="13" customFormat="1">
      <c r="A11" s="39">
        <f>COUNTA($A$7:A10)+1</f>
        <v>2</v>
      </c>
      <c r="B11" s="53" t="s">
        <v>13</v>
      </c>
      <c r="C11" s="41" t="s">
        <v>1017</v>
      </c>
      <c r="D11" s="41" t="str">
        <f>IF(ISBLANK(C11),"",LOWER(C11))</f>
        <v>accountnumber</v>
      </c>
      <c r="E11" s="42" t="s">
        <v>106</v>
      </c>
      <c r="F11" s="42" t="s">
        <v>99</v>
      </c>
      <c r="G11" s="42" t="s">
        <v>100</v>
      </c>
      <c r="H11" s="42" t="s">
        <v>107</v>
      </c>
      <c r="I11" s="43" t="s">
        <v>108</v>
      </c>
      <c r="J11" s="44" t="s">
        <v>109</v>
      </c>
      <c r="K11" s="44" t="s">
        <v>110</v>
      </c>
      <c r="L11" s="44" t="s">
        <v>111</v>
      </c>
      <c r="M11" s="44" t="s">
        <v>830</v>
      </c>
      <c r="N11" s="45" t="s">
        <v>114</v>
      </c>
    </row>
    <row r="12" spans="1:14" s="13" customFormat="1">
      <c r="A12" s="39">
        <f>COUNTA($A$7:A11)+1</f>
        <v>3</v>
      </c>
      <c r="B12" s="53" t="s">
        <v>115</v>
      </c>
      <c r="C12" s="41" t="s">
        <v>1017</v>
      </c>
      <c r="D12" s="41" t="str">
        <f t="shared" ref="D12:D33" si="0">IF(ISBLANK(C12),"",LOWER(C12))</f>
        <v>accountnumber</v>
      </c>
      <c r="E12" s="42" t="s">
        <v>106</v>
      </c>
      <c r="F12" s="42" t="s">
        <v>99</v>
      </c>
      <c r="G12" s="42" t="s">
        <v>100</v>
      </c>
      <c r="H12" s="42" t="s">
        <v>107</v>
      </c>
      <c r="I12" s="43" t="s">
        <v>108</v>
      </c>
      <c r="J12" s="43" t="s">
        <v>109</v>
      </c>
      <c r="K12" s="44" t="s">
        <v>110</v>
      </c>
      <c r="L12" s="44" t="s">
        <v>111</v>
      </c>
      <c r="M12" s="44" t="s">
        <v>113</v>
      </c>
      <c r="N12" s="45" t="s">
        <v>116</v>
      </c>
    </row>
    <row r="13" spans="1:14" s="13" customFormat="1">
      <c r="A13" s="39">
        <f>COUNTA($A$7:A12)+1</f>
        <v>4</v>
      </c>
      <c r="B13" s="53" t="s">
        <v>117</v>
      </c>
      <c r="C13" s="41" t="s">
        <v>118</v>
      </c>
      <c r="D13" s="41" t="str">
        <f t="shared" si="0"/>
        <v>gif_tradenameen</v>
      </c>
      <c r="E13" s="42" t="s">
        <v>119</v>
      </c>
      <c r="F13" s="42" t="s">
        <v>99</v>
      </c>
      <c r="G13" s="42" t="s">
        <v>100</v>
      </c>
      <c r="H13" s="42" t="s">
        <v>107</v>
      </c>
      <c r="I13" s="43" t="s">
        <v>108</v>
      </c>
      <c r="J13" s="44" t="s">
        <v>109</v>
      </c>
      <c r="K13" s="44" t="s">
        <v>110</v>
      </c>
      <c r="L13" s="44" t="s">
        <v>111</v>
      </c>
      <c r="M13" s="44" t="s">
        <v>113</v>
      </c>
      <c r="N13" s="45" t="s">
        <v>120</v>
      </c>
    </row>
    <row r="14" spans="1:14" s="13" customFormat="1" ht="28.5">
      <c r="A14" s="39">
        <f>COUNTA($A$7:A13)+1</f>
        <v>5</v>
      </c>
      <c r="B14" s="53" t="s">
        <v>121</v>
      </c>
      <c r="C14" s="41" t="s">
        <v>122</v>
      </c>
      <c r="D14" s="41" t="str">
        <f t="shared" si="0"/>
        <v>gif_organizationtypeposition</v>
      </c>
      <c r="E14" s="42" t="s">
        <v>119</v>
      </c>
      <c r="F14" s="42" t="s">
        <v>99</v>
      </c>
      <c r="G14" s="42" t="s">
        <v>100</v>
      </c>
      <c r="H14" s="42" t="s">
        <v>107</v>
      </c>
      <c r="I14" s="43" t="s">
        <v>108</v>
      </c>
      <c r="J14" s="44" t="s">
        <v>109</v>
      </c>
      <c r="K14" s="44" t="s">
        <v>110</v>
      </c>
      <c r="L14" s="44" t="s">
        <v>111</v>
      </c>
      <c r="M14" s="44" t="s">
        <v>1018</v>
      </c>
      <c r="N14" s="45" t="s">
        <v>123</v>
      </c>
    </row>
    <row r="15" spans="1:14" s="13" customFormat="1" ht="28.5">
      <c r="A15" s="39">
        <f>COUNTA($A$7:A14)+1</f>
        <v>6</v>
      </c>
      <c r="B15" s="53" t="s">
        <v>124</v>
      </c>
      <c r="C15" s="41" t="s">
        <v>125</v>
      </c>
      <c r="D15" s="41" t="str">
        <f t="shared" si="0"/>
        <v>gif_categoryoforganization</v>
      </c>
      <c r="E15" s="42" t="s">
        <v>119</v>
      </c>
      <c r="F15" s="42" t="s">
        <v>99</v>
      </c>
      <c r="G15" s="42" t="s">
        <v>100</v>
      </c>
      <c r="H15" s="42" t="s">
        <v>107</v>
      </c>
      <c r="I15" s="43" t="s">
        <v>108</v>
      </c>
      <c r="J15" s="44" t="s">
        <v>109</v>
      </c>
      <c r="K15" s="44" t="s">
        <v>110</v>
      </c>
      <c r="L15" s="44" t="s">
        <v>111</v>
      </c>
      <c r="M15" s="44" t="s">
        <v>113</v>
      </c>
      <c r="N15" s="45" t="s">
        <v>126</v>
      </c>
    </row>
    <row r="16" spans="1:14" s="13" customFormat="1">
      <c r="A16" s="39">
        <f>COUNTA($A$7:A15)+1</f>
        <v>7</v>
      </c>
      <c r="B16" s="53" t="s">
        <v>127</v>
      </c>
      <c r="C16" s="41" t="s">
        <v>128</v>
      </c>
      <c r="D16" s="41" t="str">
        <f t="shared" si="0"/>
        <v>gif_abbreviatedalphabet</v>
      </c>
      <c r="E16" s="42" t="s">
        <v>119</v>
      </c>
      <c r="F16" s="42" t="s">
        <v>99</v>
      </c>
      <c r="G16" s="42" t="s">
        <v>100</v>
      </c>
      <c r="H16" s="42" t="s">
        <v>107</v>
      </c>
      <c r="I16" s="43" t="s">
        <v>108</v>
      </c>
      <c r="J16" s="44" t="s">
        <v>109</v>
      </c>
      <c r="K16" s="44" t="s">
        <v>110</v>
      </c>
      <c r="L16" s="44" t="s">
        <v>111</v>
      </c>
      <c r="M16" s="44" t="s">
        <v>113</v>
      </c>
      <c r="N16" s="45" t="s">
        <v>129</v>
      </c>
    </row>
    <row r="17" spans="1:14">
      <c r="A17" s="39">
        <f>COUNTA($A$7:A16)+1</f>
        <v>8</v>
      </c>
      <c r="B17" s="53" t="s">
        <v>130</v>
      </c>
      <c r="C17" s="41" t="s">
        <v>131</v>
      </c>
      <c r="D17" s="41" t="str">
        <f t="shared" si="0"/>
        <v>gif_alternatename</v>
      </c>
      <c r="E17" s="42" t="s">
        <v>119</v>
      </c>
      <c r="F17" s="42" t="s">
        <v>99</v>
      </c>
      <c r="G17" s="42" t="s">
        <v>100</v>
      </c>
      <c r="H17" s="42" t="s">
        <v>107</v>
      </c>
      <c r="I17" s="43" t="s">
        <v>108</v>
      </c>
      <c r="J17" s="43" t="s">
        <v>109</v>
      </c>
      <c r="K17" s="44" t="s">
        <v>110</v>
      </c>
      <c r="L17" s="44" t="s">
        <v>111</v>
      </c>
      <c r="M17" s="44" t="s">
        <v>113</v>
      </c>
      <c r="N17" s="45" t="s">
        <v>132</v>
      </c>
    </row>
    <row r="18" spans="1:14" ht="28.5">
      <c r="A18" s="39">
        <f>COUNTA($A$7:A17)+1</f>
        <v>9</v>
      </c>
      <c r="B18" s="53" t="s">
        <v>133</v>
      </c>
      <c r="C18" s="41" t="s">
        <v>134</v>
      </c>
      <c r="D18" s="41" t="str">
        <f t="shared" si="0"/>
        <v>gif_activitystatus</v>
      </c>
      <c r="E18" s="42" t="s">
        <v>119</v>
      </c>
      <c r="F18" s="42" t="s">
        <v>99</v>
      </c>
      <c r="G18" s="42" t="s">
        <v>100</v>
      </c>
      <c r="H18" s="42" t="s">
        <v>107</v>
      </c>
      <c r="I18" s="43" t="s">
        <v>108</v>
      </c>
      <c r="J18" s="43" t="s">
        <v>109</v>
      </c>
      <c r="K18" s="44" t="s">
        <v>110</v>
      </c>
      <c r="L18" s="44" t="s">
        <v>111</v>
      </c>
      <c r="M18" s="44" t="s">
        <v>113</v>
      </c>
      <c r="N18" s="45" t="s">
        <v>135</v>
      </c>
    </row>
    <row r="19" spans="1:14">
      <c r="A19" s="39">
        <f>COUNTA($A$7:A18)+1</f>
        <v>10</v>
      </c>
      <c r="B19" s="53" t="s">
        <v>136</v>
      </c>
      <c r="C19" s="41" t="s">
        <v>1019</v>
      </c>
      <c r="D19" s="41" t="str">
        <f t="shared" si="0"/>
        <v>description</v>
      </c>
      <c r="E19" s="42" t="s">
        <v>119</v>
      </c>
      <c r="F19" s="42" t="s">
        <v>99</v>
      </c>
      <c r="G19" s="42" t="s">
        <v>100</v>
      </c>
      <c r="H19" s="42" t="s">
        <v>107</v>
      </c>
      <c r="I19" s="43" t="s">
        <v>138</v>
      </c>
      <c r="J19" s="43" t="s">
        <v>109</v>
      </c>
      <c r="K19" s="44" t="s">
        <v>111</v>
      </c>
      <c r="L19" s="44" t="s">
        <v>111</v>
      </c>
      <c r="M19" s="44" t="s">
        <v>1020</v>
      </c>
      <c r="N19" s="45" t="s">
        <v>140</v>
      </c>
    </row>
    <row r="20" spans="1:14" ht="28.5">
      <c r="A20" s="39">
        <f>COUNTA($A$7:A19)+1</f>
        <v>11</v>
      </c>
      <c r="B20" s="53" t="s">
        <v>141</v>
      </c>
      <c r="C20" s="41" t="s">
        <v>1021</v>
      </c>
      <c r="D20" s="41" t="str">
        <f t="shared" si="0"/>
        <v>websiteurl</v>
      </c>
      <c r="E20" s="42" t="s">
        <v>119</v>
      </c>
      <c r="F20" s="42" t="s">
        <v>99</v>
      </c>
      <c r="G20" s="42" t="s">
        <v>100</v>
      </c>
      <c r="H20" s="42" t="s">
        <v>107</v>
      </c>
      <c r="I20" s="43" t="s">
        <v>108</v>
      </c>
      <c r="J20" s="43" t="s">
        <v>142</v>
      </c>
      <c r="K20" s="44" t="s">
        <v>110</v>
      </c>
      <c r="L20" s="44" t="s">
        <v>111</v>
      </c>
      <c r="M20" s="44" t="s">
        <v>113</v>
      </c>
      <c r="N20" s="45" t="s">
        <v>143</v>
      </c>
    </row>
    <row r="21" spans="1:14">
      <c r="A21" s="39">
        <f>COUNTA($A$7:A20)+1</f>
        <v>12</v>
      </c>
      <c r="B21" s="53" t="s">
        <v>144</v>
      </c>
      <c r="C21" s="41" t="s">
        <v>145</v>
      </c>
      <c r="D21" s="41" t="str">
        <f t="shared" si="0"/>
        <v>gif_associatedorganization</v>
      </c>
      <c r="E21" s="42" t="s">
        <v>119</v>
      </c>
      <c r="F21" s="42" t="s">
        <v>99</v>
      </c>
      <c r="G21" s="42" t="s">
        <v>100</v>
      </c>
      <c r="H21" s="42" t="s">
        <v>107</v>
      </c>
      <c r="I21" s="43" t="s">
        <v>138</v>
      </c>
      <c r="J21" s="43" t="s">
        <v>109</v>
      </c>
      <c r="K21" s="44" t="s">
        <v>111</v>
      </c>
      <c r="L21" s="44" t="s">
        <v>111</v>
      </c>
      <c r="M21" s="44" t="s">
        <v>139</v>
      </c>
      <c r="N21" s="45" t="s">
        <v>146</v>
      </c>
    </row>
    <row r="22" spans="1:14" ht="28.5">
      <c r="A22" s="39">
        <f>COUNTA($A$7:A21)+1</f>
        <v>13</v>
      </c>
      <c r="B22" s="53" t="s">
        <v>147</v>
      </c>
      <c r="C22" s="41" t="s">
        <v>148</v>
      </c>
      <c r="D22" s="41" t="str">
        <f t="shared" si="0"/>
        <v>gif_numberofregularemployees</v>
      </c>
      <c r="E22" s="42" t="s">
        <v>119</v>
      </c>
      <c r="F22" s="42" t="s">
        <v>99</v>
      </c>
      <c r="G22" s="42" t="s">
        <v>100</v>
      </c>
      <c r="H22" s="42" t="s">
        <v>107</v>
      </c>
      <c r="I22" s="43" t="s">
        <v>108</v>
      </c>
      <c r="J22" s="43" t="s">
        <v>109</v>
      </c>
      <c r="K22" s="44" t="s">
        <v>110</v>
      </c>
      <c r="L22" s="44" t="s">
        <v>111</v>
      </c>
      <c r="M22" s="44" t="s">
        <v>113</v>
      </c>
      <c r="N22" s="45" t="s">
        <v>149</v>
      </c>
    </row>
    <row r="23" spans="1:14" ht="28.5">
      <c r="A23" s="39">
        <f>COUNTA($A$7:A22)+1</f>
        <v>14</v>
      </c>
      <c r="B23" s="53" t="s">
        <v>150</v>
      </c>
      <c r="C23" s="41" t="s">
        <v>151</v>
      </c>
      <c r="D23" s="41" t="str">
        <f t="shared" si="0"/>
        <v>gif_numberofemployee</v>
      </c>
      <c r="E23" s="42" t="s">
        <v>119</v>
      </c>
      <c r="F23" s="42" t="s">
        <v>99</v>
      </c>
      <c r="G23" s="42" t="s">
        <v>100</v>
      </c>
      <c r="H23" s="42" t="s">
        <v>107</v>
      </c>
      <c r="I23" s="43" t="s">
        <v>108</v>
      </c>
      <c r="J23" s="43" t="s">
        <v>109</v>
      </c>
      <c r="K23" s="44" t="s">
        <v>110</v>
      </c>
      <c r="L23" s="44" t="s">
        <v>111</v>
      </c>
      <c r="M23" s="44" t="s">
        <v>113</v>
      </c>
      <c r="N23" s="45" t="s">
        <v>152</v>
      </c>
    </row>
    <row r="24" spans="1:14">
      <c r="A24" s="39">
        <f>COUNTA($A$7:A23)+1</f>
        <v>15</v>
      </c>
      <c r="B24" s="53" t="s">
        <v>153</v>
      </c>
      <c r="C24" s="41" t="s">
        <v>154</v>
      </c>
      <c r="D24" s="41" t="str">
        <f t="shared" si="0"/>
        <v>gif_feature</v>
      </c>
      <c r="E24" s="42" t="s">
        <v>119</v>
      </c>
      <c r="F24" s="42" t="s">
        <v>99</v>
      </c>
      <c r="G24" s="42" t="s">
        <v>100</v>
      </c>
      <c r="H24" s="42" t="s">
        <v>107</v>
      </c>
      <c r="I24" s="43" t="s">
        <v>138</v>
      </c>
      <c r="J24" s="43" t="s">
        <v>109</v>
      </c>
      <c r="K24" s="44" t="s">
        <v>111</v>
      </c>
      <c r="L24" s="44" t="s">
        <v>111</v>
      </c>
      <c r="M24" s="44" t="s">
        <v>139</v>
      </c>
      <c r="N24" s="45" t="s">
        <v>155</v>
      </c>
    </row>
    <row r="25" spans="1:14">
      <c r="A25" s="39">
        <f>COUNTA($A$7:A24)+1</f>
        <v>16</v>
      </c>
      <c r="B25" s="53" t="s">
        <v>156</v>
      </c>
      <c r="C25" s="41" t="s">
        <v>1022</v>
      </c>
      <c r="D25" s="41" t="str">
        <f t="shared" si="0"/>
        <v>primarycontactid</v>
      </c>
      <c r="E25" s="42" t="s">
        <v>119</v>
      </c>
      <c r="F25" s="42" t="s">
        <v>99</v>
      </c>
      <c r="G25" s="42" t="s">
        <v>100</v>
      </c>
      <c r="H25" s="42" t="s">
        <v>107</v>
      </c>
      <c r="I25" s="43" t="s">
        <v>157</v>
      </c>
      <c r="J25" s="43" t="s">
        <v>111</v>
      </c>
      <c r="K25" s="44" t="s">
        <v>111</v>
      </c>
      <c r="L25" s="44" t="s">
        <v>111</v>
      </c>
      <c r="M25" s="44" t="s">
        <v>111</v>
      </c>
      <c r="N25" s="45" t="s">
        <v>158</v>
      </c>
    </row>
    <row r="26" spans="1:14">
      <c r="A26" s="39">
        <f>COUNTA($A$7:A25)+1</f>
        <v>17</v>
      </c>
      <c r="B26" s="53" t="s">
        <v>159</v>
      </c>
      <c r="C26" s="41" t="s">
        <v>160</v>
      </c>
      <c r="D26" s="41" t="str">
        <f t="shared" si="0"/>
        <v>gif_representativeposition</v>
      </c>
      <c r="E26" s="42" t="s">
        <v>119</v>
      </c>
      <c r="F26" s="42" t="s">
        <v>99</v>
      </c>
      <c r="G26" s="42" t="s">
        <v>100</v>
      </c>
      <c r="H26" s="42" t="s">
        <v>107</v>
      </c>
      <c r="I26" s="43" t="s">
        <v>108</v>
      </c>
      <c r="J26" s="43" t="s">
        <v>109</v>
      </c>
      <c r="K26" s="44" t="s">
        <v>110</v>
      </c>
      <c r="L26" s="44" t="s">
        <v>111</v>
      </c>
      <c r="M26" s="44" t="s">
        <v>113</v>
      </c>
      <c r="N26" s="45" t="s">
        <v>161</v>
      </c>
    </row>
    <row r="27" spans="1:14">
      <c r="A27" s="39">
        <f>COUNTA($A$7:A26)+1</f>
        <v>18</v>
      </c>
      <c r="B27" s="53" t="s">
        <v>162</v>
      </c>
      <c r="C27" s="41" t="s">
        <v>163</v>
      </c>
      <c r="D27" s="41" t="str">
        <f t="shared" si="0"/>
        <v>gif_establisheddate</v>
      </c>
      <c r="E27" s="42" t="s">
        <v>119</v>
      </c>
      <c r="F27" s="42" t="s">
        <v>99</v>
      </c>
      <c r="G27" s="42" t="s">
        <v>100</v>
      </c>
      <c r="H27" s="42" t="s">
        <v>107</v>
      </c>
      <c r="I27" s="43" t="s">
        <v>164</v>
      </c>
      <c r="J27" s="43" t="s">
        <v>165</v>
      </c>
      <c r="K27" s="44" t="s">
        <v>110</v>
      </c>
      <c r="L27" s="44" t="s">
        <v>111</v>
      </c>
      <c r="M27" s="44" t="s">
        <v>111</v>
      </c>
      <c r="N27" s="45" t="s">
        <v>166</v>
      </c>
    </row>
    <row r="28" spans="1:14">
      <c r="A28" s="39">
        <f>COUNTA($A$7:A27)+1</f>
        <v>19</v>
      </c>
      <c r="B28" s="53" t="s">
        <v>167</v>
      </c>
      <c r="C28" s="41" t="s">
        <v>168</v>
      </c>
      <c r="D28" s="41" t="str">
        <f t="shared" si="0"/>
        <v>gif_yearofestablishment</v>
      </c>
      <c r="E28" s="42" t="s">
        <v>119</v>
      </c>
      <c r="F28" s="42" t="s">
        <v>99</v>
      </c>
      <c r="G28" s="42" t="s">
        <v>100</v>
      </c>
      <c r="H28" s="42" t="s">
        <v>107</v>
      </c>
      <c r="I28" s="43" t="s">
        <v>108</v>
      </c>
      <c r="J28" s="43" t="s">
        <v>109</v>
      </c>
      <c r="K28" s="44" t="s">
        <v>110</v>
      </c>
      <c r="L28" s="44" t="s">
        <v>111</v>
      </c>
      <c r="M28" s="44" t="s">
        <v>113</v>
      </c>
      <c r="N28" s="45" t="s">
        <v>169</v>
      </c>
    </row>
    <row r="29" spans="1:14">
      <c r="A29" s="39">
        <f>COUNTA($A$7:A28)+1</f>
        <v>20</v>
      </c>
      <c r="B29" s="53" t="s">
        <v>170</v>
      </c>
      <c r="C29" s="41" t="s">
        <v>171</v>
      </c>
      <c r="D29" s="41" t="str">
        <f t="shared" si="0"/>
        <v>gif_businesscategory</v>
      </c>
      <c r="E29" s="42" t="s">
        <v>119</v>
      </c>
      <c r="F29" s="42" t="s">
        <v>99</v>
      </c>
      <c r="G29" s="42" t="s">
        <v>100</v>
      </c>
      <c r="H29" s="42" t="s">
        <v>107</v>
      </c>
      <c r="I29" s="43" t="s">
        <v>138</v>
      </c>
      <c r="J29" s="43" t="s">
        <v>109</v>
      </c>
      <c r="K29" s="44" t="s">
        <v>111</v>
      </c>
      <c r="L29" s="44" t="s">
        <v>111</v>
      </c>
      <c r="M29" s="44" t="s">
        <v>139</v>
      </c>
      <c r="N29" s="45" t="s">
        <v>172</v>
      </c>
    </row>
    <row r="30" spans="1:14">
      <c r="A30" s="39">
        <f>COUNTA($A$7:A29)+1</f>
        <v>21</v>
      </c>
      <c r="B30" s="53" t="s">
        <v>173</v>
      </c>
      <c r="C30" s="41" t="s">
        <v>174</v>
      </c>
      <c r="D30" s="41" t="str">
        <f t="shared" si="0"/>
        <v>gif_fiscalyearstartday</v>
      </c>
      <c r="E30" s="42" t="s">
        <v>119</v>
      </c>
      <c r="F30" s="42" t="s">
        <v>99</v>
      </c>
      <c r="G30" s="42" t="s">
        <v>100</v>
      </c>
      <c r="H30" s="42" t="s">
        <v>107</v>
      </c>
      <c r="I30" s="43" t="s">
        <v>108</v>
      </c>
      <c r="J30" s="43" t="s">
        <v>109</v>
      </c>
      <c r="K30" s="44" t="s">
        <v>110</v>
      </c>
      <c r="L30" s="44" t="s">
        <v>111</v>
      </c>
      <c r="M30" s="44" t="s">
        <v>175</v>
      </c>
      <c r="N30" s="45" t="s">
        <v>176</v>
      </c>
    </row>
    <row r="31" spans="1:14" ht="28.5">
      <c r="A31" s="39">
        <f>COUNTA($A$7:A30)+1</f>
        <v>22</v>
      </c>
      <c r="B31" s="53" t="s">
        <v>177</v>
      </c>
      <c r="C31" s="41" t="s">
        <v>178</v>
      </c>
      <c r="D31" s="41" t="str">
        <f t="shared" si="0"/>
        <v>gif_capital</v>
      </c>
      <c r="E31" s="42" t="s">
        <v>119</v>
      </c>
      <c r="F31" s="42" t="s">
        <v>99</v>
      </c>
      <c r="G31" s="42" t="s">
        <v>100</v>
      </c>
      <c r="H31" s="42" t="s">
        <v>107</v>
      </c>
      <c r="I31" s="43" t="s">
        <v>1023</v>
      </c>
      <c r="J31" s="95" t="s">
        <v>111</v>
      </c>
      <c r="K31" s="44" t="s">
        <v>110</v>
      </c>
      <c r="L31" s="44" t="s">
        <v>111</v>
      </c>
      <c r="M31" s="44" t="s">
        <v>111</v>
      </c>
      <c r="N31" s="45" t="s">
        <v>179</v>
      </c>
    </row>
    <row r="32" spans="1:14">
      <c r="A32" s="39">
        <f>COUNTA($A$7:A31)+1</f>
        <v>23</v>
      </c>
      <c r="B32" s="53" t="s">
        <v>180</v>
      </c>
      <c r="C32" s="41" t="s">
        <v>181</v>
      </c>
      <c r="D32" s="41" t="str">
        <f t="shared" si="0"/>
        <v>gif_registeredaddress</v>
      </c>
      <c r="E32" s="42" t="s">
        <v>119</v>
      </c>
      <c r="F32" s="42" t="s">
        <v>99</v>
      </c>
      <c r="G32" s="42" t="s">
        <v>100</v>
      </c>
      <c r="H32" s="42" t="s">
        <v>107</v>
      </c>
      <c r="I32" s="43" t="s">
        <v>157</v>
      </c>
      <c r="J32" s="43" t="s">
        <v>111</v>
      </c>
      <c r="K32" s="44" t="s">
        <v>111</v>
      </c>
      <c r="L32" s="44" t="s">
        <v>111</v>
      </c>
      <c r="M32" s="44" t="s">
        <v>111</v>
      </c>
      <c r="N32" s="45" t="s">
        <v>182</v>
      </c>
    </row>
    <row r="33" spans="1:14" ht="28.5">
      <c r="A33" s="39">
        <f>COUNTA($A$7:A32)+1</f>
        <v>24</v>
      </c>
      <c r="B33" s="53" t="s">
        <v>183</v>
      </c>
      <c r="C33" s="41" t="s">
        <v>184</v>
      </c>
      <c r="D33" s="41" t="str">
        <f t="shared" si="0"/>
        <v>gif_contactpointinformation</v>
      </c>
      <c r="E33" s="42" t="s">
        <v>106</v>
      </c>
      <c r="F33" s="42" t="s">
        <v>99</v>
      </c>
      <c r="G33" s="42" t="s">
        <v>100</v>
      </c>
      <c r="H33" s="42" t="s">
        <v>107</v>
      </c>
      <c r="I33" s="43" t="s">
        <v>157</v>
      </c>
      <c r="J33" s="43" t="s">
        <v>111</v>
      </c>
      <c r="K33" s="44" t="s">
        <v>111</v>
      </c>
      <c r="L33" s="44" t="s">
        <v>111</v>
      </c>
      <c r="M33" s="44" t="s">
        <v>111</v>
      </c>
      <c r="N33" s="45" t="s">
        <v>185</v>
      </c>
    </row>
    <row r="34" spans="1:14">
      <c r="A34" s="39"/>
      <c r="B34" s="53"/>
      <c r="C34" s="41"/>
      <c r="D34" s="41"/>
      <c r="E34" s="42"/>
      <c r="F34" s="42"/>
      <c r="G34" s="42"/>
      <c r="H34" s="42"/>
      <c r="I34" s="43"/>
      <c r="J34" s="43"/>
      <c r="K34" s="44"/>
      <c r="L34" s="44"/>
      <c r="M34" s="44"/>
      <c r="N34" s="45"/>
    </row>
    <row r="35" spans="1:14">
      <c r="A35" s="46"/>
      <c r="B35" s="56" t="s">
        <v>186</v>
      </c>
      <c r="C35" s="57"/>
      <c r="D35" s="57"/>
      <c r="E35" s="49"/>
      <c r="F35" s="49"/>
      <c r="G35" s="49"/>
      <c r="H35" s="49"/>
      <c r="I35" s="58"/>
      <c r="J35" s="50"/>
      <c r="K35" s="59"/>
      <c r="L35" s="59"/>
      <c r="M35" s="58"/>
      <c r="N35" s="52"/>
    </row>
    <row r="36" spans="1:14" ht="28.5">
      <c r="A36" s="39"/>
      <c r="B36" s="60" t="s">
        <v>187</v>
      </c>
      <c r="C36" s="61" t="s">
        <v>188</v>
      </c>
      <c r="D36" s="41" t="str">
        <f t="shared" ref="D36:D52" si="1">IF(ISBLANK(C36),"",LOWER(C36))</f>
        <v>createdby</v>
      </c>
      <c r="E36" s="42" t="s">
        <v>119</v>
      </c>
      <c r="F36" s="42" t="s">
        <v>99</v>
      </c>
      <c r="G36" s="42" t="s">
        <v>100</v>
      </c>
      <c r="H36" s="42" t="s">
        <v>189</v>
      </c>
      <c r="I36" s="62" t="s">
        <v>190</v>
      </c>
      <c r="J36" s="44" t="s">
        <v>102</v>
      </c>
      <c r="K36" s="44" t="s">
        <v>102</v>
      </c>
      <c r="L36" s="44" t="s">
        <v>102</v>
      </c>
      <c r="M36" s="44" t="s">
        <v>102</v>
      </c>
      <c r="N36" s="63" t="s">
        <v>191</v>
      </c>
    </row>
    <row r="37" spans="1:14">
      <c r="A37" s="39"/>
      <c r="B37" s="60" t="s">
        <v>192</v>
      </c>
      <c r="C37" s="61" t="s">
        <v>1024</v>
      </c>
      <c r="D37" s="41" t="str">
        <f t="shared" si="1"/>
        <v>createdon</v>
      </c>
      <c r="E37" s="42" t="s">
        <v>119</v>
      </c>
      <c r="F37" s="42" t="s">
        <v>99</v>
      </c>
      <c r="G37" s="42" t="s">
        <v>100</v>
      </c>
      <c r="H37" s="42" t="s">
        <v>189</v>
      </c>
      <c r="I37" s="62" t="s">
        <v>194</v>
      </c>
      <c r="J37" s="43" t="s">
        <v>194</v>
      </c>
      <c r="K37" s="44" t="s">
        <v>195</v>
      </c>
      <c r="L37" s="44" t="s">
        <v>102</v>
      </c>
      <c r="M37" s="44" t="s">
        <v>102</v>
      </c>
      <c r="N37" s="63" t="s">
        <v>196</v>
      </c>
    </row>
    <row r="38" spans="1:14" ht="28.5">
      <c r="A38" s="39"/>
      <c r="B38" s="60" t="s">
        <v>197</v>
      </c>
      <c r="C38" s="61" t="s">
        <v>198</v>
      </c>
      <c r="D38" s="41" t="str">
        <f t="shared" si="1"/>
        <v>createdonbehalfby</v>
      </c>
      <c r="E38" s="42" t="s">
        <v>119</v>
      </c>
      <c r="F38" s="42" t="s">
        <v>99</v>
      </c>
      <c r="G38" s="42" t="s">
        <v>100</v>
      </c>
      <c r="H38" s="42" t="s">
        <v>189</v>
      </c>
      <c r="I38" s="62" t="s">
        <v>190</v>
      </c>
      <c r="J38" s="44" t="s">
        <v>102</v>
      </c>
      <c r="K38" s="44" t="s">
        <v>102</v>
      </c>
      <c r="L38" s="44" t="s">
        <v>102</v>
      </c>
      <c r="M38" s="44" t="s">
        <v>102</v>
      </c>
      <c r="N38" s="63" t="s">
        <v>199</v>
      </c>
    </row>
    <row r="39" spans="1:14" ht="28.5">
      <c r="A39" s="39"/>
      <c r="B39" s="60" t="s">
        <v>200</v>
      </c>
      <c r="C39" s="61" t="s">
        <v>201</v>
      </c>
      <c r="D39" s="41" t="str">
        <f t="shared" si="1"/>
        <v>importsequencenumber</v>
      </c>
      <c r="E39" s="42" t="s">
        <v>119</v>
      </c>
      <c r="F39" s="42" t="s">
        <v>99</v>
      </c>
      <c r="G39" s="42" t="s">
        <v>100</v>
      </c>
      <c r="H39" s="42" t="s">
        <v>202</v>
      </c>
      <c r="I39" s="62" t="s">
        <v>203</v>
      </c>
      <c r="J39" s="43" t="s">
        <v>204</v>
      </c>
      <c r="K39" s="44" t="s">
        <v>195</v>
      </c>
      <c r="L39" s="44" t="s">
        <v>205</v>
      </c>
      <c r="M39" s="44" t="s">
        <v>206</v>
      </c>
      <c r="N39" s="63" t="s">
        <v>207</v>
      </c>
    </row>
    <row r="40" spans="1:14" ht="28.5">
      <c r="A40" s="39"/>
      <c r="B40" s="60" t="s">
        <v>208</v>
      </c>
      <c r="C40" s="61" t="s">
        <v>209</v>
      </c>
      <c r="D40" s="41" t="str">
        <f t="shared" si="1"/>
        <v>modifiedby</v>
      </c>
      <c r="E40" s="42" t="s">
        <v>119</v>
      </c>
      <c r="F40" s="42" t="s">
        <v>99</v>
      </c>
      <c r="G40" s="42" t="s">
        <v>100</v>
      </c>
      <c r="H40" s="42" t="s">
        <v>189</v>
      </c>
      <c r="I40" s="62" t="s">
        <v>190</v>
      </c>
      <c r="J40" s="44" t="s">
        <v>102</v>
      </c>
      <c r="K40" s="44" t="s">
        <v>102</v>
      </c>
      <c r="L40" s="44" t="s">
        <v>102</v>
      </c>
      <c r="M40" s="44" t="s">
        <v>102</v>
      </c>
      <c r="N40" s="63" t="s">
        <v>210</v>
      </c>
    </row>
    <row r="41" spans="1:14">
      <c r="A41" s="39"/>
      <c r="B41" s="60" t="s">
        <v>211</v>
      </c>
      <c r="C41" s="61" t="s">
        <v>212</v>
      </c>
      <c r="D41" s="41" t="str">
        <f t="shared" si="1"/>
        <v>modifiedon</v>
      </c>
      <c r="E41" s="42" t="s">
        <v>119</v>
      </c>
      <c r="F41" s="42" t="s">
        <v>99</v>
      </c>
      <c r="G41" s="42" t="s">
        <v>100</v>
      </c>
      <c r="H41" s="42" t="s">
        <v>189</v>
      </c>
      <c r="I41" s="62" t="s">
        <v>194</v>
      </c>
      <c r="J41" s="43" t="s">
        <v>194</v>
      </c>
      <c r="K41" s="44" t="s">
        <v>195</v>
      </c>
      <c r="L41" s="44" t="s">
        <v>102</v>
      </c>
      <c r="M41" s="44" t="s">
        <v>102</v>
      </c>
      <c r="N41" s="63" t="s">
        <v>213</v>
      </c>
    </row>
    <row r="42" spans="1:14" ht="28.5">
      <c r="A42" s="39"/>
      <c r="B42" s="60" t="s">
        <v>214</v>
      </c>
      <c r="C42" s="61" t="s">
        <v>215</v>
      </c>
      <c r="D42" s="41" t="str">
        <f t="shared" si="1"/>
        <v>modifiedonbehalfby</v>
      </c>
      <c r="E42" s="42" t="s">
        <v>119</v>
      </c>
      <c r="F42" s="42" t="s">
        <v>99</v>
      </c>
      <c r="G42" s="42" t="s">
        <v>100</v>
      </c>
      <c r="H42" s="42" t="s">
        <v>189</v>
      </c>
      <c r="I42" s="62" t="s">
        <v>190</v>
      </c>
      <c r="J42" s="44" t="s">
        <v>102</v>
      </c>
      <c r="K42" s="44" t="s">
        <v>102</v>
      </c>
      <c r="L42" s="44" t="s">
        <v>102</v>
      </c>
      <c r="M42" s="44" t="s">
        <v>102</v>
      </c>
      <c r="N42" s="63" t="s">
        <v>216</v>
      </c>
    </row>
    <row r="43" spans="1:14">
      <c r="A43" s="39"/>
      <c r="B43" s="60" t="s">
        <v>217</v>
      </c>
      <c r="C43" s="61" t="s">
        <v>218</v>
      </c>
      <c r="D43" s="41" t="str">
        <f t="shared" si="1"/>
        <v>overriddencreatedon</v>
      </c>
      <c r="E43" s="42" t="s">
        <v>119</v>
      </c>
      <c r="F43" s="42" t="s">
        <v>99</v>
      </c>
      <c r="G43" s="42" t="s">
        <v>100</v>
      </c>
      <c r="H43" s="42" t="s">
        <v>202</v>
      </c>
      <c r="I43" s="43" t="s">
        <v>194</v>
      </c>
      <c r="J43" s="43" t="s">
        <v>219</v>
      </c>
      <c r="K43" s="44" t="s">
        <v>195</v>
      </c>
      <c r="L43" s="44" t="s">
        <v>102</v>
      </c>
      <c r="M43" s="44" t="s">
        <v>102</v>
      </c>
      <c r="N43" s="63" t="s">
        <v>220</v>
      </c>
    </row>
    <row r="44" spans="1:14" ht="28.5">
      <c r="A44" s="39"/>
      <c r="B44" s="60" t="s">
        <v>221</v>
      </c>
      <c r="C44" s="61" t="s">
        <v>222</v>
      </c>
      <c r="D44" s="41" t="str">
        <f t="shared" si="1"/>
        <v>ownerid</v>
      </c>
      <c r="E44" s="42" t="s">
        <v>98</v>
      </c>
      <c r="F44" s="42" t="s">
        <v>99</v>
      </c>
      <c r="G44" s="42" t="s">
        <v>100</v>
      </c>
      <c r="H44" s="42" t="s">
        <v>223</v>
      </c>
      <c r="I44" s="62" t="s">
        <v>224</v>
      </c>
      <c r="J44" s="44" t="s">
        <v>102</v>
      </c>
      <c r="K44" s="44" t="s">
        <v>102</v>
      </c>
      <c r="L44" s="44" t="s">
        <v>102</v>
      </c>
      <c r="M44" s="44" t="s">
        <v>102</v>
      </c>
      <c r="N44" s="63" t="s">
        <v>225</v>
      </c>
    </row>
    <row r="45" spans="1:14">
      <c r="A45" s="39"/>
      <c r="B45" s="60" t="s">
        <v>1025</v>
      </c>
      <c r="C45" s="61" t="s">
        <v>1026</v>
      </c>
      <c r="D45" s="41" t="str">
        <f t="shared" si="1"/>
        <v>owningbusinessunit</v>
      </c>
      <c r="E45" s="42" t="s">
        <v>119</v>
      </c>
      <c r="F45" s="42" t="s">
        <v>99</v>
      </c>
      <c r="G45" s="42" t="s">
        <v>100</v>
      </c>
      <c r="H45" s="42" t="s">
        <v>189</v>
      </c>
      <c r="I45" s="62" t="s">
        <v>190</v>
      </c>
      <c r="J45" s="44" t="s">
        <v>102</v>
      </c>
      <c r="K45" s="44" t="s">
        <v>102</v>
      </c>
      <c r="L45" s="44" t="s">
        <v>102</v>
      </c>
      <c r="M45" s="44" t="s">
        <v>102</v>
      </c>
      <c r="N45" s="63" t="s">
        <v>1027</v>
      </c>
    </row>
    <row r="46" spans="1:14" ht="28.5">
      <c r="A46" s="39"/>
      <c r="B46" s="60" t="s">
        <v>229</v>
      </c>
      <c r="C46" s="61" t="s">
        <v>230</v>
      </c>
      <c r="D46" s="41" t="str">
        <f t="shared" si="1"/>
        <v>owningteam</v>
      </c>
      <c r="E46" s="42" t="s">
        <v>119</v>
      </c>
      <c r="F46" s="42" t="s">
        <v>231</v>
      </c>
      <c r="G46" s="42" t="s">
        <v>100</v>
      </c>
      <c r="H46" s="42" t="s">
        <v>189</v>
      </c>
      <c r="I46" s="62" t="s">
        <v>190</v>
      </c>
      <c r="J46" s="44" t="s">
        <v>102</v>
      </c>
      <c r="K46" s="44" t="s">
        <v>102</v>
      </c>
      <c r="L46" s="44" t="s">
        <v>102</v>
      </c>
      <c r="M46" s="44" t="s">
        <v>102</v>
      </c>
      <c r="N46" s="63" t="s">
        <v>1028</v>
      </c>
    </row>
    <row r="47" spans="1:14" ht="28.5">
      <c r="A47" s="39"/>
      <c r="B47" s="60" t="s">
        <v>233</v>
      </c>
      <c r="C47" s="61" t="s">
        <v>234</v>
      </c>
      <c r="D47" s="41" t="str">
        <f t="shared" si="1"/>
        <v>owninguser</v>
      </c>
      <c r="E47" s="42" t="s">
        <v>119</v>
      </c>
      <c r="F47" s="42" t="s">
        <v>231</v>
      </c>
      <c r="G47" s="42" t="s">
        <v>100</v>
      </c>
      <c r="H47" s="42" t="s">
        <v>189</v>
      </c>
      <c r="I47" s="62" t="s">
        <v>190</v>
      </c>
      <c r="J47" s="44" t="s">
        <v>102</v>
      </c>
      <c r="K47" s="44" t="s">
        <v>102</v>
      </c>
      <c r="L47" s="44" t="s">
        <v>102</v>
      </c>
      <c r="M47" s="44" t="s">
        <v>102</v>
      </c>
      <c r="N47" s="63" t="s">
        <v>1029</v>
      </c>
    </row>
    <row r="48" spans="1:14" ht="28.5">
      <c r="A48" s="39"/>
      <c r="B48" s="60" t="s">
        <v>236</v>
      </c>
      <c r="C48" s="61" t="s">
        <v>237</v>
      </c>
      <c r="D48" s="41" t="str">
        <f t="shared" si="1"/>
        <v>statecode</v>
      </c>
      <c r="E48" s="42" t="s">
        <v>98</v>
      </c>
      <c r="F48" s="42" t="s">
        <v>99</v>
      </c>
      <c r="G48" s="42" t="s">
        <v>100</v>
      </c>
      <c r="H48" s="42" t="s">
        <v>223</v>
      </c>
      <c r="I48" s="62" t="s">
        <v>238</v>
      </c>
      <c r="J48" s="44" t="s">
        <v>102</v>
      </c>
      <c r="K48" s="44" t="s">
        <v>102</v>
      </c>
      <c r="L48" s="44" t="s">
        <v>102</v>
      </c>
      <c r="M48" s="44" t="s">
        <v>102</v>
      </c>
      <c r="N48" s="63" t="str">
        <f>$C$4&amp;"の状態"</f>
        <v>法人の状態</v>
      </c>
    </row>
    <row r="49" spans="1:14">
      <c r="A49" s="39"/>
      <c r="B49" s="60" t="s">
        <v>239</v>
      </c>
      <c r="C49" s="61" t="s">
        <v>240</v>
      </c>
      <c r="D49" s="41" t="str">
        <f t="shared" si="1"/>
        <v>statuscode</v>
      </c>
      <c r="E49" s="42" t="s">
        <v>119</v>
      </c>
      <c r="F49" s="42" t="s">
        <v>99</v>
      </c>
      <c r="G49" s="42" t="s">
        <v>100</v>
      </c>
      <c r="H49" s="42" t="s">
        <v>223</v>
      </c>
      <c r="I49" s="62" t="s">
        <v>238</v>
      </c>
      <c r="J49" s="44" t="s">
        <v>102</v>
      </c>
      <c r="K49" s="44" t="s">
        <v>102</v>
      </c>
      <c r="L49" s="44" t="s">
        <v>102</v>
      </c>
      <c r="M49" s="44" t="s">
        <v>102</v>
      </c>
      <c r="N49" s="63" t="str">
        <f>$C$4&amp;"の状態の理由"</f>
        <v>法人の状態の理由</v>
      </c>
    </row>
    <row r="50" spans="1:14" ht="28.5">
      <c r="A50" s="39"/>
      <c r="B50" s="60" t="s">
        <v>241</v>
      </c>
      <c r="C50" s="61" t="s">
        <v>242</v>
      </c>
      <c r="D50" s="41" t="str">
        <f t="shared" si="1"/>
        <v>timezoneruleversionnumber</v>
      </c>
      <c r="E50" s="42" t="s">
        <v>119</v>
      </c>
      <c r="F50" s="42" t="s">
        <v>231</v>
      </c>
      <c r="G50" s="42" t="s">
        <v>100</v>
      </c>
      <c r="H50" s="42" t="s">
        <v>189</v>
      </c>
      <c r="I50" s="62" t="s">
        <v>203</v>
      </c>
      <c r="J50" s="43" t="s">
        <v>204</v>
      </c>
      <c r="K50" s="44" t="s">
        <v>195</v>
      </c>
      <c r="L50" s="44" t="s">
        <v>243</v>
      </c>
      <c r="M50" s="44" t="s">
        <v>206</v>
      </c>
      <c r="N50" s="63" t="s">
        <v>244</v>
      </c>
    </row>
    <row r="51" spans="1:14" ht="28.5">
      <c r="A51" s="39"/>
      <c r="B51" s="60" t="s">
        <v>245</v>
      </c>
      <c r="C51" s="61" t="s">
        <v>246</v>
      </c>
      <c r="D51" s="41" t="str">
        <f t="shared" si="1"/>
        <v>utcconversiontimezonecode</v>
      </c>
      <c r="E51" s="42" t="s">
        <v>119</v>
      </c>
      <c r="F51" s="42" t="s">
        <v>231</v>
      </c>
      <c r="G51" s="42" t="s">
        <v>100</v>
      </c>
      <c r="H51" s="42" t="s">
        <v>189</v>
      </c>
      <c r="I51" s="62" t="s">
        <v>203</v>
      </c>
      <c r="J51" s="43" t="s">
        <v>204</v>
      </c>
      <c r="K51" s="44" t="s">
        <v>195</v>
      </c>
      <c r="L51" s="44" t="s">
        <v>243</v>
      </c>
      <c r="M51" s="44" t="s">
        <v>206</v>
      </c>
      <c r="N51" s="63" t="s">
        <v>247</v>
      </c>
    </row>
    <row r="52" spans="1:14" ht="28.5">
      <c r="A52" s="39"/>
      <c r="B52" s="60" t="s">
        <v>248</v>
      </c>
      <c r="C52" s="61" t="s">
        <v>249</v>
      </c>
      <c r="D52" s="41" t="str">
        <f t="shared" si="1"/>
        <v>versionnumber</v>
      </c>
      <c r="E52" s="42" t="s">
        <v>119</v>
      </c>
      <c r="F52" s="42" t="s">
        <v>231</v>
      </c>
      <c r="G52" s="42" t="s">
        <v>100</v>
      </c>
      <c r="H52" s="42" t="s">
        <v>189</v>
      </c>
      <c r="I52" s="62" t="s">
        <v>203</v>
      </c>
      <c r="J52" s="43" t="s">
        <v>204</v>
      </c>
      <c r="K52" s="44" t="s">
        <v>195</v>
      </c>
      <c r="L52" s="44" t="s">
        <v>250</v>
      </c>
      <c r="M52" s="44" t="s">
        <v>251</v>
      </c>
      <c r="N52" s="63" t="s">
        <v>248</v>
      </c>
    </row>
    <row r="53" spans="1:14">
      <c r="A53" s="39"/>
      <c r="B53" s="53"/>
      <c r="C53" s="41"/>
      <c r="D53" s="41"/>
      <c r="E53" s="42"/>
      <c r="F53" s="42"/>
      <c r="G53" s="42"/>
      <c r="H53" s="42"/>
      <c r="I53" s="43"/>
      <c r="J53" s="43"/>
      <c r="K53" s="44"/>
      <c r="L53" s="44"/>
      <c r="M53" s="44"/>
      <c r="N53" s="45"/>
    </row>
  </sheetData>
  <mergeCells count="7">
    <mergeCell ref="A5:N5"/>
    <mergeCell ref="A2:B2"/>
    <mergeCell ref="C2:H2"/>
    <mergeCell ref="I2:M2"/>
    <mergeCell ref="A4:B4"/>
    <mergeCell ref="C4:H4"/>
    <mergeCell ref="I4:M4"/>
  </mergeCells>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DAD09-A2AB-470E-B967-15065C1B4A10}">
  <sheetPr>
    <pageSetUpPr fitToPage="1"/>
  </sheetPr>
  <dimension ref="A1:N32"/>
  <sheetViews>
    <sheetView view="pageBreakPreview" zoomScale="90" zoomScaleNormal="100" zoomScaleSheetLayoutView="90" workbookViewId="0">
      <selection sqref="A1:N32"/>
    </sheetView>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7"/>
      <c r="C2" s="97" t="s">
        <v>3</v>
      </c>
      <c r="D2" s="98"/>
      <c r="E2" s="98"/>
      <c r="F2" s="98"/>
      <c r="G2" s="98"/>
      <c r="H2" s="102"/>
      <c r="I2" s="112">
        <f>COUNT(A9:A13)</f>
        <v>3</v>
      </c>
      <c r="J2" s="112"/>
      <c r="K2" s="112"/>
      <c r="L2" s="112"/>
      <c r="M2" s="112"/>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977</v>
      </c>
      <c r="D4" s="107"/>
      <c r="E4" s="107"/>
      <c r="F4" s="107"/>
      <c r="G4" s="107"/>
      <c r="H4" s="107"/>
      <c r="I4" s="115" t="s">
        <v>978</v>
      </c>
      <c r="J4" s="115"/>
      <c r="K4" s="115"/>
      <c r="L4" s="115"/>
      <c r="M4" s="115"/>
      <c r="N4" s="68" t="str">
        <f>B12</f>
        <v>システム個人備考情報</v>
      </c>
    </row>
    <row r="5" spans="1:14" s="13" customFormat="1" ht="17.649999999999999" customHeight="1">
      <c r="A5" s="99" t="s">
        <v>979</v>
      </c>
      <c r="B5" s="99"/>
      <c r="C5" s="99"/>
      <c r="D5" s="99"/>
      <c r="E5" s="99"/>
      <c r="F5" s="99"/>
      <c r="G5" s="99"/>
      <c r="H5" s="99"/>
      <c r="I5" s="99"/>
      <c r="J5" s="99"/>
      <c r="K5" s="99"/>
      <c r="L5" s="99"/>
      <c r="M5" s="99"/>
      <c r="N5" s="99"/>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個人備考情報</v>
      </c>
      <c r="C7" s="34" t="str">
        <f>I4&amp;"Id"</f>
        <v>gif_PersonRemarksInformationId</v>
      </c>
      <c r="D7" s="34" t="str">
        <f>IF(ISBLANK(C7),"",LOWER(C7))</f>
        <v>gif_personremarksinformationid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23</v>
      </c>
      <c r="C10" s="96" t="s">
        <v>980</v>
      </c>
      <c r="D10" s="41" t="str">
        <f>IF(ISBLANK(C10),"",LOWER(C10))</f>
        <v>gif_contact</v>
      </c>
      <c r="E10" s="42" t="s">
        <v>106</v>
      </c>
      <c r="F10" s="42" t="s">
        <v>99</v>
      </c>
      <c r="G10" s="42" t="s">
        <v>100</v>
      </c>
      <c r="H10" s="42" t="s">
        <v>107</v>
      </c>
      <c r="I10" s="43" t="s">
        <v>157</v>
      </c>
      <c r="J10" s="43" t="s">
        <v>111</v>
      </c>
      <c r="K10" s="44" t="s">
        <v>111</v>
      </c>
      <c r="L10" s="44" t="s">
        <v>111</v>
      </c>
      <c r="M10" s="44" t="s">
        <v>111</v>
      </c>
      <c r="N10" s="45" t="s">
        <v>981</v>
      </c>
    </row>
    <row r="11" spans="1:14" s="13" customFormat="1">
      <c r="A11" s="39">
        <f>COUNTA($A$7:A10)+1</f>
        <v>2</v>
      </c>
      <c r="B11" s="53" t="s">
        <v>982</v>
      </c>
      <c r="C11" s="41" t="s">
        <v>983</v>
      </c>
      <c r="D11" s="41" t="str">
        <f t="shared" ref="D11:D12" si="0">IF(ISBLANK(C11),"",LOWER(C11))</f>
        <v>gif_remarksinformation</v>
      </c>
      <c r="E11" s="42" t="s">
        <v>106</v>
      </c>
      <c r="F11" s="42" t="s">
        <v>99</v>
      </c>
      <c r="G11" s="42" t="s">
        <v>100</v>
      </c>
      <c r="H11" s="42" t="s">
        <v>107</v>
      </c>
      <c r="I11" s="43" t="s">
        <v>157</v>
      </c>
      <c r="J11" s="43" t="s">
        <v>111</v>
      </c>
      <c r="K11" s="44" t="s">
        <v>111</v>
      </c>
      <c r="L11" s="44" t="s">
        <v>111</v>
      </c>
      <c r="M11" s="44" t="s">
        <v>111</v>
      </c>
      <c r="N11" s="45" t="s">
        <v>984</v>
      </c>
    </row>
    <row r="12" spans="1:14" s="13" customFormat="1" ht="28.5">
      <c r="A12" s="39">
        <f>COUNTA($A$7:A11)+1</f>
        <v>3</v>
      </c>
      <c r="B12" s="53" t="s">
        <v>985</v>
      </c>
      <c r="C12" s="41" t="s">
        <v>986</v>
      </c>
      <c r="D12" s="41" t="str">
        <f t="shared" si="0"/>
        <v>gif_personremarksinformationprimary</v>
      </c>
      <c r="E12" s="42" t="s">
        <v>119</v>
      </c>
      <c r="F12" s="42" t="s">
        <v>99</v>
      </c>
      <c r="G12" s="42" t="s">
        <v>100</v>
      </c>
      <c r="H12" s="42" t="s">
        <v>107</v>
      </c>
      <c r="I12" s="43" t="s">
        <v>829</v>
      </c>
      <c r="J12" s="43" t="s">
        <v>111</v>
      </c>
      <c r="K12" s="44" t="s">
        <v>111</v>
      </c>
      <c r="L12" s="44" t="s">
        <v>111</v>
      </c>
      <c r="M12" s="44" t="s">
        <v>830</v>
      </c>
      <c r="N12" s="45"/>
    </row>
    <row r="13" spans="1:14">
      <c r="A13" s="39"/>
      <c r="B13" s="53"/>
      <c r="C13" s="41"/>
      <c r="D13" s="41"/>
      <c r="E13" s="42"/>
      <c r="F13" s="42"/>
      <c r="G13" s="42"/>
      <c r="H13" s="42"/>
      <c r="I13" s="43"/>
      <c r="J13" s="43"/>
      <c r="K13" s="44"/>
      <c r="L13" s="44"/>
      <c r="M13" s="44"/>
      <c r="N13" s="45"/>
    </row>
    <row r="14" spans="1:14">
      <c r="A14" s="46"/>
      <c r="B14" s="56" t="s">
        <v>186</v>
      </c>
      <c r="C14" s="57"/>
      <c r="D14" s="57"/>
      <c r="E14" s="49"/>
      <c r="F14" s="49"/>
      <c r="G14" s="49"/>
      <c r="H14" s="49"/>
      <c r="I14" s="58"/>
      <c r="J14" s="50"/>
      <c r="K14" s="59"/>
      <c r="L14" s="59"/>
      <c r="M14" s="58"/>
      <c r="N14" s="52"/>
    </row>
    <row r="15" spans="1:14" ht="28.5">
      <c r="A15" s="39"/>
      <c r="B15" s="60" t="s">
        <v>187</v>
      </c>
      <c r="C15" s="61" t="s">
        <v>188</v>
      </c>
      <c r="D15" s="41" t="str">
        <f t="shared" ref="D15:D31" si="1">IF(ISBLANK(C15),"",LOWER(C15))</f>
        <v>createdby</v>
      </c>
      <c r="E15" s="42" t="s">
        <v>119</v>
      </c>
      <c r="F15" s="42" t="s">
        <v>99</v>
      </c>
      <c r="G15" s="42" t="s">
        <v>100</v>
      </c>
      <c r="H15" s="42" t="s">
        <v>189</v>
      </c>
      <c r="I15" s="62" t="s">
        <v>190</v>
      </c>
      <c r="J15" s="44" t="s">
        <v>102</v>
      </c>
      <c r="K15" s="44" t="s">
        <v>102</v>
      </c>
      <c r="L15" s="44" t="s">
        <v>102</v>
      </c>
      <c r="M15" s="44" t="s">
        <v>102</v>
      </c>
      <c r="N15" s="63" t="s">
        <v>191</v>
      </c>
    </row>
    <row r="16" spans="1:14">
      <c r="A16" s="39"/>
      <c r="B16" s="60" t="s">
        <v>192</v>
      </c>
      <c r="C16" s="61" t="s">
        <v>193</v>
      </c>
      <c r="D16" s="41" t="str">
        <f t="shared" si="1"/>
        <v>createdon</v>
      </c>
      <c r="E16" s="42" t="s">
        <v>119</v>
      </c>
      <c r="F16" s="42" t="s">
        <v>99</v>
      </c>
      <c r="G16" s="42" t="s">
        <v>100</v>
      </c>
      <c r="H16" s="42" t="s">
        <v>189</v>
      </c>
      <c r="I16" s="62" t="s">
        <v>194</v>
      </c>
      <c r="J16" s="43" t="s">
        <v>194</v>
      </c>
      <c r="K16" s="44" t="s">
        <v>195</v>
      </c>
      <c r="L16" s="44" t="s">
        <v>102</v>
      </c>
      <c r="M16" s="44" t="s">
        <v>102</v>
      </c>
      <c r="N16" s="63" t="s">
        <v>196</v>
      </c>
    </row>
    <row r="17" spans="1:14" ht="28.5">
      <c r="A17" s="39"/>
      <c r="B17" s="60" t="s">
        <v>197</v>
      </c>
      <c r="C17" s="61" t="s">
        <v>198</v>
      </c>
      <c r="D17" s="41" t="str">
        <f t="shared" si="1"/>
        <v>createdonbehalfby</v>
      </c>
      <c r="E17" s="42" t="s">
        <v>119</v>
      </c>
      <c r="F17" s="42" t="s">
        <v>99</v>
      </c>
      <c r="G17" s="42" t="s">
        <v>100</v>
      </c>
      <c r="H17" s="42" t="s">
        <v>189</v>
      </c>
      <c r="I17" s="62" t="s">
        <v>190</v>
      </c>
      <c r="J17" s="44" t="s">
        <v>102</v>
      </c>
      <c r="K17" s="44" t="s">
        <v>102</v>
      </c>
      <c r="L17" s="44" t="s">
        <v>102</v>
      </c>
      <c r="M17" s="44" t="s">
        <v>102</v>
      </c>
      <c r="N17" s="63" t="s">
        <v>199</v>
      </c>
    </row>
    <row r="18" spans="1:14" ht="28.5">
      <c r="A18" s="39"/>
      <c r="B18" s="60" t="s">
        <v>200</v>
      </c>
      <c r="C18" s="61" t="s">
        <v>270</v>
      </c>
      <c r="D18" s="41" t="str">
        <f t="shared" si="1"/>
        <v>importsequencenumber</v>
      </c>
      <c r="E18" s="42" t="s">
        <v>119</v>
      </c>
      <c r="F18" s="42" t="s">
        <v>99</v>
      </c>
      <c r="G18" s="42" t="s">
        <v>100</v>
      </c>
      <c r="H18" s="42" t="s">
        <v>202</v>
      </c>
      <c r="I18" s="62" t="s">
        <v>203</v>
      </c>
      <c r="J18" s="43" t="s">
        <v>204</v>
      </c>
      <c r="K18" s="44" t="s">
        <v>195</v>
      </c>
      <c r="L18" s="44" t="s">
        <v>205</v>
      </c>
      <c r="M18" s="44" t="s">
        <v>206</v>
      </c>
      <c r="N18" s="63" t="s">
        <v>207</v>
      </c>
    </row>
    <row r="19" spans="1:14" ht="28.5">
      <c r="A19" s="39"/>
      <c r="B19" s="60" t="s">
        <v>208</v>
      </c>
      <c r="C19" s="61" t="s">
        <v>209</v>
      </c>
      <c r="D19" s="41" t="str">
        <f t="shared" si="1"/>
        <v>modifiedby</v>
      </c>
      <c r="E19" s="42" t="s">
        <v>119</v>
      </c>
      <c r="F19" s="42" t="s">
        <v>99</v>
      </c>
      <c r="G19" s="42" t="s">
        <v>100</v>
      </c>
      <c r="H19" s="42" t="s">
        <v>189</v>
      </c>
      <c r="I19" s="62" t="s">
        <v>190</v>
      </c>
      <c r="J19" s="44" t="s">
        <v>102</v>
      </c>
      <c r="K19" s="44" t="s">
        <v>102</v>
      </c>
      <c r="L19" s="44" t="s">
        <v>102</v>
      </c>
      <c r="M19" s="44" t="s">
        <v>102</v>
      </c>
      <c r="N19" s="63" t="s">
        <v>210</v>
      </c>
    </row>
    <row r="20" spans="1:14">
      <c r="A20" s="39"/>
      <c r="B20" s="60" t="s">
        <v>211</v>
      </c>
      <c r="C20" s="61" t="s">
        <v>212</v>
      </c>
      <c r="D20" s="41" t="str">
        <f t="shared" si="1"/>
        <v>modifiedon</v>
      </c>
      <c r="E20" s="42" t="s">
        <v>119</v>
      </c>
      <c r="F20" s="42" t="s">
        <v>99</v>
      </c>
      <c r="G20" s="42" t="s">
        <v>100</v>
      </c>
      <c r="H20" s="42" t="s">
        <v>189</v>
      </c>
      <c r="I20" s="62" t="s">
        <v>194</v>
      </c>
      <c r="J20" s="43" t="s">
        <v>194</v>
      </c>
      <c r="K20" s="44" t="s">
        <v>195</v>
      </c>
      <c r="L20" s="44" t="s">
        <v>102</v>
      </c>
      <c r="M20" s="44" t="s">
        <v>102</v>
      </c>
      <c r="N20" s="63" t="s">
        <v>213</v>
      </c>
    </row>
    <row r="21" spans="1:14" ht="28.5">
      <c r="A21" s="39"/>
      <c r="B21" s="60" t="s">
        <v>214</v>
      </c>
      <c r="C21" s="61" t="s">
        <v>215</v>
      </c>
      <c r="D21" s="41" t="str">
        <f t="shared" si="1"/>
        <v>modifiedonbehalfby</v>
      </c>
      <c r="E21" s="42" t="s">
        <v>119</v>
      </c>
      <c r="F21" s="42" t="s">
        <v>99</v>
      </c>
      <c r="G21" s="42" t="s">
        <v>100</v>
      </c>
      <c r="H21" s="42" t="s">
        <v>189</v>
      </c>
      <c r="I21" s="62" t="s">
        <v>190</v>
      </c>
      <c r="J21" s="44" t="s">
        <v>102</v>
      </c>
      <c r="K21" s="44" t="s">
        <v>102</v>
      </c>
      <c r="L21" s="44" t="s">
        <v>102</v>
      </c>
      <c r="M21" s="44" t="s">
        <v>102</v>
      </c>
      <c r="N21" s="63" t="s">
        <v>216</v>
      </c>
    </row>
    <row r="22" spans="1:14">
      <c r="A22" s="39"/>
      <c r="B22" s="60" t="s">
        <v>217</v>
      </c>
      <c r="C22" s="61" t="s">
        <v>218</v>
      </c>
      <c r="D22" s="41" t="str">
        <f t="shared" si="1"/>
        <v>overriddencreatedon</v>
      </c>
      <c r="E22" s="42" t="s">
        <v>119</v>
      </c>
      <c r="F22" s="42" t="s">
        <v>99</v>
      </c>
      <c r="G22" s="42" t="s">
        <v>100</v>
      </c>
      <c r="H22" s="42" t="s">
        <v>202</v>
      </c>
      <c r="I22" s="43" t="s">
        <v>194</v>
      </c>
      <c r="J22" s="43" t="s">
        <v>219</v>
      </c>
      <c r="K22" s="44" t="s">
        <v>195</v>
      </c>
      <c r="L22" s="44" t="s">
        <v>102</v>
      </c>
      <c r="M22" s="44" t="s">
        <v>102</v>
      </c>
      <c r="N22" s="63" t="s">
        <v>220</v>
      </c>
    </row>
    <row r="23" spans="1:14" ht="28.5">
      <c r="A23" s="39"/>
      <c r="B23" s="60" t="s">
        <v>221</v>
      </c>
      <c r="C23" s="61" t="s">
        <v>222</v>
      </c>
      <c r="D23" s="41" t="str">
        <f t="shared" si="1"/>
        <v>ownerid</v>
      </c>
      <c r="E23" s="42" t="s">
        <v>98</v>
      </c>
      <c r="F23" s="42" t="s">
        <v>99</v>
      </c>
      <c r="G23" s="42" t="s">
        <v>100</v>
      </c>
      <c r="H23" s="42" t="s">
        <v>223</v>
      </c>
      <c r="I23" s="62" t="s">
        <v>224</v>
      </c>
      <c r="J23" s="44" t="s">
        <v>102</v>
      </c>
      <c r="K23" s="44" t="s">
        <v>102</v>
      </c>
      <c r="L23" s="44" t="s">
        <v>102</v>
      </c>
      <c r="M23" s="44" t="s">
        <v>102</v>
      </c>
      <c r="N23" s="63" t="s">
        <v>225</v>
      </c>
    </row>
    <row r="24" spans="1:14">
      <c r="A24" s="39"/>
      <c r="B24" s="60" t="s">
        <v>226</v>
      </c>
      <c r="C24" s="61" t="s">
        <v>227</v>
      </c>
      <c r="D24" s="41" t="str">
        <f t="shared" si="1"/>
        <v>owningbusinessunit</v>
      </c>
      <c r="E24" s="42" t="s">
        <v>119</v>
      </c>
      <c r="F24" s="42" t="s">
        <v>99</v>
      </c>
      <c r="G24" s="42" t="s">
        <v>100</v>
      </c>
      <c r="H24" s="42" t="s">
        <v>189</v>
      </c>
      <c r="I24" s="62" t="s">
        <v>190</v>
      </c>
      <c r="J24" s="44" t="s">
        <v>102</v>
      </c>
      <c r="K24" s="44" t="s">
        <v>102</v>
      </c>
      <c r="L24" s="44" t="s">
        <v>102</v>
      </c>
      <c r="M24" s="44" t="s">
        <v>102</v>
      </c>
      <c r="N24" s="63" t="s">
        <v>228</v>
      </c>
    </row>
    <row r="25" spans="1:14" ht="28.5">
      <c r="A25" s="39"/>
      <c r="B25" s="60" t="s">
        <v>229</v>
      </c>
      <c r="C25" s="61" t="s">
        <v>230</v>
      </c>
      <c r="D25" s="41" t="str">
        <f t="shared" si="1"/>
        <v>owningteam</v>
      </c>
      <c r="E25" s="42" t="s">
        <v>119</v>
      </c>
      <c r="F25" s="42" t="s">
        <v>231</v>
      </c>
      <c r="G25" s="42" t="s">
        <v>100</v>
      </c>
      <c r="H25" s="42" t="s">
        <v>189</v>
      </c>
      <c r="I25" s="62" t="s">
        <v>190</v>
      </c>
      <c r="J25" s="44" t="s">
        <v>102</v>
      </c>
      <c r="K25" s="44" t="s">
        <v>102</v>
      </c>
      <c r="L25" s="44" t="s">
        <v>102</v>
      </c>
      <c r="M25" s="44" t="s">
        <v>102</v>
      </c>
      <c r="N25" s="63" t="s">
        <v>232</v>
      </c>
    </row>
    <row r="26" spans="1:14" ht="28.5">
      <c r="A26" s="39"/>
      <c r="B26" s="60" t="s">
        <v>233</v>
      </c>
      <c r="C26" s="61" t="s">
        <v>234</v>
      </c>
      <c r="D26" s="41" t="str">
        <f t="shared" si="1"/>
        <v>owninguser</v>
      </c>
      <c r="E26" s="42" t="s">
        <v>119</v>
      </c>
      <c r="F26" s="42" t="s">
        <v>231</v>
      </c>
      <c r="G26" s="42" t="s">
        <v>100</v>
      </c>
      <c r="H26" s="42" t="s">
        <v>189</v>
      </c>
      <c r="I26" s="62" t="s">
        <v>190</v>
      </c>
      <c r="J26" s="44" t="s">
        <v>102</v>
      </c>
      <c r="K26" s="44" t="s">
        <v>102</v>
      </c>
      <c r="L26" s="44" t="s">
        <v>102</v>
      </c>
      <c r="M26" s="44" t="s">
        <v>102</v>
      </c>
      <c r="N26" s="63" t="s">
        <v>235</v>
      </c>
    </row>
    <row r="27" spans="1:14" ht="28.5">
      <c r="A27" s="39"/>
      <c r="B27" s="60" t="s">
        <v>236</v>
      </c>
      <c r="C27" s="61" t="s">
        <v>237</v>
      </c>
      <c r="D27" s="41" t="str">
        <f t="shared" si="1"/>
        <v>statecode</v>
      </c>
      <c r="E27" s="42" t="s">
        <v>98</v>
      </c>
      <c r="F27" s="42" t="s">
        <v>99</v>
      </c>
      <c r="G27" s="42" t="s">
        <v>100</v>
      </c>
      <c r="H27" s="42" t="s">
        <v>223</v>
      </c>
      <c r="I27" s="62" t="s">
        <v>238</v>
      </c>
      <c r="J27" s="44" t="s">
        <v>102</v>
      </c>
      <c r="K27" s="44" t="s">
        <v>102</v>
      </c>
      <c r="L27" s="44" t="s">
        <v>102</v>
      </c>
      <c r="M27" s="44" t="s">
        <v>102</v>
      </c>
      <c r="N27" s="63" t="str">
        <f>$C$4&amp;"の状態"</f>
        <v>個人備考情報の状態</v>
      </c>
    </row>
    <row r="28" spans="1:14">
      <c r="A28" s="39"/>
      <c r="B28" s="60" t="s">
        <v>239</v>
      </c>
      <c r="C28" s="61" t="s">
        <v>240</v>
      </c>
      <c r="D28" s="41" t="str">
        <f t="shared" si="1"/>
        <v>statuscode</v>
      </c>
      <c r="E28" s="42" t="s">
        <v>119</v>
      </c>
      <c r="F28" s="42" t="s">
        <v>99</v>
      </c>
      <c r="G28" s="42" t="s">
        <v>100</v>
      </c>
      <c r="H28" s="42" t="s">
        <v>223</v>
      </c>
      <c r="I28" s="62" t="s">
        <v>238</v>
      </c>
      <c r="J28" s="44" t="s">
        <v>102</v>
      </c>
      <c r="K28" s="44" t="s">
        <v>102</v>
      </c>
      <c r="L28" s="44" t="s">
        <v>102</v>
      </c>
      <c r="M28" s="44" t="s">
        <v>102</v>
      </c>
      <c r="N28" s="63" t="str">
        <f>$C$4&amp;"の状態の理由"</f>
        <v>個人備考情報の状態の理由</v>
      </c>
    </row>
    <row r="29" spans="1:14" ht="28.5">
      <c r="A29" s="39"/>
      <c r="B29" s="60" t="s">
        <v>241</v>
      </c>
      <c r="C29" s="61" t="s">
        <v>242</v>
      </c>
      <c r="D29" s="41" t="str">
        <f t="shared" si="1"/>
        <v>timezoneruleversionnumber</v>
      </c>
      <c r="E29" s="42" t="s">
        <v>119</v>
      </c>
      <c r="F29" s="42" t="s">
        <v>231</v>
      </c>
      <c r="G29" s="42" t="s">
        <v>100</v>
      </c>
      <c r="H29" s="42" t="s">
        <v>189</v>
      </c>
      <c r="I29" s="62" t="s">
        <v>203</v>
      </c>
      <c r="J29" s="43" t="s">
        <v>204</v>
      </c>
      <c r="K29" s="44" t="s">
        <v>195</v>
      </c>
      <c r="L29" s="44" t="s">
        <v>243</v>
      </c>
      <c r="M29" s="44" t="s">
        <v>206</v>
      </c>
      <c r="N29" s="63" t="s">
        <v>244</v>
      </c>
    </row>
    <row r="30" spans="1:14" ht="28.5">
      <c r="A30" s="39"/>
      <c r="B30" s="60" t="s">
        <v>245</v>
      </c>
      <c r="C30" s="61" t="s">
        <v>246</v>
      </c>
      <c r="D30" s="41" t="str">
        <f t="shared" si="1"/>
        <v>utcconversiontimezonecode</v>
      </c>
      <c r="E30" s="42" t="s">
        <v>119</v>
      </c>
      <c r="F30" s="42" t="s">
        <v>231</v>
      </c>
      <c r="G30" s="42" t="s">
        <v>100</v>
      </c>
      <c r="H30" s="42" t="s">
        <v>189</v>
      </c>
      <c r="I30" s="62" t="s">
        <v>203</v>
      </c>
      <c r="J30" s="43" t="s">
        <v>204</v>
      </c>
      <c r="K30" s="44" t="s">
        <v>195</v>
      </c>
      <c r="L30" s="44" t="s">
        <v>243</v>
      </c>
      <c r="M30" s="44" t="s">
        <v>206</v>
      </c>
      <c r="N30" s="63" t="s">
        <v>247</v>
      </c>
    </row>
    <row r="31" spans="1:14" ht="28.5">
      <c r="A31" s="39"/>
      <c r="B31" s="60" t="s">
        <v>248</v>
      </c>
      <c r="C31" s="61" t="s">
        <v>249</v>
      </c>
      <c r="D31" s="41" t="str">
        <f t="shared" si="1"/>
        <v>versionnumber</v>
      </c>
      <c r="E31" s="42" t="s">
        <v>119</v>
      </c>
      <c r="F31" s="42" t="s">
        <v>231</v>
      </c>
      <c r="G31" s="42" t="s">
        <v>100</v>
      </c>
      <c r="H31" s="42" t="s">
        <v>189</v>
      </c>
      <c r="I31" s="62" t="s">
        <v>203</v>
      </c>
      <c r="J31" s="43" t="s">
        <v>204</v>
      </c>
      <c r="K31" s="44" t="s">
        <v>195</v>
      </c>
      <c r="L31" s="44" t="s">
        <v>250</v>
      </c>
      <c r="M31" s="44" t="s">
        <v>251</v>
      </c>
      <c r="N31" s="63" t="s">
        <v>248</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C6E6-A44A-4000-8F7E-F10BDEB436D0}">
  <sheetPr>
    <pageSetUpPr fitToPage="1"/>
  </sheetPr>
  <dimension ref="A1:N32"/>
  <sheetViews>
    <sheetView view="pageBreakPreview" zoomScale="85" zoomScaleNormal="100" zoomScaleSheetLayoutView="85" workbookViewId="0">
      <selection activeCell="A29" sqref="A29"/>
    </sheetView>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112">
        <f>COUNT(A9:A13)</f>
        <v>3</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987</v>
      </c>
      <c r="D4" s="108"/>
      <c r="E4" s="108"/>
      <c r="F4" s="108"/>
      <c r="G4" s="108"/>
      <c r="H4" s="114"/>
      <c r="I4" s="115" t="s">
        <v>988</v>
      </c>
      <c r="J4" s="116"/>
      <c r="K4" s="116"/>
      <c r="L4" s="116"/>
      <c r="M4" s="116"/>
      <c r="N4" s="68" t="str">
        <f>B12</f>
        <v>システム土地用途</v>
      </c>
    </row>
    <row r="5" spans="1:14" s="13" customFormat="1" ht="17.649999999999999" customHeight="1">
      <c r="A5" s="99" t="s">
        <v>989</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土地用途</v>
      </c>
      <c r="C7" s="34" t="str">
        <f>I4&amp;"Id"</f>
        <v>gif_LandUsageId</v>
      </c>
      <c r="D7" s="34" t="str">
        <f>IF(ISBLANK(C7),"",LOWER(C7))</f>
        <v>gif_landusageid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52</v>
      </c>
      <c r="C10" s="41" t="s">
        <v>990</v>
      </c>
      <c r="D10" s="41" t="str">
        <f>IF(ISBLANK(C10),"",LOWER(C10))</f>
        <v>gif_land</v>
      </c>
      <c r="E10" s="42" t="s">
        <v>106</v>
      </c>
      <c r="F10" s="42" t="s">
        <v>99</v>
      </c>
      <c r="G10" s="42" t="s">
        <v>100</v>
      </c>
      <c r="H10" s="42" t="s">
        <v>107</v>
      </c>
      <c r="I10" s="43" t="s">
        <v>157</v>
      </c>
      <c r="J10" s="44" t="s">
        <v>111</v>
      </c>
      <c r="K10" s="44" t="s">
        <v>111</v>
      </c>
      <c r="L10" s="44" t="s">
        <v>111</v>
      </c>
      <c r="M10" s="44" t="s">
        <v>111</v>
      </c>
      <c r="N10" s="45" t="s">
        <v>991</v>
      </c>
    </row>
    <row r="11" spans="1:14" s="13" customFormat="1">
      <c r="A11" s="39">
        <f>COUNTA($A$7:A10)+1</f>
        <v>2</v>
      </c>
      <c r="B11" s="40" t="s">
        <v>992</v>
      </c>
      <c r="C11" s="41" t="s">
        <v>993</v>
      </c>
      <c r="D11" s="41" t="str">
        <f t="shared" ref="D11:D12" si="0">IF(ISBLANK(C11),"",LOWER(C11))</f>
        <v>gif_usage</v>
      </c>
      <c r="E11" s="42" t="s">
        <v>106</v>
      </c>
      <c r="F11" s="42" t="s">
        <v>99</v>
      </c>
      <c r="G11" s="42" t="s">
        <v>100</v>
      </c>
      <c r="H11" s="42" t="s">
        <v>107</v>
      </c>
      <c r="I11" s="43" t="s">
        <v>157</v>
      </c>
      <c r="J11" s="44" t="s">
        <v>111</v>
      </c>
      <c r="K11" s="44" t="s">
        <v>111</v>
      </c>
      <c r="L11" s="44" t="s">
        <v>111</v>
      </c>
      <c r="M11" s="44" t="s">
        <v>111</v>
      </c>
      <c r="N11" s="45" t="s">
        <v>994</v>
      </c>
    </row>
    <row r="12" spans="1:14" s="13" customFormat="1">
      <c r="A12" s="39">
        <f>COUNTA($A$7:A11)+1</f>
        <v>3</v>
      </c>
      <c r="B12" s="40" t="s">
        <v>995</v>
      </c>
      <c r="C12" s="41" t="s">
        <v>996</v>
      </c>
      <c r="D12" s="41" t="str">
        <f t="shared" si="0"/>
        <v>gif_landusageprimary</v>
      </c>
      <c r="E12" s="42" t="s">
        <v>119</v>
      </c>
      <c r="F12" s="42" t="s">
        <v>99</v>
      </c>
      <c r="G12" s="42" t="s">
        <v>100</v>
      </c>
      <c r="H12" s="42" t="s">
        <v>107</v>
      </c>
      <c r="I12" s="43" t="s">
        <v>829</v>
      </c>
      <c r="J12" s="43" t="s">
        <v>111</v>
      </c>
      <c r="K12" s="44" t="s">
        <v>111</v>
      </c>
      <c r="L12" s="44" t="s">
        <v>111</v>
      </c>
      <c r="M12" s="44" t="s">
        <v>830</v>
      </c>
      <c r="N12" s="45"/>
    </row>
    <row r="13" spans="1:14">
      <c r="A13" s="39"/>
      <c r="B13" s="53"/>
      <c r="C13" s="41"/>
      <c r="D13" s="41"/>
      <c r="E13" s="42"/>
      <c r="F13" s="42"/>
      <c r="G13" s="42"/>
      <c r="H13" s="42"/>
      <c r="I13" s="43"/>
      <c r="J13" s="43"/>
      <c r="K13" s="44"/>
      <c r="L13" s="44"/>
      <c r="M13" s="44"/>
      <c r="N13" s="45"/>
    </row>
    <row r="14" spans="1:14">
      <c r="A14" s="46"/>
      <c r="B14" s="56" t="s">
        <v>186</v>
      </c>
      <c r="C14" s="57"/>
      <c r="D14" s="57"/>
      <c r="E14" s="49"/>
      <c r="F14" s="49"/>
      <c r="G14" s="49"/>
      <c r="H14" s="49"/>
      <c r="I14" s="58"/>
      <c r="J14" s="50"/>
      <c r="K14" s="59"/>
      <c r="L14" s="59"/>
      <c r="M14" s="58"/>
      <c r="N14" s="52"/>
    </row>
    <row r="15" spans="1:14" ht="28.5">
      <c r="A15" s="39"/>
      <c r="B15" s="60" t="s">
        <v>187</v>
      </c>
      <c r="C15" s="61" t="s">
        <v>188</v>
      </c>
      <c r="D15" s="41" t="str">
        <f t="shared" ref="D15:D31" si="1">IF(ISBLANK(C15),"",LOWER(C15))</f>
        <v>createdby</v>
      </c>
      <c r="E15" s="42" t="s">
        <v>119</v>
      </c>
      <c r="F15" s="42" t="s">
        <v>99</v>
      </c>
      <c r="G15" s="42" t="s">
        <v>100</v>
      </c>
      <c r="H15" s="42" t="s">
        <v>189</v>
      </c>
      <c r="I15" s="62" t="s">
        <v>190</v>
      </c>
      <c r="J15" s="44" t="s">
        <v>102</v>
      </c>
      <c r="K15" s="44" t="s">
        <v>102</v>
      </c>
      <c r="L15" s="44" t="s">
        <v>102</v>
      </c>
      <c r="M15" s="44" t="s">
        <v>102</v>
      </c>
      <c r="N15" s="63" t="s">
        <v>191</v>
      </c>
    </row>
    <row r="16" spans="1:14">
      <c r="A16" s="39"/>
      <c r="B16" s="60" t="s">
        <v>192</v>
      </c>
      <c r="C16" s="61" t="s">
        <v>193</v>
      </c>
      <c r="D16" s="41" t="str">
        <f t="shared" si="1"/>
        <v>createdon</v>
      </c>
      <c r="E16" s="42" t="s">
        <v>119</v>
      </c>
      <c r="F16" s="42" t="s">
        <v>99</v>
      </c>
      <c r="G16" s="42" t="s">
        <v>100</v>
      </c>
      <c r="H16" s="42" t="s">
        <v>189</v>
      </c>
      <c r="I16" s="62" t="s">
        <v>194</v>
      </c>
      <c r="J16" s="43" t="s">
        <v>194</v>
      </c>
      <c r="K16" s="44" t="s">
        <v>195</v>
      </c>
      <c r="L16" s="44" t="s">
        <v>102</v>
      </c>
      <c r="M16" s="44" t="s">
        <v>102</v>
      </c>
      <c r="N16" s="63" t="s">
        <v>196</v>
      </c>
    </row>
    <row r="17" spans="1:14" ht="28.5">
      <c r="A17" s="39"/>
      <c r="B17" s="60" t="s">
        <v>197</v>
      </c>
      <c r="C17" s="61" t="s">
        <v>198</v>
      </c>
      <c r="D17" s="41" t="str">
        <f t="shared" si="1"/>
        <v>createdonbehalfby</v>
      </c>
      <c r="E17" s="42" t="s">
        <v>119</v>
      </c>
      <c r="F17" s="42" t="s">
        <v>99</v>
      </c>
      <c r="G17" s="42" t="s">
        <v>100</v>
      </c>
      <c r="H17" s="42" t="s">
        <v>189</v>
      </c>
      <c r="I17" s="62" t="s">
        <v>190</v>
      </c>
      <c r="J17" s="44" t="s">
        <v>102</v>
      </c>
      <c r="K17" s="44" t="s">
        <v>102</v>
      </c>
      <c r="L17" s="44" t="s">
        <v>102</v>
      </c>
      <c r="M17" s="44" t="s">
        <v>102</v>
      </c>
      <c r="N17" s="63" t="s">
        <v>199</v>
      </c>
    </row>
    <row r="18" spans="1:14" ht="28.5">
      <c r="A18" s="39"/>
      <c r="B18" s="60" t="s">
        <v>200</v>
      </c>
      <c r="C18" s="61" t="s">
        <v>270</v>
      </c>
      <c r="D18" s="41" t="str">
        <f t="shared" si="1"/>
        <v>importsequencenumber</v>
      </c>
      <c r="E18" s="42" t="s">
        <v>119</v>
      </c>
      <c r="F18" s="42" t="s">
        <v>99</v>
      </c>
      <c r="G18" s="42" t="s">
        <v>100</v>
      </c>
      <c r="H18" s="42" t="s">
        <v>202</v>
      </c>
      <c r="I18" s="62" t="s">
        <v>203</v>
      </c>
      <c r="J18" s="43" t="s">
        <v>204</v>
      </c>
      <c r="K18" s="44" t="s">
        <v>195</v>
      </c>
      <c r="L18" s="44" t="s">
        <v>205</v>
      </c>
      <c r="M18" s="44" t="s">
        <v>206</v>
      </c>
      <c r="N18" s="63" t="s">
        <v>207</v>
      </c>
    </row>
    <row r="19" spans="1:14" ht="28.5">
      <c r="A19" s="39"/>
      <c r="B19" s="60" t="s">
        <v>208</v>
      </c>
      <c r="C19" s="61" t="s">
        <v>209</v>
      </c>
      <c r="D19" s="41" t="str">
        <f t="shared" si="1"/>
        <v>modifiedby</v>
      </c>
      <c r="E19" s="42" t="s">
        <v>119</v>
      </c>
      <c r="F19" s="42" t="s">
        <v>99</v>
      </c>
      <c r="G19" s="42" t="s">
        <v>100</v>
      </c>
      <c r="H19" s="42" t="s">
        <v>189</v>
      </c>
      <c r="I19" s="62" t="s">
        <v>190</v>
      </c>
      <c r="J19" s="44" t="s">
        <v>102</v>
      </c>
      <c r="K19" s="44" t="s">
        <v>102</v>
      </c>
      <c r="L19" s="44" t="s">
        <v>102</v>
      </c>
      <c r="M19" s="44" t="s">
        <v>102</v>
      </c>
      <c r="N19" s="63" t="s">
        <v>210</v>
      </c>
    </row>
    <row r="20" spans="1:14">
      <c r="A20" s="39"/>
      <c r="B20" s="60" t="s">
        <v>211</v>
      </c>
      <c r="C20" s="61" t="s">
        <v>212</v>
      </c>
      <c r="D20" s="41" t="str">
        <f t="shared" si="1"/>
        <v>modifiedon</v>
      </c>
      <c r="E20" s="42" t="s">
        <v>119</v>
      </c>
      <c r="F20" s="42" t="s">
        <v>99</v>
      </c>
      <c r="G20" s="42" t="s">
        <v>100</v>
      </c>
      <c r="H20" s="42" t="s">
        <v>189</v>
      </c>
      <c r="I20" s="62" t="s">
        <v>194</v>
      </c>
      <c r="J20" s="43" t="s">
        <v>194</v>
      </c>
      <c r="K20" s="44" t="s">
        <v>195</v>
      </c>
      <c r="L20" s="44" t="s">
        <v>102</v>
      </c>
      <c r="M20" s="44" t="s">
        <v>102</v>
      </c>
      <c r="N20" s="63" t="s">
        <v>213</v>
      </c>
    </row>
    <row r="21" spans="1:14" ht="28.5">
      <c r="A21" s="39"/>
      <c r="B21" s="60" t="s">
        <v>214</v>
      </c>
      <c r="C21" s="61" t="s">
        <v>215</v>
      </c>
      <c r="D21" s="41" t="str">
        <f t="shared" si="1"/>
        <v>modifiedonbehalfby</v>
      </c>
      <c r="E21" s="42" t="s">
        <v>119</v>
      </c>
      <c r="F21" s="42" t="s">
        <v>99</v>
      </c>
      <c r="G21" s="42" t="s">
        <v>100</v>
      </c>
      <c r="H21" s="42" t="s">
        <v>189</v>
      </c>
      <c r="I21" s="62" t="s">
        <v>190</v>
      </c>
      <c r="J21" s="44" t="s">
        <v>102</v>
      </c>
      <c r="K21" s="44" t="s">
        <v>102</v>
      </c>
      <c r="L21" s="44" t="s">
        <v>102</v>
      </c>
      <c r="M21" s="44" t="s">
        <v>102</v>
      </c>
      <c r="N21" s="63" t="s">
        <v>216</v>
      </c>
    </row>
    <row r="22" spans="1:14">
      <c r="A22" s="39"/>
      <c r="B22" s="60" t="s">
        <v>217</v>
      </c>
      <c r="C22" s="61" t="s">
        <v>218</v>
      </c>
      <c r="D22" s="41" t="str">
        <f t="shared" si="1"/>
        <v>overriddencreatedon</v>
      </c>
      <c r="E22" s="42" t="s">
        <v>119</v>
      </c>
      <c r="F22" s="42" t="s">
        <v>99</v>
      </c>
      <c r="G22" s="42" t="s">
        <v>100</v>
      </c>
      <c r="H22" s="42" t="s">
        <v>202</v>
      </c>
      <c r="I22" s="43" t="s">
        <v>194</v>
      </c>
      <c r="J22" s="43" t="s">
        <v>219</v>
      </c>
      <c r="K22" s="44" t="s">
        <v>195</v>
      </c>
      <c r="L22" s="44" t="s">
        <v>102</v>
      </c>
      <c r="M22" s="44" t="s">
        <v>102</v>
      </c>
      <c r="N22" s="63" t="s">
        <v>220</v>
      </c>
    </row>
    <row r="23" spans="1:14" ht="28.5">
      <c r="A23" s="39"/>
      <c r="B23" s="60" t="s">
        <v>221</v>
      </c>
      <c r="C23" s="61" t="s">
        <v>222</v>
      </c>
      <c r="D23" s="41" t="str">
        <f t="shared" si="1"/>
        <v>ownerid</v>
      </c>
      <c r="E23" s="42" t="s">
        <v>98</v>
      </c>
      <c r="F23" s="42" t="s">
        <v>99</v>
      </c>
      <c r="G23" s="42" t="s">
        <v>100</v>
      </c>
      <c r="H23" s="42" t="s">
        <v>223</v>
      </c>
      <c r="I23" s="62" t="s">
        <v>224</v>
      </c>
      <c r="J23" s="44" t="s">
        <v>102</v>
      </c>
      <c r="K23" s="44" t="s">
        <v>102</v>
      </c>
      <c r="L23" s="44" t="s">
        <v>102</v>
      </c>
      <c r="M23" s="44" t="s">
        <v>102</v>
      </c>
      <c r="N23" s="63" t="s">
        <v>225</v>
      </c>
    </row>
    <row r="24" spans="1:14">
      <c r="A24" s="39"/>
      <c r="B24" s="60" t="s">
        <v>226</v>
      </c>
      <c r="C24" s="61" t="s">
        <v>227</v>
      </c>
      <c r="D24" s="41" t="str">
        <f t="shared" si="1"/>
        <v>owningbusinessunit</v>
      </c>
      <c r="E24" s="42" t="s">
        <v>119</v>
      </c>
      <c r="F24" s="42" t="s">
        <v>99</v>
      </c>
      <c r="G24" s="42" t="s">
        <v>100</v>
      </c>
      <c r="H24" s="42" t="s">
        <v>189</v>
      </c>
      <c r="I24" s="62" t="s">
        <v>190</v>
      </c>
      <c r="J24" s="44" t="s">
        <v>102</v>
      </c>
      <c r="K24" s="44" t="s">
        <v>102</v>
      </c>
      <c r="L24" s="44" t="s">
        <v>102</v>
      </c>
      <c r="M24" s="44" t="s">
        <v>102</v>
      </c>
      <c r="N24" s="63" t="s">
        <v>228</v>
      </c>
    </row>
    <row r="25" spans="1:14" ht="28.5">
      <c r="A25" s="39"/>
      <c r="B25" s="60" t="s">
        <v>229</v>
      </c>
      <c r="C25" s="61" t="s">
        <v>230</v>
      </c>
      <c r="D25" s="41" t="str">
        <f t="shared" si="1"/>
        <v>owningteam</v>
      </c>
      <c r="E25" s="42" t="s">
        <v>119</v>
      </c>
      <c r="F25" s="42" t="s">
        <v>231</v>
      </c>
      <c r="G25" s="42" t="s">
        <v>100</v>
      </c>
      <c r="H25" s="42" t="s">
        <v>189</v>
      </c>
      <c r="I25" s="62" t="s">
        <v>190</v>
      </c>
      <c r="J25" s="44" t="s">
        <v>102</v>
      </c>
      <c r="K25" s="44" t="s">
        <v>102</v>
      </c>
      <c r="L25" s="44" t="s">
        <v>102</v>
      </c>
      <c r="M25" s="44" t="s">
        <v>102</v>
      </c>
      <c r="N25" s="63" t="s">
        <v>232</v>
      </c>
    </row>
    <row r="26" spans="1:14" ht="28.5">
      <c r="A26" s="39"/>
      <c r="B26" s="60" t="s">
        <v>233</v>
      </c>
      <c r="C26" s="61" t="s">
        <v>234</v>
      </c>
      <c r="D26" s="41" t="str">
        <f t="shared" si="1"/>
        <v>owninguser</v>
      </c>
      <c r="E26" s="42" t="s">
        <v>119</v>
      </c>
      <c r="F26" s="42" t="s">
        <v>231</v>
      </c>
      <c r="G26" s="42" t="s">
        <v>100</v>
      </c>
      <c r="H26" s="42" t="s">
        <v>189</v>
      </c>
      <c r="I26" s="62" t="s">
        <v>190</v>
      </c>
      <c r="J26" s="44" t="s">
        <v>102</v>
      </c>
      <c r="K26" s="44" t="s">
        <v>102</v>
      </c>
      <c r="L26" s="44" t="s">
        <v>102</v>
      </c>
      <c r="M26" s="44" t="s">
        <v>102</v>
      </c>
      <c r="N26" s="63" t="s">
        <v>235</v>
      </c>
    </row>
    <row r="27" spans="1:14" ht="28.5">
      <c r="A27" s="39"/>
      <c r="B27" s="60" t="s">
        <v>236</v>
      </c>
      <c r="C27" s="61" t="s">
        <v>237</v>
      </c>
      <c r="D27" s="41" t="str">
        <f t="shared" si="1"/>
        <v>statecode</v>
      </c>
      <c r="E27" s="42" t="s">
        <v>98</v>
      </c>
      <c r="F27" s="42" t="s">
        <v>99</v>
      </c>
      <c r="G27" s="42" t="s">
        <v>100</v>
      </c>
      <c r="H27" s="42" t="s">
        <v>223</v>
      </c>
      <c r="I27" s="62" t="s">
        <v>238</v>
      </c>
      <c r="J27" s="44" t="s">
        <v>102</v>
      </c>
      <c r="K27" s="44" t="s">
        <v>102</v>
      </c>
      <c r="L27" s="44" t="s">
        <v>102</v>
      </c>
      <c r="M27" s="44" t="s">
        <v>102</v>
      </c>
      <c r="N27" s="63" t="str">
        <f>$C$4&amp;"の状態"</f>
        <v>土地用途の状態</v>
      </c>
    </row>
    <row r="28" spans="1:14">
      <c r="A28" s="39"/>
      <c r="B28" s="60" t="s">
        <v>239</v>
      </c>
      <c r="C28" s="61" t="s">
        <v>240</v>
      </c>
      <c r="D28" s="41" t="str">
        <f t="shared" si="1"/>
        <v>statuscode</v>
      </c>
      <c r="E28" s="42" t="s">
        <v>119</v>
      </c>
      <c r="F28" s="42" t="s">
        <v>99</v>
      </c>
      <c r="G28" s="42" t="s">
        <v>100</v>
      </c>
      <c r="H28" s="42" t="s">
        <v>223</v>
      </c>
      <c r="I28" s="62" t="s">
        <v>238</v>
      </c>
      <c r="J28" s="44" t="s">
        <v>102</v>
      </c>
      <c r="K28" s="44" t="s">
        <v>102</v>
      </c>
      <c r="L28" s="44" t="s">
        <v>102</v>
      </c>
      <c r="M28" s="44" t="s">
        <v>102</v>
      </c>
      <c r="N28" s="63" t="str">
        <f>$C$4&amp;"の状態の理由"</f>
        <v>土地用途の状態の理由</v>
      </c>
    </row>
    <row r="29" spans="1:14" ht="28.5">
      <c r="A29" s="39"/>
      <c r="B29" s="60" t="s">
        <v>241</v>
      </c>
      <c r="C29" s="61" t="s">
        <v>242</v>
      </c>
      <c r="D29" s="41" t="str">
        <f t="shared" si="1"/>
        <v>timezoneruleversionnumber</v>
      </c>
      <c r="E29" s="42" t="s">
        <v>119</v>
      </c>
      <c r="F29" s="42" t="s">
        <v>231</v>
      </c>
      <c r="G29" s="42" t="s">
        <v>100</v>
      </c>
      <c r="H29" s="42" t="s">
        <v>189</v>
      </c>
      <c r="I29" s="62" t="s">
        <v>203</v>
      </c>
      <c r="J29" s="43" t="s">
        <v>204</v>
      </c>
      <c r="K29" s="44" t="s">
        <v>195</v>
      </c>
      <c r="L29" s="44" t="s">
        <v>243</v>
      </c>
      <c r="M29" s="44" t="s">
        <v>206</v>
      </c>
      <c r="N29" s="63" t="s">
        <v>244</v>
      </c>
    </row>
    <row r="30" spans="1:14" ht="28.5">
      <c r="A30" s="39"/>
      <c r="B30" s="60" t="s">
        <v>245</v>
      </c>
      <c r="C30" s="61" t="s">
        <v>246</v>
      </c>
      <c r="D30" s="41" t="str">
        <f t="shared" si="1"/>
        <v>utcconversiontimezonecode</v>
      </c>
      <c r="E30" s="42" t="s">
        <v>119</v>
      </c>
      <c r="F30" s="42" t="s">
        <v>231</v>
      </c>
      <c r="G30" s="42" t="s">
        <v>100</v>
      </c>
      <c r="H30" s="42" t="s">
        <v>189</v>
      </c>
      <c r="I30" s="62" t="s">
        <v>203</v>
      </c>
      <c r="J30" s="43" t="s">
        <v>204</v>
      </c>
      <c r="K30" s="44" t="s">
        <v>195</v>
      </c>
      <c r="L30" s="44" t="s">
        <v>243</v>
      </c>
      <c r="M30" s="44" t="s">
        <v>206</v>
      </c>
      <c r="N30" s="63" t="s">
        <v>247</v>
      </c>
    </row>
    <row r="31" spans="1:14" ht="28.5">
      <c r="A31" s="39"/>
      <c r="B31" s="60" t="s">
        <v>248</v>
      </c>
      <c r="C31" s="61" t="s">
        <v>249</v>
      </c>
      <c r="D31" s="41" t="str">
        <f t="shared" si="1"/>
        <v>versionnumber</v>
      </c>
      <c r="E31" s="42" t="s">
        <v>119</v>
      </c>
      <c r="F31" s="42" t="s">
        <v>231</v>
      </c>
      <c r="G31" s="42" t="s">
        <v>100</v>
      </c>
      <c r="H31" s="42" t="s">
        <v>189</v>
      </c>
      <c r="I31" s="62" t="s">
        <v>203</v>
      </c>
      <c r="J31" s="43" t="s">
        <v>204</v>
      </c>
      <c r="K31" s="44" t="s">
        <v>195</v>
      </c>
      <c r="L31" s="44" t="s">
        <v>250</v>
      </c>
      <c r="M31" s="44" t="s">
        <v>251</v>
      </c>
      <c r="N31" s="63" t="s">
        <v>248</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8A316-4E59-46B6-9AED-5D16CB487332}">
  <sheetPr>
    <pageSetUpPr fitToPage="1"/>
  </sheetPr>
  <dimension ref="A1:N32"/>
  <sheetViews>
    <sheetView view="pageBreakPreview"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112">
        <f>COUNT(A9:A13)</f>
        <v>3</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997</v>
      </c>
      <c r="D4" s="108"/>
      <c r="E4" s="108"/>
      <c r="F4" s="108"/>
      <c r="G4" s="108"/>
      <c r="H4" s="114"/>
      <c r="I4" s="115" t="s">
        <v>998</v>
      </c>
      <c r="J4" s="116"/>
      <c r="K4" s="116"/>
      <c r="L4" s="116"/>
      <c r="M4" s="116"/>
      <c r="N4" s="68" t="str">
        <f>B12</f>
        <v>システム建物用途</v>
      </c>
    </row>
    <row r="5" spans="1:14" s="13" customFormat="1" ht="17.649999999999999" customHeight="1">
      <c r="A5" s="99" t="s">
        <v>999</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建物用途</v>
      </c>
      <c r="C7" s="34" t="str">
        <f>I4&amp;"Id"</f>
        <v>gif_BuildingUsageId</v>
      </c>
      <c r="D7" s="34" t="str">
        <f>IF(ISBLANK(C7),"",LOWER(C7))</f>
        <v>gif_buildingusageid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55</v>
      </c>
      <c r="C10" s="41" t="s">
        <v>1000</v>
      </c>
      <c r="D10" s="41" t="str">
        <f>IF(ISBLANK(C10),"",LOWER(C10))</f>
        <v>gif_building</v>
      </c>
      <c r="E10" s="42" t="s">
        <v>106</v>
      </c>
      <c r="F10" s="42" t="s">
        <v>99</v>
      </c>
      <c r="G10" s="42" t="s">
        <v>100</v>
      </c>
      <c r="H10" s="42" t="s">
        <v>107</v>
      </c>
      <c r="I10" s="43" t="s">
        <v>157</v>
      </c>
      <c r="J10" s="43" t="s">
        <v>111</v>
      </c>
      <c r="K10" s="44" t="s">
        <v>111</v>
      </c>
      <c r="L10" s="44" t="s">
        <v>111</v>
      </c>
      <c r="M10" s="44" t="s">
        <v>111</v>
      </c>
      <c r="N10" s="45" t="s">
        <v>1001</v>
      </c>
    </row>
    <row r="11" spans="1:14" s="13" customFormat="1">
      <c r="A11" s="39">
        <f>COUNTA($A$7:A10)+1</f>
        <v>2</v>
      </c>
      <c r="B11" s="53" t="s">
        <v>1002</v>
      </c>
      <c r="C11" s="41" t="s">
        <v>993</v>
      </c>
      <c r="D11" s="41" t="str">
        <f t="shared" ref="D11:D12" si="0">IF(ISBLANK(C11),"",LOWER(C11))</f>
        <v>gif_usage</v>
      </c>
      <c r="E11" s="42" t="s">
        <v>106</v>
      </c>
      <c r="F11" s="42" t="s">
        <v>99</v>
      </c>
      <c r="G11" s="42" t="s">
        <v>100</v>
      </c>
      <c r="H11" s="42" t="s">
        <v>107</v>
      </c>
      <c r="I11" s="43" t="s">
        <v>157</v>
      </c>
      <c r="J11" s="43" t="s">
        <v>111</v>
      </c>
      <c r="K11" s="44" t="s">
        <v>111</v>
      </c>
      <c r="L11" s="44" t="s">
        <v>111</v>
      </c>
      <c r="M11" s="44" t="s">
        <v>111</v>
      </c>
      <c r="N11" s="45" t="s">
        <v>1003</v>
      </c>
    </row>
    <row r="12" spans="1:14" s="13" customFormat="1">
      <c r="A12" s="39">
        <f>COUNTA($A$7:A11)+1</f>
        <v>3</v>
      </c>
      <c r="B12" s="53" t="s">
        <v>1004</v>
      </c>
      <c r="C12" s="41" t="s">
        <v>1005</v>
      </c>
      <c r="D12" s="41" t="str">
        <f t="shared" si="0"/>
        <v>gif_buildingusageprimary</v>
      </c>
      <c r="E12" s="42" t="s">
        <v>119</v>
      </c>
      <c r="F12" s="42" t="s">
        <v>99</v>
      </c>
      <c r="G12" s="42" t="s">
        <v>100</v>
      </c>
      <c r="H12" s="42" t="s">
        <v>107</v>
      </c>
      <c r="I12" s="43" t="s">
        <v>829</v>
      </c>
      <c r="J12" s="43" t="s">
        <v>111</v>
      </c>
      <c r="K12" s="44" t="s">
        <v>111</v>
      </c>
      <c r="L12" s="44" t="s">
        <v>111</v>
      </c>
      <c r="M12" s="44" t="s">
        <v>830</v>
      </c>
      <c r="N12" s="45"/>
    </row>
    <row r="13" spans="1:14">
      <c r="A13" s="39"/>
      <c r="B13" s="53"/>
      <c r="C13" s="41"/>
      <c r="D13" s="41"/>
      <c r="E13" s="42"/>
      <c r="F13" s="42"/>
      <c r="G13" s="42"/>
      <c r="H13" s="42"/>
      <c r="I13" s="43"/>
      <c r="J13" s="43"/>
      <c r="K13" s="44"/>
      <c r="L13" s="44"/>
      <c r="M13" s="44"/>
      <c r="N13" s="45"/>
    </row>
    <row r="14" spans="1:14">
      <c r="A14" s="46"/>
      <c r="B14" s="56" t="s">
        <v>186</v>
      </c>
      <c r="C14" s="57"/>
      <c r="D14" s="57"/>
      <c r="E14" s="49"/>
      <c r="F14" s="49"/>
      <c r="G14" s="49"/>
      <c r="H14" s="49"/>
      <c r="I14" s="58"/>
      <c r="J14" s="50"/>
      <c r="K14" s="59"/>
      <c r="L14" s="59"/>
      <c r="M14" s="58"/>
      <c r="N14" s="52"/>
    </row>
    <row r="15" spans="1:14" ht="28.5">
      <c r="A15" s="39"/>
      <c r="B15" s="60" t="s">
        <v>187</v>
      </c>
      <c r="C15" s="61" t="s">
        <v>188</v>
      </c>
      <c r="D15" s="41" t="str">
        <f t="shared" ref="D15:D31" si="1">IF(ISBLANK(C15),"",LOWER(C15))</f>
        <v>createdby</v>
      </c>
      <c r="E15" s="42" t="s">
        <v>119</v>
      </c>
      <c r="F15" s="42" t="s">
        <v>99</v>
      </c>
      <c r="G15" s="42" t="s">
        <v>100</v>
      </c>
      <c r="H15" s="42" t="s">
        <v>189</v>
      </c>
      <c r="I15" s="62" t="s">
        <v>190</v>
      </c>
      <c r="J15" s="44" t="s">
        <v>102</v>
      </c>
      <c r="K15" s="44" t="s">
        <v>102</v>
      </c>
      <c r="L15" s="44" t="s">
        <v>102</v>
      </c>
      <c r="M15" s="44" t="s">
        <v>102</v>
      </c>
      <c r="N15" s="63" t="s">
        <v>191</v>
      </c>
    </row>
    <row r="16" spans="1:14">
      <c r="A16" s="39"/>
      <c r="B16" s="60" t="s">
        <v>192</v>
      </c>
      <c r="C16" s="61" t="s">
        <v>193</v>
      </c>
      <c r="D16" s="41" t="str">
        <f t="shared" si="1"/>
        <v>createdon</v>
      </c>
      <c r="E16" s="42" t="s">
        <v>119</v>
      </c>
      <c r="F16" s="42" t="s">
        <v>99</v>
      </c>
      <c r="G16" s="42" t="s">
        <v>100</v>
      </c>
      <c r="H16" s="42" t="s">
        <v>189</v>
      </c>
      <c r="I16" s="62" t="s">
        <v>194</v>
      </c>
      <c r="J16" s="43" t="s">
        <v>194</v>
      </c>
      <c r="K16" s="44" t="s">
        <v>195</v>
      </c>
      <c r="L16" s="44" t="s">
        <v>102</v>
      </c>
      <c r="M16" s="44" t="s">
        <v>102</v>
      </c>
      <c r="N16" s="63" t="s">
        <v>196</v>
      </c>
    </row>
    <row r="17" spans="1:14" ht="28.5">
      <c r="A17" s="39"/>
      <c r="B17" s="60" t="s">
        <v>197</v>
      </c>
      <c r="C17" s="61" t="s">
        <v>198</v>
      </c>
      <c r="D17" s="41" t="str">
        <f t="shared" si="1"/>
        <v>createdonbehalfby</v>
      </c>
      <c r="E17" s="42" t="s">
        <v>119</v>
      </c>
      <c r="F17" s="42" t="s">
        <v>99</v>
      </c>
      <c r="G17" s="42" t="s">
        <v>100</v>
      </c>
      <c r="H17" s="42" t="s">
        <v>189</v>
      </c>
      <c r="I17" s="62" t="s">
        <v>190</v>
      </c>
      <c r="J17" s="44" t="s">
        <v>102</v>
      </c>
      <c r="K17" s="44" t="s">
        <v>102</v>
      </c>
      <c r="L17" s="44" t="s">
        <v>102</v>
      </c>
      <c r="M17" s="44" t="s">
        <v>102</v>
      </c>
      <c r="N17" s="63" t="s">
        <v>199</v>
      </c>
    </row>
    <row r="18" spans="1:14" ht="28.5">
      <c r="A18" s="39"/>
      <c r="B18" s="60" t="s">
        <v>200</v>
      </c>
      <c r="C18" s="61" t="s">
        <v>270</v>
      </c>
      <c r="D18" s="41" t="str">
        <f t="shared" si="1"/>
        <v>importsequencenumber</v>
      </c>
      <c r="E18" s="42" t="s">
        <v>119</v>
      </c>
      <c r="F18" s="42" t="s">
        <v>99</v>
      </c>
      <c r="G18" s="42" t="s">
        <v>100</v>
      </c>
      <c r="H18" s="42" t="s">
        <v>202</v>
      </c>
      <c r="I18" s="62" t="s">
        <v>203</v>
      </c>
      <c r="J18" s="43" t="s">
        <v>204</v>
      </c>
      <c r="K18" s="44" t="s">
        <v>195</v>
      </c>
      <c r="L18" s="44" t="s">
        <v>205</v>
      </c>
      <c r="M18" s="44" t="s">
        <v>206</v>
      </c>
      <c r="N18" s="63" t="s">
        <v>207</v>
      </c>
    </row>
    <row r="19" spans="1:14" ht="28.5">
      <c r="A19" s="39"/>
      <c r="B19" s="60" t="s">
        <v>208</v>
      </c>
      <c r="C19" s="61" t="s">
        <v>209</v>
      </c>
      <c r="D19" s="41" t="str">
        <f t="shared" si="1"/>
        <v>modifiedby</v>
      </c>
      <c r="E19" s="42" t="s">
        <v>119</v>
      </c>
      <c r="F19" s="42" t="s">
        <v>99</v>
      </c>
      <c r="G19" s="42" t="s">
        <v>100</v>
      </c>
      <c r="H19" s="42" t="s">
        <v>189</v>
      </c>
      <c r="I19" s="62" t="s">
        <v>190</v>
      </c>
      <c r="J19" s="44" t="s">
        <v>102</v>
      </c>
      <c r="K19" s="44" t="s">
        <v>102</v>
      </c>
      <c r="L19" s="44" t="s">
        <v>102</v>
      </c>
      <c r="M19" s="44" t="s">
        <v>102</v>
      </c>
      <c r="N19" s="63" t="s">
        <v>210</v>
      </c>
    </row>
    <row r="20" spans="1:14">
      <c r="A20" s="39"/>
      <c r="B20" s="60" t="s">
        <v>211</v>
      </c>
      <c r="C20" s="61" t="s">
        <v>212</v>
      </c>
      <c r="D20" s="41" t="str">
        <f t="shared" si="1"/>
        <v>modifiedon</v>
      </c>
      <c r="E20" s="42" t="s">
        <v>119</v>
      </c>
      <c r="F20" s="42" t="s">
        <v>99</v>
      </c>
      <c r="G20" s="42" t="s">
        <v>100</v>
      </c>
      <c r="H20" s="42" t="s">
        <v>189</v>
      </c>
      <c r="I20" s="62" t="s">
        <v>194</v>
      </c>
      <c r="J20" s="43" t="s">
        <v>194</v>
      </c>
      <c r="K20" s="44" t="s">
        <v>195</v>
      </c>
      <c r="L20" s="44" t="s">
        <v>102</v>
      </c>
      <c r="M20" s="44" t="s">
        <v>102</v>
      </c>
      <c r="N20" s="63" t="s">
        <v>213</v>
      </c>
    </row>
    <row r="21" spans="1:14" ht="28.5">
      <c r="A21" s="39"/>
      <c r="B21" s="60" t="s">
        <v>214</v>
      </c>
      <c r="C21" s="61" t="s">
        <v>215</v>
      </c>
      <c r="D21" s="41" t="str">
        <f t="shared" si="1"/>
        <v>modifiedonbehalfby</v>
      </c>
      <c r="E21" s="42" t="s">
        <v>119</v>
      </c>
      <c r="F21" s="42" t="s">
        <v>99</v>
      </c>
      <c r="G21" s="42" t="s">
        <v>100</v>
      </c>
      <c r="H21" s="42" t="s">
        <v>189</v>
      </c>
      <c r="I21" s="62" t="s">
        <v>190</v>
      </c>
      <c r="J21" s="44" t="s">
        <v>102</v>
      </c>
      <c r="K21" s="44" t="s">
        <v>102</v>
      </c>
      <c r="L21" s="44" t="s">
        <v>102</v>
      </c>
      <c r="M21" s="44" t="s">
        <v>102</v>
      </c>
      <c r="N21" s="63" t="s">
        <v>216</v>
      </c>
    </row>
    <row r="22" spans="1:14">
      <c r="A22" s="39"/>
      <c r="B22" s="60" t="s">
        <v>217</v>
      </c>
      <c r="C22" s="61" t="s">
        <v>218</v>
      </c>
      <c r="D22" s="41" t="str">
        <f t="shared" si="1"/>
        <v>overriddencreatedon</v>
      </c>
      <c r="E22" s="42" t="s">
        <v>119</v>
      </c>
      <c r="F22" s="42" t="s">
        <v>99</v>
      </c>
      <c r="G22" s="42" t="s">
        <v>100</v>
      </c>
      <c r="H22" s="42" t="s">
        <v>202</v>
      </c>
      <c r="I22" s="43" t="s">
        <v>194</v>
      </c>
      <c r="J22" s="43" t="s">
        <v>219</v>
      </c>
      <c r="K22" s="44" t="s">
        <v>195</v>
      </c>
      <c r="L22" s="44" t="s">
        <v>102</v>
      </c>
      <c r="M22" s="44" t="s">
        <v>102</v>
      </c>
      <c r="N22" s="63" t="s">
        <v>220</v>
      </c>
    </row>
    <row r="23" spans="1:14" ht="28.5">
      <c r="A23" s="39"/>
      <c r="B23" s="60" t="s">
        <v>221</v>
      </c>
      <c r="C23" s="61" t="s">
        <v>222</v>
      </c>
      <c r="D23" s="41" t="str">
        <f t="shared" si="1"/>
        <v>ownerid</v>
      </c>
      <c r="E23" s="42" t="s">
        <v>98</v>
      </c>
      <c r="F23" s="42" t="s">
        <v>99</v>
      </c>
      <c r="G23" s="42" t="s">
        <v>100</v>
      </c>
      <c r="H23" s="42" t="s">
        <v>223</v>
      </c>
      <c r="I23" s="62" t="s">
        <v>224</v>
      </c>
      <c r="J23" s="44" t="s">
        <v>102</v>
      </c>
      <c r="K23" s="44" t="s">
        <v>102</v>
      </c>
      <c r="L23" s="44" t="s">
        <v>102</v>
      </c>
      <c r="M23" s="44" t="s">
        <v>102</v>
      </c>
      <c r="N23" s="63" t="s">
        <v>225</v>
      </c>
    </row>
    <row r="24" spans="1:14">
      <c r="A24" s="39"/>
      <c r="B24" s="60" t="s">
        <v>226</v>
      </c>
      <c r="C24" s="61" t="s">
        <v>227</v>
      </c>
      <c r="D24" s="41" t="str">
        <f t="shared" si="1"/>
        <v>owningbusinessunit</v>
      </c>
      <c r="E24" s="42" t="s">
        <v>119</v>
      </c>
      <c r="F24" s="42" t="s">
        <v>99</v>
      </c>
      <c r="G24" s="42" t="s">
        <v>100</v>
      </c>
      <c r="H24" s="42" t="s">
        <v>189</v>
      </c>
      <c r="I24" s="62" t="s">
        <v>190</v>
      </c>
      <c r="J24" s="44" t="s">
        <v>102</v>
      </c>
      <c r="K24" s="44" t="s">
        <v>102</v>
      </c>
      <c r="L24" s="44" t="s">
        <v>102</v>
      </c>
      <c r="M24" s="44" t="s">
        <v>102</v>
      </c>
      <c r="N24" s="63" t="s">
        <v>228</v>
      </c>
    </row>
    <row r="25" spans="1:14" ht="28.5">
      <c r="A25" s="39"/>
      <c r="B25" s="60" t="s">
        <v>229</v>
      </c>
      <c r="C25" s="61" t="s">
        <v>230</v>
      </c>
      <c r="D25" s="41" t="str">
        <f t="shared" si="1"/>
        <v>owningteam</v>
      </c>
      <c r="E25" s="42" t="s">
        <v>119</v>
      </c>
      <c r="F25" s="42" t="s">
        <v>231</v>
      </c>
      <c r="G25" s="42" t="s">
        <v>100</v>
      </c>
      <c r="H25" s="42" t="s">
        <v>189</v>
      </c>
      <c r="I25" s="62" t="s">
        <v>190</v>
      </c>
      <c r="J25" s="44" t="s">
        <v>102</v>
      </c>
      <c r="K25" s="44" t="s">
        <v>102</v>
      </c>
      <c r="L25" s="44" t="s">
        <v>102</v>
      </c>
      <c r="M25" s="44" t="s">
        <v>102</v>
      </c>
      <c r="N25" s="63" t="s">
        <v>232</v>
      </c>
    </row>
    <row r="26" spans="1:14" ht="28.5">
      <c r="A26" s="39"/>
      <c r="B26" s="60" t="s">
        <v>233</v>
      </c>
      <c r="C26" s="61" t="s">
        <v>234</v>
      </c>
      <c r="D26" s="41" t="str">
        <f t="shared" si="1"/>
        <v>owninguser</v>
      </c>
      <c r="E26" s="42" t="s">
        <v>119</v>
      </c>
      <c r="F26" s="42" t="s">
        <v>231</v>
      </c>
      <c r="G26" s="42" t="s">
        <v>100</v>
      </c>
      <c r="H26" s="42" t="s">
        <v>189</v>
      </c>
      <c r="I26" s="62" t="s">
        <v>190</v>
      </c>
      <c r="J26" s="44" t="s">
        <v>102</v>
      </c>
      <c r="K26" s="44" t="s">
        <v>102</v>
      </c>
      <c r="L26" s="44" t="s">
        <v>102</v>
      </c>
      <c r="M26" s="44" t="s">
        <v>102</v>
      </c>
      <c r="N26" s="63" t="s">
        <v>235</v>
      </c>
    </row>
    <row r="27" spans="1:14" ht="28.5">
      <c r="A27" s="39"/>
      <c r="B27" s="60" t="s">
        <v>236</v>
      </c>
      <c r="C27" s="61" t="s">
        <v>237</v>
      </c>
      <c r="D27" s="41" t="str">
        <f t="shared" si="1"/>
        <v>statecode</v>
      </c>
      <c r="E27" s="42" t="s">
        <v>98</v>
      </c>
      <c r="F27" s="42" t="s">
        <v>99</v>
      </c>
      <c r="G27" s="42" t="s">
        <v>100</v>
      </c>
      <c r="H27" s="42" t="s">
        <v>223</v>
      </c>
      <c r="I27" s="62" t="s">
        <v>238</v>
      </c>
      <c r="J27" s="44" t="s">
        <v>102</v>
      </c>
      <c r="K27" s="44" t="s">
        <v>102</v>
      </c>
      <c r="L27" s="44" t="s">
        <v>102</v>
      </c>
      <c r="M27" s="44" t="s">
        <v>102</v>
      </c>
      <c r="N27" s="63" t="str">
        <f>$C$4&amp;"の状態"</f>
        <v>建物用途の状態</v>
      </c>
    </row>
    <row r="28" spans="1:14">
      <c r="A28" s="39"/>
      <c r="B28" s="60" t="s">
        <v>239</v>
      </c>
      <c r="C28" s="61" t="s">
        <v>240</v>
      </c>
      <c r="D28" s="41" t="str">
        <f t="shared" si="1"/>
        <v>statuscode</v>
      </c>
      <c r="E28" s="42" t="s">
        <v>119</v>
      </c>
      <c r="F28" s="42" t="s">
        <v>99</v>
      </c>
      <c r="G28" s="42" t="s">
        <v>100</v>
      </c>
      <c r="H28" s="42" t="s">
        <v>223</v>
      </c>
      <c r="I28" s="62" t="s">
        <v>238</v>
      </c>
      <c r="J28" s="44" t="s">
        <v>102</v>
      </c>
      <c r="K28" s="44" t="s">
        <v>102</v>
      </c>
      <c r="L28" s="44" t="s">
        <v>102</v>
      </c>
      <c r="M28" s="44" t="s">
        <v>102</v>
      </c>
      <c r="N28" s="63" t="str">
        <f>$C$4&amp;"の状態の理由"</f>
        <v>建物用途の状態の理由</v>
      </c>
    </row>
    <row r="29" spans="1:14" ht="28.5">
      <c r="A29" s="39"/>
      <c r="B29" s="60" t="s">
        <v>241</v>
      </c>
      <c r="C29" s="61" t="s">
        <v>242</v>
      </c>
      <c r="D29" s="41" t="str">
        <f t="shared" si="1"/>
        <v>timezoneruleversionnumber</v>
      </c>
      <c r="E29" s="42" t="s">
        <v>119</v>
      </c>
      <c r="F29" s="42" t="s">
        <v>231</v>
      </c>
      <c r="G29" s="42" t="s">
        <v>100</v>
      </c>
      <c r="H29" s="42" t="s">
        <v>189</v>
      </c>
      <c r="I29" s="62" t="s">
        <v>203</v>
      </c>
      <c r="J29" s="43" t="s">
        <v>204</v>
      </c>
      <c r="K29" s="44" t="s">
        <v>195</v>
      </c>
      <c r="L29" s="44" t="s">
        <v>243</v>
      </c>
      <c r="M29" s="44" t="s">
        <v>206</v>
      </c>
      <c r="N29" s="63" t="s">
        <v>244</v>
      </c>
    </row>
    <row r="30" spans="1:14" ht="28.5">
      <c r="A30" s="39"/>
      <c r="B30" s="60" t="s">
        <v>245</v>
      </c>
      <c r="C30" s="61" t="s">
        <v>246</v>
      </c>
      <c r="D30" s="41" t="str">
        <f t="shared" si="1"/>
        <v>utcconversiontimezonecode</v>
      </c>
      <c r="E30" s="42" t="s">
        <v>119</v>
      </c>
      <c r="F30" s="42" t="s">
        <v>231</v>
      </c>
      <c r="G30" s="42" t="s">
        <v>100</v>
      </c>
      <c r="H30" s="42" t="s">
        <v>189</v>
      </c>
      <c r="I30" s="62" t="s">
        <v>203</v>
      </c>
      <c r="J30" s="43" t="s">
        <v>204</v>
      </c>
      <c r="K30" s="44" t="s">
        <v>195</v>
      </c>
      <c r="L30" s="44" t="s">
        <v>243</v>
      </c>
      <c r="M30" s="44" t="s">
        <v>206</v>
      </c>
      <c r="N30" s="63" t="s">
        <v>247</v>
      </c>
    </row>
    <row r="31" spans="1:14" ht="28.5">
      <c r="A31" s="39"/>
      <c r="B31" s="60" t="s">
        <v>248</v>
      </c>
      <c r="C31" s="61" t="s">
        <v>249</v>
      </c>
      <c r="D31" s="41" t="str">
        <f t="shared" si="1"/>
        <v>versionnumber</v>
      </c>
      <c r="E31" s="42" t="s">
        <v>119</v>
      </c>
      <c r="F31" s="42" t="s">
        <v>231</v>
      </c>
      <c r="G31" s="42" t="s">
        <v>100</v>
      </c>
      <c r="H31" s="42" t="s">
        <v>189</v>
      </c>
      <c r="I31" s="62" t="s">
        <v>203</v>
      </c>
      <c r="J31" s="43" t="s">
        <v>204</v>
      </c>
      <c r="K31" s="44" t="s">
        <v>195</v>
      </c>
      <c r="L31" s="44" t="s">
        <v>250</v>
      </c>
      <c r="M31" s="44" t="s">
        <v>251</v>
      </c>
      <c r="N31" s="63" t="s">
        <v>248</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271B-47F2-4324-9D84-91DE2F0679D6}">
  <sheetPr>
    <pageSetUpPr fitToPage="1"/>
  </sheetPr>
  <dimension ref="A1:N32"/>
  <sheetViews>
    <sheetView view="pageBreakPreview"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97" t="s">
        <v>3</v>
      </c>
      <c r="D2" s="98"/>
      <c r="E2" s="98"/>
      <c r="F2" s="98"/>
      <c r="G2" s="98"/>
      <c r="H2" s="102"/>
      <c r="I2" s="112">
        <f>COUNT(A9:A69)</f>
        <v>3</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97" t="s">
        <v>82</v>
      </c>
      <c r="B4" s="98"/>
      <c r="C4" s="107" t="s">
        <v>1006</v>
      </c>
      <c r="D4" s="108"/>
      <c r="E4" s="108"/>
      <c r="F4" s="108"/>
      <c r="G4" s="108"/>
      <c r="H4" s="114"/>
      <c r="I4" s="115" t="s">
        <v>1007</v>
      </c>
      <c r="J4" s="116"/>
      <c r="K4" s="116"/>
      <c r="L4" s="116"/>
      <c r="M4" s="116"/>
      <c r="N4" s="68" t="str">
        <f>B12</f>
        <v>システム関連施設</v>
      </c>
    </row>
    <row r="5" spans="1:14" s="13" customFormat="1" ht="15.75" customHeight="1">
      <c r="A5" s="99" t="s">
        <v>1008</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関連施設</v>
      </c>
      <c r="C7" s="34" t="str">
        <f>I4&amp;"Id"</f>
        <v>gif_RelatedFacilityId</v>
      </c>
      <c r="D7" s="34" t="str">
        <f>IF(ISBLANK(C7),"",LOWER(C7))</f>
        <v>gif_relatedfacilityid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34</v>
      </c>
      <c r="C10" s="41" t="s">
        <v>1009</v>
      </c>
      <c r="D10" s="41" t="str">
        <f>IF(ISBLANK(C10),"",LOWER(C10))</f>
        <v>gif_facility</v>
      </c>
      <c r="E10" s="42" t="s">
        <v>106</v>
      </c>
      <c r="F10" s="42" t="s">
        <v>99</v>
      </c>
      <c r="G10" s="42" t="s">
        <v>100</v>
      </c>
      <c r="H10" s="42" t="s">
        <v>107</v>
      </c>
      <c r="I10" s="43" t="s">
        <v>157</v>
      </c>
      <c r="J10" s="43" t="s">
        <v>111</v>
      </c>
      <c r="K10" s="44" t="s">
        <v>111</v>
      </c>
      <c r="L10" s="44" t="s">
        <v>111</v>
      </c>
      <c r="M10" s="44" t="s">
        <v>111</v>
      </c>
      <c r="N10" s="45" t="s">
        <v>1010</v>
      </c>
    </row>
    <row r="11" spans="1:14" s="13" customFormat="1">
      <c r="A11" s="39">
        <f>COUNTA($A$7:A10)+1</f>
        <v>2</v>
      </c>
      <c r="B11" s="53" t="s">
        <v>1011</v>
      </c>
      <c r="C11" s="41" t="s">
        <v>1012</v>
      </c>
      <c r="D11" s="41" t="str">
        <f t="shared" ref="D11:D12" si="0">IF(ISBLANK(C11),"",LOWER(C11))</f>
        <v>gif_relatedfacility</v>
      </c>
      <c r="E11" s="42" t="s">
        <v>106</v>
      </c>
      <c r="F11" s="42" t="s">
        <v>99</v>
      </c>
      <c r="G11" s="42" t="s">
        <v>100</v>
      </c>
      <c r="H11" s="42" t="s">
        <v>107</v>
      </c>
      <c r="I11" s="43" t="s">
        <v>157</v>
      </c>
      <c r="J11" s="43" t="s">
        <v>111</v>
      </c>
      <c r="K11" s="44" t="s">
        <v>111</v>
      </c>
      <c r="L11" s="44" t="s">
        <v>111</v>
      </c>
      <c r="M11" s="44" t="s">
        <v>111</v>
      </c>
      <c r="N11" s="45" t="s">
        <v>1013</v>
      </c>
    </row>
    <row r="12" spans="1:14" s="13" customFormat="1">
      <c r="A12" s="39">
        <f>COUNTA($A$7:A11)+1</f>
        <v>3</v>
      </c>
      <c r="B12" s="53" t="s">
        <v>1014</v>
      </c>
      <c r="C12" s="41" t="s">
        <v>1015</v>
      </c>
      <c r="D12" s="41" t="str">
        <f t="shared" si="0"/>
        <v>gif_relatedfacilityprimary</v>
      </c>
      <c r="E12" s="42" t="s">
        <v>119</v>
      </c>
      <c r="F12" s="42" t="s">
        <v>99</v>
      </c>
      <c r="G12" s="42" t="s">
        <v>100</v>
      </c>
      <c r="H12" s="42" t="s">
        <v>107</v>
      </c>
      <c r="I12" s="43" t="s">
        <v>829</v>
      </c>
      <c r="J12" s="43" t="s">
        <v>111</v>
      </c>
      <c r="K12" s="44" t="s">
        <v>111</v>
      </c>
      <c r="L12" s="44" t="s">
        <v>111</v>
      </c>
      <c r="M12" s="44" t="s">
        <v>830</v>
      </c>
      <c r="N12" s="45"/>
    </row>
    <row r="13" spans="1:14">
      <c r="A13" s="39"/>
      <c r="B13" s="53"/>
      <c r="C13" s="41"/>
      <c r="D13" s="41"/>
      <c r="E13" s="42"/>
      <c r="F13" s="42"/>
      <c r="G13" s="42"/>
      <c r="H13" s="42"/>
      <c r="I13" s="43"/>
      <c r="J13" s="43"/>
      <c r="K13" s="44"/>
      <c r="L13" s="44"/>
      <c r="M13" s="44"/>
      <c r="N13" s="45"/>
    </row>
    <row r="14" spans="1:14">
      <c r="A14" s="46"/>
      <c r="B14" s="56" t="s">
        <v>186</v>
      </c>
      <c r="C14" s="57"/>
      <c r="D14" s="57"/>
      <c r="E14" s="49"/>
      <c r="F14" s="49"/>
      <c r="G14" s="49"/>
      <c r="H14" s="49"/>
      <c r="I14" s="58"/>
      <c r="J14" s="50"/>
      <c r="K14" s="59"/>
      <c r="L14" s="59"/>
      <c r="M14" s="58"/>
      <c r="N14" s="52"/>
    </row>
    <row r="15" spans="1:14" ht="28.5">
      <c r="A15" s="39"/>
      <c r="B15" s="60" t="s">
        <v>187</v>
      </c>
      <c r="C15" s="61" t="s">
        <v>188</v>
      </c>
      <c r="D15" s="41" t="str">
        <f t="shared" ref="D15:D31" si="1">IF(ISBLANK(C15),"",LOWER(C15))</f>
        <v>createdby</v>
      </c>
      <c r="E15" s="42" t="s">
        <v>119</v>
      </c>
      <c r="F15" s="42" t="s">
        <v>99</v>
      </c>
      <c r="G15" s="42" t="s">
        <v>100</v>
      </c>
      <c r="H15" s="42" t="s">
        <v>189</v>
      </c>
      <c r="I15" s="62" t="s">
        <v>190</v>
      </c>
      <c r="J15" s="44" t="s">
        <v>102</v>
      </c>
      <c r="K15" s="44" t="s">
        <v>102</v>
      </c>
      <c r="L15" s="44" t="s">
        <v>102</v>
      </c>
      <c r="M15" s="44" t="s">
        <v>102</v>
      </c>
      <c r="N15" s="63" t="s">
        <v>191</v>
      </c>
    </row>
    <row r="16" spans="1:14">
      <c r="A16" s="39"/>
      <c r="B16" s="60" t="s">
        <v>192</v>
      </c>
      <c r="C16" s="61" t="s">
        <v>193</v>
      </c>
      <c r="D16" s="41" t="str">
        <f t="shared" si="1"/>
        <v>createdon</v>
      </c>
      <c r="E16" s="42" t="s">
        <v>119</v>
      </c>
      <c r="F16" s="42" t="s">
        <v>99</v>
      </c>
      <c r="G16" s="42" t="s">
        <v>100</v>
      </c>
      <c r="H16" s="42" t="s">
        <v>189</v>
      </c>
      <c r="I16" s="62" t="s">
        <v>194</v>
      </c>
      <c r="J16" s="43" t="s">
        <v>194</v>
      </c>
      <c r="K16" s="44" t="s">
        <v>195</v>
      </c>
      <c r="L16" s="44" t="s">
        <v>102</v>
      </c>
      <c r="M16" s="44" t="s">
        <v>102</v>
      </c>
      <c r="N16" s="63" t="s">
        <v>196</v>
      </c>
    </row>
    <row r="17" spans="1:14" ht="28.5">
      <c r="A17" s="39"/>
      <c r="B17" s="60" t="s">
        <v>197</v>
      </c>
      <c r="C17" s="61" t="s">
        <v>198</v>
      </c>
      <c r="D17" s="41" t="str">
        <f t="shared" si="1"/>
        <v>createdonbehalfby</v>
      </c>
      <c r="E17" s="42" t="s">
        <v>119</v>
      </c>
      <c r="F17" s="42" t="s">
        <v>99</v>
      </c>
      <c r="G17" s="42" t="s">
        <v>100</v>
      </c>
      <c r="H17" s="42" t="s">
        <v>189</v>
      </c>
      <c r="I17" s="62" t="s">
        <v>190</v>
      </c>
      <c r="J17" s="44" t="s">
        <v>102</v>
      </c>
      <c r="K17" s="44" t="s">
        <v>102</v>
      </c>
      <c r="L17" s="44" t="s">
        <v>102</v>
      </c>
      <c r="M17" s="44" t="s">
        <v>102</v>
      </c>
      <c r="N17" s="63" t="s">
        <v>199</v>
      </c>
    </row>
    <row r="18" spans="1:14" ht="28.5">
      <c r="A18" s="39"/>
      <c r="B18" s="60" t="s">
        <v>200</v>
      </c>
      <c r="C18" s="61" t="s">
        <v>270</v>
      </c>
      <c r="D18" s="41" t="str">
        <f t="shared" si="1"/>
        <v>importsequencenumber</v>
      </c>
      <c r="E18" s="42" t="s">
        <v>119</v>
      </c>
      <c r="F18" s="42" t="s">
        <v>99</v>
      </c>
      <c r="G18" s="42" t="s">
        <v>100</v>
      </c>
      <c r="H18" s="42" t="s">
        <v>202</v>
      </c>
      <c r="I18" s="62" t="s">
        <v>203</v>
      </c>
      <c r="J18" s="43" t="s">
        <v>204</v>
      </c>
      <c r="K18" s="44" t="s">
        <v>195</v>
      </c>
      <c r="L18" s="44" t="s">
        <v>205</v>
      </c>
      <c r="M18" s="44" t="s">
        <v>206</v>
      </c>
      <c r="N18" s="63" t="s">
        <v>207</v>
      </c>
    </row>
    <row r="19" spans="1:14" ht="28.5">
      <c r="A19" s="39"/>
      <c r="B19" s="60" t="s">
        <v>208</v>
      </c>
      <c r="C19" s="61" t="s">
        <v>209</v>
      </c>
      <c r="D19" s="41" t="str">
        <f t="shared" si="1"/>
        <v>modifiedby</v>
      </c>
      <c r="E19" s="42" t="s">
        <v>119</v>
      </c>
      <c r="F19" s="42" t="s">
        <v>99</v>
      </c>
      <c r="G19" s="42" t="s">
        <v>100</v>
      </c>
      <c r="H19" s="42" t="s">
        <v>189</v>
      </c>
      <c r="I19" s="62" t="s">
        <v>190</v>
      </c>
      <c r="J19" s="44" t="s">
        <v>102</v>
      </c>
      <c r="K19" s="44" t="s">
        <v>102</v>
      </c>
      <c r="L19" s="44" t="s">
        <v>102</v>
      </c>
      <c r="M19" s="44" t="s">
        <v>102</v>
      </c>
      <c r="N19" s="63" t="s">
        <v>210</v>
      </c>
    </row>
    <row r="20" spans="1:14">
      <c r="A20" s="39"/>
      <c r="B20" s="60" t="s">
        <v>211</v>
      </c>
      <c r="C20" s="61" t="s">
        <v>212</v>
      </c>
      <c r="D20" s="41" t="str">
        <f t="shared" si="1"/>
        <v>modifiedon</v>
      </c>
      <c r="E20" s="42" t="s">
        <v>119</v>
      </c>
      <c r="F20" s="42" t="s">
        <v>99</v>
      </c>
      <c r="G20" s="42" t="s">
        <v>100</v>
      </c>
      <c r="H20" s="42" t="s">
        <v>189</v>
      </c>
      <c r="I20" s="62" t="s">
        <v>194</v>
      </c>
      <c r="J20" s="43" t="s">
        <v>194</v>
      </c>
      <c r="K20" s="44" t="s">
        <v>195</v>
      </c>
      <c r="L20" s="44" t="s">
        <v>102</v>
      </c>
      <c r="M20" s="44" t="s">
        <v>102</v>
      </c>
      <c r="N20" s="63" t="s">
        <v>213</v>
      </c>
    </row>
    <row r="21" spans="1:14" ht="28.5">
      <c r="A21" s="39"/>
      <c r="B21" s="60" t="s">
        <v>214</v>
      </c>
      <c r="C21" s="61" t="s">
        <v>215</v>
      </c>
      <c r="D21" s="41" t="str">
        <f t="shared" si="1"/>
        <v>modifiedonbehalfby</v>
      </c>
      <c r="E21" s="42" t="s">
        <v>119</v>
      </c>
      <c r="F21" s="42" t="s">
        <v>99</v>
      </c>
      <c r="G21" s="42" t="s">
        <v>100</v>
      </c>
      <c r="H21" s="42" t="s">
        <v>189</v>
      </c>
      <c r="I21" s="62" t="s">
        <v>190</v>
      </c>
      <c r="J21" s="44" t="s">
        <v>102</v>
      </c>
      <c r="K21" s="44" t="s">
        <v>102</v>
      </c>
      <c r="L21" s="44" t="s">
        <v>102</v>
      </c>
      <c r="M21" s="44" t="s">
        <v>102</v>
      </c>
      <c r="N21" s="63" t="s">
        <v>216</v>
      </c>
    </row>
    <row r="22" spans="1:14">
      <c r="A22" s="39"/>
      <c r="B22" s="60" t="s">
        <v>217</v>
      </c>
      <c r="C22" s="61" t="s">
        <v>218</v>
      </c>
      <c r="D22" s="41" t="str">
        <f t="shared" si="1"/>
        <v>overriddencreatedon</v>
      </c>
      <c r="E22" s="42" t="s">
        <v>119</v>
      </c>
      <c r="F22" s="42" t="s">
        <v>99</v>
      </c>
      <c r="G22" s="42" t="s">
        <v>100</v>
      </c>
      <c r="H22" s="42" t="s">
        <v>202</v>
      </c>
      <c r="I22" s="43" t="s">
        <v>194</v>
      </c>
      <c r="J22" s="43" t="s">
        <v>219</v>
      </c>
      <c r="K22" s="44" t="s">
        <v>195</v>
      </c>
      <c r="L22" s="44" t="s">
        <v>102</v>
      </c>
      <c r="M22" s="44" t="s">
        <v>102</v>
      </c>
      <c r="N22" s="63" t="s">
        <v>220</v>
      </c>
    </row>
    <row r="23" spans="1:14" ht="28.5">
      <c r="A23" s="39"/>
      <c r="B23" s="60" t="s">
        <v>221</v>
      </c>
      <c r="C23" s="61" t="s">
        <v>222</v>
      </c>
      <c r="D23" s="41" t="str">
        <f t="shared" si="1"/>
        <v>ownerid</v>
      </c>
      <c r="E23" s="42" t="s">
        <v>98</v>
      </c>
      <c r="F23" s="42" t="s">
        <v>99</v>
      </c>
      <c r="G23" s="42" t="s">
        <v>100</v>
      </c>
      <c r="H23" s="42" t="s">
        <v>223</v>
      </c>
      <c r="I23" s="62" t="s">
        <v>224</v>
      </c>
      <c r="J23" s="44" t="s">
        <v>102</v>
      </c>
      <c r="K23" s="44" t="s">
        <v>102</v>
      </c>
      <c r="L23" s="44" t="s">
        <v>102</v>
      </c>
      <c r="M23" s="44" t="s">
        <v>102</v>
      </c>
      <c r="N23" s="63" t="s">
        <v>225</v>
      </c>
    </row>
    <row r="24" spans="1:14">
      <c r="A24" s="39"/>
      <c r="B24" s="60" t="s">
        <v>226</v>
      </c>
      <c r="C24" s="61" t="s">
        <v>227</v>
      </c>
      <c r="D24" s="41" t="str">
        <f t="shared" si="1"/>
        <v>owningbusinessunit</v>
      </c>
      <c r="E24" s="42" t="s">
        <v>119</v>
      </c>
      <c r="F24" s="42" t="s">
        <v>99</v>
      </c>
      <c r="G24" s="42" t="s">
        <v>100</v>
      </c>
      <c r="H24" s="42" t="s">
        <v>189</v>
      </c>
      <c r="I24" s="62" t="s">
        <v>190</v>
      </c>
      <c r="J24" s="44" t="s">
        <v>102</v>
      </c>
      <c r="K24" s="44" t="s">
        <v>102</v>
      </c>
      <c r="L24" s="44" t="s">
        <v>102</v>
      </c>
      <c r="M24" s="44" t="s">
        <v>102</v>
      </c>
      <c r="N24" s="63" t="s">
        <v>228</v>
      </c>
    </row>
    <row r="25" spans="1:14" ht="28.5">
      <c r="A25" s="39"/>
      <c r="B25" s="60" t="s">
        <v>229</v>
      </c>
      <c r="C25" s="61" t="s">
        <v>230</v>
      </c>
      <c r="D25" s="41" t="str">
        <f t="shared" si="1"/>
        <v>owningteam</v>
      </c>
      <c r="E25" s="42" t="s">
        <v>119</v>
      </c>
      <c r="F25" s="42" t="s">
        <v>231</v>
      </c>
      <c r="G25" s="42" t="s">
        <v>100</v>
      </c>
      <c r="H25" s="42" t="s">
        <v>189</v>
      </c>
      <c r="I25" s="62" t="s">
        <v>190</v>
      </c>
      <c r="J25" s="44" t="s">
        <v>102</v>
      </c>
      <c r="K25" s="44" t="s">
        <v>102</v>
      </c>
      <c r="L25" s="44" t="s">
        <v>102</v>
      </c>
      <c r="M25" s="44" t="s">
        <v>102</v>
      </c>
      <c r="N25" s="63" t="s">
        <v>232</v>
      </c>
    </row>
    <row r="26" spans="1:14" ht="28.5">
      <c r="A26" s="39"/>
      <c r="B26" s="60" t="s">
        <v>233</v>
      </c>
      <c r="C26" s="61" t="s">
        <v>234</v>
      </c>
      <c r="D26" s="41" t="str">
        <f t="shared" si="1"/>
        <v>owninguser</v>
      </c>
      <c r="E26" s="42" t="s">
        <v>119</v>
      </c>
      <c r="F26" s="42" t="s">
        <v>231</v>
      </c>
      <c r="G26" s="42" t="s">
        <v>100</v>
      </c>
      <c r="H26" s="42" t="s">
        <v>189</v>
      </c>
      <c r="I26" s="62" t="s">
        <v>190</v>
      </c>
      <c r="J26" s="44" t="s">
        <v>102</v>
      </c>
      <c r="K26" s="44" t="s">
        <v>102</v>
      </c>
      <c r="L26" s="44" t="s">
        <v>102</v>
      </c>
      <c r="M26" s="44" t="s">
        <v>102</v>
      </c>
      <c r="N26" s="63" t="s">
        <v>235</v>
      </c>
    </row>
    <row r="27" spans="1:14" ht="28.5">
      <c r="A27" s="39"/>
      <c r="B27" s="60" t="s">
        <v>236</v>
      </c>
      <c r="C27" s="61" t="s">
        <v>237</v>
      </c>
      <c r="D27" s="41" t="str">
        <f t="shared" si="1"/>
        <v>statecode</v>
      </c>
      <c r="E27" s="42" t="s">
        <v>98</v>
      </c>
      <c r="F27" s="42" t="s">
        <v>99</v>
      </c>
      <c r="G27" s="42" t="s">
        <v>100</v>
      </c>
      <c r="H27" s="42" t="s">
        <v>223</v>
      </c>
      <c r="I27" s="62" t="s">
        <v>238</v>
      </c>
      <c r="J27" s="44" t="s">
        <v>102</v>
      </c>
      <c r="K27" s="44" t="s">
        <v>102</v>
      </c>
      <c r="L27" s="44" t="s">
        <v>102</v>
      </c>
      <c r="M27" s="44" t="s">
        <v>102</v>
      </c>
      <c r="N27" s="63" t="str">
        <f>$C$4&amp;"の状態"</f>
        <v>関連施設の状態</v>
      </c>
    </row>
    <row r="28" spans="1:14">
      <c r="A28" s="39"/>
      <c r="B28" s="60" t="s">
        <v>239</v>
      </c>
      <c r="C28" s="61" t="s">
        <v>240</v>
      </c>
      <c r="D28" s="41" t="str">
        <f t="shared" si="1"/>
        <v>statuscode</v>
      </c>
      <c r="E28" s="42" t="s">
        <v>119</v>
      </c>
      <c r="F28" s="42" t="s">
        <v>99</v>
      </c>
      <c r="G28" s="42" t="s">
        <v>100</v>
      </c>
      <c r="H28" s="42" t="s">
        <v>223</v>
      </c>
      <c r="I28" s="62" t="s">
        <v>238</v>
      </c>
      <c r="J28" s="44" t="s">
        <v>102</v>
      </c>
      <c r="K28" s="44" t="s">
        <v>102</v>
      </c>
      <c r="L28" s="44" t="s">
        <v>102</v>
      </c>
      <c r="M28" s="44" t="s">
        <v>102</v>
      </c>
      <c r="N28" s="63" t="str">
        <f>$C$4&amp;"の状態の理由"</f>
        <v>関連施設の状態の理由</v>
      </c>
    </row>
    <row r="29" spans="1:14" ht="28.5">
      <c r="A29" s="39"/>
      <c r="B29" s="60" t="s">
        <v>241</v>
      </c>
      <c r="C29" s="61" t="s">
        <v>242</v>
      </c>
      <c r="D29" s="41" t="str">
        <f t="shared" si="1"/>
        <v>timezoneruleversionnumber</v>
      </c>
      <c r="E29" s="42" t="s">
        <v>119</v>
      </c>
      <c r="F29" s="42" t="s">
        <v>231</v>
      </c>
      <c r="G29" s="42" t="s">
        <v>100</v>
      </c>
      <c r="H29" s="42" t="s">
        <v>189</v>
      </c>
      <c r="I29" s="62" t="s">
        <v>203</v>
      </c>
      <c r="J29" s="43" t="s">
        <v>204</v>
      </c>
      <c r="K29" s="44" t="s">
        <v>195</v>
      </c>
      <c r="L29" s="44" t="s">
        <v>243</v>
      </c>
      <c r="M29" s="44" t="s">
        <v>206</v>
      </c>
      <c r="N29" s="63" t="s">
        <v>244</v>
      </c>
    </row>
    <row r="30" spans="1:14" ht="28.5">
      <c r="A30" s="39"/>
      <c r="B30" s="60" t="s">
        <v>245</v>
      </c>
      <c r="C30" s="61" t="s">
        <v>246</v>
      </c>
      <c r="D30" s="41" t="str">
        <f t="shared" si="1"/>
        <v>utcconversiontimezonecode</v>
      </c>
      <c r="E30" s="42" t="s">
        <v>119</v>
      </c>
      <c r="F30" s="42" t="s">
        <v>231</v>
      </c>
      <c r="G30" s="42" t="s">
        <v>100</v>
      </c>
      <c r="H30" s="42" t="s">
        <v>189</v>
      </c>
      <c r="I30" s="62" t="s">
        <v>203</v>
      </c>
      <c r="J30" s="43" t="s">
        <v>204</v>
      </c>
      <c r="K30" s="44" t="s">
        <v>195</v>
      </c>
      <c r="L30" s="44" t="s">
        <v>243</v>
      </c>
      <c r="M30" s="44" t="s">
        <v>206</v>
      </c>
      <c r="N30" s="63" t="s">
        <v>247</v>
      </c>
    </row>
    <row r="31" spans="1:14" ht="28.5">
      <c r="A31" s="39"/>
      <c r="B31" s="60" t="s">
        <v>248</v>
      </c>
      <c r="C31" s="61" t="s">
        <v>249</v>
      </c>
      <c r="D31" s="41" t="str">
        <f t="shared" si="1"/>
        <v>versionnumber</v>
      </c>
      <c r="E31" s="42" t="s">
        <v>119</v>
      </c>
      <c r="F31" s="42" t="s">
        <v>231</v>
      </c>
      <c r="G31" s="42" t="s">
        <v>100</v>
      </c>
      <c r="H31" s="42" t="s">
        <v>189</v>
      </c>
      <c r="I31" s="62" t="s">
        <v>203</v>
      </c>
      <c r="J31" s="43" t="s">
        <v>204</v>
      </c>
      <c r="K31" s="44" t="s">
        <v>195</v>
      </c>
      <c r="L31" s="44" t="s">
        <v>250</v>
      </c>
      <c r="M31" s="44" t="s">
        <v>251</v>
      </c>
      <c r="N31" s="63" t="s">
        <v>248</v>
      </c>
    </row>
    <row r="32" spans="1:14">
      <c r="A32" s="39"/>
      <c r="B32" s="53"/>
      <c r="C32" s="41"/>
      <c r="D32" s="41"/>
      <c r="E32" s="42"/>
      <c r="F32" s="42"/>
      <c r="G32" s="42"/>
      <c r="H32" s="42"/>
      <c r="I32" s="43"/>
      <c r="J32" s="43"/>
      <c r="K32" s="44"/>
      <c r="L32" s="44"/>
      <c r="M32" s="44"/>
      <c r="N32"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808C-4FB8-401A-B9B0-1117C7D1081C}">
  <sheetPr>
    <pageSetUpPr fitToPage="1"/>
  </sheetPr>
  <dimension ref="A1:N33"/>
  <sheetViews>
    <sheetView view="pageBreakPreview" zoomScale="115" zoomScaleNormal="100" zoomScaleSheetLayoutView="115" workbookViewId="0">
      <selection activeCell="C39" sqref="C39"/>
    </sheetView>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109" t="s">
        <v>3</v>
      </c>
      <c r="D2" s="110"/>
      <c r="E2" s="110"/>
      <c r="F2" s="110"/>
      <c r="G2" s="110"/>
      <c r="H2" s="111"/>
      <c r="I2" s="112">
        <f>COUNT(A9:A14)</f>
        <v>4</v>
      </c>
      <c r="J2" s="113"/>
      <c r="K2" s="113"/>
      <c r="L2" s="113"/>
      <c r="M2" s="113"/>
      <c r="N2" s="12"/>
    </row>
    <row r="3" spans="1:14" s="22" customFormat="1" ht="16.5">
      <c r="A3" s="14" t="s">
        <v>78</v>
      </c>
      <c r="B3" s="15"/>
      <c r="C3" s="16" t="s">
        <v>79</v>
      </c>
      <c r="D3" s="15"/>
      <c r="E3" s="17"/>
      <c r="F3" s="17"/>
      <c r="G3" s="17"/>
      <c r="H3" s="18"/>
      <c r="I3" s="19" t="s">
        <v>80</v>
      </c>
      <c r="J3" s="20"/>
      <c r="K3" s="20"/>
      <c r="L3" s="17"/>
      <c r="M3" s="17"/>
      <c r="N3" s="21" t="s">
        <v>81</v>
      </c>
    </row>
    <row r="4" spans="1:14" s="13" customFormat="1" ht="19.5">
      <c r="A4" s="109" t="s">
        <v>82</v>
      </c>
      <c r="B4" s="110"/>
      <c r="C4" s="107" t="s">
        <v>252</v>
      </c>
      <c r="D4" s="108"/>
      <c r="E4" s="108"/>
      <c r="F4" s="108"/>
      <c r="G4" s="108"/>
      <c r="H4" s="114"/>
      <c r="I4" s="115" t="s">
        <v>253</v>
      </c>
      <c r="J4" s="116"/>
      <c r="K4" s="116"/>
      <c r="L4" s="116"/>
      <c r="M4" s="116"/>
      <c r="N4" s="68" t="str">
        <f>B11</f>
        <v>事業所名</v>
      </c>
    </row>
    <row r="5" spans="1:14" s="13" customFormat="1" ht="46.5" customHeight="1">
      <c r="A5" s="99" t="s">
        <v>254</v>
      </c>
      <c r="B5" s="105"/>
      <c r="C5" s="105"/>
      <c r="D5" s="105"/>
      <c r="E5" s="105"/>
      <c r="F5" s="105"/>
      <c r="G5" s="105"/>
      <c r="H5" s="105"/>
      <c r="I5" s="105"/>
      <c r="J5" s="105"/>
      <c r="K5" s="105"/>
      <c r="L5" s="105"/>
      <c r="M5" s="105"/>
      <c r="N5" s="106"/>
    </row>
    <row r="6" spans="1:14" s="11" customFormat="1" ht="33">
      <c r="A6" s="24" t="s">
        <v>4</v>
      </c>
      <c r="B6" s="24" t="s">
        <v>85</v>
      </c>
      <c r="C6" s="24" t="s">
        <v>86</v>
      </c>
      <c r="D6" s="24" t="s">
        <v>87</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事業所</v>
      </c>
      <c r="C7" s="34" t="str">
        <f>I4&amp;"Id"</f>
        <v>gif_BusinessPlace_DatamodelId</v>
      </c>
      <c r="D7" s="34" t="str">
        <f>IF(ISBLANK(C7),"",LOWER(C7))</f>
        <v>gif_businessplace_datamodelid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256</v>
      </c>
      <c r="C10" s="41" t="s">
        <v>257</v>
      </c>
      <c r="D10" s="41" t="str">
        <f>IF(ISBLANK(C10),"",LOWER(C10))</f>
        <v>gif_businessplaceid</v>
      </c>
      <c r="E10" s="42" t="s">
        <v>258</v>
      </c>
      <c r="F10" s="42" t="s">
        <v>99</v>
      </c>
      <c r="G10" s="42" t="s">
        <v>100</v>
      </c>
      <c r="H10" s="42" t="s">
        <v>223</v>
      </c>
      <c r="I10" s="43" t="s">
        <v>259</v>
      </c>
      <c r="J10" s="43" t="s">
        <v>109</v>
      </c>
      <c r="K10" s="44" t="s">
        <v>195</v>
      </c>
      <c r="L10" s="44" t="s">
        <v>102</v>
      </c>
      <c r="M10" s="44" t="s">
        <v>113</v>
      </c>
      <c r="N10" s="45" t="s">
        <v>260</v>
      </c>
    </row>
    <row r="11" spans="1:14" s="13" customFormat="1">
      <c r="A11" s="39">
        <f>COUNTA($A$7:A10)+1</f>
        <v>2</v>
      </c>
      <c r="B11" s="40" t="s">
        <v>261</v>
      </c>
      <c r="C11" s="41" t="s">
        <v>262</v>
      </c>
      <c r="D11" s="41" t="str">
        <f>IF(ISBLANK(C11),"",LOWER(C11))</f>
        <v>gif_businessplacename</v>
      </c>
      <c r="E11" s="42" t="s">
        <v>258</v>
      </c>
      <c r="F11" s="42" t="s">
        <v>99</v>
      </c>
      <c r="G11" s="42" t="s">
        <v>100</v>
      </c>
      <c r="H11" s="42" t="s">
        <v>223</v>
      </c>
      <c r="I11" s="43" t="s">
        <v>259</v>
      </c>
      <c r="J11" s="43" t="s">
        <v>109</v>
      </c>
      <c r="K11" s="44" t="s">
        <v>195</v>
      </c>
      <c r="L11" s="44" t="s">
        <v>102</v>
      </c>
      <c r="M11" s="44" t="s">
        <v>113</v>
      </c>
      <c r="N11" s="45" t="s">
        <v>263</v>
      </c>
    </row>
    <row r="12" spans="1:14" s="13" customFormat="1">
      <c r="A12" s="39">
        <f>COUNTA($A$7:A11)+1</f>
        <v>3</v>
      </c>
      <c r="B12" s="40" t="s">
        <v>264</v>
      </c>
      <c r="C12" s="41" t="s">
        <v>265</v>
      </c>
      <c r="D12" s="41" t="str">
        <f>IF(ISBLANK(C12),"",LOWER(C12))</f>
        <v>gif_businessplaceaddress</v>
      </c>
      <c r="E12" s="42" t="s">
        <v>258</v>
      </c>
      <c r="F12" s="42" t="s">
        <v>99</v>
      </c>
      <c r="G12" s="42" t="s">
        <v>100</v>
      </c>
      <c r="H12" s="42" t="s">
        <v>223</v>
      </c>
      <c r="I12" s="43" t="s">
        <v>266</v>
      </c>
      <c r="J12" s="44" t="s">
        <v>102</v>
      </c>
      <c r="K12" s="44" t="s">
        <v>102</v>
      </c>
      <c r="L12" s="44" t="s">
        <v>102</v>
      </c>
      <c r="M12" s="44" t="s">
        <v>102</v>
      </c>
      <c r="N12" s="45" t="s">
        <v>267</v>
      </c>
    </row>
    <row r="13" spans="1:14" s="13" customFormat="1" ht="28.5">
      <c r="A13" s="39">
        <f>COUNTA($A$7:A12)+1</f>
        <v>4</v>
      </c>
      <c r="B13" s="40" t="s">
        <v>268</v>
      </c>
      <c r="C13" s="41" t="s">
        <v>1030</v>
      </c>
      <c r="D13" s="41" t="str">
        <f>IF(ISBLANK(C13),"",LOWER(C13))</f>
        <v>gif_accountplaseinformation</v>
      </c>
      <c r="E13" s="42" t="s">
        <v>258</v>
      </c>
      <c r="F13" s="42" t="s">
        <v>99</v>
      </c>
      <c r="G13" s="42" t="s">
        <v>100</v>
      </c>
      <c r="H13" s="42" t="s">
        <v>223</v>
      </c>
      <c r="I13" s="43" t="s">
        <v>266</v>
      </c>
      <c r="J13" s="44" t="s">
        <v>102</v>
      </c>
      <c r="K13" s="44" t="s">
        <v>102</v>
      </c>
      <c r="L13" s="44" t="s">
        <v>102</v>
      </c>
      <c r="M13" s="44" t="s">
        <v>102</v>
      </c>
      <c r="N13" s="45" t="s">
        <v>269</v>
      </c>
    </row>
    <row r="14" spans="1:14">
      <c r="A14" s="39"/>
      <c r="B14" s="53"/>
      <c r="C14" s="41"/>
      <c r="D14" s="41"/>
      <c r="E14" s="42"/>
      <c r="F14" s="42"/>
      <c r="G14" s="42"/>
      <c r="H14" s="42"/>
      <c r="I14" s="43"/>
      <c r="J14" s="43"/>
      <c r="K14" s="44"/>
      <c r="L14" s="44"/>
      <c r="M14" s="44"/>
      <c r="N14" s="45"/>
    </row>
    <row r="15" spans="1:14">
      <c r="A15" s="46"/>
      <c r="B15" s="56" t="s">
        <v>186</v>
      </c>
      <c r="C15" s="57"/>
      <c r="D15" s="57"/>
      <c r="E15" s="49"/>
      <c r="F15" s="49"/>
      <c r="G15" s="49"/>
      <c r="H15" s="49"/>
      <c r="I15" s="58"/>
      <c r="J15" s="50"/>
      <c r="K15" s="59"/>
      <c r="L15" s="59"/>
      <c r="M15" s="58"/>
      <c r="N15" s="52"/>
    </row>
    <row r="16" spans="1:14" ht="28.5">
      <c r="A16" s="39"/>
      <c r="B16" s="60" t="s">
        <v>187</v>
      </c>
      <c r="C16" s="61" t="s">
        <v>188</v>
      </c>
      <c r="D16" s="41" t="str">
        <f t="shared" ref="D16:D32" si="0">IF(ISBLANK(C16),"",LOWER(C16))</f>
        <v>createdby</v>
      </c>
      <c r="E16" s="42" t="s">
        <v>119</v>
      </c>
      <c r="F16" s="42" t="s">
        <v>99</v>
      </c>
      <c r="G16" s="42" t="s">
        <v>100</v>
      </c>
      <c r="H16" s="42" t="s">
        <v>189</v>
      </c>
      <c r="I16" s="62" t="s">
        <v>190</v>
      </c>
      <c r="J16" s="44" t="s">
        <v>102</v>
      </c>
      <c r="K16" s="44" t="s">
        <v>102</v>
      </c>
      <c r="L16" s="44" t="s">
        <v>102</v>
      </c>
      <c r="M16" s="44" t="s">
        <v>102</v>
      </c>
      <c r="N16" s="63" t="s">
        <v>191</v>
      </c>
    </row>
    <row r="17" spans="1:14">
      <c r="A17" s="39"/>
      <c r="B17" s="60" t="s">
        <v>192</v>
      </c>
      <c r="C17" s="61" t="s">
        <v>193</v>
      </c>
      <c r="D17" s="41" t="str">
        <f t="shared" si="0"/>
        <v>createdon</v>
      </c>
      <c r="E17" s="42" t="s">
        <v>119</v>
      </c>
      <c r="F17" s="42" t="s">
        <v>99</v>
      </c>
      <c r="G17" s="42" t="s">
        <v>100</v>
      </c>
      <c r="H17" s="42" t="s">
        <v>189</v>
      </c>
      <c r="I17" s="62" t="s">
        <v>194</v>
      </c>
      <c r="J17" s="43" t="s">
        <v>194</v>
      </c>
      <c r="K17" s="44" t="s">
        <v>195</v>
      </c>
      <c r="L17" s="44" t="s">
        <v>102</v>
      </c>
      <c r="M17" s="44" t="s">
        <v>102</v>
      </c>
      <c r="N17" s="63" t="s">
        <v>196</v>
      </c>
    </row>
    <row r="18" spans="1:14" ht="28.5">
      <c r="A18" s="39"/>
      <c r="B18" s="60" t="s">
        <v>197</v>
      </c>
      <c r="C18" s="61" t="s">
        <v>198</v>
      </c>
      <c r="D18" s="41" t="str">
        <f t="shared" si="0"/>
        <v>createdonbehalfby</v>
      </c>
      <c r="E18" s="42" t="s">
        <v>119</v>
      </c>
      <c r="F18" s="42" t="s">
        <v>99</v>
      </c>
      <c r="G18" s="42" t="s">
        <v>100</v>
      </c>
      <c r="H18" s="42" t="s">
        <v>189</v>
      </c>
      <c r="I18" s="62" t="s">
        <v>190</v>
      </c>
      <c r="J18" s="44" t="s">
        <v>102</v>
      </c>
      <c r="K18" s="44" t="s">
        <v>102</v>
      </c>
      <c r="L18" s="44" t="s">
        <v>102</v>
      </c>
      <c r="M18" s="44" t="s">
        <v>102</v>
      </c>
      <c r="N18" s="63" t="s">
        <v>199</v>
      </c>
    </row>
    <row r="19" spans="1:14" ht="28.5">
      <c r="A19" s="39"/>
      <c r="B19" s="60" t="s">
        <v>200</v>
      </c>
      <c r="C19" s="61" t="s">
        <v>270</v>
      </c>
      <c r="D19" s="41" t="str">
        <f t="shared" si="0"/>
        <v>importsequencenumber</v>
      </c>
      <c r="E19" s="42" t="s">
        <v>119</v>
      </c>
      <c r="F19" s="42" t="s">
        <v>99</v>
      </c>
      <c r="G19" s="42" t="s">
        <v>100</v>
      </c>
      <c r="H19" s="42" t="s">
        <v>202</v>
      </c>
      <c r="I19" s="62" t="s">
        <v>203</v>
      </c>
      <c r="J19" s="43" t="s">
        <v>204</v>
      </c>
      <c r="K19" s="44" t="s">
        <v>195</v>
      </c>
      <c r="L19" s="44" t="s">
        <v>205</v>
      </c>
      <c r="M19" s="44" t="s">
        <v>206</v>
      </c>
      <c r="N19" s="63" t="s">
        <v>207</v>
      </c>
    </row>
    <row r="20" spans="1:14" ht="28.5">
      <c r="A20" s="39"/>
      <c r="B20" s="60" t="s">
        <v>208</v>
      </c>
      <c r="C20" s="61" t="s">
        <v>209</v>
      </c>
      <c r="D20" s="41" t="str">
        <f t="shared" si="0"/>
        <v>modifiedby</v>
      </c>
      <c r="E20" s="42" t="s">
        <v>119</v>
      </c>
      <c r="F20" s="42" t="s">
        <v>99</v>
      </c>
      <c r="G20" s="42" t="s">
        <v>100</v>
      </c>
      <c r="H20" s="42" t="s">
        <v>189</v>
      </c>
      <c r="I20" s="62" t="s">
        <v>190</v>
      </c>
      <c r="J20" s="44" t="s">
        <v>102</v>
      </c>
      <c r="K20" s="44" t="s">
        <v>102</v>
      </c>
      <c r="L20" s="44" t="s">
        <v>102</v>
      </c>
      <c r="M20" s="44" t="s">
        <v>102</v>
      </c>
      <c r="N20" s="63" t="s">
        <v>210</v>
      </c>
    </row>
    <row r="21" spans="1:14">
      <c r="A21" s="39"/>
      <c r="B21" s="60" t="s">
        <v>211</v>
      </c>
      <c r="C21" s="61" t="s">
        <v>212</v>
      </c>
      <c r="D21" s="41" t="str">
        <f t="shared" si="0"/>
        <v>modifiedon</v>
      </c>
      <c r="E21" s="42" t="s">
        <v>119</v>
      </c>
      <c r="F21" s="42" t="s">
        <v>99</v>
      </c>
      <c r="G21" s="42" t="s">
        <v>100</v>
      </c>
      <c r="H21" s="42" t="s">
        <v>189</v>
      </c>
      <c r="I21" s="62" t="s">
        <v>194</v>
      </c>
      <c r="J21" s="43" t="s">
        <v>194</v>
      </c>
      <c r="K21" s="44" t="s">
        <v>195</v>
      </c>
      <c r="L21" s="44" t="s">
        <v>102</v>
      </c>
      <c r="M21" s="44" t="s">
        <v>102</v>
      </c>
      <c r="N21" s="63" t="s">
        <v>213</v>
      </c>
    </row>
    <row r="22" spans="1:14" ht="28.5">
      <c r="A22" s="39"/>
      <c r="B22" s="60" t="s">
        <v>214</v>
      </c>
      <c r="C22" s="61" t="s">
        <v>215</v>
      </c>
      <c r="D22" s="41" t="str">
        <f t="shared" si="0"/>
        <v>modifiedonbehalfby</v>
      </c>
      <c r="E22" s="42" t="s">
        <v>119</v>
      </c>
      <c r="F22" s="42" t="s">
        <v>99</v>
      </c>
      <c r="G22" s="42" t="s">
        <v>100</v>
      </c>
      <c r="H22" s="42" t="s">
        <v>189</v>
      </c>
      <c r="I22" s="62" t="s">
        <v>190</v>
      </c>
      <c r="J22" s="44" t="s">
        <v>102</v>
      </c>
      <c r="K22" s="44" t="s">
        <v>102</v>
      </c>
      <c r="L22" s="44" t="s">
        <v>102</v>
      </c>
      <c r="M22" s="44" t="s">
        <v>102</v>
      </c>
      <c r="N22" s="63" t="s">
        <v>216</v>
      </c>
    </row>
    <row r="23" spans="1:14">
      <c r="A23" s="39"/>
      <c r="B23" s="60" t="s">
        <v>217</v>
      </c>
      <c r="C23" s="61" t="s">
        <v>218</v>
      </c>
      <c r="D23" s="41" t="str">
        <f t="shared" si="0"/>
        <v>overriddencreatedon</v>
      </c>
      <c r="E23" s="42" t="s">
        <v>119</v>
      </c>
      <c r="F23" s="42" t="s">
        <v>99</v>
      </c>
      <c r="G23" s="42" t="s">
        <v>100</v>
      </c>
      <c r="H23" s="42" t="s">
        <v>202</v>
      </c>
      <c r="I23" s="43" t="s">
        <v>194</v>
      </c>
      <c r="J23" s="43" t="s">
        <v>219</v>
      </c>
      <c r="K23" s="44" t="s">
        <v>195</v>
      </c>
      <c r="L23" s="44" t="s">
        <v>102</v>
      </c>
      <c r="M23" s="44" t="s">
        <v>102</v>
      </c>
      <c r="N23" s="63" t="s">
        <v>220</v>
      </c>
    </row>
    <row r="24" spans="1:14" ht="28.5">
      <c r="A24" s="39"/>
      <c r="B24" s="60" t="s">
        <v>221</v>
      </c>
      <c r="C24" s="61" t="s">
        <v>222</v>
      </c>
      <c r="D24" s="41" t="str">
        <f t="shared" si="0"/>
        <v>ownerid</v>
      </c>
      <c r="E24" s="42" t="s">
        <v>98</v>
      </c>
      <c r="F24" s="42" t="s">
        <v>99</v>
      </c>
      <c r="G24" s="42" t="s">
        <v>100</v>
      </c>
      <c r="H24" s="42" t="s">
        <v>223</v>
      </c>
      <c r="I24" s="62" t="s">
        <v>224</v>
      </c>
      <c r="J24" s="44" t="s">
        <v>102</v>
      </c>
      <c r="K24" s="44" t="s">
        <v>102</v>
      </c>
      <c r="L24" s="44" t="s">
        <v>102</v>
      </c>
      <c r="M24" s="44" t="s">
        <v>102</v>
      </c>
      <c r="N24" s="63" t="s">
        <v>225</v>
      </c>
    </row>
    <row r="25" spans="1:14">
      <c r="A25" s="39"/>
      <c r="B25" s="60" t="s">
        <v>271</v>
      </c>
      <c r="C25" s="61" t="s">
        <v>227</v>
      </c>
      <c r="D25" s="41" t="str">
        <f>IF(ISBLANK(C25),"",LOWER(C25))</f>
        <v>owningbusinessunit</v>
      </c>
      <c r="E25" s="42" t="s">
        <v>119</v>
      </c>
      <c r="F25" s="69" t="s">
        <v>99</v>
      </c>
      <c r="G25" s="42" t="s">
        <v>100</v>
      </c>
      <c r="H25" s="42" t="s">
        <v>189</v>
      </c>
      <c r="I25" s="62" t="s">
        <v>190</v>
      </c>
      <c r="J25" s="44" t="s">
        <v>102</v>
      </c>
      <c r="K25" s="44" t="s">
        <v>102</v>
      </c>
      <c r="L25" s="44" t="s">
        <v>102</v>
      </c>
      <c r="M25" s="44" t="s">
        <v>102</v>
      </c>
      <c r="N25" s="63" t="s">
        <v>228</v>
      </c>
    </row>
    <row r="26" spans="1:14" ht="28.5">
      <c r="A26" s="39"/>
      <c r="B26" s="70" t="s">
        <v>272</v>
      </c>
      <c r="C26" s="61" t="s">
        <v>230</v>
      </c>
      <c r="D26" s="41" t="str">
        <f>IF(ISBLANK(C26),"",LOWER(C26))</f>
        <v>owningteam</v>
      </c>
      <c r="E26" s="42" t="s">
        <v>119</v>
      </c>
      <c r="F26" s="42" t="s">
        <v>273</v>
      </c>
      <c r="G26" s="42" t="s">
        <v>100</v>
      </c>
      <c r="H26" s="42" t="s">
        <v>189</v>
      </c>
      <c r="I26" s="62" t="s">
        <v>190</v>
      </c>
      <c r="J26" s="44" t="s">
        <v>102</v>
      </c>
      <c r="K26" s="44" t="s">
        <v>102</v>
      </c>
      <c r="L26" s="44" t="s">
        <v>102</v>
      </c>
      <c r="M26" s="44" t="s">
        <v>102</v>
      </c>
      <c r="N26" s="63" t="s">
        <v>232</v>
      </c>
    </row>
    <row r="27" spans="1:14" ht="28.5">
      <c r="A27" s="39"/>
      <c r="B27" s="70" t="s">
        <v>274</v>
      </c>
      <c r="C27" s="61" t="s">
        <v>234</v>
      </c>
      <c r="D27" s="41" t="str">
        <f>IF(ISBLANK(C27),"",LOWER(C27))</f>
        <v>owninguser</v>
      </c>
      <c r="E27" s="42" t="s">
        <v>119</v>
      </c>
      <c r="F27" s="42" t="s">
        <v>273</v>
      </c>
      <c r="G27" s="42" t="s">
        <v>100</v>
      </c>
      <c r="H27" s="42" t="s">
        <v>189</v>
      </c>
      <c r="I27" s="62" t="s">
        <v>190</v>
      </c>
      <c r="J27" s="44" t="s">
        <v>102</v>
      </c>
      <c r="K27" s="44" t="s">
        <v>102</v>
      </c>
      <c r="L27" s="44" t="s">
        <v>102</v>
      </c>
      <c r="M27" s="44" t="s">
        <v>102</v>
      </c>
      <c r="N27" s="63" t="s">
        <v>235</v>
      </c>
    </row>
    <row r="28" spans="1:14" ht="28.5">
      <c r="A28" s="39"/>
      <c r="B28" s="60" t="s">
        <v>275</v>
      </c>
      <c r="C28" s="71" t="s">
        <v>237</v>
      </c>
      <c r="D28" s="41" t="str">
        <f>IF(ISBLANK(C28),"",LOWER(C28))</f>
        <v>statecode</v>
      </c>
      <c r="E28" s="42" t="s">
        <v>98</v>
      </c>
      <c r="F28" s="42" t="s">
        <v>99</v>
      </c>
      <c r="G28" s="42" t="s">
        <v>100</v>
      </c>
      <c r="H28" s="42" t="s">
        <v>223</v>
      </c>
      <c r="I28" s="62" t="s">
        <v>238</v>
      </c>
      <c r="J28" s="44" t="s">
        <v>102</v>
      </c>
      <c r="K28" s="44" t="s">
        <v>102</v>
      </c>
      <c r="L28" s="44" t="s">
        <v>102</v>
      </c>
      <c r="M28" s="44" t="s">
        <v>102</v>
      </c>
      <c r="N28" s="63" t="str">
        <f>$C$4&amp;"の状態"</f>
        <v>事業所の状態</v>
      </c>
    </row>
    <row r="29" spans="1:14">
      <c r="A29" s="39"/>
      <c r="B29" s="60" t="s">
        <v>276</v>
      </c>
      <c r="C29" s="71" t="s">
        <v>240</v>
      </c>
      <c r="D29" s="41" t="str">
        <f>IF(ISBLANK(C29),"",LOWER(C29))</f>
        <v>statuscode</v>
      </c>
      <c r="E29" s="42" t="s">
        <v>119</v>
      </c>
      <c r="F29" s="42" t="s">
        <v>99</v>
      </c>
      <c r="G29" s="42" t="s">
        <v>100</v>
      </c>
      <c r="H29" s="42" t="s">
        <v>223</v>
      </c>
      <c r="I29" s="62" t="s">
        <v>238</v>
      </c>
      <c r="J29" s="44" t="s">
        <v>102</v>
      </c>
      <c r="K29" s="44" t="s">
        <v>102</v>
      </c>
      <c r="L29" s="44" t="s">
        <v>102</v>
      </c>
      <c r="M29" s="44" t="s">
        <v>102</v>
      </c>
      <c r="N29" s="63" t="str">
        <f>$C$4&amp;"の状態の理由"</f>
        <v>事業所の状態の理由</v>
      </c>
    </row>
    <row r="30" spans="1:14" ht="28.5">
      <c r="A30" s="39"/>
      <c r="B30" s="60" t="s">
        <v>241</v>
      </c>
      <c r="C30" s="61" t="s">
        <v>242</v>
      </c>
      <c r="D30" s="41" t="str">
        <f t="shared" si="0"/>
        <v>timezoneruleversionnumber</v>
      </c>
      <c r="E30" s="42" t="s">
        <v>119</v>
      </c>
      <c r="F30" s="42" t="s">
        <v>231</v>
      </c>
      <c r="G30" s="42" t="s">
        <v>100</v>
      </c>
      <c r="H30" s="42" t="s">
        <v>189</v>
      </c>
      <c r="I30" s="62" t="s">
        <v>203</v>
      </c>
      <c r="J30" s="43" t="s">
        <v>204</v>
      </c>
      <c r="K30" s="44" t="s">
        <v>195</v>
      </c>
      <c r="L30" s="44" t="s">
        <v>243</v>
      </c>
      <c r="M30" s="44" t="s">
        <v>206</v>
      </c>
      <c r="N30" s="63" t="s">
        <v>244</v>
      </c>
    </row>
    <row r="31" spans="1:14" ht="28.5">
      <c r="A31" s="39"/>
      <c r="B31" s="60" t="s">
        <v>245</v>
      </c>
      <c r="C31" s="61" t="s">
        <v>246</v>
      </c>
      <c r="D31" s="41" t="str">
        <f t="shared" si="0"/>
        <v>utcconversiontimezonecode</v>
      </c>
      <c r="E31" s="42" t="s">
        <v>119</v>
      </c>
      <c r="F31" s="42" t="s">
        <v>231</v>
      </c>
      <c r="G31" s="42" t="s">
        <v>100</v>
      </c>
      <c r="H31" s="42" t="s">
        <v>189</v>
      </c>
      <c r="I31" s="62" t="s">
        <v>203</v>
      </c>
      <c r="J31" s="43" t="s">
        <v>204</v>
      </c>
      <c r="K31" s="44" t="s">
        <v>195</v>
      </c>
      <c r="L31" s="44" t="s">
        <v>243</v>
      </c>
      <c r="M31" s="44" t="s">
        <v>206</v>
      </c>
      <c r="N31" s="63" t="s">
        <v>247</v>
      </c>
    </row>
    <row r="32" spans="1:14" ht="28.5">
      <c r="A32" s="39"/>
      <c r="B32" s="60" t="s">
        <v>248</v>
      </c>
      <c r="C32" s="61" t="s">
        <v>249</v>
      </c>
      <c r="D32" s="41" t="str">
        <f t="shared" si="0"/>
        <v>versionnumber</v>
      </c>
      <c r="E32" s="42" t="s">
        <v>119</v>
      </c>
      <c r="F32" s="42" t="s">
        <v>231</v>
      </c>
      <c r="G32" s="42" t="s">
        <v>100</v>
      </c>
      <c r="H32" s="42" t="s">
        <v>189</v>
      </c>
      <c r="I32" s="62" t="s">
        <v>203</v>
      </c>
      <c r="J32" s="43" t="s">
        <v>204</v>
      </c>
      <c r="K32" s="44" t="s">
        <v>195</v>
      </c>
      <c r="L32" s="44" t="s">
        <v>250</v>
      </c>
      <c r="M32" s="44" t="s">
        <v>251</v>
      </c>
      <c r="N32" s="63" t="s">
        <v>248</v>
      </c>
    </row>
    <row r="33" spans="1:14">
      <c r="A33" s="39"/>
      <c r="B33" s="53"/>
      <c r="C33" s="41"/>
      <c r="D33" s="41"/>
      <c r="E33" s="42"/>
      <c r="F33" s="42"/>
      <c r="G33" s="42"/>
      <c r="H33" s="42"/>
      <c r="I33" s="43"/>
      <c r="J33" s="43"/>
      <c r="K33" s="44"/>
      <c r="L33" s="44"/>
      <c r="M33" s="44"/>
      <c r="N33" s="45"/>
    </row>
  </sheetData>
  <mergeCells count="7">
    <mergeCell ref="A5:N5"/>
    <mergeCell ref="A2:B2"/>
    <mergeCell ref="C2:H2"/>
    <mergeCell ref="I2:M2"/>
    <mergeCell ref="A4:B4"/>
    <mergeCell ref="C4:H4"/>
    <mergeCell ref="I4:M4"/>
  </mergeCells>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83D6-754E-4171-BA8D-476B8F998F0E}">
  <sheetPr>
    <pageSetUpPr fitToPage="1"/>
  </sheetPr>
  <dimension ref="A1:N88"/>
  <sheetViews>
    <sheetView view="pageBreakPreview" topLeftCell="A74"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109" t="s">
        <v>3</v>
      </c>
      <c r="D2" s="110"/>
      <c r="E2" s="110"/>
      <c r="F2" s="110"/>
      <c r="G2" s="110"/>
      <c r="H2" s="111"/>
      <c r="I2" s="112">
        <f>COUNT(A9:A69)</f>
        <v>59</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109" t="s">
        <v>82</v>
      </c>
      <c r="B4" s="110"/>
      <c r="C4" s="107" t="s">
        <v>277</v>
      </c>
      <c r="D4" s="108"/>
      <c r="E4" s="108"/>
      <c r="F4" s="108"/>
      <c r="G4" s="108"/>
      <c r="H4" s="114"/>
      <c r="I4" s="115" t="s">
        <v>278</v>
      </c>
      <c r="J4" s="116"/>
      <c r="K4" s="116"/>
      <c r="L4" s="116"/>
      <c r="M4" s="116"/>
      <c r="N4" s="68" t="str">
        <f>B10</f>
        <v>イベント名</v>
      </c>
    </row>
    <row r="5" spans="1:14" s="13" customFormat="1" ht="29.45" customHeight="1">
      <c r="A5" s="99" t="s">
        <v>279</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イベント</v>
      </c>
      <c r="C7" s="34" t="str">
        <f>I4&amp;"Id"</f>
        <v>gif_Event_DatamodelId</v>
      </c>
      <c r="D7" s="34" t="str">
        <f>IF(ISBLANK(C7),"",LOWER(C7))</f>
        <v>gif_event_datamodelid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281</v>
      </c>
      <c r="C10" s="41" t="s">
        <v>282</v>
      </c>
      <c r="D10" s="41" t="str">
        <f>IF(ISBLANK(C10),"",LOWER(C10))</f>
        <v>gif_eventname</v>
      </c>
      <c r="E10" s="42" t="s">
        <v>106</v>
      </c>
      <c r="F10" s="42" t="s">
        <v>99</v>
      </c>
      <c r="G10" s="42" t="s">
        <v>100</v>
      </c>
      <c r="H10" s="42" t="s">
        <v>107</v>
      </c>
      <c r="I10" s="43" t="s">
        <v>108</v>
      </c>
      <c r="J10" s="43" t="s">
        <v>109</v>
      </c>
      <c r="K10" s="44" t="s">
        <v>110</v>
      </c>
      <c r="L10" s="44" t="s">
        <v>111</v>
      </c>
      <c r="M10" s="44" t="s">
        <v>113</v>
      </c>
      <c r="N10" s="45" t="s">
        <v>283</v>
      </c>
    </row>
    <row r="11" spans="1:14" s="13" customFormat="1">
      <c r="A11" s="39">
        <f>COUNTA($A$7:A10)+1</f>
        <v>2</v>
      </c>
      <c r="B11" s="53" t="s">
        <v>284</v>
      </c>
      <c r="C11" s="41" t="s">
        <v>285</v>
      </c>
      <c r="D11" s="41" t="str">
        <f t="shared" ref="D11:D68" si="0">IF(ISBLANK(C11),"",LOWER(C11))</f>
        <v>gif_eventnamekana</v>
      </c>
      <c r="E11" s="42" t="s">
        <v>119</v>
      </c>
      <c r="F11" s="42" t="s">
        <v>99</v>
      </c>
      <c r="G11" s="42" t="s">
        <v>100</v>
      </c>
      <c r="H11" s="42" t="s">
        <v>107</v>
      </c>
      <c r="I11" s="43" t="s">
        <v>108</v>
      </c>
      <c r="J11" s="43" t="s">
        <v>109</v>
      </c>
      <c r="K11" s="44" t="s">
        <v>110</v>
      </c>
      <c r="L11" s="44" t="s">
        <v>111</v>
      </c>
      <c r="M11" s="44" t="s">
        <v>113</v>
      </c>
      <c r="N11" s="45" t="s">
        <v>116</v>
      </c>
    </row>
    <row r="12" spans="1:14" s="13" customFormat="1">
      <c r="A12" s="39">
        <f>COUNTA($A$7:A11)+1</f>
        <v>3</v>
      </c>
      <c r="B12" s="53" t="s">
        <v>286</v>
      </c>
      <c r="C12" s="41" t="s">
        <v>287</v>
      </c>
      <c r="D12" s="41" t="str">
        <f t="shared" si="0"/>
        <v>gif_eventnameen</v>
      </c>
      <c r="E12" s="42" t="s">
        <v>119</v>
      </c>
      <c r="F12" s="42" t="s">
        <v>99</v>
      </c>
      <c r="G12" s="42" t="s">
        <v>100</v>
      </c>
      <c r="H12" s="42" t="s">
        <v>107</v>
      </c>
      <c r="I12" s="43" t="s">
        <v>108</v>
      </c>
      <c r="J12" s="43" t="s">
        <v>109</v>
      </c>
      <c r="K12" s="44" t="s">
        <v>110</v>
      </c>
      <c r="L12" s="44" t="s">
        <v>111</v>
      </c>
      <c r="M12" s="44" t="s">
        <v>113</v>
      </c>
      <c r="N12" s="45" t="s">
        <v>120</v>
      </c>
    </row>
    <row r="13" spans="1:14" s="13" customFormat="1" ht="28.5">
      <c r="A13" s="39">
        <f>COUNTA($A$7:A12)+1</f>
        <v>4</v>
      </c>
      <c r="B13" s="53" t="s">
        <v>288</v>
      </c>
      <c r="C13" s="41" t="s">
        <v>289</v>
      </c>
      <c r="D13" s="41" t="str">
        <f t="shared" si="0"/>
        <v>gif_languagecode</v>
      </c>
      <c r="E13" s="42" t="s">
        <v>119</v>
      </c>
      <c r="F13" s="42" t="s">
        <v>99</v>
      </c>
      <c r="G13" s="42" t="s">
        <v>100</v>
      </c>
      <c r="H13" s="42" t="s">
        <v>107</v>
      </c>
      <c r="I13" s="43" t="s">
        <v>108</v>
      </c>
      <c r="J13" s="44" t="s">
        <v>109</v>
      </c>
      <c r="K13" s="44" t="s">
        <v>110</v>
      </c>
      <c r="L13" s="44" t="s">
        <v>111</v>
      </c>
      <c r="M13" s="44" t="s">
        <v>113</v>
      </c>
      <c r="N13" s="45" t="s">
        <v>290</v>
      </c>
    </row>
    <row r="14" spans="1:14" s="13" customFormat="1">
      <c r="A14" s="39">
        <f>COUNTA($A$7:A13)+1</f>
        <v>5</v>
      </c>
      <c r="B14" s="53" t="s">
        <v>130</v>
      </c>
      <c r="C14" s="41" t="s">
        <v>131</v>
      </c>
      <c r="D14" s="41" t="str">
        <f t="shared" si="0"/>
        <v>gif_alternatename</v>
      </c>
      <c r="E14" s="42" t="s">
        <v>119</v>
      </c>
      <c r="F14" s="42" t="s">
        <v>99</v>
      </c>
      <c r="G14" s="42" t="s">
        <v>100</v>
      </c>
      <c r="H14" s="42" t="s">
        <v>107</v>
      </c>
      <c r="I14" s="43" t="s">
        <v>108</v>
      </c>
      <c r="J14" s="43" t="s">
        <v>109</v>
      </c>
      <c r="K14" s="44" t="s">
        <v>110</v>
      </c>
      <c r="L14" s="44" t="s">
        <v>111</v>
      </c>
      <c r="M14" s="44" t="s">
        <v>113</v>
      </c>
      <c r="N14" s="45" t="s">
        <v>132</v>
      </c>
    </row>
    <row r="15" spans="1:14" s="13" customFormat="1">
      <c r="A15" s="39">
        <f>COUNTA($A$7:A14)+1</f>
        <v>6</v>
      </c>
      <c r="B15" s="53" t="s">
        <v>291</v>
      </c>
      <c r="C15" s="41" t="s">
        <v>292</v>
      </c>
      <c r="D15" s="41" t="str">
        <f t="shared" si="0"/>
        <v>gif_subtitle</v>
      </c>
      <c r="E15" s="42" t="s">
        <v>119</v>
      </c>
      <c r="F15" s="42" t="s">
        <v>99</v>
      </c>
      <c r="G15" s="42" t="s">
        <v>100</v>
      </c>
      <c r="H15" s="42" t="s">
        <v>107</v>
      </c>
      <c r="I15" s="43" t="s">
        <v>108</v>
      </c>
      <c r="J15" s="44" t="s">
        <v>109</v>
      </c>
      <c r="K15" s="44" t="s">
        <v>110</v>
      </c>
      <c r="L15" s="44" t="s">
        <v>111</v>
      </c>
      <c r="M15" s="44" t="s">
        <v>113</v>
      </c>
      <c r="N15" s="45" t="s">
        <v>293</v>
      </c>
    </row>
    <row r="16" spans="1:14" s="13" customFormat="1">
      <c r="A16" s="39">
        <f>COUNTA($A$7:A15)+1</f>
        <v>7</v>
      </c>
      <c r="B16" s="53" t="s">
        <v>294</v>
      </c>
      <c r="C16" s="41" t="s">
        <v>295</v>
      </c>
      <c r="D16" s="41" t="str">
        <f t="shared" si="0"/>
        <v>gif_abstract</v>
      </c>
      <c r="E16" s="42" t="s">
        <v>106</v>
      </c>
      <c r="F16" s="42" t="s">
        <v>99</v>
      </c>
      <c r="G16" s="42" t="s">
        <v>100</v>
      </c>
      <c r="H16" s="42" t="s">
        <v>107</v>
      </c>
      <c r="I16" s="43" t="s">
        <v>138</v>
      </c>
      <c r="J16" s="44" t="s">
        <v>109</v>
      </c>
      <c r="K16" s="44" t="s">
        <v>111</v>
      </c>
      <c r="L16" s="44" t="s">
        <v>111</v>
      </c>
      <c r="M16" s="44" t="s">
        <v>139</v>
      </c>
      <c r="N16" s="45" t="s">
        <v>296</v>
      </c>
    </row>
    <row r="17" spans="1:14" s="13" customFormat="1">
      <c r="A17" s="39">
        <f>COUNTA($A$7:A16)+1</f>
        <v>8</v>
      </c>
      <c r="B17" s="53" t="s">
        <v>136</v>
      </c>
      <c r="C17" s="41" t="s">
        <v>137</v>
      </c>
      <c r="D17" s="41" t="str">
        <f t="shared" si="0"/>
        <v>gif_description</v>
      </c>
      <c r="E17" s="42" t="s">
        <v>106</v>
      </c>
      <c r="F17" s="42" t="s">
        <v>99</v>
      </c>
      <c r="G17" s="42" t="s">
        <v>100</v>
      </c>
      <c r="H17" s="42" t="s">
        <v>107</v>
      </c>
      <c r="I17" s="43" t="s">
        <v>138</v>
      </c>
      <c r="J17" s="44" t="s">
        <v>109</v>
      </c>
      <c r="K17" s="44" t="s">
        <v>111</v>
      </c>
      <c r="L17" s="44" t="s">
        <v>111</v>
      </c>
      <c r="M17" s="44" t="s">
        <v>139</v>
      </c>
      <c r="N17" s="45" t="s">
        <v>140</v>
      </c>
    </row>
    <row r="18" spans="1:14" s="13" customFormat="1">
      <c r="A18" s="39">
        <f>COUNTA($A$7:A17)+1</f>
        <v>9</v>
      </c>
      <c r="B18" s="53" t="s">
        <v>297</v>
      </c>
      <c r="C18" s="41" t="s">
        <v>298</v>
      </c>
      <c r="D18" s="41" t="str">
        <f t="shared" si="0"/>
        <v>gif_subevent</v>
      </c>
      <c r="E18" s="42" t="s">
        <v>119</v>
      </c>
      <c r="F18" s="42" t="s">
        <v>99</v>
      </c>
      <c r="G18" s="42" t="s">
        <v>100</v>
      </c>
      <c r="H18" s="42" t="s">
        <v>107</v>
      </c>
      <c r="I18" s="43" t="s">
        <v>138</v>
      </c>
      <c r="J18" s="44" t="s">
        <v>109</v>
      </c>
      <c r="K18" s="44" t="s">
        <v>111</v>
      </c>
      <c r="L18" s="44" t="s">
        <v>111</v>
      </c>
      <c r="M18" s="44" t="s">
        <v>139</v>
      </c>
      <c r="N18" s="45" t="s">
        <v>299</v>
      </c>
    </row>
    <row r="19" spans="1:14" s="13" customFormat="1">
      <c r="A19" s="39">
        <f>COUNTA($A$7:A18)+1</f>
        <v>10</v>
      </c>
      <c r="B19" s="53" t="s">
        <v>300</v>
      </c>
      <c r="C19" s="41" t="s">
        <v>301</v>
      </c>
      <c r="D19" s="41" t="str">
        <f t="shared" si="0"/>
        <v>gif_eventtype</v>
      </c>
      <c r="E19" s="42" t="s">
        <v>106</v>
      </c>
      <c r="F19" s="42" t="s">
        <v>99</v>
      </c>
      <c r="G19" s="42" t="s">
        <v>100</v>
      </c>
      <c r="H19" s="42" t="s">
        <v>107</v>
      </c>
      <c r="I19" s="43" t="s">
        <v>108</v>
      </c>
      <c r="J19" s="44" t="s">
        <v>109</v>
      </c>
      <c r="K19" s="44" t="s">
        <v>110</v>
      </c>
      <c r="L19" s="44" t="s">
        <v>111</v>
      </c>
      <c r="M19" s="44" t="s">
        <v>113</v>
      </c>
      <c r="N19" s="45" t="s">
        <v>302</v>
      </c>
    </row>
    <row r="20" spans="1:14" s="13" customFormat="1" ht="28.5">
      <c r="A20" s="39">
        <f>COUNTA($A$7:A19)+1</f>
        <v>11</v>
      </c>
      <c r="B20" s="53" t="s">
        <v>303</v>
      </c>
      <c r="C20" s="41" t="s">
        <v>304</v>
      </c>
      <c r="D20" s="41" t="str">
        <f t="shared" si="0"/>
        <v>gif_detailedurl</v>
      </c>
      <c r="E20" s="42" t="s">
        <v>106</v>
      </c>
      <c r="F20" s="42" t="s">
        <v>99</v>
      </c>
      <c r="G20" s="42" t="s">
        <v>100</v>
      </c>
      <c r="H20" s="42" t="s">
        <v>107</v>
      </c>
      <c r="I20" s="43" t="s">
        <v>108</v>
      </c>
      <c r="J20" s="44" t="s">
        <v>142</v>
      </c>
      <c r="K20" s="44" t="s">
        <v>110</v>
      </c>
      <c r="L20" s="44" t="s">
        <v>111</v>
      </c>
      <c r="M20" s="44" t="s">
        <v>113</v>
      </c>
      <c r="N20" s="45" t="s">
        <v>305</v>
      </c>
    </row>
    <row r="21" spans="1:14" s="13" customFormat="1" ht="28.5">
      <c r="A21" s="39">
        <f>COUNTA($A$7:A20)+1</f>
        <v>12</v>
      </c>
      <c r="B21" s="53" t="s">
        <v>306</v>
      </c>
      <c r="C21" s="41" t="s">
        <v>307</v>
      </c>
      <c r="D21" s="41" t="str">
        <f t="shared" si="0"/>
        <v>gif_contentsurl</v>
      </c>
      <c r="E21" s="42" t="s">
        <v>119</v>
      </c>
      <c r="F21" s="42" t="s">
        <v>99</v>
      </c>
      <c r="G21" s="42" t="s">
        <v>100</v>
      </c>
      <c r="H21" s="42" t="s">
        <v>107</v>
      </c>
      <c r="I21" s="43" t="s">
        <v>108</v>
      </c>
      <c r="J21" s="44" t="s">
        <v>142</v>
      </c>
      <c r="K21" s="44" t="s">
        <v>110</v>
      </c>
      <c r="L21" s="44" t="s">
        <v>111</v>
      </c>
      <c r="M21" s="44" t="s">
        <v>113</v>
      </c>
      <c r="N21" s="45" t="s">
        <v>308</v>
      </c>
    </row>
    <row r="22" spans="1:14" s="13" customFormat="1">
      <c r="A22" s="39">
        <f>COUNTA($A$7:A21)+1</f>
        <v>13</v>
      </c>
      <c r="B22" s="53" t="s">
        <v>309</v>
      </c>
      <c r="C22" s="41" t="s">
        <v>310</v>
      </c>
      <c r="D22" s="41" t="str">
        <f t="shared" si="0"/>
        <v>gif_status</v>
      </c>
      <c r="E22" s="42" t="s">
        <v>106</v>
      </c>
      <c r="F22" s="42" t="s">
        <v>99</v>
      </c>
      <c r="G22" s="42" t="s">
        <v>100</v>
      </c>
      <c r="H22" s="42" t="s">
        <v>107</v>
      </c>
      <c r="I22" s="43" t="s">
        <v>108</v>
      </c>
      <c r="J22" s="44" t="s">
        <v>109</v>
      </c>
      <c r="K22" s="44" t="s">
        <v>110</v>
      </c>
      <c r="L22" s="44" t="s">
        <v>111</v>
      </c>
      <c r="M22" s="44" t="s">
        <v>113</v>
      </c>
      <c r="N22" s="45" t="s">
        <v>311</v>
      </c>
    </row>
    <row r="23" spans="1:14" s="13" customFormat="1" ht="28.5">
      <c r="A23" s="39">
        <f>COUNTA($A$7:A22)+1</f>
        <v>14</v>
      </c>
      <c r="B23" s="53" t="s">
        <v>312</v>
      </c>
      <c r="C23" s="41" t="s">
        <v>313</v>
      </c>
      <c r="D23" s="41" t="str">
        <f t="shared" si="0"/>
        <v>gif_keyword</v>
      </c>
      <c r="E23" s="42" t="s">
        <v>119</v>
      </c>
      <c r="F23" s="42" t="s">
        <v>99</v>
      </c>
      <c r="G23" s="42" t="s">
        <v>100</v>
      </c>
      <c r="H23" s="42" t="s">
        <v>107</v>
      </c>
      <c r="I23" s="43" t="s">
        <v>108</v>
      </c>
      <c r="J23" s="44" t="s">
        <v>109</v>
      </c>
      <c r="K23" s="44" t="s">
        <v>110</v>
      </c>
      <c r="L23" s="44" t="s">
        <v>111</v>
      </c>
      <c r="M23" s="44" t="s">
        <v>113</v>
      </c>
      <c r="N23" s="45" t="s">
        <v>314</v>
      </c>
    </row>
    <row r="24" spans="1:14" s="13" customFormat="1" ht="28.5">
      <c r="A24" s="39">
        <f>COUNTA($A$7:A23)+1</f>
        <v>15</v>
      </c>
      <c r="B24" s="53" t="s">
        <v>315</v>
      </c>
      <c r="C24" s="41" t="s">
        <v>316</v>
      </c>
      <c r="D24" s="41" t="str">
        <f t="shared" si="0"/>
        <v>gif_tags</v>
      </c>
      <c r="E24" s="42" t="s">
        <v>119</v>
      </c>
      <c r="F24" s="42" t="s">
        <v>99</v>
      </c>
      <c r="G24" s="42" t="s">
        <v>100</v>
      </c>
      <c r="H24" s="42" t="s">
        <v>107</v>
      </c>
      <c r="I24" s="43" t="s">
        <v>108</v>
      </c>
      <c r="J24" s="44" t="s">
        <v>109</v>
      </c>
      <c r="K24" s="44" t="s">
        <v>110</v>
      </c>
      <c r="L24" s="44" t="s">
        <v>111</v>
      </c>
      <c r="M24" s="44" t="s">
        <v>113</v>
      </c>
      <c r="N24" s="45" t="s">
        <v>317</v>
      </c>
    </row>
    <row r="25" spans="1:14" s="13" customFormat="1" ht="28.5">
      <c r="A25" s="39">
        <f>COUNTA($A$7:A24)+1</f>
        <v>16</v>
      </c>
      <c r="B25" s="53" t="s">
        <v>318</v>
      </c>
      <c r="C25" s="41" t="s">
        <v>319</v>
      </c>
      <c r="D25" s="41" t="str">
        <f t="shared" si="0"/>
        <v>gif_targetindustries</v>
      </c>
      <c r="E25" s="42" t="s">
        <v>119</v>
      </c>
      <c r="F25" s="42" t="s">
        <v>99</v>
      </c>
      <c r="G25" s="42" t="s">
        <v>100</v>
      </c>
      <c r="H25" s="42" t="s">
        <v>107</v>
      </c>
      <c r="I25" s="43" t="s">
        <v>108</v>
      </c>
      <c r="J25" s="44" t="s">
        <v>109</v>
      </c>
      <c r="K25" s="44" t="s">
        <v>110</v>
      </c>
      <c r="L25" s="44" t="s">
        <v>111</v>
      </c>
      <c r="M25" s="44" t="s">
        <v>113</v>
      </c>
      <c r="N25" s="45" t="s">
        <v>320</v>
      </c>
    </row>
    <row r="26" spans="1:14" s="13" customFormat="1" ht="28.5">
      <c r="A26" s="39">
        <f>COUNTA($A$7:A25)+1</f>
        <v>17</v>
      </c>
      <c r="B26" s="53" t="s">
        <v>321</v>
      </c>
      <c r="C26" s="41" t="s">
        <v>322</v>
      </c>
      <c r="D26" s="41" t="str">
        <f t="shared" si="0"/>
        <v>gif_holdingpattern</v>
      </c>
      <c r="E26" s="42" t="s">
        <v>119</v>
      </c>
      <c r="F26" s="42" t="s">
        <v>99</v>
      </c>
      <c r="G26" s="42" t="s">
        <v>100</v>
      </c>
      <c r="H26" s="42" t="s">
        <v>107</v>
      </c>
      <c r="I26" s="43" t="s">
        <v>108</v>
      </c>
      <c r="J26" s="44" t="s">
        <v>109</v>
      </c>
      <c r="K26" s="44" t="s">
        <v>110</v>
      </c>
      <c r="L26" s="44" t="s">
        <v>111</v>
      </c>
      <c r="M26" s="44" t="s">
        <v>113</v>
      </c>
      <c r="N26" s="45" t="s">
        <v>323</v>
      </c>
    </row>
    <row r="27" spans="1:14" s="13" customFormat="1">
      <c r="A27" s="39">
        <f>COUNTA($A$7:A26)+1</f>
        <v>18</v>
      </c>
      <c r="B27" s="53" t="s">
        <v>324</v>
      </c>
      <c r="C27" s="41" t="s">
        <v>325</v>
      </c>
      <c r="D27" s="41" t="str">
        <f t="shared" si="0"/>
        <v>gif_startdate</v>
      </c>
      <c r="E27" s="42" t="s">
        <v>119</v>
      </c>
      <c r="F27" s="42" t="s">
        <v>99</v>
      </c>
      <c r="G27" s="42" t="s">
        <v>100</v>
      </c>
      <c r="H27" s="42" t="s">
        <v>107</v>
      </c>
      <c r="I27" s="43" t="s">
        <v>164</v>
      </c>
      <c r="J27" s="44" t="s">
        <v>165</v>
      </c>
      <c r="K27" s="44" t="s">
        <v>110</v>
      </c>
      <c r="L27" s="44" t="s">
        <v>111</v>
      </c>
      <c r="M27" s="44" t="s">
        <v>111</v>
      </c>
      <c r="N27" s="45" t="s">
        <v>326</v>
      </c>
    </row>
    <row r="28" spans="1:14" s="13" customFormat="1">
      <c r="A28" s="39">
        <f>COUNTA($A$7:A27)+1</f>
        <v>19</v>
      </c>
      <c r="B28" s="53" t="s">
        <v>327</v>
      </c>
      <c r="C28" s="41" t="s">
        <v>328</v>
      </c>
      <c r="D28" s="41" t="str">
        <f t="shared" si="0"/>
        <v>gif_enddate</v>
      </c>
      <c r="E28" s="42" t="s">
        <v>119</v>
      </c>
      <c r="F28" s="42" t="s">
        <v>99</v>
      </c>
      <c r="G28" s="42" t="s">
        <v>100</v>
      </c>
      <c r="H28" s="42" t="s">
        <v>107</v>
      </c>
      <c r="I28" s="43" t="s">
        <v>164</v>
      </c>
      <c r="J28" s="44" t="s">
        <v>165</v>
      </c>
      <c r="K28" s="44" t="s">
        <v>110</v>
      </c>
      <c r="L28" s="44" t="s">
        <v>111</v>
      </c>
      <c r="M28" s="44" t="s">
        <v>111</v>
      </c>
      <c r="N28" s="45" t="s">
        <v>329</v>
      </c>
    </row>
    <row r="29" spans="1:14" s="13" customFormat="1">
      <c r="A29" s="39">
        <f>COUNTA($A$7:A28)+1</f>
        <v>20</v>
      </c>
      <c r="B29" s="53" t="s">
        <v>330</v>
      </c>
      <c r="C29" s="41" t="s">
        <v>331</v>
      </c>
      <c r="D29" s="41" t="str">
        <f t="shared" si="0"/>
        <v>gif_starttime</v>
      </c>
      <c r="E29" s="42" t="s">
        <v>119</v>
      </c>
      <c r="F29" s="42" t="s">
        <v>99</v>
      </c>
      <c r="G29" s="42" t="s">
        <v>100</v>
      </c>
      <c r="H29" s="42" t="s">
        <v>107</v>
      </c>
      <c r="I29" s="43" t="s">
        <v>108</v>
      </c>
      <c r="J29" s="44" t="s">
        <v>109</v>
      </c>
      <c r="K29" s="44" t="s">
        <v>110</v>
      </c>
      <c r="L29" s="44" t="s">
        <v>111</v>
      </c>
      <c r="M29" s="44" t="s">
        <v>175</v>
      </c>
      <c r="N29" s="45" t="s">
        <v>332</v>
      </c>
    </row>
    <row r="30" spans="1:14" s="13" customFormat="1">
      <c r="A30" s="39">
        <f>COUNTA($A$7:A29)+1</f>
        <v>21</v>
      </c>
      <c r="B30" s="53" t="s">
        <v>333</v>
      </c>
      <c r="C30" s="41" t="s">
        <v>334</v>
      </c>
      <c r="D30" s="41" t="str">
        <f t="shared" si="0"/>
        <v>gif_endtime</v>
      </c>
      <c r="E30" s="42" t="s">
        <v>119</v>
      </c>
      <c r="F30" s="42" t="s">
        <v>99</v>
      </c>
      <c r="G30" s="42" t="s">
        <v>100</v>
      </c>
      <c r="H30" s="42" t="s">
        <v>107</v>
      </c>
      <c r="I30" s="43" t="s">
        <v>108</v>
      </c>
      <c r="J30" s="44" t="s">
        <v>109</v>
      </c>
      <c r="K30" s="44" t="s">
        <v>110</v>
      </c>
      <c r="L30" s="44" t="s">
        <v>111</v>
      </c>
      <c r="M30" s="44" t="s">
        <v>175</v>
      </c>
      <c r="N30" s="45" t="s">
        <v>335</v>
      </c>
    </row>
    <row r="31" spans="1:14" s="13" customFormat="1" ht="28.5">
      <c r="A31" s="39">
        <f>COUNTA($A$7:A30)+1</f>
        <v>22</v>
      </c>
      <c r="B31" s="53" t="s">
        <v>336</v>
      </c>
      <c r="C31" s="41" t="s">
        <v>337</v>
      </c>
      <c r="D31" s="41" t="str">
        <f t="shared" si="0"/>
        <v>gif_datetimeremarks</v>
      </c>
      <c r="E31" s="42" t="s">
        <v>119</v>
      </c>
      <c r="F31" s="42" t="s">
        <v>99</v>
      </c>
      <c r="G31" s="42" t="s">
        <v>100</v>
      </c>
      <c r="H31" s="42" t="s">
        <v>107</v>
      </c>
      <c r="I31" s="43" t="s">
        <v>138</v>
      </c>
      <c r="J31" s="44" t="s">
        <v>109</v>
      </c>
      <c r="K31" s="44" t="s">
        <v>111</v>
      </c>
      <c r="L31" s="44" t="s">
        <v>111</v>
      </c>
      <c r="M31" s="44" t="s">
        <v>139</v>
      </c>
      <c r="N31" s="45" t="s">
        <v>338</v>
      </c>
    </row>
    <row r="32" spans="1:14" s="13" customFormat="1">
      <c r="A32" s="39">
        <f>COUNTA($A$7:A31)+1</f>
        <v>23</v>
      </c>
      <c r="B32" s="53" t="s">
        <v>339</v>
      </c>
      <c r="C32" s="41" t="s">
        <v>340</v>
      </c>
      <c r="D32" s="41" t="str">
        <f t="shared" si="0"/>
        <v>gif_timerequired</v>
      </c>
      <c r="E32" s="42" t="s">
        <v>119</v>
      </c>
      <c r="F32" s="42" t="s">
        <v>99</v>
      </c>
      <c r="G32" s="42" t="s">
        <v>100</v>
      </c>
      <c r="H32" s="42" t="s">
        <v>107</v>
      </c>
      <c r="I32" s="43" t="s">
        <v>108</v>
      </c>
      <c r="J32" s="44" t="s">
        <v>109</v>
      </c>
      <c r="K32" s="44" t="s">
        <v>110</v>
      </c>
      <c r="L32" s="44" t="s">
        <v>111</v>
      </c>
      <c r="M32" s="44" t="s">
        <v>175</v>
      </c>
      <c r="N32" s="45" t="s">
        <v>341</v>
      </c>
    </row>
    <row r="33" spans="1:14" s="13" customFormat="1">
      <c r="A33" s="39">
        <f>COUNTA($A$7:A32)+1</f>
        <v>24</v>
      </c>
      <c r="B33" s="53" t="s">
        <v>342</v>
      </c>
      <c r="C33" s="41" t="s">
        <v>343</v>
      </c>
      <c r="D33" s="41" t="str">
        <f t="shared" si="0"/>
        <v>gif_identification</v>
      </c>
      <c r="E33" s="42" t="s">
        <v>106</v>
      </c>
      <c r="F33" s="42" t="s">
        <v>99</v>
      </c>
      <c r="G33" s="42" t="s">
        <v>100</v>
      </c>
      <c r="H33" s="42" t="s">
        <v>107</v>
      </c>
      <c r="I33" s="43" t="s">
        <v>108</v>
      </c>
      <c r="J33" s="44" t="s">
        <v>109</v>
      </c>
      <c r="K33" s="44" t="s">
        <v>110</v>
      </c>
      <c r="L33" s="44" t="s">
        <v>111</v>
      </c>
      <c r="M33" s="44" t="s">
        <v>113</v>
      </c>
      <c r="N33" s="45" t="s">
        <v>344</v>
      </c>
    </row>
    <row r="34" spans="1:14" s="13" customFormat="1">
      <c r="A34" s="39">
        <f>COUNTA($A$7:A33)+1</f>
        <v>25</v>
      </c>
      <c r="B34" s="53" t="s">
        <v>345</v>
      </c>
      <c r="C34" s="41" t="s">
        <v>346</v>
      </c>
      <c r="D34" s="41" t="str">
        <f t="shared" si="0"/>
        <v>gif_publicationstartdate</v>
      </c>
      <c r="E34" s="42" t="s">
        <v>106</v>
      </c>
      <c r="F34" s="42" t="s">
        <v>99</v>
      </c>
      <c r="G34" s="42" t="s">
        <v>100</v>
      </c>
      <c r="H34" s="42" t="s">
        <v>107</v>
      </c>
      <c r="I34" s="43" t="s">
        <v>164</v>
      </c>
      <c r="J34" s="44" t="s">
        <v>165</v>
      </c>
      <c r="K34" s="44" t="s">
        <v>110</v>
      </c>
      <c r="L34" s="44" t="s">
        <v>111</v>
      </c>
      <c r="M34" s="44" t="s">
        <v>111</v>
      </c>
      <c r="N34" s="45" t="s">
        <v>347</v>
      </c>
    </row>
    <row r="35" spans="1:14" s="13" customFormat="1">
      <c r="A35" s="39">
        <f>COUNTA($A$7:A34)+1</f>
        <v>26</v>
      </c>
      <c r="B35" s="53" t="s">
        <v>348</v>
      </c>
      <c r="C35" s="41" t="s">
        <v>349</v>
      </c>
      <c r="D35" s="41" t="str">
        <f t="shared" si="0"/>
        <v>gif_publicationenddate</v>
      </c>
      <c r="E35" s="42" t="s">
        <v>106</v>
      </c>
      <c r="F35" s="42" t="s">
        <v>99</v>
      </c>
      <c r="G35" s="42" t="s">
        <v>100</v>
      </c>
      <c r="H35" s="42" t="s">
        <v>107</v>
      </c>
      <c r="I35" s="43" t="s">
        <v>164</v>
      </c>
      <c r="J35" s="44" t="s">
        <v>165</v>
      </c>
      <c r="K35" s="44" t="s">
        <v>110</v>
      </c>
      <c r="L35" s="44" t="s">
        <v>111</v>
      </c>
      <c r="M35" s="44" t="s">
        <v>111</v>
      </c>
      <c r="N35" s="45" t="s">
        <v>350</v>
      </c>
    </row>
    <row r="36" spans="1:14" s="13" customFormat="1">
      <c r="A36" s="39">
        <f>COUNTA($A$7:A35)+1</f>
        <v>27</v>
      </c>
      <c r="B36" s="53" t="s">
        <v>351</v>
      </c>
      <c r="C36" s="41" t="s">
        <v>352</v>
      </c>
      <c r="D36" s="41" t="str">
        <f t="shared" si="0"/>
        <v>gif_locationname</v>
      </c>
      <c r="E36" s="42" t="s">
        <v>106</v>
      </c>
      <c r="F36" s="42" t="s">
        <v>99</v>
      </c>
      <c r="G36" s="42" t="s">
        <v>100</v>
      </c>
      <c r="H36" s="42" t="s">
        <v>107</v>
      </c>
      <c r="I36" s="43" t="s">
        <v>108</v>
      </c>
      <c r="J36" s="44" t="s">
        <v>109</v>
      </c>
      <c r="K36" s="44" t="s">
        <v>110</v>
      </c>
      <c r="L36" s="44" t="s">
        <v>111</v>
      </c>
      <c r="M36" s="44" t="s">
        <v>113</v>
      </c>
      <c r="N36" s="45" t="s">
        <v>353</v>
      </c>
    </row>
    <row r="37" spans="1:14" s="13" customFormat="1">
      <c r="A37" s="39">
        <f>COUNTA($A$7:A36)+1</f>
        <v>28</v>
      </c>
      <c r="B37" s="53" t="s">
        <v>354</v>
      </c>
      <c r="C37" s="41" t="s">
        <v>355</v>
      </c>
      <c r="D37" s="41" t="str">
        <f t="shared" si="0"/>
        <v>gif_location</v>
      </c>
      <c r="E37" s="42" t="s">
        <v>106</v>
      </c>
      <c r="F37" s="42" t="s">
        <v>99</v>
      </c>
      <c r="G37" s="42" t="s">
        <v>100</v>
      </c>
      <c r="H37" s="42" t="s">
        <v>107</v>
      </c>
      <c r="I37" s="43" t="s">
        <v>108</v>
      </c>
      <c r="J37" s="44" t="s">
        <v>109</v>
      </c>
      <c r="K37" s="44" t="s">
        <v>110</v>
      </c>
      <c r="L37" s="44" t="s">
        <v>111</v>
      </c>
      <c r="M37" s="44" t="s">
        <v>113</v>
      </c>
      <c r="N37" s="45" t="s">
        <v>356</v>
      </c>
    </row>
    <row r="38" spans="1:14" s="13" customFormat="1">
      <c r="A38" s="39">
        <f>COUNTA($A$7:A37)+1</f>
        <v>29</v>
      </c>
      <c r="B38" s="53" t="s">
        <v>357</v>
      </c>
      <c r="C38" s="41" t="s">
        <v>358</v>
      </c>
      <c r="D38" s="41" t="str">
        <f t="shared" si="0"/>
        <v>gif_locationaddress</v>
      </c>
      <c r="E38" s="42" t="s">
        <v>106</v>
      </c>
      <c r="F38" s="42" t="s">
        <v>99</v>
      </c>
      <c r="G38" s="42" t="s">
        <v>100</v>
      </c>
      <c r="H38" s="42" t="s">
        <v>107</v>
      </c>
      <c r="I38" s="43" t="s">
        <v>157</v>
      </c>
      <c r="J38" s="44" t="s">
        <v>111</v>
      </c>
      <c r="K38" s="44" t="s">
        <v>111</v>
      </c>
      <c r="L38" s="44" t="s">
        <v>111</v>
      </c>
      <c r="M38" s="44" t="s">
        <v>111</v>
      </c>
      <c r="N38" s="45" t="s">
        <v>359</v>
      </c>
    </row>
    <row r="39" spans="1:14" s="13" customFormat="1">
      <c r="A39" s="39">
        <f>COUNTA($A$7:A38)+1</f>
        <v>30</v>
      </c>
      <c r="B39" s="53" t="s">
        <v>360</v>
      </c>
      <c r="C39" s="41" t="s">
        <v>361</v>
      </c>
      <c r="D39" s="41" t="str">
        <f t="shared" si="0"/>
        <v>gif_webinar</v>
      </c>
      <c r="E39" s="42" t="s">
        <v>106</v>
      </c>
      <c r="F39" s="42" t="s">
        <v>99</v>
      </c>
      <c r="G39" s="42" t="s">
        <v>100</v>
      </c>
      <c r="H39" s="42" t="s">
        <v>107</v>
      </c>
      <c r="I39" s="43" t="s">
        <v>108</v>
      </c>
      <c r="J39" s="44" t="s">
        <v>109</v>
      </c>
      <c r="K39" s="44" t="s">
        <v>110</v>
      </c>
      <c r="L39" s="44" t="s">
        <v>111</v>
      </c>
      <c r="M39" s="44" t="s">
        <v>113</v>
      </c>
      <c r="N39" s="45" t="s">
        <v>362</v>
      </c>
    </row>
    <row r="40" spans="1:14" s="13" customFormat="1">
      <c r="A40" s="39">
        <f>COUNTA($A$7:A39)+1</f>
        <v>31</v>
      </c>
      <c r="B40" s="53" t="s">
        <v>363</v>
      </c>
      <c r="C40" s="41" t="s">
        <v>364</v>
      </c>
      <c r="D40" s="41" t="str">
        <f t="shared" si="0"/>
        <v>gif_webinarurl</v>
      </c>
      <c r="E40" s="42" t="s">
        <v>119</v>
      </c>
      <c r="F40" s="42" t="s">
        <v>99</v>
      </c>
      <c r="G40" s="42" t="s">
        <v>100</v>
      </c>
      <c r="H40" s="42" t="s">
        <v>107</v>
      </c>
      <c r="I40" s="43" t="s">
        <v>138</v>
      </c>
      <c r="J40" s="44" t="s">
        <v>109</v>
      </c>
      <c r="K40" s="44" t="s">
        <v>111</v>
      </c>
      <c r="L40" s="44" t="s">
        <v>111</v>
      </c>
      <c r="M40" s="44" t="s">
        <v>139</v>
      </c>
      <c r="N40" s="45" t="s">
        <v>365</v>
      </c>
    </row>
    <row r="41" spans="1:14" s="13" customFormat="1" ht="28.5">
      <c r="A41" s="39">
        <f>COUNTA($A$7:A40)+1</f>
        <v>32</v>
      </c>
      <c r="B41" s="53" t="s">
        <v>366</v>
      </c>
      <c r="C41" s="41" t="s">
        <v>367</v>
      </c>
      <c r="D41" s="41" t="str">
        <f t="shared" si="0"/>
        <v>gif_toolsandenvironment</v>
      </c>
      <c r="E41" s="42" t="s">
        <v>119</v>
      </c>
      <c r="F41" s="42" t="s">
        <v>99</v>
      </c>
      <c r="G41" s="42" t="s">
        <v>100</v>
      </c>
      <c r="H41" s="42" t="s">
        <v>107</v>
      </c>
      <c r="I41" s="43" t="s">
        <v>108</v>
      </c>
      <c r="J41" s="44" t="s">
        <v>109</v>
      </c>
      <c r="K41" s="44" t="s">
        <v>110</v>
      </c>
      <c r="L41" s="44" t="s">
        <v>111</v>
      </c>
      <c r="M41" s="44" t="s">
        <v>113</v>
      </c>
      <c r="N41" s="45" t="s">
        <v>368</v>
      </c>
    </row>
    <row r="42" spans="1:14" s="13" customFormat="1">
      <c r="A42" s="39">
        <f>COUNTA($A$7:A41)+1</f>
        <v>33</v>
      </c>
      <c r="B42" s="53" t="s">
        <v>369</v>
      </c>
      <c r="C42" s="41" t="s">
        <v>370</v>
      </c>
      <c r="D42" s="41" t="str">
        <f t="shared" si="0"/>
        <v>gif_organizer</v>
      </c>
      <c r="E42" s="42" t="s">
        <v>106</v>
      </c>
      <c r="F42" s="42" t="s">
        <v>99</v>
      </c>
      <c r="G42" s="42" t="s">
        <v>100</v>
      </c>
      <c r="H42" s="42" t="s">
        <v>107</v>
      </c>
      <c r="I42" s="43" t="s">
        <v>108</v>
      </c>
      <c r="J42" s="44" t="s">
        <v>109</v>
      </c>
      <c r="K42" s="44" t="s">
        <v>110</v>
      </c>
      <c r="L42" s="44" t="s">
        <v>111</v>
      </c>
      <c r="M42" s="44" t="s">
        <v>113</v>
      </c>
      <c r="N42" s="45" t="s">
        <v>371</v>
      </c>
    </row>
    <row r="43" spans="1:14" s="13" customFormat="1">
      <c r="A43" s="39">
        <f>COUNTA($A$7:A42)+1</f>
        <v>34</v>
      </c>
      <c r="B43" s="53" t="s">
        <v>372</v>
      </c>
      <c r="C43" s="41" t="s">
        <v>373</v>
      </c>
      <c r="D43" s="41" t="str">
        <f t="shared" si="0"/>
        <v>gif_cosponsor</v>
      </c>
      <c r="E43" s="42" t="s">
        <v>119</v>
      </c>
      <c r="F43" s="42" t="s">
        <v>99</v>
      </c>
      <c r="G43" s="42" t="s">
        <v>100</v>
      </c>
      <c r="H43" s="42" t="s">
        <v>107</v>
      </c>
      <c r="I43" s="43" t="s">
        <v>108</v>
      </c>
      <c r="J43" s="44" t="s">
        <v>109</v>
      </c>
      <c r="K43" s="44" t="s">
        <v>110</v>
      </c>
      <c r="L43" s="44" t="s">
        <v>111</v>
      </c>
      <c r="M43" s="44" t="s">
        <v>113</v>
      </c>
      <c r="N43" s="45" t="s">
        <v>374</v>
      </c>
    </row>
    <row r="44" spans="1:14" s="13" customFormat="1">
      <c r="A44" s="39">
        <f>COUNTA($A$7:A43)+1</f>
        <v>35</v>
      </c>
      <c r="B44" s="53" t="s">
        <v>144</v>
      </c>
      <c r="C44" s="41" t="s">
        <v>145</v>
      </c>
      <c r="D44" s="41" t="str">
        <f t="shared" si="0"/>
        <v>gif_associatedorganization</v>
      </c>
      <c r="E44" s="42" t="s">
        <v>119</v>
      </c>
      <c r="F44" s="42" t="s">
        <v>99</v>
      </c>
      <c r="G44" s="42" t="s">
        <v>100</v>
      </c>
      <c r="H44" s="42" t="s">
        <v>107</v>
      </c>
      <c r="I44" s="43" t="s">
        <v>108</v>
      </c>
      <c r="J44" s="44" t="s">
        <v>109</v>
      </c>
      <c r="K44" s="44" t="s">
        <v>110</v>
      </c>
      <c r="L44" s="44" t="s">
        <v>111</v>
      </c>
      <c r="M44" s="44" t="s">
        <v>113</v>
      </c>
      <c r="N44" s="45" t="s">
        <v>375</v>
      </c>
    </row>
    <row r="45" spans="1:14" s="13" customFormat="1">
      <c r="A45" s="39">
        <f>COUNTA($A$7:A44)+1</f>
        <v>36</v>
      </c>
      <c r="B45" s="53" t="s">
        <v>376</v>
      </c>
      <c r="C45" s="41" t="s">
        <v>377</v>
      </c>
      <c r="D45" s="41" t="str">
        <f t="shared" si="0"/>
        <v>gif_targetpersons</v>
      </c>
      <c r="E45" s="42" t="s">
        <v>106</v>
      </c>
      <c r="F45" s="42" t="s">
        <v>99</v>
      </c>
      <c r="G45" s="42" t="s">
        <v>100</v>
      </c>
      <c r="H45" s="42" t="s">
        <v>107</v>
      </c>
      <c r="I45" s="43" t="s">
        <v>108</v>
      </c>
      <c r="J45" s="44" t="s">
        <v>109</v>
      </c>
      <c r="K45" s="44" t="s">
        <v>110</v>
      </c>
      <c r="L45" s="44" t="s">
        <v>111</v>
      </c>
      <c r="M45" s="44" t="s">
        <v>113</v>
      </c>
      <c r="N45" s="45" t="s">
        <v>378</v>
      </c>
    </row>
    <row r="46" spans="1:14" s="13" customFormat="1" ht="28.5">
      <c r="A46" s="39">
        <f>COUNTA($A$7:A45)+1</f>
        <v>37</v>
      </c>
      <c r="B46" s="53" t="s">
        <v>379</v>
      </c>
      <c r="C46" s="41" t="s">
        <v>380</v>
      </c>
      <c r="D46" s="41" t="str">
        <f t="shared" si="0"/>
        <v>gif_targetremarks</v>
      </c>
      <c r="E46" s="42" t="s">
        <v>119</v>
      </c>
      <c r="F46" s="42" t="s">
        <v>99</v>
      </c>
      <c r="G46" s="42" t="s">
        <v>100</v>
      </c>
      <c r="H46" s="42" t="s">
        <v>107</v>
      </c>
      <c r="I46" s="43" t="s">
        <v>138</v>
      </c>
      <c r="J46" s="44" t="s">
        <v>109</v>
      </c>
      <c r="K46" s="44" t="s">
        <v>111</v>
      </c>
      <c r="L46" s="44" t="s">
        <v>111</v>
      </c>
      <c r="M46" s="44" t="s">
        <v>139</v>
      </c>
      <c r="N46" s="45" t="s">
        <v>381</v>
      </c>
    </row>
    <row r="47" spans="1:14" s="13" customFormat="1" ht="28.5">
      <c r="A47" s="39">
        <f>COUNTA($A$7:A46)+1</f>
        <v>38</v>
      </c>
      <c r="B47" s="53" t="s">
        <v>382</v>
      </c>
      <c r="C47" s="41" t="s">
        <v>383</v>
      </c>
      <c r="D47" s="41" t="str">
        <f t="shared" si="0"/>
        <v>gif_capacity</v>
      </c>
      <c r="E47" s="42" t="s">
        <v>119</v>
      </c>
      <c r="F47" s="42" t="s">
        <v>99</v>
      </c>
      <c r="G47" s="42" t="s">
        <v>100</v>
      </c>
      <c r="H47" s="42" t="s">
        <v>107</v>
      </c>
      <c r="I47" s="43" t="s">
        <v>108</v>
      </c>
      <c r="J47" s="44" t="s">
        <v>109</v>
      </c>
      <c r="K47" s="44" t="s">
        <v>110</v>
      </c>
      <c r="L47" s="44" t="s">
        <v>111</v>
      </c>
      <c r="M47" s="44" t="s">
        <v>113</v>
      </c>
      <c r="N47" s="45" t="s">
        <v>384</v>
      </c>
    </row>
    <row r="48" spans="1:14" s="13" customFormat="1" ht="28.5">
      <c r="A48" s="39">
        <f>COUNTA($A$7:A47)+1</f>
        <v>39</v>
      </c>
      <c r="B48" s="53" t="s">
        <v>385</v>
      </c>
      <c r="C48" s="41" t="s">
        <v>386</v>
      </c>
      <c r="D48" s="41" t="str">
        <f t="shared" si="0"/>
        <v>gif_capacityremarks</v>
      </c>
      <c r="E48" s="42" t="s">
        <v>119</v>
      </c>
      <c r="F48" s="42" t="s">
        <v>99</v>
      </c>
      <c r="G48" s="42" t="s">
        <v>100</v>
      </c>
      <c r="H48" s="42" t="s">
        <v>107</v>
      </c>
      <c r="I48" s="43" t="s">
        <v>138</v>
      </c>
      <c r="J48" s="44" t="s">
        <v>109</v>
      </c>
      <c r="K48" s="44" t="s">
        <v>111</v>
      </c>
      <c r="L48" s="44" t="s">
        <v>111</v>
      </c>
      <c r="M48" s="44" t="s">
        <v>139</v>
      </c>
      <c r="N48" s="45" t="s">
        <v>387</v>
      </c>
    </row>
    <row r="49" spans="1:14" s="13" customFormat="1">
      <c r="A49" s="39">
        <f>COUNTA($A$7:A48)+1</f>
        <v>40</v>
      </c>
      <c r="B49" s="53" t="s">
        <v>388</v>
      </c>
      <c r="C49" s="41" t="s">
        <v>389</v>
      </c>
      <c r="D49" s="41" t="str">
        <f t="shared" si="0"/>
        <v>gif_feetype</v>
      </c>
      <c r="E49" s="42" t="s">
        <v>106</v>
      </c>
      <c r="F49" s="42" t="s">
        <v>99</v>
      </c>
      <c r="G49" s="42" t="s">
        <v>100</v>
      </c>
      <c r="H49" s="42" t="s">
        <v>107</v>
      </c>
      <c r="I49" s="43" t="s">
        <v>108</v>
      </c>
      <c r="J49" s="44" t="s">
        <v>109</v>
      </c>
      <c r="K49" s="44" t="s">
        <v>110</v>
      </c>
      <c r="L49" s="44" t="s">
        <v>111</v>
      </c>
      <c r="M49" s="44" t="s">
        <v>113</v>
      </c>
      <c r="N49" s="45" t="s">
        <v>390</v>
      </c>
    </row>
    <row r="50" spans="1:14" s="13" customFormat="1" ht="28.5">
      <c r="A50" s="39">
        <f>COUNTA($A$7:A49)+1</f>
        <v>41</v>
      </c>
      <c r="B50" s="53" t="s">
        <v>391</v>
      </c>
      <c r="C50" s="41" t="s">
        <v>392</v>
      </c>
      <c r="D50" s="41" t="str">
        <f t="shared" si="0"/>
        <v>gif_fee</v>
      </c>
      <c r="E50" s="42" t="s">
        <v>119</v>
      </c>
      <c r="F50" s="42" t="s">
        <v>99</v>
      </c>
      <c r="G50" s="42" t="s">
        <v>100</v>
      </c>
      <c r="H50" s="42" t="s">
        <v>107</v>
      </c>
      <c r="I50" s="43" t="s">
        <v>108</v>
      </c>
      <c r="J50" s="44" t="s">
        <v>109</v>
      </c>
      <c r="K50" s="44" t="s">
        <v>110</v>
      </c>
      <c r="L50" s="44" t="s">
        <v>111</v>
      </c>
      <c r="M50" s="44" t="s">
        <v>113</v>
      </c>
      <c r="N50" s="45" t="s">
        <v>393</v>
      </c>
    </row>
    <row r="51" spans="1:14" s="13" customFormat="1" ht="28.5">
      <c r="A51" s="39">
        <f>COUNTA($A$7:A50)+1</f>
        <v>42</v>
      </c>
      <c r="B51" s="53" t="s">
        <v>394</v>
      </c>
      <c r="C51" s="41" t="s">
        <v>395</v>
      </c>
      <c r="D51" s="41" t="str">
        <f t="shared" si="0"/>
        <v>gif_feeremarks</v>
      </c>
      <c r="E51" s="42" t="s">
        <v>119</v>
      </c>
      <c r="F51" s="42" t="s">
        <v>99</v>
      </c>
      <c r="G51" s="42" t="s">
        <v>100</v>
      </c>
      <c r="H51" s="42" t="s">
        <v>107</v>
      </c>
      <c r="I51" s="43" t="s">
        <v>138</v>
      </c>
      <c r="J51" s="44" t="s">
        <v>109</v>
      </c>
      <c r="K51" s="44" t="s">
        <v>111</v>
      </c>
      <c r="L51" s="44" t="s">
        <v>111</v>
      </c>
      <c r="M51" s="44" t="s">
        <v>139</v>
      </c>
      <c r="N51" s="45" t="s">
        <v>396</v>
      </c>
    </row>
    <row r="52" spans="1:14" s="13" customFormat="1" ht="28.5">
      <c r="A52" s="39">
        <f>COUNTA($A$7:A51)+1</f>
        <v>43</v>
      </c>
      <c r="B52" s="53" t="s">
        <v>397</v>
      </c>
      <c r="C52" s="41" t="s">
        <v>398</v>
      </c>
      <c r="D52" s="41" t="str">
        <f t="shared" si="0"/>
        <v>gif_paymenttype</v>
      </c>
      <c r="E52" s="42" t="s">
        <v>119</v>
      </c>
      <c r="F52" s="42" t="s">
        <v>99</v>
      </c>
      <c r="G52" s="42" t="s">
        <v>100</v>
      </c>
      <c r="H52" s="42" t="s">
        <v>107</v>
      </c>
      <c r="I52" s="43" t="s">
        <v>108</v>
      </c>
      <c r="J52" s="44" t="s">
        <v>109</v>
      </c>
      <c r="K52" s="44" t="s">
        <v>110</v>
      </c>
      <c r="L52" s="44" t="s">
        <v>111</v>
      </c>
      <c r="M52" s="44" t="s">
        <v>113</v>
      </c>
      <c r="N52" s="45" t="s">
        <v>399</v>
      </c>
    </row>
    <row r="53" spans="1:14" s="13" customFormat="1" ht="28.5">
      <c r="A53" s="39">
        <f>COUNTA($A$7:A52)+1</f>
        <v>44</v>
      </c>
      <c r="B53" s="53" t="s">
        <v>400</v>
      </c>
      <c r="C53" s="41" t="s">
        <v>401</v>
      </c>
      <c r="D53" s="41" t="str">
        <f t="shared" si="0"/>
        <v>gif_foreignlanguagesupport</v>
      </c>
      <c r="E53" s="42" t="s">
        <v>119</v>
      </c>
      <c r="F53" s="42" t="s">
        <v>99</v>
      </c>
      <c r="G53" s="42" t="s">
        <v>100</v>
      </c>
      <c r="H53" s="42" t="s">
        <v>107</v>
      </c>
      <c r="I53" s="43" t="s">
        <v>108</v>
      </c>
      <c r="J53" s="44" t="s">
        <v>109</v>
      </c>
      <c r="K53" s="44" t="s">
        <v>110</v>
      </c>
      <c r="L53" s="44" t="s">
        <v>111</v>
      </c>
      <c r="M53" s="44" t="s">
        <v>113</v>
      </c>
      <c r="N53" s="45" t="s">
        <v>402</v>
      </c>
    </row>
    <row r="54" spans="1:14" s="13" customFormat="1" ht="28.5">
      <c r="A54" s="39">
        <f>COUNTA($A$7:A53)+1</f>
        <v>45</v>
      </c>
      <c r="B54" s="53" t="s">
        <v>403</v>
      </c>
      <c r="C54" s="41" t="s">
        <v>404</v>
      </c>
      <c r="D54" s="41" t="str">
        <f t="shared" si="0"/>
        <v>gif_foreignlanguagesupportremarks</v>
      </c>
      <c r="E54" s="42" t="s">
        <v>119</v>
      </c>
      <c r="F54" s="42" t="s">
        <v>99</v>
      </c>
      <c r="G54" s="42" t="s">
        <v>100</v>
      </c>
      <c r="H54" s="42" t="s">
        <v>107</v>
      </c>
      <c r="I54" s="43" t="s">
        <v>138</v>
      </c>
      <c r="J54" s="44" t="s">
        <v>109</v>
      </c>
      <c r="K54" s="44" t="s">
        <v>111</v>
      </c>
      <c r="L54" s="44" t="s">
        <v>111</v>
      </c>
      <c r="M54" s="44" t="s">
        <v>139</v>
      </c>
      <c r="N54" s="45" t="s">
        <v>405</v>
      </c>
    </row>
    <row r="55" spans="1:14" s="13" customFormat="1">
      <c r="A55" s="39">
        <f>COUNTA($A$7:A54)+1</f>
        <v>46</v>
      </c>
      <c r="B55" s="53" t="s">
        <v>406</v>
      </c>
      <c r="C55" s="41" t="s">
        <v>407</v>
      </c>
      <c r="D55" s="41" t="str">
        <f t="shared" si="0"/>
        <v>gif_holdingconditions</v>
      </c>
      <c r="E55" s="42" t="s">
        <v>119</v>
      </c>
      <c r="F55" s="42" t="s">
        <v>99</v>
      </c>
      <c r="G55" s="42" t="s">
        <v>100</v>
      </c>
      <c r="H55" s="42" t="s">
        <v>107</v>
      </c>
      <c r="I55" s="43" t="s">
        <v>108</v>
      </c>
      <c r="J55" s="44" t="s">
        <v>109</v>
      </c>
      <c r="K55" s="44" t="s">
        <v>110</v>
      </c>
      <c r="L55" s="44" t="s">
        <v>111</v>
      </c>
      <c r="M55" s="44" t="s">
        <v>113</v>
      </c>
      <c r="N55" s="45" t="s">
        <v>408</v>
      </c>
    </row>
    <row r="56" spans="1:14" s="13" customFormat="1" ht="28.5">
      <c r="A56" s="39">
        <f>COUNTA($A$7:A55)+1</f>
        <v>47</v>
      </c>
      <c r="B56" s="53" t="s">
        <v>409</v>
      </c>
      <c r="C56" s="41" t="s">
        <v>410</v>
      </c>
      <c r="D56" s="41" t="str">
        <f t="shared" si="0"/>
        <v>gif_applicationdeadlinedate</v>
      </c>
      <c r="E56" s="42" t="s">
        <v>119</v>
      </c>
      <c r="F56" s="42" t="s">
        <v>99</v>
      </c>
      <c r="G56" s="42" t="s">
        <v>100</v>
      </c>
      <c r="H56" s="42" t="s">
        <v>107</v>
      </c>
      <c r="I56" s="43" t="s">
        <v>164</v>
      </c>
      <c r="J56" s="44" t="s">
        <v>165</v>
      </c>
      <c r="K56" s="44" t="s">
        <v>110</v>
      </c>
      <c r="L56" s="44" t="s">
        <v>111</v>
      </c>
      <c r="M56" s="44" t="s">
        <v>111</v>
      </c>
      <c r="N56" s="45" t="s">
        <v>411</v>
      </c>
    </row>
    <row r="57" spans="1:14" s="13" customFormat="1" ht="28.5">
      <c r="A57" s="39">
        <f>COUNTA($A$7:A56)+1</f>
        <v>48</v>
      </c>
      <c r="B57" s="53" t="s">
        <v>412</v>
      </c>
      <c r="C57" s="41" t="s">
        <v>413</v>
      </c>
      <c r="D57" s="41" t="str">
        <f t="shared" si="0"/>
        <v>gif_applicationdeadlinetime</v>
      </c>
      <c r="E57" s="42" t="s">
        <v>119</v>
      </c>
      <c r="F57" s="42" t="s">
        <v>99</v>
      </c>
      <c r="G57" s="42" t="s">
        <v>100</v>
      </c>
      <c r="H57" s="42" t="s">
        <v>107</v>
      </c>
      <c r="I57" s="43" t="s">
        <v>108</v>
      </c>
      <c r="J57" s="44" t="s">
        <v>109</v>
      </c>
      <c r="K57" s="44" t="s">
        <v>110</v>
      </c>
      <c r="L57" s="44" t="s">
        <v>111</v>
      </c>
      <c r="M57" s="44" t="s">
        <v>175</v>
      </c>
      <c r="N57" s="45" t="s">
        <v>414</v>
      </c>
    </row>
    <row r="58" spans="1:14" s="13" customFormat="1">
      <c r="A58" s="39">
        <f>COUNTA($A$7:A57)+1</f>
        <v>49</v>
      </c>
      <c r="B58" s="53" t="s">
        <v>415</v>
      </c>
      <c r="C58" s="41" t="s">
        <v>416</v>
      </c>
      <c r="D58" s="41" t="str">
        <f t="shared" si="0"/>
        <v>gif_applicationstartdate</v>
      </c>
      <c r="E58" s="42" t="s">
        <v>119</v>
      </c>
      <c r="F58" s="42" t="s">
        <v>99</v>
      </c>
      <c r="G58" s="42" t="s">
        <v>100</v>
      </c>
      <c r="H58" s="42" t="s">
        <v>107</v>
      </c>
      <c r="I58" s="43" t="s">
        <v>164</v>
      </c>
      <c r="J58" s="44" t="s">
        <v>165</v>
      </c>
      <c r="K58" s="44" t="s">
        <v>110</v>
      </c>
      <c r="L58" s="44" t="s">
        <v>111</v>
      </c>
      <c r="M58" s="44" t="s">
        <v>111</v>
      </c>
      <c r="N58" s="45" t="s">
        <v>417</v>
      </c>
    </row>
    <row r="59" spans="1:14" s="13" customFormat="1">
      <c r="A59" s="39">
        <f>COUNTA($A$7:A58)+1</f>
        <v>50</v>
      </c>
      <c r="B59" s="53" t="s">
        <v>418</v>
      </c>
      <c r="C59" s="41" t="s">
        <v>419</v>
      </c>
      <c r="D59" s="41" t="str">
        <f t="shared" si="0"/>
        <v>gif_applicationstarttime</v>
      </c>
      <c r="E59" s="42" t="s">
        <v>119</v>
      </c>
      <c r="F59" s="42" t="s">
        <v>99</v>
      </c>
      <c r="G59" s="42" t="s">
        <v>100</v>
      </c>
      <c r="H59" s="42" t="s">
        <v>107</v>
      </c>
      <c r="I59" s="43" t="s">
        <v>108</v>
      </c>
      <c r="J59" s="44" t="s">
        <v>109</v>
      </c>
      <c r="K59" s="44" t="s">
        <v>110</v>
      </c>
      <c r="L59" s="44" t="s">
        <v>111</v>
      </c>
      <c r="M59" s="44" t="s">
        <v>175</v>
      </c>
      <c r="N59" s="45" t="s">
        <v>420</v>
      </c>
    </row>
    <row r="60" spans="1:14" s="13" customFormat="1">
      <c r="A60" s="39">
        <f>COUNTA($A$7:A59)+1</f>
        <v>51</v>
      </c>
      <c r="B60" s="53" t="s">
        <v>421</v>
      </c>
      <c r="C60" s="41" t="s">
        <v>422</v>
      </c>
      <c r="D60" s="41" t="str">
        <f t="shared" si="0"/>
        <v>gif_applicationurl</v>
      </c>
      <c r="E60" s="42" t="s">
        <v>119</v>
      </c>
      <c r="F60" s="42" t="s">
        <v>99</v>
      </c>
      <c r="G60" s="42" t="s">
        <v>100</v>
      </c>
      <c r="H60" s="42" t="s">
        <v>107</v>
      </c>
      <c r="I60" s="43" t="s">
        <v>108</v>
      </c>
      <c r="J60" s="44" t="s">
        <v>142</v>
      </c>
      <c r="K60" s="44" t="s">
        <v>110</v>
      </c>
      <c r="L60" s="44" t="s">
        <v>111</v>
      </c>
      <c r="M60" s="44" t="s">
        <v>113</v>
      </c>
      <c r="N60" s="45" t="s">
        <v>423</v>
      </c>
    </row>
    <row r="61" spans="1:14" s="13" customFormat="1" ht="28.5">
      <c r="A61" s="39">
        <f>COUNTA($A$7:A60)+1</f>
        <v>52</v>
      </c>
      <c r="B61" s="53" t="s">
        <v>424</v>
      </c>
      <c r="C61" s="41" t="s">
        <v>425</v>
      </c>
      <c r="D61" s="41" t="str">
        <f t="shared" si="0"/>
        <v>gif_applicationmethod</v>
      </c>
      <c r="E61" s="42" t="s">
        <v>106</v>
      </c>
      <c r="F61" s="42" t="s">
        <v>99</v>
      </c>
      <c r="G61" s="42" t="s">
        <v>100</v>
      </c>
      <c r="H61" s="42" t="s">
        <v>107</v>
      </c>
      <c r="I61" s="43" t="s">
        <v>108</v>
      </c>
      <c r="J61" s="44" t="s">
        <v>109</v>
      </c>
      <c r="K61" s="44" t="s">
        <v>110</v>
      </c>
      <c r="L61" s="44" t="s">
        <v>111</v>
      </c>
      <c r="M61" s="44" t="s">
        <v>113</v>
      </c>
      <c r="N61" s="45" t="s">
        <v>426</v>
      </c>
    </row>
    <row r="62" spans="1:14" s="13" customFormat="1">
      <c r="A62" s="39">
        <f>COUNTA($A$7:A61)+1</f>
        <v>53</v>
      </c>
      <c r="B62" s="53" t="s">
        <v>427</v>
      </c>
      <c r="C62" s="41" t="s">
        <v>428</v>
      </c>
      <c r="D62" s="41" t="str">
        <f t="shared" si="0"/>
        <v>gif_accessmethod</v>
      </c>
      <c r="E62" s="42" t="s">
        <v>119</v>
      </c>
      <c r="F62" s="42" t="s">
        <v>99</v>
      </c>
      <c r="G62" s="42" t="s">
        <v>100</v>
      </c>
      <c r="H62" s="42" t="s">
        <v>107</v>
      </c>
      <c r="I62" s="43" t="s">
        <v>138</v>
      </c>
      <c r="J62" s="44" t="s">
        <v>109</v>
      </c>
      <c r="K62" s="44" t="s">
        <v>111</v>
      </c>
      <c r="L62" s="44" t="s">
        <v>111</v>
      </c>
      <c r="M62" s="44" t="s">
        <v>139</v>
      </c>
      <c r="N62" s="45" t="s">
        <v>429</v>
      </c>
    </row>
    <row r="63" spans="1:14" s="13" customFormat="1" ht="28.5">
      <c r="A63" s="39">
        <f>COUNTA($A$7:A62)+1</f>
        <v>54</v>
      </c>
      <c r="B63" s="53" t="s">
        <v>430</v>
      </c>
      <c r="C63" s="41" t="s">
        <v>431</v>
      </c>
      <c r="D63" s="41" t="str">
        <f t="shared" si="0"/>
        <v>gif_parkinginformation</v>
      </c>
      <c r="E63" s="42" t="s">
        <v>119</v>
      </c>
      <c r="F63" s="42" t="s">
        <v>99</v>
      </c>
      <c r="G63" s="42" t="s">
        <v>100</v>
      </c>
      <c r="H63" s="42" t="s">
        <v>107</v>
      </c>
      <c r="I63" s="43" t="s">
        <v>138</v>
      </c>
      <c r="J63" s="44" t="s">
        <v>109</v>
      </c>
      <c r="K63" s="44" t="s">
        <v>111</v>
      </c>
      <c r="L63" s="44" t="s">
        <v>111</v>
      </c>
      <c r="M63" s="44" t="s">
        <v>139</v>
      </c>
      <c r="N63" s="45" t="s">
        <v>432</v>
      </c>
    </row>
    <row r="64" spans="1:14" s="13" customFormat="1">
      <c r="A64" s="39">
        <f>COUNTA($A$7:A63)+1</f>
        <v>55</v>
      </c>
      <c r="B64" s="53" t="s">
        <v>433</v>
      </c>
      <c r="C64" s="41" t="s">
        <v>434</v>
      </c>
      <c r="D64" s="41" t="str">
        <f t="shared" si="0"/>
        <v>gif_parkingfee</v>
      </c>
      <c r="E64" s="42" t="s">
        <v>119</v>
      </c>
      <c r="F64" s="42" t="s">
        <v>99</v>
      </c>
      <c r="G64" s="42" t="s">
        <v>100</v>
      </c>
      <c r="H64" s="42" t="s">
        <v>107</v>
      </c>
      <c r="I64" s="43" t="s">
        <v>108</v>
      </c>
      <c r="J64" s="44" t="s">
        <v>109</v>
      </c>
      <c r="K64" s="44" t="s">
        <v>110</v>
      </c>
      <c r="L64" s="44" t="s">
        <v>111</v>
      </c>
      <c r="M64" s="44" t="s">
        <v>113</v>
      </c>
      <c r="N64" s="45" t="s">
        <v>435</v>
      </c>
    </row>
    <row r="65" spans="1:14" s="13" customFormat="1" ht="28.5">
      <c r="A65" s="39">
        <f>COUNTA($A$7:A64)+1</f>
        <v>56</v>
      </c>
      <c r="B65" s="53" t="s">
        <v>436</v>
      </c>
      <c r="C65" s="41" t="s">
        <v>437</v>
      </c>
      <c r="D65" s="41" t="str">
        <f t="shared" si="0"/>
        <v>gif_bicycleparkinginformation</v>
      </c>
      <c r="E65" s="42" t="s">
        <v>119</v>
      </c>
      <c r="F65" s="42" t="s">
        <v>99</v>
      </c>
      <c r="G65" s="42" t="s">
        <v>100</v>
      </c>
      <c r="H65" s="42" t="s">
        <v>107</v>
      </c>
      <c r="I65" s="43" t="s">
        <v>138</v>
      </c>
      <c r="J65" s="44" t="s">
        <v>109</v>
      </c>
      <c r="K65" s="44" t="s">
        <v>111</v>
      </c>
      <c r="L65" s="44" t="s">
        <v>111</v>
      </c>
      <c r="M65" s="44" t="s">
        <v>139</v>
      </c>
      <c r="N65" s="45" t="s">
        <v>438</v>
      </c>
    </row>
    <row r="66" spans="1:14" s="13" customFormat="1" ht="28.5">
      <c r="A66" s="39">
        <f>COUNTA($A$7:A65)+1</f>
        <v>57</v>
      </c>
      <c r="B66" s="53" t="s">
        <v>439</v>
      </c>
      <c r="C66" s="41" t="s">
        <v>184</v>
      </c>
      <c r="D66" s="41" t="str">
        <f t="shared" si="0"/>
        <v>gif_contactpointinformation</v>
      </c>
      <c r="E66" s="42" t="s">
        <v>106</v>
      </c>
      <c r="F66" s="42" t="s">
        <v>99</v>
      </c>
      <c r="G66" s="42" t="s">
        <v>100</v>
      </c>
      <c r="H66" s="42" t="s">
        <v>107</v>
      </c>
      <c r="I66" s="43" t="s">
        <v>157</v>
      </c>
      <c r="J66" s="44" t="s">
        <v>111</v>
      </c>
      <c r="K66" s="44" t="s">
        <v>111</v>
      </c>
      <c r="L66" s="44" t="s">
        <v>111</v>
      </c>
      <c r="M66" s="44" t="s">
        <v>111</v>
      </c>
      <c r="N66" s="45" t="s">
        <v>185</v>
      </c>
    </row>
    <row r="67" spans="1:14" s="13" customFormat="1" ht="28.5">
      <c r="A67" s="39">
        <f>COUNTA($A$7:A66)+1</f>
        <v>58</v>
      </c>
      <c r="B67" s="53" t="s">
        <v>440</v>
      </c>
      <c r="C67" s="41" t="s">
        <v>441</v>
      </c>
      <c r="D67" s="41" t="str">
        <f t="shared" si="0"/>
        <v>gif_accessibilityinformation</v>
      </c>
      <c r="E67" s="42" t="s">
        <v>119</v>
      </c>
      <c r="F67" s="42" t="s">
        <v>99</v>
      </c>
      <c r="G67" s="42" t="s">
        <v>100</v>
      </c>
      <c r="H67" s="42" t="s">
        <v>107</v>
      </c>
      <c r="I67" s="43" t="s">
        <v>157</v>
      </c>
      <c r="J67" s="44" t="s">
        <v>111</v>
      </c>
      <c r="K67" s="44" t="s">
        <v>111</v>
      </c>
      <c r="L67" s="44" t="s">
        <v>111</v>
      </c>
      <c r="M67" s="44" t="s">
        <v>111</v>
      </c>
      <c r="N67" s="45" t="s">
        <v>442</v>
      </c>
    </row>
    <row r="68" spans="1:14" s="13" customFormat="1" ht="28.5">
      <c r="A68" s="39">
        <f>COUNTA($A$7:A67)+1</f>
        <v>59</v>
      </c>
      <c r="B68" s="53" t="s">
        <v>443</v>
      </c>
      <c r="C68" s="41" t="s">
        <v>444</v>
      </c>
      <c r="D68" s="41" t="str">
        <f t="shared" si="0"/>
        <v>gif_childcareserviceinformation</v>
      </c>
      <c r="E68" s="42" t="s">
        <v>119</v>
      </c>
      <c r="F68" s="42" t="s">
        <v>99</v>
      </c>
      <c r="G68" s="42" t="s">
        <v>100</v>
      </c>
      <c r="H68" s="42" t="s">
        <v>107</v>
      </c>
      <c r="I68" s="43" t="s">
        <v>157</v>
      </c>
      <c r="J68" s="44" t="s">
        <v>111</v>
      </c>
      <c r="K68" s="44" t="s">
        <v>111</v>
      </c>
      <c r="L68" s="44" t="s">
        <v>111</v>
      </c>
      <c r="M68" s="44" t="s">
        <v>111</v>
      </c>
      <c r="N68" s="45" t="s">
        <v>445</v>
      </c>
    </row>
    <row r="69" spans="1:14">
      <c r="A69" s="39"/>
      <c r="B69" s="53"/>
      <c r="C69" s="41"/>
      <c r="D69" s="41"/>
      <c r="E69" s="42"/>
      <c r="F69" s="42"/>
      <c r="G69" s="42"/>
      <c r="H69" s="42"/>
      <c r="I69" s="43"/>
      <c r="J69" s="43"/>
      <c r="K69" s="44"/>
      <c r="L69" s="44"/>
      <c r="M69" s="44"/>
      <c r="N69" s="45"/>
    </row>
    <row r="70" spans="1:14">
      <c r="A70" s="46"/>
      <c r="B70" s="56" t="s">
        <v>186</v>
      </c>
      <c r="C70" s="57"/>
      <c r="D70" s="57"/>
      <c r="E70" s="49"/>
      <c r="F70" s="49"/>
      <c r="G70" s="49"/>
      <c r="H70" s="49"/>
      <c r="I70" s="58"/>
      <c r="J70" s="50"/>
      <c r="K70" s="59"/>
      <c r="L70" s="59"/>
      <c r="M70" s="58"/>
      <c r="N70" s="52"/>
    </row>
    <row r="71" spans="1:14" ht="28.5">
      <c r="A71" s="39"/>
      <c r="B71" s="60" t="s">
        <v>187</v>
      </c>
      <c r="C71" s="61" t="s">
        <v>188</v>
      </c>
      <c r="D71" s="41" t="str">
        <f t="shared" ref="D71:D87" si="1">IF(ISBLANK(C71),"",LOWER(C71))</f>
        <v>createdby</v>
      </c>
      <c r="E71" s="42" t="s">
        <v>119</v>
      </c>
      <c r="F71" s="42" t="s">
        <v>99</v>
      </c>
      <c r="G71" s="42" t="s">
        <v>100</v>
      </c>
      <c r="H71" s="42" t="s">
        <v>189</v>
      </c>
      <c r="I71" s="62" t="s">
        <v>190</v>
      </c>
      <c r="J71" s="44" t="s">
        <v>102</v>
      </c>
      <c r="K71" s="44" t="s">
        <v>102</v>
      </c>
      <c r="L71" s="44" t="s">
        <v>102</v>
      </c>
      <c r="M71" s="44" t="s">
        <v>102</v>
      </c>
      <c r="N71" s="63" t="s">
        <v>191</v>
      </c>
    </row>
    <row r="72" spans="1:14">
      <c r="A72" s="39"/>
      <c r="B72" s="60" t="s">
        <v>192</v>
      </c>
      <c r="C72" s="61" t="s">
        <v>193</v>
      </c>
      <c r="D72" s="41" t="str">
        <f t="shared" si="1"/>
        <v>createdon</v>
      </c>
      <c r="E72" s="42" t="s">
        <v>119</v>
      </c>
      <c r="F72" s="42" t="s">
        <v>99</v>
      </c>
      <c r="G72" s="42" t="s">
        <v>100</v>
      </c>
      <c r="H72" s="42" t="s">
        <v>189</v>
      </c>
      <c r="I72" s="62" t="s">
        <v>194</v>
      </c>
      <c r="J72" s="43" t="s">
        <v>194</v>
      </c>
      <c r="K72" s="44" t="s">
        <v>195</v>
      </c>
      <c r="L72" s="44" t="s">
        <v>102</v>
      </c>
      <c r="M72" s="44" t="s">
        <v>102</v>
      </c>
      <c r="N72" s="63" t="s">
        <v>196</v>
      </c>
    </row>
    <row r="73" spans="1:14" ht="28.5">
      <c r="A73" s="39"/>
      <c r="B73" s="60" t="s">
        <v>197</v>
      </c>
      <c r="C73" s="61" t="s">
        <v>198</v>
      </c>
      <c r="D73" s="41" t="str">
        <f t="shared" si="1"/>
        <v>createdonbehalfby</v>
      </c>
      <c r="E73" s="42" t="s">
        <v>119</v>
      </c>
      <c r="F73" s="42" t="s">
        <v>99</v>
      </c>
      <c r="G73" s="42" t="s">
        <v>100</v>
      </c>
      <c r="H73" s="42" t="s">
        <v>189</v>
      </c>
      <c r="I73" s="62" t="s">
        <v>190</v>
      </c>
      <c r="J73" s="44" t="s">
        <v>102</v>
      </c>
      <c r="K73" s="44" t="s">
        <v>102</v>
      </c>
      <c r="L73" s="44" t="s">
        <v>102</v>
      </c>
      <c r="M73" s="44" t="s">
        <v>102</v>
      </c>
      <c r="N73" s="63" t="s">
        <v>199</v>
      </c>
    </row>
    <row r="74" spans="1:14" ht="28.5">
      <c r="A74" s="39"/>
      <c r="B74" s="60" t="s">
        <v>200</v>
      </c>
      <c r="C74" s="61" t="s">
        <v>270</v>
      </c>
      <c r="D74" s="41" t="str">
        <f t="shared" si="1"/>
        <v>importsequencenumber</v>
      </c>
      <c r="E74" s="42" t="s">
        <v>119</v>
      </c>
      <c r="F74" s="42" t="s">
        <v>99</v>
      </c>
      <c r="G74" s="42" t="s">
        <v>100</v>
      </c>
      <c r="H74" s="42" t="s">
        <v>202</v>
      </c>
      <c r="I74" s="62" t="s">
        <v>203</v>
      </c>
      <c r="J74" s="43" t="s">
        <v>204</v>
      </c>
      <c r="K74" s="44" t="s">
        <v>195</v>
      </c>
      <c r="L74" s="44" t="s">
        <v>205</v>
      </c>
      <c r="M74" s="44" t="s">
        <v>206</v>
      </c>
      <c r="N74" s="63" t="s">
        <v>207</v>
      </c>
    </row>
    <row r="75" spans="1:14" ht="28.5">
      <c r="A75" s="39"/>
      <c r="B75" s="60" t="s">
        <v>208</v>
      </c>
      <c r="C75" s="61" t="s">
        <v>209</v>
      </c>
      <c r="D75" s="41" t="str">
        <f t="shared" si="1"/>
        <v>modifiedby</v>
      </c>
      <c r="E75" s="42" t="s">
        <v>119</v>
      </c>
      <c r="F75" s="42" t="s">
        <v>99</v>
      </c>
      <c r="G75" s="42" t="s">
        <v>100</v>
      </c>
      <c r="H75" s="42" t="s">
        <v>189</v>
      </c>
      <c r="I75" s="62" t="s">
        <v>190</v>
      </c>
      <c r="J75" s="44" t="s">
        <v>102</v>
      </c>
      <c r="K75" s="44" t="s">
        <v>102</v>
      </c>
      <c r="L75" s="44" t="s">
        <v>102</v>
      </c>
      <c r="M75" s="44" t="s">
        <v>102</v>
      </c>
      <c r="N75" s="63" t="s">
        <v>210</v>
      </c>
    </row>
    <row r="76" spans="1:14">
      <c r="A76" s="39"/>
      <c r="B76" s="60" t="s">
        <v>211</v>
      </c>
      <c r="C76" s="61" t="s">
        <v>212</v>
      </c>
      <c r="D76" s="41" t="str">
        <f t="shared" si="1"/>
        <v>modifiedon</v>
      </c>
      <c r="E76" s="42" t="s">
        <v>119</v>
      </c>
      <c r="F76" s="42" t="s">
        <v>99</v>
      </c>
      <c r="G76" s="42" t="s">
        <v>100</v>
      </c>
      <c r="H76" s="42" t="s">
        <v>189</v>
      </c>
      <c r="I76" s="62" t="s">
        <v>194</v>
      </c>
      <c r="J76" s="43" t="s">
        <v>194</v>
      </c>
      <c r="K76" s="44" t="s">
        <v>195</v>
      </c>
      <c r="L76" s="44" t="s">
        <v>102</v>
      </c>
      <c r="M76" s="44" t="s">
        <v>102</v>
      </c>
      <c r="N76" s="63" t="s">
        <v>213</v>
      </c>
    </row>
    <row r="77" spans="1:14" ht="28.5">
      <c r="A77" s="39"/>
      <c r="B77" s="60" t="s">
        <v>214</v>
      </c>
      <c r="C77" s="61" t="s">
        <v>215</v>
      </c>
      <c r="D77" s="41" t="str">
        <f t="shared" si="1"/>
        <v>modifiedonbehalfby</v>
      </c>
      <c r="E77" s="42" t="s">
        <v>119</v>
      </c>
      <c r="F77" s="42" t="s">
        <v>99</v>
      </c>
      <c r="G77" s="42" t="s">
        <v>100</v>
      </c>
      <c r="H77" s="42" t="s">
        <v>189</v>
      </c>
      <c r="I77" s="62" t="s">
        <v>190</v>
      </c>
      <c r="J77" s="44" t="s">
        <v>102</v>
      </c>
      <c r="K77" s="44" t="s">
        <v>102</v>
      </c>
      <c r="L77" s="44" t="s">
        <v>102</v>
      </c>
      <c r="M77" s="44" t="s">
        <v>102</v>
      </c>
      <c r="N77" s="63" t="s">
        <v>216</v>
      </c>
    </row>
    <row r="78" spans="1:14">
      <c r="A78" s="39"/>
      <c r="B78" s="60" t="s">
        <v>217</v>
      </c>
      <c r="C78" s="61" t="s">
        <v>218</v>
      </c>
      <c r="D78" s="41" t="str">
        <f t="shared" si="1"/>
        <v>overriddencreatedon</v>
      </c>
      <c r="E78" s="42" t="s">
        <v>119</v>
      </c>
      <c r="F78" s="42" t="s">
        <v>99</v>
      </c>
      <c r="G78" s="42" t="s">
        <v>100</v>
      </c>
      <c r="H78" s="42" t="s">
        <v>202</v>
      </c>
      <c r="I78" s="43" t="s">
        <v>194</v>
      </c>
      <c r="J78" s="43" t="s">
        <v>219</v>
      </c>
      <c r="K78" s="44" t="s">
        <v>195</v>
      </c>
      <c r="L78" s="44" t="s">
        <v>102</v>
      </c>
      <c r="M78" s="44" t="s">
        <v>102</v>
      </c>
      <c r="N78" s="63" t="s">
        <v>220</v>
      </c>
    </row>
    <row r="79" spans="1:14" ht="28.5">
      <c r="A79" s="39"/>
      <c r="B79" s="60" t="s">
        <v>221</v>
      </c>
      <c r="C79" s="61" t="s">
        <v>222</v>
      </c>
      <c r="D79" s="41" t="str">
        <f t="shared" si="1"/>
        <v>ownerid</v>
      </c>
      <c r="E79" s="42" t="s">
        <v>98</v>
      </c>
      <c r="F79" s="42" t="s">
        <v>99</v>
      </c>
      <c r="G79" s="42" t="s">
        <v>100</v>
      </c>
      <c r="H79" s="42" t="s">
        <v>223</v>
      </c>
      <c r="I79" s="62" t="s">
        <v>224</v>
      </c>
      <c r="J79" s="44" t="s">
        <v>102</v>
      </c>
      <c r="K79" s="44" t="s">
        <v>102</v>
      </c>
      <c r="L79" s="44" t="s">
        <v>102</v>
      </c>
      <c r="M79" s="44" t="s">
        <v>102</v>
      </c>
      <c r="N79" s="63" t="s">
        <v>225</v>
      </c>
    </row>
    <row r="80" spans="1:14">
      <c r="A80" s="39"/>
      <c r="B80" s="60" t="s">
        <v>271</v>
      </c>
      <c r="C80" s="61" t="s">
        <v>227</v>
      </c>
      <c r="D80" s="41" t="str">
        <f t="shared" si="1"/>
        <v>owningbusinessunit</v>
      </c>
      <c r="E80" s="42" t="s">
        <v>119</v>
      </c>
      <c r="F80" s="69" t="s">
        <v>99</v>
      </c>
      <c r="G80" s="42" t="s">
        <v>100</v>
      </c>
      <c r="H80" s="42" t="s">
        <v>189</v>
      </c>
      <c r="I80" s="62" t="s">
        <v>190</v>
      </c>
      <c r="J80" s="44" t="s">
        <v>102</v>
      </c>
      <c r="K80" s="44" t="s">
        <v>102</v>
      </c>
      <c r="L80" s="44" t="s">
        <v>102</v>
      </c>
      <c r="M80" s="44" t="s">
        <v>102</v>
      </c>
      <c r="N80" s="63" t="s">
        <v>228</v>
      </c>
    </row>
    <row r="81" spans="1:14" ht="28.5">
      <c r="A81" s="39"/>
      <c r="B81" s="70" t="s">
        <v>272</v>
      </c>
      <c r="C81" s="61" t="s">
        <v>230</v>
      </c>
      <c r="D81" s="41" t="str">
        <f t="shared" si="1"/>
        <v>owningteam</v>
      </c>
      <c r="E81" s="42" t="s">
        <v>119</v>
      </c>
      <c r="F81" s="42" t="s">
        <v>273</v>
      </c>
      <c r="G81" s="42" t="s">
        <v>100</v>
      </c>
      <c r="H81" s="42" t="s">
        <v>189</v>
      </c>
      <c r="I81" s="62" t="s">
        <v>190</v>
      </c>
      <c r="J81" s="44" t="s">
        <v>102</v>
      </c>
      <c r="K81" s="44" t="s">
        <v>102</v>
      </c>
      <c r="L81" s="44" t="s">
        <v>102</v>
      </c>
      <c r="M81" s="44" t="s">
        <v>102</v>
      </c>
      <c r="N81" s="63" t="s">
        <v>232</v>
      </c>
    </row>
    <row r="82" spans="1:14" ht="28.5">
      <c r="A82" s="39"/>
      <c r="B82" s="70" t="s">
        <v>274</v>
      </c>
      <c r="C82" s="61" t="s">
        <v>234</v>
      </c>
      <c r="D82" s="41" t="str">
        <f t="shared" si="1"/>
        <v>owninguser</v>
      </c>
      <c r="E82" s="42" t="s">
        <v>119</v>
      </c>
      <c r="F82" s="42" t="s">
        <v>273</v>
      </c>
      <c r="G82" s="42" t="s">
        <v>100</v>
      </c>
      <c r="H82" s="42" t="s">
        <v>189</v>
      </c>
      <c r="I82" s="62" t="s">
        <v>190</v>
      </c>
      <c r="J82" s="44" t="s">
        <v>102</v>
      </c>
      <c r="K82" s="44" t="s">
        <v>102</v>
      </c>
      <c r="L82" s="44" t="s">
        <v>102</v>
      </c>
      <c r="M82" s="44" t="s">
        <v>102</v>
      </c>
      <c r="N82" s="63" t="s">
        <v>235</v>
      </c>
    </row>
    <row r="83" spans="1:14" ht="28.5">
      <c r="A83" s="39"/>
      <c r="B83" s="60" t="s">
        <v>275</v>
      </c>
      <c r="C83" s="71" t="s">
        <v>237</v>
      </c>
      <c r="D83" s="41" t="str">
        <f t="shared" si="1"/>
        <v>statecode</v>
      </c>
      <c r="E83" s="42" t="s">
        <v>98</v>
      </c>
      <c r="F83" s="42" t="s">
        <v>99</v>
      </c>
      <c r="G83" s="42" t="s">
        <v>100</v>
      </c>
      <c r="H83" s="42" t="s">
        <v>223</v>
      </c>
      <c r="I83" s="62" t="s">
        <v>238</v>
      </c>
      <c r="J83" s="44" t="s">
        <v>102</v>
      </c>
      <c r="K83" s="44" t="s">
        <v>102</v>
      </c>
      <c r="L83" s="44" t="s">
        <v>102</v>
      </c>
      <c r="M83" s="44" t="s">
        <v>102</v>
      </c>
      <c r="N83" s="63" t="str">
        <f>$C$4&amp;"の状態"</f>
        <v>イベントの状態</v>
      </c>
    </row>
    <row r="84" spans="1:14">
      <c r="A84" s="39"/>
      <c r="B84" s="60" t="s">
        <v>276</v>
      </c>
      <c r="C84" s="71" t="s">
        <v>240</v>
      </c>
      <c r="D84" s="41" t="str">
        <f t="shared" si="1"/>
        <v>statuscode</v>
      </c>
      <c r="E84" s="42" t="s">
        <v>119</v>
      </c>
      <c r="F84" s="42" t="s">
        <v>99</v>
      </c>
      <c r="G84" s="42" t="s">
        <v>100</v>
      </c>
      <c r="H84" s="42" t="s">
        <v>223</v>
      </c>
      <c r="I84" s="62" t="s">
        <v>238</v>
      </c>
      <c r="J84" s="44" t="s">
        <v>102</v>
      </c>
      <c r="K84" s="44" t="s">
        <v>102</v>
      </c>
      <c r="L84" s="44" t="s">
        <v>102</v>
      </c>
      <c r="M84" s="44" t="s">
        <v>102</v>
      </c>
      <c r="N84" s="63" t="str">
        <f>$C$4&amp;"の状態の理由"</f>
        <v>イベントの状態の理由</v>
      </c>
    </row>
    <row r="85" spans="1:14" ht="28.5">
      <c r="A85" s="39"/>
      <c r="B85" s="60" t="s">
        <v>241</v>
      </c>
      <c r="C85" s="61" t="s">
        <v>242</v>
      </c>
      <c r="D85" s="41" t="str">
        <f t="shared" si="1"/>
        <v>timezoneruleversionnumber</v>
      </c>
      <c r="E85" s="42" t="s">
        <v>119</v>
      </c>
      <c r="F85" s="42" t="s">
        <v>231</v>
      </c>
      <c r="G85" s="42" t="s">
        <v>100</v>
      </c>
      <c r="H85" s="42" t="s">
        <v>189</v>
      </c>
      <c r="I85" s="62" t="s">
        <v>203</v>
      </c>
      <c r="J85" s="43" t="s">
        <v>204</v>
      </c>
      <c r="K85" s="44" t="s">
        <v>195</v>
      </c>
      <c r="L85" s="44" t="s">
        <v>243</v>
      </c>
      <c r="M85" s="44" t="s">
        <v>206</v>
      </c>
      <c r="N85" s="63" t="s">
        <v>244</v>
      </c>
    </row>
    <row r="86" spans="1:14" ht="28.5">
      <c r="A86" s="39"/>
      <c r="B86" s="60" t="s">
        <v>245</v>
      </c>
      <c r="C86" s="61" t="s">
        <v>246</v>
      </c>
      <c r="D86" s="41" t="str">
        <f t="shared" si="1"/>
        <v>utcconversiontimezonecode</v>
      </c>
      <c r="E86" s="42" t="s">
        <v>119</v>
      </c>
      <c r="F86" s="42" t="s">
        <v>231</v>
      </c>
      <c r="G86" s="42" t="s">
        <v>100</v>
      </c>
      <c r="H86" s="42" t="s">
        <v>189</v>
      </c>
      <c r="I86" s="62" t="s">
        <v>203</v>
      </c>
      <c r="J86" s="43" t="s">
        <v>204</v>
      </c>
      <c r="K86" s="44" t="s">
        <v>195</v>
      </c>
      <c r="L86" s="44" t="s">
        <v>243</v>
      </c>
      <c r="M86" s="44" t="s">
        <v>206</v>
      </c>
      <c r="N86" s="63" t="s">
        <v>247</v>
      </c>
    </row>
    <row r="87" spans="1:14" ht="28.5">
      <c r="A87" s="39"/>
      <c r="B87" s="60" t="s">
        <v>248</v>
      </c>
      <c r="C87" s="61" t="s">
        <v>249</v>
      </c>
      <c r="D87" s="41" t="str">
        <f t="shared" si="1"/>
        <v>versionnumber</v>
      </c>
      <c r="E87" s="42" t="s">
        <v>119</v>
      </c>
      <c r="F87" s="42" t="s">
        <v>231</v>
      </c>
      <c r="G87" s="42" t="s">
        <v>100</v>
      </c>
      <c r="H87" s="42" t="s">
        <v>189</v>
      </c>
      <c r="I87" s="62" t="s">
        <v>203</v>
      </c>
      <c r="J87" s="43" t="s">
        <v>204</v>
      </c>
      <c r="K87" s="44" t="s">
        <v>195</v>
      </c>
      <c r="L87" s="44" t="s">
        <v>250</v>
      </c>
      <c r="M87" s="44" t="s">
        <v>251</v>
      </c>
      <c r="N87" s="63" t="s">
        <v>248</v>
      </c>
    </row>
    <row r="88" spans="1:14">
      <c r="A88" s="39"/>
      <c r="B88" s="53"/>
      <c r="C88" s="41"/>
      <c r="D88" s="41"/>
      <c r="E88" s="42"/>
      <c r="F88" s="42"/>
      <c r="G88" s="42"/>
      <c r="H88" s="42"/>
      <c r="I88" s="43"/>
      <c r="J88" s="43"/>
      <c r="K88" s="44"/>
      <c r="L88" s="44"/>
      <c r="M88" s="44"/>
      <c r="N88"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4F8B-8168-40E8-993D-C5C0AC4297FF}">
  <sheetPr>
    <pageSetUpPr fitToPage="1"/>
  </sheetPr>
  <dimension ref="A1:N54"/>
  <sheetViews>
    <sheetView view="pageBreakPreview" topLeftCell="A41" zoomScale="85" zoomScaleNormal="100" zoomScaleSheetLayoutView="85" workbookViewId="0"/>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80" t="s">
        <v>1</v>
      </c>
      <c r="D1" s="8"/>
      <c r="E1" s="5"/>
      <c r="F1" s="5"/>
      <c r="G1" s="5"/>
      <c r="H1" s="6"/>
      <c r="I1" s="7" t="s">
        <v>76</v>
      </c>
      <c r="J1" s="2"/>
      <c r="K1" s="8"/>
      <c r="L1" s="9"/>
      <c r="M1" s="9"/>
      <c r="N1" s="10"/>
    </row>
    <row r="2" spans="1:14" s="13" customFormat="1" ht="24.75" customHeight="1">
      <c r="A2" s="107" t="s">
        <v>77</v>
      </c>
      <c r="B2" s="108"/>
      <c r="C2" s="109" t="s">
        <v>3</v>
      </c>
      <c r="D2" s="110"/>
      <c r="E2" s="110"/>
      <c r="F2" s="110"/>
      <c r="G2" s="110"/>
      <c r="H2" s="111"/>
      <c r="I2" s="112">
        <f>COUNT(A9:A35)</f>
        <v>25</v>
      </c>
      <c r="J2" s="113"/>
      <c r="K2" s="113"/>
      <c r="L2" s="113"/>
      <c r="M2" s="113"/>
      <c r="N2" s="12"/>
    </row>
    <row r="3" spans="1:14" s="22" customFormat="1" ht="16.5">
      <c r="A3" s="14" t="s">
        <v>78</v>
      </c>
      <c r="B3" s="15"/>
      <c r="C3" s="16" t="s">
        <v>79</v>
      </c>
      <c r="D3" s="15"/>
      <c r="E3" s="17"/>
      <c r="F3" s="17"/>
      <c r="G3" s="17"/>
      <c r="H3" s="18"/>
      <c r="I3" s="19" t="s">
        <v>80</v>
      </c>
      <c r="J3" s="20"/>
      <c r="K3" s="20"/>
      <c r="L3" s="17"/>
      <c r="M3" s="17"/>
      <c r="N3" s="21" t="s">
        <v>81</v>
      </c>
    </row>
    <row r="4" spans="1:14" s="13" customFormat="1" ht="19.5">
      <c r="A4" s="109" t="s">
        <v>82</v>
      </c>
      <c r="B4" s="110"/>
      <c r="C4" s="107" t="s">
        <v>446</v>
      </c>
      <c r="D4" s="108"/>
      <c r="E4" s="108"/>
      <c r="F4" s="108"/>
      <c r="G4" s="108"/>
      <c r="H4" s="114"/>
      <c r="I4" s="115" t="s">
        <v>447</v>
      </c>
      <c r="J4" s="116"/>
      <c r="K4" s="116"/>
      <c r="L4" s="116"/>
      <c r="M4" s="116"/>
      <c r="N4" s="68" t="str">
        <f>B17</f>
        <v>連結表記</v>
      </c>
    </row>
    <row r="5" spans="1:14" s="13" customFormat="1" ht="63" customHeight="1">
      <c r="A5" s="99" t="s">
        <v>448</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住所</v>
      </c>
      <c r="C7" s="34" t="str">
        <f>I4&amp;"Id"</f>
        <v>gif_Address_DatamodelId</v>
      </c>
      <c r="D7" s="34" t="str">
        <f>IF(ISBLANK(C7),"",LOWER(C7))</f>
        <v>gif_address_datamodelid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ht="28.5">
      <c r="A10" s="39">
        <f>COUNTA($A$7:A9)+1</f>
        <v>1</v>
      </c>
      <c r="B10" s="40" t="s">
        <v>449</v>
      </c>
      <c r="C10" s="41" t="s">
        <v>450</v>
      </c>
      <c r="D10" s="41" t="str">
        <f>IF(ISBLANK(C10),"",LOWER(C10))</f>
        <v>gif_localgovernmentcode</v>
      </c>
      <c r="E10" s="42" t="s">
        <v>106</v>
      </c>
      <c r="F10" s="42" t="s">
        <v>99</v>
      </c>
      <c r="G10" s="42" t="s">
        <v>100</v>
      </c>
      <c r="H10" s="42" t="s">
        <v>107</v>
      </c>
      <c r="I10" s="43" t="s">
        <v>108</v>
      </c>
      <c r="J10" s="43" t="s">
        <v>109</v>
      </c>
      <c r="K10" s="44" t="s">
        <v>110</v>
      </c>
      <c r="L10" s="44" t="s">
        <v>111</v>
      </c>
      <c r="M10" s="44" t="s">
        <v>451</v>
      </c>
      <c r="N10" s="45" t="s">
        <v>452</v>
      </c>
    </row>
    <row r="11" spans="1:14" s="13" customFormat="1">
      <c r="A11" s="39">
        <f>COUNTA($A$7:A10)+1</f>
        <v>2</v>
      </c>
      <c r="B11" s="53" t="s">
        <v>453</v>
      </c>
      <c r="C11" s="41" t="s">
        <v>454</v>
      </c>
      <c r="D11" s="41" t="str">
        <f t="shared" ref="D11:D34" si="0">IF(ISBLANK(C11),"",LOWER(C11))</f>
        <v>gif_streetaddressid</v>
      </c>
      <c r="E11" s="42" t="s">
        <v>106</v>
      </c>
      <c r="F11" s="42" t="s">
        <v>99</v>
      </c>
      <c r="G11" s="42" t="s">
        <v>100</v>
      </c>
      <c r="H11" s="42" t="s">
        <v>107</v>
      </c>
      <c r="I11" s="43" t="s">
        <v>108</v>
      </c>
      <c r="J11" s="43" t="s">
        <v>109</v>
      </c>
      <c r="K11" s="44" t="s">
        <v>110</v>
      </c>
      <c r="L11" s="44" t="s">
        <v>111</v>
      </c>
      <c r="M11" s="44" t="s">
        <v>113</v>
      </c>
      <c r="N11" s="45" t="s">
        <v>455</v>
      </c>
    </row>
    <row r="12" spans="1:14" s="13" customFormat="1">
      <c r="A12" s="39">
        <f>COUNTA($A$7:A11)+1</f>
        <v>3</v>
      </c>
      <c r="B12" s="53" t="s">
        <v>456</v>
      </c>
      <c r="C12" s="41" t="s">
        <v>457</v>
      </c>
      <c r="D12" s="41" t="str">
        <f t="shared" si="0"/>
        <v>gif_prefecture</v>
      </c>
      <c r="E12" s="42" t="s">
        <v>106</v>
      </c>
      <c r="F12" s="42" t="s">
        <v>99</v>
      </c>
      <c r="G12" s="42" t="s">
        <v>100</v>
      </c>
      <c r="H12" s="42" t="s">
        <v>107</v>
      </c>
      <c r="I12" s="43" t="s">
        <v>108</v>
      </c>
      <c r="J12" s="43" t="s">
        <v>109</v>
      </c>
      <c r="K12" s="44" t="s">
        <v>110</v>
      </c>
      <c r="L12" s="44" t="s">
        <v>111</v>
      </c>
      <c r="M12" s="44" t="s">
        <v>113</v>
      </c>
      <c r="N12" s="45" t="s">
        <v>458</v>
      </c>
    </row>
    <row r="13" spans="1:14" s="13" customFormat="1">
      <c r="A13" s="39">
        <f>COUNTA($A$7:A12)+1</f>
        <v>4</v>
      </c>
      <c r="B13" s="53" t="s">
        <v>459</v>
      </c>
      <c r="C13" s="41" t="s">
        <v>460</v>
      </c>
      <c r="D13" s="41" t="str">
        <f t="shared" si="0"/>
        <v>gif_cityandcounty</v>
      </c>
      <c r="E13" s="42" t="s">
        <v>106</v>
      </c>
      <c r="F13" s="42" t="s">
        <v>99</v>
      </c>
      <c r="G13" s="42" t="s">
        <v>100</v>
      </c>
      <c r="H13" s="42" t="s">
        <v>107</v>
      </c>
      <c r="I13" s="43" t="s">
        <v>108</v>
      </c>
      <c r="J13" s="44" t="s">
        <v>109</v>
      </c>
      <c r="K13" s="44" t="s">
        <v>110</v>
      </c>
      <c r="L13" s="44" t="s">
        <v>111</v>
      </c>
      <c r="M13" s="44" t="s">
        <v>113</v>
      </c>
      <c r="N13" s="45" t="s">
        <v>461</v>
      </c>
    </row>
    <row r="14" spans="1:14" s="13" customFormat="1">
      <c r="A14" s="39">
        <f>COUNTA($A$7:A13)+1</f>
        <v>5</v>
      </c>
      <c r="B14" s="53" t="s">
        <v>462</v>
      </c>
      <c r="C14" s="41" t="s">
        <v>463</v>
      </c>
      <c r="D14" s="41" t="str">
        <f t="shared" si="0"/>
        <v>gif_streetaddress</v>
      </c>
      <c r="E14" s="42" t="s">
        <v>106</v>
      </c>
      <c r="F14" s="42" t="s">
        <v>99</v>
      </c>
      <c r="G14" s="42" t="s">
        <v>100</v>
      </c>
      <c r="H14" s="42" t="s">
        <v>107</v>
      </c>
      <c r="I14" s="43" t="s">
        <v>108</v>
      </c>
      <c r="J14" s="43" t="s">
        <v>109</v>
      </c>
      <c r="K14" s="44" t="s">
        <v>110</v>
      </c>
      <c r="L14" s="44" t="s">
        <v>111</v>
      </c>
      <c r="M14" s="44" t="s">
        <v>113</v>
      </c>
      <c r="N14" s="45" t="s">
        <v>464</v>
      </c>
    </row>
    <row r="15" spans="1:14" s="13" customFormat="1" ht="28.5">
      <c r="A15" s="39">
        <f>COUNTA($A$7:A14)+1</f>
        <v>6</v>
      </c>
      <c r="B15" s="53" t="s">
        <v>465</v>
      </c>
      <c r="C15" s="41" t="s">
        <v>466</v>
      </c>
      <c r="D15" s="41" t="str">
        <f t="shared" si="0"/>
        <v>gif_cityblock</v>
      </c>
      <c r="E15" s="42" t="s">
        <v>106</v>
      </c>
      <c r="F15" s="42" t="s">
        <v>99</v>
      </c>
      <c r="G15" s="42" t="s">
        <v>100</v>
      </c>
      <c r="H15" s="42" t="s">
        <v>107</v>
      </c>
      <c r="I15" s="43" t="s">
        <v>108</v>
      </c>
      <c r="J15" s="44" t="s">
        <v>109</v>
      </c>
      <c r="K15" s="44" t="s">
        <v>110</v>
      </c>
      <c r="L15" s="44" t="s">
        <v>111</v>
      </c>
      <c r="M15" s="44" t="s">
        <v>113</v>
      </c>
      <c r="N15" s="45" t="s">
        <v>467</v>
      </c>
    </row>
    <row r="16" spans="1:14" s="13" customFormat="1">
      <c r="A16" s="39">
        <f>COUNTA($A$7:A15)+1</f>
        <v>7</v>
      </c>
      <c r="B16" s="53" t="s">
        <v>468</v>
      </c>
      <c r="C16" s="41" t="s">
        <v>469</v>
      </c>
      <c r="D16" s="41" t="str">
        <f t="shared" si="0"/>
        <v>gif_buildingnameetc</v>
      </c>
      <c r="E16" s="42" t="s">
        <v>106</v>
      </c>
      <c r="F16" s="42" t="s">
        <v>99</v>
      </c>
      <c r="G16" s="42" t="s">
        <v>100</v>
      </c>
      <c r="H16" s="42" t="s">
        <v>107</v>
      </c>
      <c r="I16" s="43" t="s">
        <v>108</v>
      </c>
      <c r="J16" s="44" t="s">
        <v>109</v>
      </c>
      <c r="K16" s="44" t="s">
        <v>110</v>
      </c>
      <c r="L16" s="44" t="s">
        <v>111</v>
      </c>
      <c r="M16" s="44" t="s">
        <v>113</v>
      </c>
      <c r="N16" s="45" t="s">
        <v>470</v>
      </c>
    </row>
    <row r="17" spans="1:14" s="13" customFormat="1">
      <c r="A17" s="39">
        <f>COUNTA($A$7:A16)+1</f>
        <v>8</v>
      </c>
      <c r="B17" s="53" t="s">
        <v>471</v>
      </c>
      <c r="C17" s="41" t="s">
        <v>472</v>
      </c>
      <c r="D17" s="41" t="str">
        <f t="shared" si="0"/>
        <v>gif_fulladdress</v>
      </c>
      <c r="E17" s="42" t="s">
        <v>119</v>
      </c>
      <c r="F17" s="42" t="s">
        <v>99</v>
      </c>
      <c r="G17" s="42" t="s">
        <v>100</v>
      </c>
      <c r="H17" s="42" t="s">
        <v>107</v>
      </c>
      <c r="I17" s="43" t="s">
        <v>108</v>
      </c>
      <c r="J17" s="44" t="s">
        <v>109</v>
      </c>
      <c r="K17" s="44" t="s">
        <v>110</v>
      </c>
      <c r="L17" s="44" t="s">
        <v>111</v>
      </c>
      <c r="M17" s="44" t="s">
        <v>113</v>
      </c>
      <c r="N17" s="45" t="s">
        <v>473</v>
      </c>
    </row>
    <row r="18" spans="1:14" s="13" customFormat="1" ht="28.5">
      <c r="A18" s="39">
        <f>COUNTA($A$7:A17)+1</f>
        <v>9</v>
      </c>
      <c r="B18" s="53" t="s">
        <v>474</v>
      </c>
      <c r="C18" s="41" t="s">
        <v>475</v>
      </c>
      <c r="D18" s="41" t="str">
        <f t="shared" si="0"/>
        <v>gif_latitude</v>
      </c>
      <c r="E18" s="42" t="s">
        <v>119</v>
      </c>
      <c r="F18" s="42" t="s">
        <v>99</v>
      </c>
      <c r="G18" s="42" t="s">
        <v>100</v>
      </c>
      <c r="H18" s="42" t="s">
        <v>107</v>
      </c>
      <c r="I18" s="43" t="s">
        <v>108</v>
      </c>
      <c r="J18" s="44" t="s">
        <v>109</v>
      </c>
      <c r="K18" s="44" t="s">
        <v>110</v>
      </c>
      <c r="L18" s="44" t="s">
        <v>111</v>
      </c>
      <c r="M18" s="44" t="s">
        <v>113</v>
      </c>
      <c r="N18" s="45" t="s">
        <v>476</v>
      </c>
    </row>
    <row r="19" spans="1:14" s="13" customFormat="1" ht="28.5">
      <c r="A19" s="39">
        <f>COUNTA($A$7:A18)+1</f>
        <v>10</v>
      </c>
      <c r="B19" s="53" t="s">
        <v>477</v>
      </c>
      <c r="C19" s="41" t="s">
        <v>478</v>
      </c>
      <c r="D19" s="41" t="str">
        <f t="shared" si="0"/>
        <v>gif_longitude</v>
      </c>
      <c r="E19" s="42" t="s">
        <v>119</v>
      </c>
      <c r="F19" s="42" t="s">
        <v>99</v>
      </c>
      <c r="G19" s="42" t="s">
        <v>100</v>
      </c>
      <c r="H19" s="42" t="s">
        <v>107</v>
      </c>
      <c r="I19" s="43" t="s">
        <v>108</v>
      </c>
      <c r="J19" s="44" t="s">
        <v>109</v>
      </c>
      <c r="K19" s="44" t="s">
        <v>110</v>
      </c>
      <c r="L19" s="44" t="s">
        <v>111</v>
      </c>
      <c r="M19" s="44" t="s">
        <v>113</v>
      </c>
      <c r="N19" s="45" t="s">
        <v>479</v>
      </c>
    </row>
    <row r="20" spans="1:14" s="13" customFormat="1" ht="28.5">
      <c r="A20" s="39">
        <f>COUNTA($A$7:A19)+1</f>
        <v>11</v>
      </c>
      <c r="B20" s="53" t="s">
        <v>480</v>
      </c>
      <c r="C20" s="41" t="s">
        <v>481</v>
      </c>
      <c r="D20" s="41" t="str">
        <f t="shared" si="0"/>
        <v>gif_coordinatereferencesystem</v>
      </c>
      <c r="E20" s="42" t="s">
        <v>119</v>
      </c>
      <c r="F20" s="42" t="s">
        <v>99</v>
      </c>
      <c r="G20" s="42" t="s">
        <v>100</v>
      </c>
      <c r="H20" s="42" t="s">
        <v>107</v>
      </c>
      <c r="I20" s="43" t="s">
        <v>108</v>
      </c>
      <c r="J20" s="44" t="s">
        <v>109</v>
      </c>
      <c r="K20" s="44" t="s">
        <v>110</v>
      </c>
      <c r="L20" s="44" t="s">
        <v>111</v>
      </c>
      <c r="M20" s="44" t="s">
        <v>113</v>
      </c>
      <c r="N20" s="45" t="s">
        <v>482</v>
      </c>
    </row>
    <row r="21" spans="1:14" s="13" customFormat="1" ht="28.5">
      <c r="A21" s="39">
        <f>COUNTA($A$7:A20)+1</f>
        <v>12</v>
      </c>
      <c r="B21" s="53" t="s">
        <v>483</v>
      </c>
      <c r="C21" s="41" t="s">
        <v>484</v>
      </c>
      <c r="D21" s="41" t="str">
        <f t="shared" si="0"/>
        <v>gif_coordinatereferencesystemcode</v>
      </c>
      <c r="E21" s="42" t="s">
        <v>119</v>
      </c>
      <c r="F21" s="42" t="s">
        <v>99</v>
      </c>
      <c r="G21" s="42" t="s">
        <v>100</v>
      </c>
      <c r="H21" s="42" t="s">
        <v>107</v>
      </c>
      <c r="I21" s="43" t="s">
        <v>108</v>
      </c>
      <c r="J21" s="44" t="s">
        <v>109</v>
      </c>
      <c r="K21" s="44" t="s">
        <v>110</v>
      </c>
      <c r="L21" s="44" t="s">
        <v>111</v>
      </c>
      <c r="M21" s="44" t="s">
        <v>113</v>
      </c>
      <c r="N21" s="45" t="s">
        <v>483</v>
      </c>
    </row>
    <row r="22" spans="1:14" s="13" customFormat="1">
      <c r="A22" s="39">
        <f>COUNTA($A$7:A21)+1</f>
        <v>13</v>
      </c>
      <c r="B22" s="53" t="s">
        <v>485</v>
      </c>
      <c r="C22" s="41" t="s">
        <v>486</v>
      </c>
      <c r="D22" s="41" t="str">
        <f t="shared" si="0"/>
        <v>gif_country</v>
      </c>
      <c r="E22" s="42" t="s">
        <v>119</v>
      </c>
      <c r="F22" s="42" t="s">
        <v>99</v>
      </c>
      <c r="G22" s="42" t="s">
        <v>100</v>
      </c>
      <c r="H22" s="42" t="s">
        <v>107</v>
      </c>
      <c r="I22" s="43" t="s">
        <v>157</v>
      </c>
      <c r="J22" s="44" t="s">
        <v>111</v>
      </c>
      <c r="K22" s="44" t="s">
        <v>111</v>
      </c>
      <c r="L22" s="44" t="s">
        <v>111</v>
      </c>
      <c r="M22" s="44" t="s">
        <v>111</v>
      </c>
      <c r="N22" s="45" t="s">
        <v>487</v>
      </c>
    </row>
    <row r="23" spans="1:14" s="13" customFormat="1">
      <c r="A23" s="39">
        <f>COUNTA($A$7:A22)+1</f>
        <v>14</v>
      </c>
      <c r="B23" s="53" t="s">
        <v>488</v>
      </c>
      <c r="C23" s="41" t="s">
        <v>489</v>
      </c>
      <c r="D23" s="41" t="str">
        <f t="shared" si="0"/>
        <v>gif_countygroup</v>
      </c>
      <c r="E23" s="42" t="s">
        <v>119</v>
      </c>
      <c r="F23" s="42" t="s">
        <v>99</v>
      </c>
      <c r="G23" s="42" t="s">
        <v>100</v>
      </c>
      <c r="H23" s="42" t="s">
        <v>107</v>
      </c>
      <c r="I23" s="43" t="s">
        <v>108</v>
      </c>
      <c r="J23" s="44" t="s">
        <v>109</v>
      </c>
      <c r="K23" s="44" t="s">
        <v>110</v>
      </c>
      <c r="L23" s="44" t="s">
        <v>111</v>
      </c>
      <c r="M23" s="44" t="s">
        <v>113</v>
      </c>
      <c r="N23" s="45" t="s">
        <v>490</v>
      </c>
    </row>
    <row r="24" spans="1:14" s="13" customFormat="1">
      <c r="A24" s="39">
        <f>COUNTA($A$7:A23)+1</f>
        <v>15</v>
      </c>
      <c r="B24" s="53" t="s">
        <v>491</v>
      </c>
      <c r="C24" s="41" t="s">
        <v>492</v>
      </c>
      <c r="D24" s="41" t="str">
        <f t="shared" si="0"/>
        <v>gif_city</v>
      </c>
      <c r="E24" s="42" t="s">
        <v>119</v>
      </c>
      <c r="F24" s="42" t="s">
        <v>99</v>
      </c>
      <c r="G24" s="42" t="s">
        <v>100</v>
      </c>
      <c r="H24" s="42" t="s">
        <v>107</v>
      </c>
      <c r="I24" s="43" t="s">
        <v>108</v>
      </c>
      <c r="J24" s="44" t="s">
        <v>109</v>
      </c>
      <c r="K24" s="44" t="s">
        <v>110</v>
      </c>
      <c r="L24" s="44" t="s">
        <v>111</v>
      </c>
      <c r="M24" s="44" t="s">
        <v>113</v>
      </c>
      <c r="N24" s="45" t="s">
        <v>493</v>
      </c>
    </row>
    <row r="25" spans="1:14" s="13" customFormat="1">
      <c r="A25" s="39">
        <f>COUNTA($A$7:A24)+1</f>
        <v>16</v>
      </c>
      <c r="B25" s="53" t="s">
        <v>494</v>
      </c>
      <c r="C25" s="41" t="s">
        <v>495</v>
      </c>
      <c r="D25" s="41" t="str">
        <f t="shared" si="0"/>
        <v>gif_ward</v>
      </c>
      <c r="E25" s="42" t="s">
        <v>119</v>
      </c>
      <c r="F25" s="42" t="s">
        <v>99</v>
      </c>
      <c r="G25" s="42" t="s">
        <v>100</v>
      </c>
      <c r="H25" s="42" t="s">
        <v>107</v>
      </c>
      <c r="I25" s="43" t="s">
        <v>108</v>
      </c>
      <c r="J25" s="44" t="s">
        <v>109</v>
      </c>
      <c r="K25" s="44" t="s">
        <v>110</v>
      </c>
      <c r="L25" s="44" t="s">
        <v>111</v>
      </c>
      <c r="M25" s="44" t="s">
        <v>113</v>
      </c>
      <c r="N25" s="45" t="s">
        <v>496</v>
      </c>
    </row>
    <row r="26" spans="1:14" s="13" customFormat="1">
      <c r="A26" s="39">
        <f>COUNTA($A$7:A25)+1</f>
        <v>17</v>
      </c>
      <c r="B26" s="53" t="s">
        <v>497</v>
      </c>
      <c r="C26" s="41" t="s">
        <v>498</v>
      </c>
      <c r="D26" s="41" t="str">
        <f t="shared" si="0"/>
        <v>gif_largersectiontown</v>
      </c>
      <c r="E26" s="42" t="s">
        <v>119</v>
      </c>
      <c r="F26" s="42" t="s">
        <v>99</v>
      </c>
      <c r="G26" s="42" t="s">
        <v>100</v>
      </c>
      <c r="H26" s="42" t="s">
        <v>107</v>
      </c>
      <c r="I26" s="43" t="s">
        <v>108</v>
      </c>
      <c r="J26" s="44" t="s">
        <v>109</v>
      </c>
      <c r="K26" s="44" t="s">
        <v>110</v>
      </c>
      <c r="L26" s="44" t="s">
        <v>111</v>
      </c>
      <c r="M26" s="44" t="s">
        <v>113</v>
      </c>
      <c r="N26" s="45" t="s">
        <v>499</v>
      </c>
    </row>
    <row r="27" spans="1:14" s="13" customFormat="1" ht="28.5">
      <c r="A27" s="39">
        <f>COUNTA($A$7:A26)+1</f>
        <v>18</v>
      </c>
      <c r="B27" s="53" t="s">
        <v>500</v>
      </c>
      <c r="C27" s="41" t="s">
        <v>501</v>
      </c>
      <c r="D27" s="41" t="str">
        <f t="shared" si="0"/>
        <v>gif_smalladministrativeunit</v>
      </c>
      <c r="E27" s="42" t="s">
        <v>119</v>
      </c>
      <c r="F27" s="42" t="s">
        <v>99</v>
      </c>
      <c r="G27" s="42" t="s">
        <v>100</v>
      </c>
      <c r="H27" s="42" t="s">
        <v>107</v>
      </c>
      <c r="I27" s="43" t="s">
        <v>108</v>
      </c>
      <c r="J27" s="44" t="s">
        <v>109</v>
      </c>
      <c r="K27" s="44" t="s">
        <v>110</v>
      </c>
      <c r="L27" s="44" t="s">
        <v>111</v>
      </c>
      <c r="M27" s="44" t="s">
        <v>113</v>
      </c>
      <c r="N27" s="45" t="s">
        <v>502</v>
      </c>
    </row>
    <row r="28" spans="1:14" s="13" customFormat="1" ht="28.5">
      <c r="A28" s="39">
        <f>COUNTA($A$7:A27)+1</f>
        <v>19</v>
      </c>
      <c r="B28" s="53" t="s">
        <v>503</v>
      </c>
      <c r="C28" s="41" t="s">
        <v>504</v>
      </c>
      <c r="D28" s="41" t="str">
        <f t="shared" si="0"/>
        <v>gif_displayedaddressflag</v>
      </c>
      <c r="E28" s="42" t="s">
        <v>119</v>
      </c>
      <c r="F28" s="42" t="s">
        <v>99</v>
      </c>
      <c r="G28" s="42" t="s">
        <v>100</v>
      </c>
      <c r="H28" s="42" t="s">
        <v>107</v>
      </c>
      <c r="I28" s="43" t="s">
        <v>108</v>
      </c>
      <c r="J28" s="44" t="s">
        <v>109</v>
      </c>
      <c r="K28" s="44" t="s">
        <v>110</v>
      </c>
      <c r="L28" s="44" t="s">
        <v>111</v>
      </c>
      <c r="M28" s="44" t="s">
        <v>113</v>
      </c>
      <c r="N28" s="45" t="s">
        <v>505</v>
      </c>
    </row>
    <row r="29" spans="1:14" s="13" customFormat="1">
      <c r="A29" s="39">
        <f>COUNTA($A$7:A28)+1</f>
        <v>20</v>
      </c>
      <c r="B29" s="53" t="s">
        <v>506</v>
      </c>
      <c r="C29" s="41" t="s">
        <v>507</v>
      </c>
      <c r="D29" s="41" t="str">
        <f t="shared" si="0"/>
        <v>gif_areacode</v>
      </c>
      <c r="E29" s="42" t="s">
        <v>119</v>
      </c>
      <c r="F29" s="42" t="s">
        <v>99</v>
      </c>
      <c r="G29" s="42" t="s">
        <v>100</v>
      </c>
      <c r="H29" s="42" t="s">
        <v>107</v>
      </c>
      <c r="I29" s="43" t="s">
        <v>108</v>
      </c>
      <c r="J29" s="44" t="s">
        <v>109</v>
      </c>
      <c r="K29" s="44" t="s">
        <v>110</v>
      </c>
      <c r="L29" s="44" t="s">
        <v>111</v>
      </c>
      <c r="M29" s="44" t="s">
        <v>113</v>
      </c>
      <c r="N29" s="45" t="s">
        <v>508</v>
      </c>
    </row>
    <row r="30" spans="1:14" s="13" customFormat="1">
      <c r="A30" s="39">
        <f>COUNTA($A$7:A29)+1</f>
        <v>21</v>
      </c>
      <c r="B30" s="53" t="s">
        <v>509</v>
      </c>
      <c r="C30" s="41" t="s">
        <v>510</v>
      </c>
      <c r="D30" s="41" t="str">
        <f t="shared" si="0"/>
        <v>gif_residencenumber</v>
      </c>
      <c r="E30" s="42" t="s">
        <v>119</v>
      </c>
      <c r="F30" s="42" t="s">
        <v>99</v>
      </c>
      <c r="G30" s="42" t="s">
        <v>100</v>
      </c>
      <c r="H30" s="42" t="s">
        <v>107</v>
      </c>
      <c r="I30" s="43" t="s">
        <v>108</v>
      </c>
      <c r="J30" s="44" t="s">
        <v>109</v>
      </c>
      <c r="K30" s="44" t="s">
        <v>110</v>
      </c>
      <c r="L30" s="44" t="s">
        <v>111</v>
      </c>
      <c r="M30" s="44" t="s">
        <v>113</v>
      </c>
      <c r="N30" s="45" t="s">
        <v>511</v>
      </c>
    </row>
    <row r="31" spans="1:14" s="13" customFormat="1">
      <c r="A31" s="39">
        <f>COUNTA($A$7:A30)+1</f>
        <v>22</v>
      </c>
      <c r="B31" s="53" t="s">
        <v>512</v>
      </c>
      <c r="C31" s="41" t="s">
        <v>513</v>
      </c>
      <c r="D31" s="41" t="str">
        <f t="shared" si="0"/>
        <v>gif_landnumber</v>
      </c>
      <c r="E31" s="42" t="s">
        <v>119</v>
      </c>
      <c r="F31" s="42" t="s">
        <v>99</v>
      </c>
      <c r="G31" s="42" t="s">
        <v>100</v>
      </c>
      <c r="H31" s="42" t="s">
        <v>107</v>
      </c>
      <c r="I31" s="43" t="s">
        <v>108</v>
      </c>
      <c r="J31" s="44" t="s">
        <v>109</v>
      </c>
      <c r="K31" s="44" t="s">
        <v>110</v>
      </c>
      <c r="L31" s="44" t="s">
        <v>111</v>
      </c>
      <c r="M31" s="44" t="s">
        <v>113</v>
      </c>
      <c r="N31" s="45" t="s">
        <v>514</v>
      </c>
    </row>
    <row r="32" spans="1:14" s="13" customFormat="1">
      <c r="A32" s="39">
        <f>COUNTA($A$7:A31)+1</f>
        <v>23</v>
      </c>
      <c r="B32" s="53" t="s">
        <v>515</v>
      </c>
      <c r="C32" s="41" t="s">
        <v>516</v>
      </c>
      <c r="D32" s="41" t="str">
        <f t="shared" si="0"/>
        <v>gif_buildingname</v>
      </c>
      <c r="E32" s="42" t="s">
        <v>119</v>
      </c>
      <c r="F32" s="42" t="s">
        <v>99</v>
      </c>
      <c r="G32" s="42" t="s">
        <v>100</v>
      </c>
      <c r="H32" s="42" t="s">
        <v>107</v>
      </c>
      <c r="I32" s="43" t="s">
        <v>108</v>
      </c>
      <c r="J32" s="44" t="s">
        <v>109</v>
      </c>
      <c r="K32" s="44" t="s">
        <v>110</v>
      </c>
      <c r="L32" s="44" t="s">
        <v>111</v>
      </c>
      <c r="M32" s="44" t="s">
        <v>113</v>
      </c>
      <c r="N32" s="45" t="s">
        <v>517</v>
      </c>
    </row>
    <row r="33" spans="1:14" s="13" customFormat="1">
      <c r="A33" s="39">
        <f>COUNTA($A$7:A32)+1</f>
        <v>24</v>
      </c>
      <c r="B33" s="53" t="s">
        <v>518</v>
      </c>
      <c r="C33" s="41" t="s">
        <v>519</v>
      </c>
      <c r="D33" s="41" t="str">
        <f t="shared" si="0"/>
        <v>gif_floorname</v>
      </c>
      <c r="E33" s="42" t="s">
        <v>119</v>
      </c>
      <c r="F33" s="42" t="s">
        <v>99</v>
      </c>
      <c r="G33" s="42" t="s">
        <v>100</v>
      </c>
      <c r="H33" s="42" t="s">
        <v>107</v>
      </c>
      <c r="I33" s="43" t="s">
        <v>108</v>
      </c>
      <c r="J33" s="44" t="s">
        <v>109</v>
      </c>
      <c r="K33" s="44" t="s">
        <v>110</v>
      </c>
      <c r="L33" s="44" t="s">
        <v>111</v>
      </c>
      <c r="M33" s="44" t="s">
        <v>113</v>
      </c>
      <c r="N33" s="45" t="s">
        <v>520</v>
      </c>
    </row>
    <row r="34" spans="1:14" s="13" customFormat="1">
      <c r="A34" s="39">
        <f>COUNTA($A$7:A33)+1</f>
        <v>25</v>
      </c>
      <c r="B34" s="53" t="s">
        <v>521</v>
      </c>
      <c r="C34" s="41" t="s">
        <v>522</v>
      </c>
      <c r="D34" s="41" t="str">
        <f t="shared" si="0"/>
        <v>gif_locatorname</v>
      </c>
      <c r="E34" s="42" t="s">
        <v>119</v>
      </c>
      <c r="F34" s="42" t="s">
        <v>99</v>
      </c>
      <c r="G34" s="42" t="s">
        <v>100</v>
      </c>
      <c r="H34" s="42" t="s">
        <v>107</v>
      </c>
      <c r="I34" s="43" t="s">
        <v>108</v>
      </c>
      <c r="J34" s="44" t="s">
        <v>109</v>
      </c>
      <c r="K34" s="44" t="s">
        <v>110</v>
      </c>
      <c r="L34" s="44" t="s">
        <v>111</v>
      </c>
      <c r="M34" s="44" t="s">
        <v>113</v>
      </c>
      <c r="N34" s="45" t="s">
        <v>523</v>
      </c>
    </row>
    <row r="35" spans="1:14">
      <c r="A35" s="39"/>
      <c r="B35" s="53"/>
      <c r="C35" s="41"/>
      <c r="D35" s="41"/>
      <c r="E35" s="42"/>
      <c r="F35" s="42"/>
      <c r="G35" s="42"/>
      <c r="H35" s="42"/>
      <c r="I35" s="43"/>
      <c r="J35" s="43"/>
      <c r="K35" s="44"/>
      <c r="L35" s="44"/>
      <c r="M35" s="44"/>
      <c r="N35" s="45"/>
    </row>
    <row r="36" spans="1:14">
      <c r="A36" s="46"/>
      <c r="B36" s="56" t="s">
        <v>186</v>
      </c>
      <c r="C36" s="57"/>
      <c r="D36" s="57"/>
      <c r="E36" s="49"/>
      <c r="F36" s="49"/>
      <c r="G36" s="49"/>
      <c r="H36" s="49"/>
      <c r="I36" s="58"/>
      <c r="J36" s="50"/>
      <c r="K36" s="59"/>
      <c r="L36" s="59"/>
      <c r="M36" s="58"/>
      <c r="N36" s="52"/>
    </row>
    <row r="37" spans="1:14" ht="28.5">
      <c r="A37" s="39"/>
      <c r="B37" s="60" t="s">
        <v>187</v>
      </c>
      <c r="C37" s="61" t="s">
        <v>188</v>
      </c>
      <c r="D37" s="41" t="str">
        <f t="shared" ref="D37:D53" si="1">IF(ISBLANK(C37),"",LOWER(C37))</f>
        <v>createdby</v>
      </c>
      <c r="E37" s="42" t="s">
        <v>119</v>
      </c>
      <c r="F37" s="42" t="s">
        <v>99</v>
      </c>
      <c r="G37" s="42" t="s">
        <v>100</v>
      </c>
      <c r="H37" s="42" t="s">
        <v>189</v>
      </c>
      <c r="I37" s="62" t="s">
        <v>190</v>
      </c>
      <c r="J37" s="44" t="s">
        <v>102</v>
      </c>
      <c r="K37" s="44" t="s">
        <v>102</v>
      </c>
      <c r="L37" s="44" t="s">
        <v>102</v>
      </c>
      <c r="M37" s="44" t="s">
        <v>102</v>
      </c>
      <c r="N37" s="63" t="s">
        <v>191</v>
      </c>
    </row>
    <row r="38" spans="1:14">
      <c r="A38" s="39"/>
      <c r="B38" s="60" t="s">
        <v>192</v>
      </c>
      <c r="C38" s="61" t="s">
        <v>193</v>
      </c>
      <c r="D38" s="41" t="str">
        <f t="shared" si="1"/>
        <v>createdon</v>
      </c>
      <c r="E38" s="42" t="s">
        <v>119</v>
      </c>
      <c r="F38" s="42" t="s">
        <v>99</v>
      </c>
      <c r="G38" s="42" t="s">
        <v>100</v>
      </c>
      <c r="H38" s="42" t="s">
        <v>189</v>
      </c>
      <c r="I38" s="62" t="s">
        <v>194</v>
      </c>
      <c r="J38" s="43" t="s">
        <v>194</v>
      </c>
      <c r="K38" s="44" t="s">
        <v>195</v>
      </c>
      <c r="L38" s="44" t="s">
        <v>102</v>
      </c>
      <c r="M38" s="44" t="s">
        <v>102</v>
      </c>
      <c r="N38" s="63" t="s">
        <v>196</v>
      </c>
    </row>
    <row r="39" spans="1:14" ht="28.5">
      <c r="A39" s="39"/>
      <c r="B39" s="60" t="s">
        <v>197</v>
      </c>
      <c r="C39" s="61" t="s">
        <v>198</v>
      </c>
      <c r="D39" s="41" t="str">
        <f t="shared" si="1"/>
        <v>createdonbehalfby</v>
      </c>
      <c r="E39" s="42" t="s">
        <v>119</v>
      </c>
      <c r="F39" s="42" t="s">
        <v>99</v>
      </c>
      <c r="G39" s="42" t="s">
        <v>100</v>
      </c>
      <c r="H39" s="42" t="s">
        <v>189</v>
      </c>
      <c r="I39" s="62" t="s">
        <v>190</v>
      </c>
      <c r="J39" s="44" t="s">
        <v>102</v>
      </c>
      <c r="K39" s="44" t="s">
        <v>102</v>
      </c>
      <c r="L39" s="44" t="s">
        <v>102</v>
      </c>
      <c r="M39" s="44" t="s">
        <v>102</v>
      </c>
      <c r="N39" s="63" t="s">
        <v>199</v>
      </c>
    </row>
    <row r="40" spans="1:14" ht="28.5">
      <c r="A40" s="39"/>
      <c r="B40" s="60" t="s">
        <v>200</v>
      </c>
      <c r="C40" s="61" t="s">
        <v>270</v>
      </c>
      <c r="D40" s="41" t="str">
        <f t="shared" si="1"/>
        <v>importsequencenumber</v>
      </c>
      <c r="E40" s="42" t="s">
        <v>119</v>
      </c>
      <c r="F40" s="42" t="s">
        <v>99</v>
      </c>
      <c r="G40" s="42" t="s">
        <v>100</v>
      </c>
      <c r="H40" s="42" t="s">
        <v>202</v>
      </c>
      <c r="I40" s="62" t="s">
        <v>203</v>
      </c>
      <c r="J40" s="43" t="s">
        <v>204</v>
      </c>
      <c r="K40" s="44" t="s">
        <v>195</v>
      </c>
      <c r="L40" s="44" t="s">
        <v>205</v>
      </c>
      <c r="M40" s="44" t="s">
        <v>206</v>
      </c>
      <c r="N40" s="63" t="s">
        <v>207</v>
      </c>
    </row>
    <row r="41" spans="1:14" ht="28.5">
      <c r="A41" s="39"/>
      <c r="B41" s="60" t="s">
        <v>208</v>
      </c>
      <c r="C41" s="61" t="s">
        <v>209</v>
      </c>
      <c r="D41" s="41" t="str">
        <f t="shared" si="1"/>
        <v>modifiedby</v>
      </c>
      <c r="E41" s="42" t="s">
        <v>119</v>
      </c>
      <c r="F41" s="42" t="s">
        <v>99</v>
      </c>
      <c r="G41" s="42" t="s">
        <v>100</v>
      </c>
      <c r="H41" s="42" t="s">
        <v>189</v>
      </c>
      <c r="I41" s="62" t="s">
        <v>190</v>
      </c>
      <c r="J41" s="44" t="s">
        <v>102</v>
      </c>
      <c r="K41" s="44" t="s">
        <v>102</v>
      </c>
      <c r="L41" s="44" t="s">
        <v>102</v>
      </c>
      <c r="M41" s="44" t="s">
        <v>102</v>
      </c>
      <c r="N41" s="63" t="s">
        <v>210</v>
      </c>
    </row>
    <row r="42" spans="1:14">
      <c r="A42" s="39"/>
      <c r="B42" s="60" t="s">
        <v>211</v>
      </c>
      <c r="C42" s="61" t="s">
        <v>212</v>
      </c>
      <c r="D42" s="41" t="str">
        <f t="shared" si="1"/>
        <v>modifiedon</v>
      </c>
      <c r="E42" s="42" t="s">
        <v>119</v>
      </c>
      <c r="F42" s="42" t="s">
        <v>99</v>
      </c>
      <c r="G42" s="42" t="s">
        <v>100</v>
      </c>
      <c r="H42" s="42" t="s">
        <v>189</v>
      </c>
      <c r="I42" s="62" t="s">
        <v>194</v>
      </c>
      <c r="J42" s="43" t="s">
        <v>194</v>
      </c>
      <c r="K42" s="44" t="s">
        <v>195</v>
      </c>
      <c r="L42" s="44" t="s">
        <v>102</v>
      </c>
      <c r="M42" s="44" t="s">
        <v>102</v>
      </c>
      <c r="N42" s="63" t="s">
        <v>213</v>
      </c>
    </row>
    <row r="43" spans="1:14" ht="28.5">
      <c r="A43" s="39"/>
      <c r="B43" s="60" t="s">
        <v>214</v>
      </c>
      <c r="C43" s="61" t="s">
        <v>215</v>
      </c>
      <c r="D43" s="41" t="str">
        <f t="shared" si="1"/>
        <v>modifiedonbehalfby</v>
      </c>
      <c r="E43" s="42" t="s">
        <v>119</v>
      </c>
      <c r="F43" s="42" t="s">
        <v>99</v>
      </c>
      <c r="G43" s="42" t="s">
        <v>100</v>
      </c>
      <c r="H43" s="42" t="s">
        <v>189</v>
      </c>
      <c r="I43" s="62" t="s">
        <v>190</v>
      </c>
      <c r="J43" s="44" t="s">
        <v>102</v>
      </c>
      <c r="K43" s="44" t="s">
        <v>102</v>
      </c>
      <c r="L43" s="44" t="s">
        <v>102</v>
      </c>
      <c r="M43" s="44" t="s">
        <v>102</v>
      </c>
      <c r="N43" s="63" t="s">
        <v>216</v>
      </c>
    </row>
    <row r="44" spans="1:14">
      <c r="A44" s="39"/>
      <c r="B44" s="60" t="s">
        <v>217</v>
      </c>
      <c r="C44" s="61" t="s">
        <v>218</v>
      </c>
      <c r="D44" s="41" t="str">
        <f t="shared" si="1"/>
        <v>overriddencreatedon</v>
      </c>
      <c r="E44" s="42" t="s">
        <v>119</v>
      </c>
      <c r="F44" s="42" t="s">
        <v>99</v>
      </c>
      <c r="G44" s="42" t="s">
        <v>100</v>
      </c>
      <c r="H44" s="42" t="s">
        <v>202</v>
      </c>
      <c r="I44" s="43" t="s">
        <v>194</v>
      </c>
      <c r="J44" s="43" t="s">
        <v>219</v>
      </c>
      <c r="K44" s="44" t="s">
        <v>195</v>
      </c>
      <c r="L44" s="44" t="s">
        <v>102</v>
      </c>
      <c r="M44" s="44" t="s">
        <v>102</v>
      </c>
      <c r="N44" s="63" t="s">
        <v>220</v>
      </c>
    </row>
    <row r="45" spans="1:14" ht="28.5">
      <c r="A45" s="39"/>
      <c r="B45" s="60" t="s">
        <v>221</v>
      </c>
      <c r="C45" s="61" t="s">
        <v>222</v>
      </c>
      <c r="D45" s="41" t="str">
        <f t="shared" si="1"/>
        <v>ownerid</v>
      </c>
      <c r="E45" s="42" t="s">
        <v>98</v>
      </c>
      <c r="F45" s="42" t="s">
        <v>99</v>
      </c>
      <c r="G45" s="42" t="s">
        <v>100</v>
      </c>
      <c r="H45" s="42" t="s">
        <v>223</v>
      </c>
      <c r="I45" s="62" t="s">
        <v>224</v>
      </c>
      <c r="J45" s="44" t="s">
        <v>102</v>
      </c>
      <c r="K45" s="44" t="s">
        <v>102</v>
      </c>
      <c r="L45" s="44" t="s">
        <v>102</v>
      </c>
      <c r="M45" s="44" t="s">
        <v>102</v>
      </c>
      <c r="N45" s="63" t="s">
        <v>225</v>
      </c>
    </row>
    <row r="46" spans="1:14">
      <c r="A46" s="39"/>
      <c r="B46" s="60" t="s">
        <v>271</v>
      </c>
      <c r="C46" s="61" t="s">
        <v>227</v>
      </c>
      <c r="D46" s="41" t="str">
        <f t="shared" si="1"/>
        <v>owningbusinessunit</v>
      </c>
      <c r="E46" s="42" t="s">
        <v>119</v>
      </c>
      <c r="F46" s="42" t="s">
        <v>99</v>
      </c>
      <c r="G46" s="42" t="s">
        <v>100</v>
      </c>
      <c r="H46" s="42" t="s">
        <v>189</v>
      </c>
      <c r="I46" s="62" t="s">
        <v>190</v>
      </c>
      <c r="J46" s="44" t="s">
        <v>102</v>
      </c>
      <c r="K46" s="44" t="s">
        <v>102</v>
      </c>
      <c r="L46" s="44" t="s">
        <v>102</v>
      </c>
      <c r="M46" s="44" t="s">
        <v>102</v>
      </c>
      <c r="N46" s="63" t="s">
        <v>228</v>
      </c>
    </row>
    <row r="47" spans="1:14" ht="28.5">
      <c r="A47" s="39"/>
      <c r="B47" s="60" t="s">
        <v>272</v>
      </c>
      <c r="C47" s="61" t="s">
        <v>230</v>
      </c>
      <c r="D47" s="41" t="str">
        <f t="shared" si="1"/>
        <v>owningteam</v>
      </c>
      <c r="E47" s="42" t="s">
        <v>119</v>
      </c>
      <c r="F47" s="42" t="s">
        <v>273</v>
      </c>
      <c r="G47" s="42" t="s">
        <v>100</v>
      </c>
      <c r="H47" s="42" t="s">
        <v>189</v>
      </c>
      <c r="I47" s="62" t="s">
        <v>190</v>
      </c>
      <c r="J47" s="44" t="s">
        <v>102</v>
      </c>
      <c r="K47" s="44" t="s">
        <v>102</v>
      </c>
      <c r="L47" s="44" t="s">
        <v>102</v>
      </c>
      <c r="M47" s="44" t="s">
        <v>102</v>
      </c>
      <c r="N47" s="63" t="s">
        <v>232</v>
      </c>
    </row>
    <row r="48" spans="1:14" ht="28.5">
      <c r="A48" s="39"/>
      <c r="B48" s="60" t="s">
        <v>274</v>
      </c>
      <c r="C48" s="61" t="s">
        <v>234</v>
      </c>
      <c r="D48" s="41" t="str">
        <f t="shared" si="1"/>
        <v>owninguser</v>
      </c>
      <c r="E48" s="42" t="s">
        <v>119</v>
      </c>
      <c r="F48" s="42" t="s">
        <v>273</v>
      </c>
      <c r="G48" s="42" t="s">
        <v>100</v>
      </c>
      <c r="H48" s="42" t="s">
        <v>189</v>
      </c>
      <c r="I48" s="62" t="s">
        <v>190</v>
      </c>
      <c r="J48" s="44" t="s">
        <v>102</v>
      </c>
      <c r="K48" s="44" t="s">
        <v>102</v>
      </c>
      <c r="L48" s="44" t="s">
        <v>102</v>
      </c>
      <c r="M48" s="44" t="s">
        <v>102</v>
      </c>
      <c r="N48" s="63" t="s">
        <v>235</v>
      </c>
    </row>
    <row r="49" spans="1:14" ht="28.5">
      <c r="A49" s="39"/>
      <c r="B49" s="60" t="s">
        <v>275</v>
      </c>
      <c r="C49" s="61" t="s">
        <v>237</v>
      </c>
      <c r="D49" s="41" t="str">
        <f t="shared" si="1"/>
        <v>statecode</v>
      </c>
      <c r="E49" s="42" t="s">
        <v>98</v>
      </c>
      <c r="F49" s="42" t="s">
        <v>99</v>
      </c>
      <c r="G49" s="42" t="s">
        <v>100</v>
      </c>
      <c r="H49" s="42" t="s">
        <v>223</v>
      </c>
      <c r="I49" s="62" t="s">
        <v>238</v>
      </c>
      <c r="J49" s="44" t="s">
        <v>102</v>
      </c>
      <c r="K49" s="44" t="s">
        <v>102</v>
      </c>
      <c r="L49" s="44" t="s">
        <v>102</v>
      </c>
      <c r="M49" s="44" t="s">
        <v>102</v>
      </c>
      <c r="N49" s="63" t="str">
        <f>$C$4&amp;"の状態"</f>
        <v>住所の状態</v>
      </c>
    </row>
    <row r="50" spans="1:14">
      <c r="A50" s="39"/>
      <c r="B50" s="60" t="s">
        <v>276</v>
      </c>
      <c r="C50" s="61" t="s">
        <v>240</v>
      </c>
      <c r="D50" s="41" t="str">
        <f t="shared" si="1"/>
        <v>statuscode</v>
      </c>
      <c r="E50" s="42" t="s">
        <v>119</v>
      </c>
      <c r="F50" s="42" t="s">
        <v>99</v>
      </c>
      <c r="G50" s="42" t="s">
        <v>100</v>
      </c>
      <c r="H50" s="42" t="s">
        <v>223</v>
      </c>
      <c r="I50" s="62" t="s">
        <v>238</v>
      </c>
      <c r="J50" s="44" t="s">
        <v>102</v>
      </c>
      <c r="K50" s="44" t="s">
        <v>102</v>
      </c>
      <c r="L50" s="44" t="s">
        <v>102</v>
      </c>
      <c r="M50" s="44" t="s">
        <v>102</v>
      </c>
      <c r="N50" s="63" t="str">
        <f>$C$4&amp;"の状態の理由"</f>
        <v>住所の状態の理由</v>
      </c>
    </row>
    <row r="51" spans="1:14" ht="28.5">
      <c r="A51" s="39"/>
      <c r="B51" s="60" t="s">
        <v>241</v>
      </c>
      <c r="C51" s="61" t="s">
        <v>242</v>
      </c>
      <c r="D51" s="41" t="str">
        <f t="shared" si="1"/>
        <v>timezoneruleversionnumber</v>
      </c>
      <c r="E51" s="42" t="s">
        <v>119</v>
      </c>
      <c r="F51" s="42" t="s">
        <v>231</v>
      </c>
      <c r="G51" s="42" t="s">
        <v>100</v>
      </c>
      <c r="H51" s="42" t="s">
        <v>189</v>
      </c>
      <c r="I51" s="62" t="s">
        <v>203</v>
      </c>
      <c r="J51" s="43" t="s">
        <v>204</v>
      </c>
      <c r="K51" s="44" t="s">
        <v>195</v>
      </c>
      <c r="L51" s="44" t="s">
        <v>243</v>
      </c>
      <c r="M51" s="44" t="s">
        <v>206</v>
      </c>
      <c r="N51" s="63" t="s">
        <v>244</v>
      </c>
    </row>
    <row r="52" spans="1:14" ht="28.5">
      <c r="A52" s="39"/>
      <c r="B52" s="60" t="s">
        <v>245</v>
      </c>
      <c r="C52" s="61" t="s">
        <v>246</v>
      </c>
      <c r="D52" s="41" t="str">
        <f t="shared" si="1"/>
        <v>utcconversiontimezonecode</v>
      </c>
      <c r="E52" s="42" t="s">
        <v>119</v>
      </c>
      <c r="F52" s="42" t="s">
        <v>231</v>
      </c>
      <c r="G52" s="42" t="s">
        <v>100</v>
      </c>
      <c r="H52" s="42" t="s">
        <v>189</v>
      </c>
      <c r="I52" s="62" t="s">
        <v>203</v>
      </c>
      <c r="J52" s="43" t="s">
        <v>204</v>
      </c>
      <c r="K52" s="44" t="s">
        <v>195</v>
      </c>
      <c r="L52" s="44" t="s">
        <v>243</v>
      </c>
      <c r="M52" s="44" t="s">
        <v>206</v>
      </c>
      <c r="N52" s="63" t="s">
        <v>247</v>
      </c>
    </row>
    <row r="53" spans="1:14" ht="28.5">
      <c r="A53" s="39"/>
      <c r="B53" s="60" t="s">
        <v>248</v>
      </c>
      <c r="C53" s="61" t="s">
        <v>249</v>
      </c>
      <c r="D53" s="41" t="str">
        <f t="shared" si="1"/>
        <v>versionnumber</v>
      </c>
      <c r="E53" s="42" t="s">
        <v>119</v>
      </c>
      <c r="F53" s="42" t="s">
        <v>231</v>
      </c>
      <c r="G53" s="42" t="s">
        <v>100</v>
      </c>
      <c r="H53" s="42" t="s">
        <v>189</v>
      </c>
      <c r="I53" s="62" t="s">
        <v>203</v>
      </c>
      <c r="J53" s="43" t="s">
        <v>204</v>
      </c>
      <c r="K53" s="44" t="s">
        <v>195</v>
      </c>
      <c r="L53" s="44" t="s">
        <v>250</v>
      </c>
      <c r="M53" s="44" t="s">
        <v>251</v>
      </c>
      <c r="N53" s="63" t="s">
        <v>248</v>
      </c>
    </row>
    <row r="54" spans="1:14">
      <c r="A54" s="39"/>
      <c r="B54" s="53"/>
      <c r="C54" s="41"/>
      <c r="D54" s="41"/>
      <c r="E54" s="42"/>
      <c r="F54" s="42"/>
      <c r="G54" s="42"/>
      <c r="H54" s="42"/>
      <c r="I54" s="43"/>
      <c r="J54" s="43"/>
      <c r="K54" s="44"/>
      <c r="L54" s="44"/>
      <c r="M54" s="44"/>
      <c r="N54"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06BA-977D-4BBD-A8E0-F087B7A310A8}">
  <sheetPr>
    <pageSetUpPr fitToPage="1"/>
  </sheetPr>
  <dimension ref="A1:Q59"/>
  <sheetViews>
    <sheetView view="pageBreakPreview" zoomScale="115" zoomScaleNormal="100" zoomScaleSheetLayoutView="115" workbookViewId="0">
      <selection activeCell="D17" sqref="D17"/>
    </sheetView>
  </sheetViews>
  <sheetFormatPr defaultColWidth="9" defaultRowHeight="18.75"/>
  <cols>
    <col min="1" max="1" width="3.7109375" style="64" customWidth="1"/>
    <col min="2" max="2" width="26.5703125" style="65" customWidth="1"/>
    <col min="3" max="3" width="24.140625" style="54" customWidth="1"/>
    <col min="4"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5" width="64.140625" style="55" hidden="1" customWidth="1"/>
    <col min="16" max="16" width="19.7109375" style="55" hidden="1" customWidth="1"/>
    <col min="17" max="16384" width="9" style="55"/>
  </cols>
  <sheetData>
    <row r="1" spans="1:16" s="11" customFormat="1" ht="16.5">
      <c r="A1" s="1" t="s">
        <v>0</v>
      </c>
      <c r="B1" s="2"/>
      <c r="C1" s="3" t="s">
        <v>1</v>
      </c>
      <c r="D1" s="4"/>
      <c r="E1" s="5"/>
      <c r="F1" s="5"/>
      <c r="G1" s="5"/>
      <c r="H1" s="6"/>
      <c r="I1" s="7" t="s">
        <v>76</v>
      </c>
      <c r="J1" s="2"/>
      <c r="K1" s="8"/>
      <c r="L1" s="9"/>
      <c r="M1" s="9"/>
      <c r="N1" s="10"/>
    </row>
    <row r="2" spans="1:16" s="13" customFormat="1" ht="24.75" customHeight="1">
      <c r="A2" s="107" t="s">
        <v>77</v>
      </c>
      <c r="B2" s="108"/>
      <c r="C2" s="109" t="s">
        <v>3</v>
      </c>
      <c r="D2" s="110"/>
      <c r="E2" s="110"/>
      <c r="F2" s="110"/>
      <c r="G2" s="110"/>
      <c r="H2" s="111"/>
      <c r="I2" s="112">
        <f>COUNT(A9:A40)</f>
        <v>30</v>
      </c>
      <c r="J2" s="113"/>
      <c r="K2" s="113"/>
      <c r="L2" s="113"/>
      <c r="M2" s="113"/>
      <c r="N2" s="12"/>
    </row>
    <row r="3" spans="1:16" s="22" customFormat="1" ht="16.5">
      <c r="A3" s="14" t="s">
        <v>78</v>
      </c>
      <c r="B3" s="15"/>
      <c r="C3" s="16" t="s">
        <v>79</v>
      </c>
      <c r="D3" s="15"/>
      <c r="E3" s="15"/>
      <c r="F3" s="15"/>
      <c r="G3" s="15"/>
      <c r="H3" s="67"/>
      <c r="I3" s="19" t="s">
        <v>80</v>
      </c>
      <c r="J3" s="20"/>
      <c r="K3" s="20"/>
      <c r="L3" s="17"/>
      <c r="M3" s="17"/>
      <c r="N3" s="21" t="s">
        <v>81</v>
      </c>
    </row>
    <row r="4" spans="1:16" s="13" customFormat="1" ht="19.5">
      <c r="A4" s="109" t="s">
        <v>82</v>
      </c>
      <c r="B4" s="110"/>
      <c r="C4" s="107" t="s">
        <v>524</v>
      </c>
      <c r="D4" s="108"/>
      <c r="E4" s="108"/>
      <c r="F4" s="108"/>
      <c r="G4" s="108"/>
      <c r="H4" s="114"/>
      <c r="I4" s="115" t="s">
        <v>526</v>
      </c>
      <c r="J4" s="116"/>
      <c r="K4" s="116"/>
      <c r="L4" s="116"/>
      <c r="M4" s="116"/>
      <c r="N4" s="68" t="str">
        <f>B16</f>
        <v>氏名</v>
      </c>
    </row>
    <row r="5" spans="1:16" s="13" customFormat="1" ht="49.5" customHeight="1">
      <c r="A5" s="99" t="s">
        <v>525</v>
      </c>
      <c r="B5" s="105"/>
      <c r="C5" s="105"/>
      <c r="D5" s="105"/>
      <c r="E5" s="105"/>
      <c r="F5" s="105"/>
      <c r="G5" s="105"/>
      <c r="H5" s="105"/>
      <c r="I5" s="105"/>
      <c r="J5" s="105"/>
      <c r="K5" s="105"/>
      <c r="L5" s="105"/>
      <c r="M5" s="105"/>
      <c r="N5" s="106"/>
    </row>
    <row r="6" spans="1:16"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6" s="13" customFormat="1" ht="28.5">
      <c r="A7" s="32"/>
      <c r="B7" s="121" t="str">
        <f>$C$4</f>
        <v>個人</v>
      </c>
      <c r="C7" s="122" t="s">
        <v>526</v>
      </c>
      <c r="D7" s="122" t="str">
        <f>IF(ISBLANK(C7),"",LOWER(C7))</f>
        <v>contact</v>
      </c>
      <c r="E7" s="123" t="s">
        <v>98</v>
      </c>
      <c r="F7" s="123" t="s">
        <v>99</v>
      </c>
      <c r="G7" s="123" t="s">
        <v>100</v>
      </c>
      <c r="H7" s="123" t="s">
        <v>100</v>
      </c>
      <c r="I7" s="124" t="s">
        <v>101</v>
      </c>
      <c r="J7" s="125" t="s">
        <v>102</v>
      </c>
      <c r="K7" s="125" t="s">
        <v>102</v>
      </c>
      <c r="L7" s="125" t="s">
        <v>102</v>
      </c>
      <c r="M7" s="125" t="s">
        <v>102</v>
      </c>
      <c r="N7" s="126" t="s">
        <v>103</v>
      </c>
    </row>
    <row r="8" spans="1:16" s="13" customFormat="1">
      <c r="A8" s="39"/>
      <c r="B8" s="127"/>
      <c r="C8" s="86"/>
      <c r="D8" s="86"/>
      <c r="E8" s="69"/>
      <c r="F8" s="69"/>
      <c r="G8" s="69"/>
      <c r="H8" s="69"/>
      <c r="I8" s="128"/>
      <c r="J8" s="128"/>
      <c r="K8" s="129"/>
      <c r="L8" s="129"/>
      <c r="M8" s="129"/>
      <c r="N8" s="130"/>
    </row>
    <row r="9" spans="1:16" s="13" customFormat="1">
      <c r="A9" s="46"/>
      <c r="B9" s="131" t="s">
        <v>104</v>
      </c>
      <c r="C9" s="132"/>
      <c r="D9" s="132"/>
      <c r="E9" s="133"/>
      <c r="F9" s="133"/>
      <c r="G9" s="133"/>
      <c r="H9" s="133"/>
      <c r="I9" s="134"/>
      <c r="J9" s="134"/>
      <c r="K9" s="135"/>
      <c r="L9" s="135"/>
      <c r="M9" s="135"/>
      <c r="N9" s="136"/>
    </row>
    <row r="10" spans="1:16" s="81" customFormat="1">
      <c r="A10" s="94">
        <f>COUNTA($A$7:A9)+1</f>
        <v>1</v>
      </c>
      <c r="B10" s="90" t="s">
        <v>527</v>
      </c>
      <c r="C10" s="91" t="s">
        <v>528</v>
      </c>
      <c r="D10" s="91" t="str">
        <f t="shared" ref="D10:D18" si="0">IF(ISBLANK(C10),"",LOWER(C10))</f>
        <v>lastname</v>
      </c>
      <c r="E10" s="69" t="s">
        <v>529</v>
      </c>
      <c r="F10" s="69" t="s">
        <v>99</v>
      </c>
      <c r="G10" s="69" t="s">
        <v>100</v>
      </c>
      <c r="H10" s="69" t="s">
        <v>223</v>
      </c>
      <c r="I10" s="128" t="s">
        <v>259</v>
      </c>
      <c r="J10" s="82" t="s">
        <v>109</v>
      </c>
      <c r="K10" s="93" t="s">
        <v>195</v>
      </c>
      <c r="L10" s="93" t="s">
        <v>111</v>
      </c>
      <c r="M10" s="93" t="s">
        <v>530</v>
      </c>
      <c r="N10" s="137" t="s">
        <v>531</v>
      </c>
      <c r="O10" s="87" t="s">
        <v>532</v>
      </c>
      <c r="P10" s="87" t="s">
        <v>533</v>
      </c>
    </row>
    <row r="11" spans="1:16" s="81" customFormat="1">
      <c r="A11" s="94">
        <f>COUNTA($A$7:A10)+1</f>
        <v>2</v>
      </c>
      <c r="B11" s="90" t="s">
        <v>534</v>
      </c>
      <c r="C11" s="91" t="s">
        <v>535</v>
      </c>
      <c r="D11" s="91" t="str">
        <f t="shared" si="0"/>
        <v>firstname</v>
      </c>
      <c r="E11" s="69" t="s">
        <v>529</v>
      </c>
      <c r="F11" s="69" t="s">
        <v>99</v>
      </c>
      <c r="G11" s="69" t="s">
        <v>100</v>
      </c>
      <c r="H11" s="69" t="s">
        <v>223</v>
      </c>
      <c r="I11" s="128" t="s">
        <v>259</v>
      </c>
      <c r="J11" s="82" t="s">
        <v>109</v>
      </c>
      <c r="K11" s="93" t="s">
        <v>195</v>
      </c>
      <c r="L11" s="93" t="s">
        <v>111</v>
      </c>
      <c r="M11" s="93" t="s">
        <v>530</v>
      </c>
      <c r="N11" s="137" t="s">
        <v>534</v>
      </c>
      <c r="O11" s="87" t="s">
        <v>536</v>
      </c>
      <c r="P11" s="87" t="s">
        <v>533</v>
      </c>
    </row>
    <row r="12" spans="1:16" s="81" customFormat="1">
      <c r="A12" s="94">
        <f>COUNTA($A$7:A11)+1</f>
        <v>3</v>
      </c>
      <c r="B12" s="90" t="s">
        <v>537</v>
      </c>
      <c r="C12" s="91" t="s">
        <v>538</v>
      </c>
      <c r="D12" s="91" t="str">
        <f t="shared" si="0"/>
        <v>yomilastname</v>
      </c>
      <c r="E12" s="69" t="s">
        <v>529</v>
      </c>
      <c r="F12" s="69" t="s">
        <v>99</v>
      </c>
      <c r="G12" s="69" t="s">
        <v>100</v>
      </c>
      <c r="H12" s="69" t="s">
        <v>223</v>
      </c>
      <c r="I12" s="128" t="s">
        <v>259</v>
      </c>
      <c r="J12" s="82" t="s">
        <v>109</v>
      </c>
      <c r="K12" s="93" t="s">
        <v>195</v>
      </c>
      <c r="L12" s="93" t="s">
        <v>111</v>
      </c>
      <c r="M12" s="93" t="s">
        <v>530</v>
      </c>
      <c r="N12" s="137" t="s">
        <v>539</v>
      </c>
      <c r="O12" s="87" t="s">
        <v>540</v>
      </c>
      <c r="P12" s="87" t="s">
        <v>533</v>
      </c>
    </row>
    <row r="13" spans="1:16" s="81" customFormat="1">
      <c r="A13" s="94">
        <f>COUNTA($A$7:A12)+1</f>
        <v>4</v>
      </c>
      <c r="B13" s="90" t="s">
        <v>541</v>
      </c>
      <c r="C13" s="91" t="s">
        <v>542</v>
      </c>
      <c r="D13" s="91" t="str">
        <f t="shared" si="0"/>
        <v>yomifirstname</v>
      </c>
      <c r="E13" s="69" t="s">
        <v>529</v>
      </c>
      <c r="F13" s="69" t="s">
        <v>99</v>
      </c>
      <c r="G13" s="69" t="s">
        <v>100</v>
      </c>
      <c r="H13" s="69" t="s">
        <v>223</v>
      </c>
      <c r="I13" s="128" t="s">
        <v>259</v>
      </c>
      <c r="J13" s="82" t="s">
        <v>109</v>
      </c>
      <c r="K13" s="93" t="s">
        <v>195</v>
      </c>
      <c r="L13" s="93" t="s">
        <v>111</v>
      </c>
      <c r="M13" s="93" t="s">
        <v>530</v>
      </c>
      <c r="N13" s="137" t="s">
        <v>543</v>
      </c>
      <c r="O13" s="87" t="s">
        <v>544</v>
      </c>
      <c r="P13" s="87" t="s">
        <v>533</v>
      </c>
    </row>
    <row r="14" spans="1:16" s="81" customFormat="1">
      <c r="A14" s="94">
        <f>COUNTA($A$7:A13)+1</f>
        <v>5</v>
      </c>
      <c r="B14" s="90" t="s">
        <v>545</v>
      </c>
      <c r="C14" s="91" t="s">
        <v>546</v>
      </c>
      <c r="D14" s="91" t="str">
        <f t="shared" si="0"/>
        <v>gif_familynameen</v>
      </c>
      <c r="E14" s="69" t="s">
        <v>547</v>
      </c>
      <c r="F14" s="69" t="s">
        <v>99</v>
      </c>
      <c r="G14" s="69" t="s">
        <v>100</v>
      </c>
      <c r="H14" s="69" t="s">
        <v>223</v>
      </c>
      <c r="I14" s="128" t="s">
        <v>259</v>
      </c>
      <c r="J14" s="82" t="s">
        <v>109</v>
      </c>
      <c r="K14" s="93" t="s">
        <v>195</v>
      </c>
      <c r="L14" s="93" t="s">
        <v>111</v>
      </c>
      <c r="M14" s="93" t="s">
        <v>113</v>
      </c>
      <c r="N14" s="137" t="s">
        <v>548</v>
      </c>
      <c r="O14" s="81" t="s">
        <v>549</v>
      </c>
    </row>
    <row r="15" spans="1:16" s="81" customFormat="1">
      <c r="A15" s="94">
        <f>COUNTA($A$7:A14)+1</f>
        <v>6</v>
      </c>
      <c r="B15" s="90" t="s">
        <v>550</v>
      </c>
      <c r="C15" s="91" t="s">
        <v>551</v>
      </c>
      <c r="D15" s="91" t="str">
        <f t="shared" si="0"/>
        <v>gif_givennameen</v>
      </c>
      <c r="E15" s="69" t="s">
        <v>547</v>
      </c>
      <c r="F15" s="69" t="s">
        <v>99</v>
      </c>
      <c r="G15" s="69" t="s">
        <v>100</v>
      </c>
      <c r="H15" s="69" t="s">
        <v>223</v>
      </c>
      <c r="I15" s="128" t="s">
        <v>259</v>
      </c>
      <c r="J15" s="82" t="s">
        <v>109</v>
      </c>
      <c r="K15" s="93" t="s">
        <v>195</v>
      </c>
      <c r="L15" s="93" t="s">
        <v>111</v>
      </c>
      <c r="M15" s="93" t="s">
        <v>113</v>
      </c>
      <c r="N15" s="137" t="s">
        <v>552</v>
      </c>
      <c r="O15" s="81" t="s">
        <v>549</v>
      </c>
    </row>
    <row r="16" spans="1:16" s="81" customFormat="1">
      <c r="A16" s="94">
        <f>COUNTA($A$7:A15)+1</f>
        <v>7</v>
      </c>
      <c r="B16" s="90" t="s">
        <v>553</v>
      </c>
      <c r="C16" s="91" t="s">
        <v>554</v>
      </c>
      <c r="D16" s="91" t="str">
        <f t="shared" si="0"/>
        <v>gif_fullname</v>
      </c>
      <c r="E16" s="69" t="s">
        <v>547</v>
      </c>
      <c r="F16" s="69" t="s">
        <v>99</v>
      </c>
      <c r="G16" s="69" t="s">
        <v>100</v>
      </c>
      <c r="H16" s="69" t="s">
        <v>223</v>
      </c>
      <c r="I16" s="128" t="s">
        <v>259</v>
      </c>
      <c r="J16" s="82" t="s">
        <v>109</v>
      </c>
      <c r="K16" s="93" t="s">
        <v>195</v>
      </c>
      <c r="L16" s="93" t="s">
        <v>111</v>
      </c>
      <c r="M16" s="93" t="s">
        <v>113</v>
      </c>
      <c r="N16" s="137" t="s">
        <v>555</v>
      </c>
      <c r="O16" s="87" t="s">
        <v>556</v>
      </c>
      <c r="P16" s="87" t="s">
        <v>533</v>
      </c>
    </row>
    <row r="17" spans="1:16" s="81" customFormat="1">
      <c r="A17" s="94">
        <f>COUNTA($A$7:A16)+1</f>
        <v>8</v>
      </c>
      <c r="B17" s="90" t="s">
        <v>557</v>
      </c>
      <c r="C17" s="91" t="s">
        <v>558</v>
      </c>
      <c r="D17" s="91" t="str">
        <f t="shared" si="0"/>
        <v>gif_fullnamekana</v>
      </c>
      <c r="E17" s="69" t="s">
        <v>547</v>
      </c>
      <c r="F17" s="69" t="s">
        <v>99</v>
      </c>
      <c r="G17" s="69" t="s">
        <v>100</v>
      </c>
      <c r="H17" s="69" t="s">
        <v>223</v>
      </c>
      <c r="I17" s="128" t="s">
        <v>259</v>
      </c>
      <c r="J17" s="82" t="s">
        <v>109</v>
      </c>
      <c r="K17" s="93" t="s">
        <v>195</v>
      </c>
      <c r="L17" s="93" t="s">
        <v>111</v>
      </c>
      <c r="M17" s="93" t="s">
        <v>113</v>
      </c>
      <c r="N17" s="137" t="s">
        <v>559</v>
      </c>
      <c r="O17" s="87" t="s">
        <v>560</v>
      </c>
      <c r="P17" s="87" t="s">
        <v>533</v>
      </c>
    </row>
    <row r="18" spans="1:16" s="81" customFormat="1">
      <c r="A18" s="39">
        <f>COUNTA($A$7:A17)+1</f>
        <v>9</v>
      </c>
      <c r="B18" s="90" t="s">
        <v>561</v>
      </c>
      <c r="C18" s="91" t="s">
        <v>562</v>
      </c>
      <c r="D18" s="86" t="str">
        <f t="shared" si="0"/>
        <v>gif_fullnameen</v>
      </c>
      <c r="E18" s="69" t="s">
        <v>547</v>
      </c>
      <c r="F18" s="69" t="s">
        <v>99</v>
      </c>
      <c r="G18" s="69" t="s">
        <v>100</v>
      </c>
      <c r="H18" s="69" t="s">
        <v>223</v>
      </c>
      <c r="I18" s="128" t="s">
        <v>259</v>
      </c>
      <c r="J18" s="82" t="s">
        <v>109</v>
      </c>
      <c r="K18" s="129" t="s">
        <v>195</v>
      </c>
      <c r="L18" s="93" t="s">
        <v>111</v>
      </c>
      <c r="M18" s="129" t="s">
        <v>113</v>
      </c>
      <c r="N18" s="137" t="s">
        <v>563</v>
      </c>
      <c r="O18" s="81" t="s">
        <v>549</v>
      </c>
    </row>
    <row r="19" spans="1:16" s="81" customFormat="1">
      <c r="A19" s="39">
        <f>COUNTA($A$7:A18)+1</f>
        <v>10</v>
      </c>
      <c r="B19" s="90" t="s">
        <v>564</v>
      </c>
      <c r="C19" s="91" t="s">
        <v>565</v>
      </c>
      <c r="D19" s="86" t="str">
        <f t="shared" ref="D19:D29" si="1">IF(ISBLANK(C19),"",LOWER(C19))</f>
        <v>gif_familyregistername</v>
      </c>
      <c r="E19" s="69" t="s">
        <v>547</v>
      </c>
      <c r="F19" s="69" t="s">
        <v>99</v>
      </c>
      <c r="G19" s="69" t="s">
        <v>100</v>
      </c>
      <c r="H19" s="69" t="s">
        <v>223</v>
      </c>
      <c r="I19" s="128" t="s">
        <v>259</v>
      </c>
      <c r="J19" s="82" t="s">
        <v>109</v>
      </c>
      <c r="K19" s="129" t="s">
        <v>195</v>
      </c>
      <c r="L19" s="93" t="s">
        <v>111</v>
      </c>
      <c r="M19" s="129" t="s">
        <v>113</v>
      </c>
      <c r="N19" s="137" t="s">
        <v>566</v>
      </c>
      <c r="O19" s="81" t="s">
        <v>549</v>
      </c>
    </row>
    <row r="20" spans="1:16" s="81" customFormat="1">
      <c r="A20" s="39">
        <f>COUNTA($A$7:A19)+1</f>
        <v>11</v>
      </c>
      <c r="B20" s="90" t="s">
        <v>567</v>
      </c>
      <c r="C20" s="91" t="s">
        <v>568</v>
      </c>
      <c r="D20" s="86" t="str">
        <f t="shared" si="1"/>
        <v>gif_nationality</v>
      </c>
      <c r="E20" s="69" t="s">
        <v>547</v>
      </c>
      <c r="F20" s="69" t="s">
        <v>99</v>
      </c>
      <c r="G20" s="69" t="s">
        <v>100</v>
      </c>
      <c r="H20" s="69" t="s">
        <v>223</v>
      </c>
      <c r="I20" s="128" t="s">
        <v>266</v>
      </c>
      <c r="J20" s="129" t="s">
        <v>102</v>
      </c>
      <c r="K20" s="129" t="s">
        <v>102</v>
      </c>
      <c r="L20" s="129" t="s">
        <v>102</v>
      </c>
      <c r="M20" s="129" t="s">
        <v>102</v>
      </c>
      <c r="N20" s="137" t="s">
        <v>569</v>
      </c>
      <c r="O20" s="81" t="s">
        <v>549</v>
      </c>
      <c r="P20" s="81" t="s">
        <v>28</v>
      </c>
    </row>
    <row r="21" spans="1:16" s="81" customFormat="1">
      <c r="A21" s="39">
        <f>COUNTA($A$7:A20)+1</f>
        <v>12</v>
      </c>
      <c r="B21" s="90" t="s">
        <v>570</v>
      </c>
      <c r="C21" s="91" t="s">
        <v>571</v>
      </c>
      <c r="D21" s="86" t="str">
        <f t="shared" si="1"/>
        <v>gif_countryofbirth</v>
      </c>
      <c r="E21" s="69" t="s">
        <v>547</v>
      </c>
      <c r="F21" s="69" t="s">
        <v>99</v>
      </c>
      <c r="G21" s="69" t="s">
        <v>100</v>
      </c>
      <c r="H21" s="69" t="s">
        <v>223</v>
      </c>
      <c r="I21" s="128" t="s">
        <v>266</v>
      </c>
      <c r="J21" s="129" t="s">
        <v>102</v>
      </c>
      <c r="K21" s="129" t="s">
        <v>102</v>
      </c>
      <c r="L21" s="129" t="s">
        <v>102</v>
      </c>
      <c r="M21" s="129" t="s">
        <v>102</v>
      </c>
      <c r="N21" s="137" t="s">
        <v>572</v>
      </c>
      <c r="O21" s="81" t="s">
        <v>549</v>
      </c>
      <c r="P21" s="81" t="s">
        <v>28</v>
      </c>
    </row>
    <row r="22" spans="1:16" s="81" customFormat="1">
      <c r="A22" s="39">
        <f>COUNTA($A$7:A21)+1</f>
        <v>13</v>
      </c>
      <c r="B22" s="90" t="s">
        <v>573</v>
      </c>
      <c r="C22" s="91" t="s">
        <v>574</v>
      </c>
      <c r="D22" s="86" t="str">
        <f t="shared" si="1"/>
        <v>gif_sex</v>
      </c>
      <c r="E22" s="69" t="s">
        <v>529</v>
      </c>
      <c r="F22" s="69" t="s">
        <v>99</v>
      </c>
      <c r="G22" s="69" t="s">
        <v>100</v>
      </c>
      <c r="H22" s="69" t="s">
        <v>223</v>
      </c>
      <c r="I22" s="128" t="s">
        <v>266</v>
      </c>
      <c r="J22" s="129" t="s">
        <v>102</v>
      </c>
      <c r="K22" s="129" t="s">
        <v>102</v>
      </c>
      <c r="L22" s="129" t="s">
        <v>102</v>
      </c>
      <c r="M22" s="129" t="s">
        <v>102</v>
      </c>
      <c r="N22" s="137" t="s">
        <v>575</v>
      </c>
      <c r="O22" s="81" t="s">
        <v>549</v>
      </c>
      <c r="P22" s="81" t="s">
        <v>28</v>
      </c>
    </row>
    <row r="23" spans="1:16" s="81" customFormat="1">
      <c r="A23" s="39">
        <f>COUNTA($A$7:A22)+1</f>
        <v>14</v>
      </c>
      <c r="B23" s="90" t="s">
        <v>576</v>
      </c>
      <c r="C23" s="91" t="s">
        <v>577</v>
      </c>
      <c r="D23" s="86" t="str">
        <f t="shared" si="1"/>
        <v>gif_dateofbirth</v>
      </c>
      <c r="E23" s="69" t="s">
        <v>547</v>
      </c>
      <c r="F23" s="69" t="s">
        <v>99</v>
      </c>
      <c r="G23" s="69" t="s">
        <v>100</v>
      </c>
      <c r="H23" s="69" t="s">
        <v>223</v>
      </c>
      <c r="I23" s="128" t="s">
        <v>578</v>
      </c>
      <c r="J23" s="82" t="s">
        <v>579</v>
      </c>
      <c r="K23" s="129" t="s">
        <v>195</v>
      </c>
      <c r="L23" s="129" t="s">
        <v>102</v>
      </c>
      <c r="M23" s="129" t="s">
        <v>102</v>
      </c>
      <c r="N23" s="137" t="s">
        <v>576</v>
      </c>
      <c r="O23" s="81" t="s">
        <v>549</v>
      </c>
    </row>
    <row r="24" spans="1:16" s="81" customFormat="1">
      <c r="A24" s="39">
        <f>COUNTA($A$7:A23)+1</f>
        <v>15</v>
      </c>
      <c r="B24" s="90" t="s">
        <v>580</v>
      </c>
      <c r="C24" s="91" t="s">
        <v>581</v>
      </c>
      <c r="D24" s="86" t="str">
        <f t="shared" si="1"/>
        <v>gif_dateofdeath</v>
      </c>
      <c r="E24" s="69" t="s">
        <v>547</v>
      </c>
      <c r="F24" s="69" t="s">
        <v>99</v>
      </c>
      <c r="G24" s="69" t="s">
        <v>100</v>
      </c>
      <c r="H24" s="69" t="s">
        <v>223</v>
      </c>
      <c r="I24" s="128" t="s">
        <v>578</v>
      </c>
      <c r="J24" s="82" t="s">
        <v>579</v>
      </c>
      <c r="K24" s="129" t="s">
        <v>195</v>
      </c>
      <c r="L24" s="129" t="s">
        <v>102</v>
      </c>
      <c r="M24" s="129" t="s">
        <v>102</v>
      </c>
      <c r="N24" s="137" t="s">
        <v>582</v>
      </c>
      <c r="O24" s="81" t="s">
        <v>549</v>
      </c>
    </row>
    <row r="25" spans="1:16" s="81" customFormat="1" ht="28.5">
      <c r="A25" s="39">
        <f>COUNTA($A$7:A24)+1</f>
        <v>16</v>
      </c>
      <c r="B25" s="90" t="s">
        <v>583</v>
      </c>
      <c r="C25" s="91" t="s">
        <v>584</v>
      </c>
      <c r="D25" s="86" t="str">
        <f t="shared" si="1"/>
        <v>gif_age</v>
      </c>
      <c r="E25" s="69" t="s">
        <v>547</v>
      </c>
      <c r="F25" s="69" t="s">
        <v>99</v>
      </c>
      <c r="G25" s="69" t="s">
        <v>100</v>
      </c>
      <c r="H25" s="69" t="s">
        <v>223</v>
      </c>
      <c r="I25" s="128" t="s">
        <v>259</v>
      </c>
      <c r="J25" s="82" t="s">
        <v>109</v>
      </c>
      <c r="K25" s="129" t="s">
        <v>195</v>
      </c>
      <c r="L25" s="93" t="s">
        <v>111</v>
      </c>
      <c r="M25" s="129" t="s">
        <v>113</v>
      </c>
      <c r="N25" s="137" t="s">
        <v>585</v>
      </c>
      <c r="O25" s="81" t="s">
        <v>549</v>
      </c>
    </row>
    <row r="26" spans="1:16" s="81" customFormat="1" ht="28.5">
      <c r="A26" s="39">
        <f>COUNTA($A$7:A25)+1</f>
        <v>17</v>
      </c>
      <c r="B26" s="90" t="s">
        <v>586</v>
      </c>
      <c r="C26" s="91" t="s">
        <v>587</v>
      </c>
      <c r="D26" s="86" t="str">
        <f t="shared" si="1"/>
        <v>gif_height</v>
      </c>
      <c r="E26" s="69" t="s">
        <v>547</v>
      </c>
      <c r="F26" s="69" t="s">
        <v>99</v>
      </c>
      <c r="G26" s="69" t="s">
        <v>100</v>
      </c>
      <c r="H26" s="69" t="s">
        <v>223</v>
      </c>
      <c r="I26" s="128" t="s">
        <v>259</v>
      </c>
      <c r="J26" s="82" t="s">
        <v>109</v>
      </c>
      <c r="K26" s="129" t="s">
        <v>195</v>
      </c>
      <c r="L26" s="93" t="s">
        <v>111</v>
      </c>
      <c r="M26" s="129" t="s">
        <v>113</v>
      </c>
      <c r="N26" s="137" t="s">
        <v>588</v>
      </c>
      <c r="O26" s="81" t="s">
        <v>549</v>
      </c>
    </row>
    <row r="27" spans="1:16" s="81" customFormat="1" ht="28.5">
      <c r="A27" s="39">
        <f>COUNTA($A$7:A26)+1</f>
        <v>18</v>
      </c>
      <c r="B27" s="90" t="s">
        <v>589</v>
      </c>
      <c r="C27" s="91" t="s">
        <v>590</v>
      </c>
      <c r="D27" s="86" t="str">
        <f t="shared" si="1"/>
        <v>gif_weight</v>
      </c>
      <c r="E27" s="69" t="s">
        <v>547</v>
      </c>
      <c r="F27" s="69" t="s">
        <v>99</v>
      </c>
      <c r="G27" s="69" t="s">
        <v>100</v>
      </c>
      <c r="H27" s="69" t="s">
        <v>223</v>
      </c>
      <c r="I27" s="128" t="s">
        <v>259</v>
      </c>
      <c r="J27" s="82" t="s">
        <v>109</v>
      </c>
      <c r="K27" s="129" t="s">
        <v>195</v>
      </c>
      <c r="L27" s="93" t="s">
        <v>111</v>
      </c>
      <c r="M27" s="129" t="s">
        <v>113</v>
      </c>
      <c r="N27" s="137" t="s">
        <v>591</v>
      </c>
      <c r="O27" s="81" t="s">
        <v>549</v>
      </c>
    </row>
    <row r="28" spans="1:16" s="81" customFormat="1" ht="28.5">
      <c r="A28" s="39">
        <f>COUNTA($A$7:A27)+1</f>
        <v>19</v>
      </c>
      <c r="B28" s="90" t="s">
        <v>592</v>
      </c>
      <c r="C28" s="91" t="s">
        <v>593</v>
      </c>
      <c r="D28" s="86" t="str">
        <f t="shared" si="1"/>
        <v>gif_functionalsupportrequired</v>
      </c>
      <c r="E28" s="69" t="s">
        <v>547</v>
      </c>
      <c r="F28" s="69" t="s">
        <v>99</v>
      </c>
      <c r="G28" s="69" t="s">
        <v>100</v>
      </c>
      <c r="H28" s="69" t="s">
        <v>223</v>
      </c>
      <c r="I28" s="128" t="s">
        <v>259</v>
      </c>
      <c r="J28" s="82" t="s">
        <v>109</v>
      </c>
      <c r="K28" s="129" t="s">
        <v>195</v>
      </c>
      <c r="L28" s="93" t="s">
        <v>111</v>
      </c>
      <c r="M28" s="129" t="s">
        <v>113</v>
      </c>
      <c r="N28" s="137" t="s">
        <v>594</v>
      </c>
      <c r="O28" s="81" t="s">
        <v>549</v>
      </c>
    </row>
    <row r="29" spans="1:16" s="81" customFormat="1">
      <c r="A29" s="39">
        <f>COUNTA($A$7:A28)+1</f>
        <v>20</v>
      </c>
      <c r="B29" s="90" t="s">
        <v>595</v>
      </c>
      <c r="C29" s="91" t="s">
        <v>596</v>
      </c>
      <c r="D29" s="86" t="str">
        <f t="shared" si="1"/>
        <v>gif_functionalsupporttype</v>
      </c>
      <c r="E29" s="69" t="s">
        <v>547</v>
      </c>
      <c r="F29" s="69" t="s">
        <v>99</v>
      </c>
      <c r="G29" s="69" t="s">
        <v>100</v>
      </c>
      <c r="H29" s="69" t="s">
        <v>223</v>
      </c>
      <c r="I29" s="128" t="s">
        <v>259</v>
      </c>
      <c r="J29" s="82" t="s">
        <v>109</v>
      </c>
      <c r="K29" s="129" t="s">
        <v>195</v>
      </c>
      <c r="L29" s="93" t="s">
        <v>111</v>
      </c>
      <c r="M29" s="129" t="s">
        <v>113</v>
      </c>
      <c r="N29" s="137" t="s">
        <v>597</v>
      </c>
      <c r="O29" s="81" t="s">
        <v>549</v>
      </c>
    </row>
    <row r="30" spans="1:16" s="81" customFormat="1">
      <c r="A30" s="39">
        <f>COUNTA($A$7:A29)+1</f>
        <v>21</v>
      </c>
      <c r="B30" s="90" t="s">
        <v>598</v>
      </c>
      <c r="C30" s="91" t="s">
        <v>599</v>
      </c>
      <c r="D30" s="86" t="str">
        <f t="shared" ref="D30:D36" si="2">IF(ISBLANK(C30),"",LOWER(C30))</f>
        <v>gif_headofhousehold</v>
      </c>
      <c r="E30" s="69" t="s">
        <v>547</v>
      </c>
      <c r="F30" s="69" t="s">
        <v>99</v>
      </c>
      <c r="G30" s="69" t="s">
        <v>100</v>
      </c>
      <c r="H30" s="69" t="s">
        <v>223</v>
      </c>
      <c r="I30" s="128" t="s">
        <v>259</v>
      </c>
      <c r="J30" s="82" t="s">
        <v>109</v>
      </c>
      <c r="K30" s="129" t="s">
        <v>195</v>
      </c>
      <c r="L30" s="93" t="s">
        <v>111</v>
      </c>
      <c r="M30" s="129" t="s">
        <v>113</v>
      </c>
      <c r="N30" s="137" t="s">
        <v>600</v>
      </c>
      <c r="O30" s="81" t="s">
        <v>549</v>
      </c>
    </row>
    <row r="31" spans="1:16" s="81" customFormat="1">
      <c r="A31" s="39">
        <f>COUNTA($A$7:A30)+1</f>
        <v>22</v>
      </c>
      <c r="B31" s="90" t="s">
        <v>601</v>
      </c>
      <c r="C31" s="91" t="s">
        <v>602</v>
      </c>
      <c r="D31" s="86" t="str">
        <f t="shared" si="2"/>
        <v>gif_marriedunmarried</v>
      </c>
      <c r="E31" s="69" t="s">
        <v>547</v>
      </c>
      <c r="F31" s="69" t="s">
        <v>99</v>
      </c>
      <c r="G31" s="69" t="s">
        <v>100</v>
      </c>
      <c r="H31" s="69" t="s">
        <v>223</v>
      </c>
      <c r="I31" s="128" t="s">
        <v>259</v>
      </c>
      <c r="J31" s="82" t="s">
        <v>109</v>
      </c>
      <c r="K31" s="129" t="s">
        <v>195</v>
      </c>
      <c r="L31" s="93" t="s">
        <v>111</v>
      </c>
      <c r="M31" s="129" t="s">
        <v>113</v>
      </c>
      <c r="N31" s="137" t="s">
        <v>603</v>
      </c>
      <c r="O31" s="81" t="s">
        <v>549</v>
      </c>
    </row>
    <row r="32" spans="1:16" s="81" customFormat="1">
      <c r="A32" s="39">
        <f>COUNTA($A$7:A31)+1</f>
        <v>23</v>
      </c>
      <c r="B32" s="90" t="s">
        <v>604</v>
      </c>
      <c r="C32" s="91" t="s">
        <v>605</v>
      </c>
      <c r="D32" s="86" t="str">
        <f t="shared" si="2"/>
        <v>gif_spouse</v>
      </c>
      <c r="E32" s="69" t="s">
        <v>547</v>
      </c>
      <c r="F32" s="69" t="s">
        <v>99</v>
      </c>
      <c r="G32" s="69" t="s">
        <v>100</v>
      </c>
      <c r="H32" s="69" t="s">
        <v>223</v>
      </c>
      <c r="I32" s="128" t="s">
        <v>259</v>
      </c>
      <c r="J32" s="82" t="s">
        <v>109</v>
      </c>
      <c r="K32" s="129" t="s">
        <v>195</v>
      </c>
      <c r="L32" s="93" t="s">
        <v>111</v>
      </c>
      <c r="M32" s="129" t="s">
        <v>113</v>
      </c>
      <c r="N32" s="137" t="s">
        <v>606</v>
      </c>
      <c r="O32" s="81" t="s">
        <v>549</v>
      </c>
    </row>
    <row r="33" spans="1:16" s="81" customFormat="1">
      <c r="A33" s="39">
        <f>COUNTA($A$7:A32)+1</f>
        <v>24</v>
      </c>
      <c r="B33" s="90" t="s">
        <v>607</v>
      </c>
      <c r="C33" s="91" t="s">
        <v>608</v>
      </c>
      <c r="D33" s="86" t="str">
        <f t="shared" si="2"/>
        <v>gif_child</v>
      </c>
      <c r="E33" s="69" t="s">
        <v>547</v>
      </c>
      <c r="F33" s="69" t="s">
        <v>99</v>
      </c>
      <c r="G33" s="69" t="s">
        <v>100</v>
      </c>
      <c r="H33" s="69" t="s">
        <v>223</v>
      </c>
      <c r="I33" s="128" t="s">
        <v>259</v>
      </c>
      <c r="J33" s="82" t="s">
        <v>109</v>
      </c>
      <c r="K33" s="129" t="s">
        <v>195</v>
      </c>
      <c r="L33" s="93" t="s">
        <v>111</v>
      </c>
      <c r="M33" s="129" t="s">
        <v>113</v>
      </c>
      <c r="N33" s="137" t="s">
        <v>609</v>
      </c>
      <c r="O33" s="81" t="s">
        <v>549</v>
      </c>
    </row>
    <row r="34" spans="1:16" s="81" customFormat="1">
      <c r="A34" s="39">
        <f>COUNTA($A$7:A33)+1</f>
        <v>25</v>
      </c>
      <c r="B34" s="90" t="s">
        <v>610</v>
      </c>
      <c r="C34" s="91" t="s">
        <v>611</v>
      </c>
      <c r="D34" s="86" t="str">
        <f t="shared" si="2"/>
        <v>gif_student</v>
      </c>
      <c r="E34" s="69" t="s">
        <v>547</v>
      </c>
      <c r="F34" s="69" t="s">
        <v>99</v>
      </c>
      <c r="G34" s="69" t="s">
        <v>100</v>
      </c>
      <c r="H34" s="69" t="s">
        <v>223</v>
      </c>
      <c r="I34" s="128" t="s">
        <v>259</v>
      </c>
      <c r="J34" s="82" t="s">
        <v>109</v>
      </c>
      <c r="K34" s="129" t="s">
        <v>195</v>
      </c>
      <c r="L34" s="93" t="s">
        <v>111</v>
      </c>
      <c r="M34" s="129" t="s">
        <v>113</v>
      </c>
      <c r="N34" s="137" t="s">
        <v>612</v>
      </c>
      <c r="O34" s="81" t="s">
        <v>549</v>
      </c>
    </row>
    <row r="35" spans="1:16" s="81" customFormat="1">
      <c r="A35" s="39">
        <f>COUNTA($A$7:A34)+1</f>
        <v>26</v>
      </c>
      <c r="B35" s="90" t="s">
        <v>613</v>
      </c>
      <c r="C35" s="91" t="s">
        <v>614</v>
      </c>
      <c r="D35" s="86" t="str">
        <f t="shared" si="2"/>
        <v>gif_incomestatus</v>
      </c>
      <c r="E35" s="69" t="s">
        <v>547</v>
      </c>
      <c r="F35" s="69" t="s">
        <v>99</v>
      </c>
      <c r="G35" s="69" t="s">
        <v>100</v>
      </c>
      <c r="H35" s="69" t="s">
        <v>223</v>
      </c>
      <c r="I35" s="128" t="s">
        <v>259</v>
      </c>
      <c r="J35" s="82" t="s">
        <v>109</v>
      </c>
      <c r="K35" s="129" t="s">
        <v>195</v>
      </c>
      <c r="L35" s="93" t="s">
        <v>111</v>
      </c>
      <c r="M35" s="129" t="s">
        <v>113</v>
      </c>
      <c r="N35" s="137" t="s">
        <v>615</v>
      </c>
      <c r="O35" s="81" t="s">
        <v>549</v>
      </c>
    </row>
    <row r="36" spans="1:16" s="81" customFormat="1">
      <c r="A36" s="39">
        <f>COUNTA($A$7:A35)+1</f>
        <v>27</v>
      </c>
      <c r="B36" s="90" t="s">
        <v>616</v>
      </c>
      <c r="C36" s="91" t="s">
        <v>617</v>
      </c>
      <c r="D36" s="86" t="str">
        <f t="shared" si="2"/>
        <v>gif_residenceaddress</v>
      </c>
      <c r="E36" s="69" t="s">
        <v>547</v>
      </c>
      <c r="F36" s="69" t="s">
        <v>99</v>
      </c>
      <c r="G36" s="69" t="s">
        <v>100</v>
      </c>
      <c r="H36" s="69" t="s">
        <v>223</v>
      </c>
      <c r="I36" s="128" t="s">
        <v>266</v>
      </c>
      <c r="J36" s="129" t="s">
        <v>102</v>
      </c>
      <c r="K36" s="129" t="s">
        <v>102</v>
      </c>
      <c r="L36" s="129" t="s">
        <v>102</v>
      </c>
      <c r="M36" s="129" t="s">
        <v>102</v>
      </c>
      <c r="N36" s="137" t="s">
        <v>618</v>
      </c>
      <c r="O36" s="81" t="s">
        <v>549</v>
      </c>
      <c r="P36" s="81" t="s">
        <v>20</v>
      </c>
    </row>
    <row r="37" spans="1:16" s="13" customFormat="1" ht="28.5">
      <c r="A37" s="39">
        <f>COUNTA($A$7:A36)+1</f>
        <v>28</v>
      </c>
      <c r="B37" s="127" t="s">
        <v>183</v>
      </c>
      <c r="C37" s="86" t="s">
        <v>184</v>
      </c>
      <c r="D37" s="86" t="str">
        <f t="shared" ref="D37" si="3">IF(ISBLANK(C37),"",LOWER(C37))</f>
        <v>gif_contactpointinformation</v>
      </c>
      <c r="E37" s="69" t="s">
        <v>529</v>
      </c>
      <c r="F37" s="69" t="s">
        <v>99</v>
      </c>
      <c r="G37" s="69" t="s">
        <v>100</v>
      </c>
      <c r="H37" s="69" t="s">
        <v>223</v>
      </c>
      <c r="I37" s="128" t="s">
        <v>266</v>
      </c>
      <c r="J37" s="129" t="s">
        <v>102</v>
      </c>
      <c r="K37" s="129" t="s">
        <v>102</v>
      </c>
      <c r="L37" s="129" t="s">
        <v>102</v>
      </c>
      <c r="M37" s="129" t="s">
        <v>102</v>
      </c>
      <c r="N37" s="130" t="s">
        <v>619</v>
      </c>
      <c r="O37" s="81" t="s">
        <v>549</v>
      </c>
      <c r="P37" s="13" t="s">
        <v>620</v>
      </c>
    </row>
    <row r="38" spans="1:16" s="13" customFormat="1" ht="112.5">
      <c r="A38" s="89">
        <f>COUNTA($A$7:A37)+1</f>
        <v>29</v>
      </c>
      <c r="B38" s="90" t="s">
        <v>621</v>
      </c>
      <c r="C38" s="91" t="s">
        <v>622</v>
      </c>
      <c r="D38" s="91" t="str">
        <f>IF(ISBLANK(C38),"",LOWER(C38))</f>
        <v>gif_familyregistergivenname</v>
      </c>
      <c r="E38" s="92" t="s">
        <v>529</v>
      </c>
      <c r="F38" s="92" t="s">
        <v>99</v>
      </c>
      <c r="G38" s="92" t="s">
        <v>100</v>
      </c>
      <c r="H38" s="92" t="s">
        <v>223</v>
      </c>
      <c r="I38" s="82" t="s">
        <v>259</v>
      </c>
      <c r="J38" s="93" t="s">
        <v>102</v>
      </c>
      <c r="K38" s="93" t="s">
        <v>102</v>
      </c>
      <c r="L38" s="93" t="s">
        <v>102</v>
      </c>
      <c r="M38" s="93" t="s">
        <v>113</v>
      </c>
      <c r="N38" s="137" t="s">
        <v>623</v>
      </c>
      <c r="O38" s="87" t="s">
        <v>624</v>
      </c>
      <c r="P38" s="88" t="s">
        <v>625</v>
      </c>
    </row>
    <row r="39" spans="1:16" s="13" customFormat="1" ht="112.5">
      <c r="A39" s="89">
        <f>COUNTA($A$7:A38)+1</f>
        <v>30</v>
      </c>
      <c r="B39" s="90" t="s">
        <v>626</v>
      </c>
      <c r="C39" s="91" t="s">
        <v>627</v>
      </c>
      <c r="D39" s="91" t="str">
        <f>IF(ISBLANK(C39),"",LOWER(C39))</f>
        <v>gif_familyregisterfamilyname</v>
      </c>
      <c r="E39" s="92" t="s">
        <v>529</v>
      </c>
      <c r="F39" s="92" t="s">
        <v>99</v>
      </c>
      <c r="G39" s="92" t="s">
        <v>100</v>
      </c>
      <c r="H39" s="92" t="s">
        <v>223</v>
      </c>
      <c r="I39" s="82" t="s">
        <v>259</v>
      </c>
      <c r="J39" s="93" t="s">
        <v>102</v>
      </c>
      <c r="K39" s="93" t="s">
        <v>102</v>
      </c>
      <c r="L39" s="93" t="s">
        <v>102</v>
      </c>
      <c r="M39" s="93" t="s">
        <v>113</v>
      </c>
      <c r="N39" s="137" t="s">
        <v>628</v>
      </c>
      <c r="O39" s="87" t="s">
        <v>624</v>
      </c>
      <c r="P39" s="88" t="s">
        <v>629</v>
      </c>
    </row>
    <row r="40" spans="1:16">
      <c r="A40" s="39"/>
      <c r="B40" s="127"/>
      <c r="C40" s="86"/>
      <c r="D40" s="86"/>
      <c r="E40" s="69"/>
      <c r="F40" s="69"/>
      <c r="G40" s="69"/>
      <c r="H40" s="69"/>
      <c r="I40" s="128"/>
      <c r="J40" s="128"/>
      <c r="K40" s="129"/>
      <c r="L40" s="129"/>
      <c r="M40" s="129"/>
      <c r="N40" s="130"/>
    </row>
    <row r="41" spans="1:16">
      <c r="A41" s="46"/>
      <c r="B41" s="138" t="s">
        <v>186</v>
      </c>
      <c r="C41" s="139"/>
      <c r="D41" s="139"/>
      <c r="E41" s="133"/>
      <c r="F41" s="133"/>
      <c r="G41" s="133"/>
      <c r="H41" s="133"/>
      <c r="I41" s="140"/>
      <c r="J41" s="134"/>
      <c r="K41" s="141"/>
      <c r="L41" s="141"/>
      <c r="M41" s="140"/>
      <c r="N41" s="136"/>
    </row>
    <row r="42" spans="1:16" ht="28.5">
      <c r="A42" s="39"/>
      <c r="B42" s="70" t="s">
        <v>187</v>
      </c>
      <c r="C42" s="71" t="s">
        <v>188</v>
      </c>
      <c r="D42" s="86" t="str">
        <f t="shared" ref="D42:D58" si="4">IF(ISBLANK(C42),"",LOWER(C42))</f>
        <v>createdby</v>
      </c>
      <c r="E42" s="69" t="s">
        <v>119</v>
      </c>
      <c r="F42" s="69" t="s">
        <v>99</v>
      </c>
      <c r="G42" s="69" t="s">
        <v>100</v>
      </c>
      <c r="H42" s="69" t="s">
        <v>189</v>
      </c>
      <c r="I42" s="142" t="s">
        <v>190</v>
      </c>
      <c r="J42" s="129" t="s">
        <v>102</v>
      </c>
      <c r="K42" s="129" t="s">
        <v>102</v>
      </c>
      <c r="L42" s="129" t="s">
        <v>102</v>
      </c>
      <c r="M42" s="129" t="s">
        <v>102</v>
      </c>
      <c r="N42" s="143" t="s">
        <v>630</v>
      </c>
    </row>
    <row r="43" spans="1:16">
      <c r="A43" s="39"/>
      <c r="B43" s="70" t="s">
        <v>192</v>
      </c>
      <c r="C43" s="71" t="s">
        <v>193</v>
      </c>
      <c r="D43" s="86" t="str">
        <f t="shared" si="4"/>
        <v>createdon</v>
      </c>
      <c r="E43" s="69" t="s">
        <v>119</v>
      </c>
      <c r="F43" s="69" t="s">
        <v>99</v>
      </c>
      <c r="G43" s="69" t="s">
        <v>100</v>
      </c>
      <c r="H43" s="69" t="s">
        <v>189</v>
      </c>
      <c r="I43" s="142" t="s">
        <v>194</v>
      </c>
      <c r="J43" s="128" t="s">
        <v>194</v>
      </c>
      <c r="K43" s="129" t="s">
        <v>195</v>
      </c>
      <c r="L43" s="129" t="s">
        <v>102</v>
      </c>
      <c r="M43" s="129" t="s">
        <v>102</v>
      </c>
      <c r="N43" s="143" t="s">
        <v>631</v>
      </c>
    </row>
    <row r="44" spans="1:16" ht="28.5">
      <c r="A44" s="39"/>
      <c r="B44" s="70" t="s">
        <v>197</v>
      </c>
      <c r="C44" s="71" t="s">
        <v>198</v>
      </c>
      <c r="D44" s="86" t="str">
        <f t="shared" si="4"/>
        <v>createdonbehalfby</v>
      </c>
      <c r="E44" s="69" t="s">
        <v>119</v>
      </c>
      <c r="F44" s="69" t="s">
        <v>99</v>
      </c>
      <c r="G44" s="69" t="s">
        <v>100</v>
      </c>
      <c r="H44" s="69" t="s">
        <v>189</v>
      </c>
      <c r="I44" s="142" t="s">
        <v>190</v>
      </c>
      <c r="J44" s="129" t="s">
        <v>102</v>
      </c>
      <c r="K44" s="129" t="s">
        <v>102</v>
      </c>
      <c r="L44" s="129" t="s">
        <v>102</v>
      </c>
      <c r="M44" s="129" t="s">
        <v>102</v>
      </c>
      <c r="N44" s="143" t="s">
        <v>632</v>
      </c>
    </row>
    <row r="45" spans="1:16" ht="28.5">
      <c r="A45" s="39"/>
      <c r="B45" s="70" t="s">
        <v>200</v>
      </c>
      <c r="C45" s="71" t="s">
        <v>270</v>
      </c>
      <c r="D45" s="86" t="str">
        <f t="shared" si="4"/>
        <v>importsequencenumber</v>
      </c>
      <c r="E45" s="69" t="s">
        <v>119</v>
      </c>
      <c r="F45" s="69" t="s">
        <v>99</v>
      </c>
      <c r="G45" s="69" t="s">
        <v>100</v>
      </c>
      <c r="H45" s="69" t="s">
        <v>202</v>
      </c>
      <c r="I45" s="142" t="s">
        <v>203</v>
      </c>
      <c r="J45" s="128" t="s">
        <v>204</v>
      </c>
      <c r="K45" s="129" t="s">
        <v>195</v>
      </c>
      <c r="L45" s="129" t="s">
        <v>205</v>
      </c>
      <c r="M45" s="129" t="s">
        <v>206</v>
      </c>
      <c r="N45" s="143" t="s">
        <v>633</v>
      </c>
    </row>
    <row r="46" spans="1:16" ht="28.5">
      <c r="A46" s="39"/>
      <c r="B46" s="70" t="s">
        <v>208</v>
      </c>
      <c r="C46" s="71" t="s">
        <v>209</v>
      </c>
      <c r="D46" s="86" t="str">
        <f t="shared" si="4"/>
        <v>modifiedby</v>
      </c>
      <c r="E46" s="69" t="s">
        <v>119</v>
      </c>
      <c r="F46" s="69" t="s">
        <v>99</v>
      </c>
      <c r="G46" s="69" t="s">
        <v>100</v>
      </c>
      <c r="H46" s="69" t="s">
        <v>189</v>
      </c>
      <c r="I46" s="142" t="s">
        <v>190</v>
      </c>
      <c r="J46" s="129" t="s">
        <v>102</v>
      </c>
      <c r="K46" s="129" t="s">
        <v>102</v>
      </c>
      <c r="L46" s="129" t="s">
        <v>102</v>
      </c>
      <c r="M46" s="129" t="s">
        <v>102</v>
      </c>
      <c r="N46" s="143" t="s">
        <v>634</v>
      </c>
    </row>
    <row r="47" spans="1:16">
      <c r="A47" s="39"/>
      <c r="B47" s="70" t="s">
        <v>635</v>
      </c>
      <c r="C47" s="71" t="s">
        <v>212</v>
      </c>
      <c r="D47" s="86" t="str">
        <f t="shared" si="4"/>
        <v>modifiedon</v>
      </c>
      <c r="E47" s="69" t="s">
        <v>119</v>
      </c>
      <c r="F47" s="69" t="s">
        <v>99</v>
      </c>
      <c r="G47" s="69" t="s">
        <v>100</v>
      </c>
      <c r="H47" s="69" t="s">
        <v>189</v>
      </c>
      <c r="I47" s="142" t="s">
        <v>194</v>
      </c>
      <c r="J47" s="128" t="s">
        <v>194</v>
      </c>
      <c r="K47" s="129" t="s">
        <v>195</v>
      </c>
      <c r="L47" s="129" t="s">
        <v>102</v>
      </c>
      <c r="M47" s="129" t="s">
        <v>102</v>
      </c>
      <c r="N47" s="143" t="s">
        <v>636</v>
      </c>
    </row>
    <row r="48" spans="1:16" ht="29.25" customHeight="1">
      <c r="A48" s="39"/>
      <c r="B48" s="70" t="s">
        <v>214</v>
      </c>
      <c r="C48" s="71" t="s">
        <v>215</v>
      </c>
      <c r="D48" s="86" t="str">
        <f t="shared" si="4"/>
        <v>modifiedonbehalfby</v>
      </c>
      <c r="E48" s="69" t="s">
        <v>119</v>
      </c>
      <c r="F48" s="69" t="s">
        <v>99</v>
      </c>
      <c r="G48" s="69" t="s">
        <v>100</v>
      </c>
      <c r="H48" s="69" t="s">
        <v>189</v>
      </c>
      <c r="I48" s="142" t="s">
        <v>190</v>
      </c>
      <c r="J48" s="129" t="s">
        <v>102</v>
      </c>
      <c r="K48" s="129" t="s">
        <v>102</v>
      </c>
      <c r="L48" s="129" t="s">
        <v>102</v>
      </c>
      <c r="M48" s="129" t="s">
        <v>102</v>
      </c>
      <c r="N48" s="143" t="s">
        <v>637</v>
      </c>
    </row>
    <row r="49" spans="1:14">
      <c r="A49" s="39"/>
      <c r="B49" s="70" t="s">
        <v>217</v>
      </c>
      <c r="C49" s="71" t="s">
        <v>218</v>
      </c>
      <c r="D49" s="86" t="str">
        <f t="shared" si="4"/>
        <v>overriddencreatedon</v>
      </c>
      <c r="E49" s="69" t="s">
        <v>119</v>
      </c>
      <c r="F49" s="69" t="s">
        <v>99</v>
      </c>
      <c r="G49" s="69" t="s">
        <v>100</v>
      </c>
      <c r="H49" s="69" t="s">
        <v>202</v>
      </c>
      <c r="I49" s="128" t="s">
        <v>194</v>
      </c>
      <c r="J49" s="128" t="s">
        <v>219</v>
      </c>
      <c r="K49" s="129" t="s">
        <v>195</v>
      </c>
      <c r="L49" s="129" t="s">
        <v>102</v>
      </c>
      <c r="M49" s="129" t="s">
        <v>102</v>
      </c>
      <c r="N49" s="143" t="s">
        <v>220</v>
      </c>
    </row>
    <row r="50" spans="1:14" ht="28.5">
      <c r="A50" s="39"/>
      <c r="B50" s="70" t="s">
        <v>221</v>
      </c>
      <c r="C50" s="71" t="s">
        <v>222</v>
      </c>
      <c r="D50" s="86" t="str">
        <f t="shared" si="4"/>
        <v>ownerid</v>
      </c>
      <c r="E50" s="69" t="s">
        <v>98</v>
      </c>
      <c r="F50" s="69" t="s">
        <v>99</v>
      </c>
      <c r="G50" s="69" t="s">
        <v>100</v>
      </c>
      <c r="H50" s="69" t="s">
        <v>223</v>
      </c>
      <c r="I50" s="142" t="s">
        <v>224</v>
      </c>
      <c r="J50" s="129" t="s">
        <v>102</v>
      </c>
      <c r="K50" s="129" t="s">
        <v>102</v>
      </c>
      <c r="L50" s="129" t="s">
        <v>102</v>
      </c>
      <c r="M50" s="129" t="s">
        <v>102</v>
      </c>
      <c r="N50" s="143" t="s">
        <v>638</v>
      </c>
    </row>
    <row r="51" spans="1:14">
      <c r="A51" s="39"/>
      <c r="B51" s="70" t="s">
        <v>639</v>
      </c>
      <c r="C51" s="71" t="s">
        <v>227</v>
      </c>
      <c r="D51" s="86" t="str">
        <f>IF(ISBLANK(C51),"",LOWER(C51))</f>
        <v>owningbusinessunit</v>
      </c>
      <c r="E51" s="69" t="s">
        <v>119</v>
      </c>
      <c r="F51" s="69" t="s">
        <v>99</v>
      </c>
      <c r="G51" s="69" t="s">
        <v>100</v>
      </c>
      <c r="H51" s="69" t="s">
        <v>189</v>
      </c>
      <c r="I51" s="142" t="s">
        <v>190</v>
      </c>
      <c r="J51" s="129" t="s">
        <v>102</v>
      </c>
      <c r="K51" s="129" t="s">
        <v>102</v>
      </c>
      <c r="L51" s="129" t="s">
        <v>102</v>
      </c>
      <c r="M51" s="129" t="s">
        <v>102</v>
      </c>
      <c r="N51" s="143" t="s">
        <v>228</v>
      </c>
    </row>
    <row r="52" spans="1:14" ht="28.5">
      <c r="A52" s="39"/>
      <c r="B52" s="70" t="s">
        <v>229</v>
      </c>
      <c r="C52" s="71" t="s">
        <v>230</v>
      </c>
      <c r="D52" s="86" t="str">
        <f>IF(ISBLANK(C52),"",LOWER(C52))</f>
        <v>owningteam</v>
      </c>
      <c r="E52" s="69" t="s">
        <v>119</v>
      </c>
      <c r="F52" s="69" t="s">
        <v>231</v>
      </c>
      <c r="G52" s="69" t="s">
        <v>100</v>
      </c>
      <c r="H52" s="69" t="s">
        <v>189</v>
      </c>
      <c r="I52" s="142" t="s">
        <v>190</v>
      </c>
      <c r="J52" s="129" t="s">
        <v>102</v>
      </c>
      <c r="K52" s="129" t="s">
        <v>102</v>
      </c>
      <c r="L52" s="129" t="s">
        <v>102</v>
      </c>
      <c r="M52" s="129" t="s">
        <v>102</v>
      </c>
      <c r="N52" s="143" t="s">
        <v>232</v>
      </c>
    </row>
    <row r="53" spans="1:14" ht="28.5">
      <c r="A53" s="39"/>
      <c r="B53" s="70" t="s">
        <v>233</v>
      </c>
      <c r="C53" s="71" t="s">
        <v>234</v>
      </c>
      <c r="D53" s="86" t="str">
        <f>IF(ISBLANK(C53),"",LOWER(C53))</f>
        <v>owninguser</v>
      </c>
      <c r="E53" s="69" t="s">
        <v>119</v>
      </c>
      <c r="F53" s="69" t="s">
        <v>231</v>
      </c>
      <c r="G53" s="69" t="s">
        <v>100</v>
      </c>
      <c r="H53" s="69" t="s">
        <v>189</v>
      </c>
      <c r="I53" s="142" t="s">
        <v>190</v>
      </c>
      <c r="J53" s="129" t="s">
        <v>102</v>
      </c>
      <c r="K53" s="129" t="s">
        <v>102</v>
      </c>
      <c r="L53" s="129" t="s">
        <v>102</v>
      </c>
      <c r="M53" s="129" t="s">
        <v>102</v>
      </c>
      <c r="N53" s="143" t="s">
        <v>235</v>
      </c>
    </row>
    <row r="54" spans="1:14" ht="28.5">
      <c r="A54" s="39"/>
      <c r="B54" s="70" t="s">
        <v>236</v>
      </c>
      <c r="C54" s="71" t="s">
        <v>237</v>
      </c>
      <c r="D54" s="86" t="str">
        <f>IF(ISBLANK(C54),"",LOWER(C54))</f>
        <v>statecode</v>
      </c>
      <c r="E54" s="69" t="s">
        <v>98</v>
      </c>
      <c r="F54" s="69" t="s">
        <v>99</v>
      </c>
      <c r="G54" s="69" t="s">
        <v>100</v>
      </c>
      <c r="H54" s="69" t="s">
        <v>223</v>
      </c>
      <c r="I54" s="142" t="s">
        <v>238</v>
      </c>
      <c r="J54" s="129" t="s">
        <v>102</v>
      </c>
      <c r="K54" s="129" t="s">
        <v>102</v>
      </c>
      <c r="L54" s="129" t="s">
        <v>102</v>
      </c>
      <c r="M54" s="129" t="s">
        <v>102</v>
      </c>
      <c r="N54" s="143" t="str">
        <f>$C$4&amp;"の状態"</f>
        <v>個人の状態</v>
      </c>
    </row>
    <row r="55" spans="1:14">
      <c r="A55" s="39"/>
      <c r="B55" s="70" t="s">
        <v>239</v>
      </c>
      <c r="C55" s="71" t="s">
        <v>240</v>
      </c>
      <c r="D55" s="86" t="str">
        <f>IF(ISBLANK(C55),"",LOWER(C55))</f>
        <v>statuscode</v>
      </c>
      <c r="E55" s="69" t="s">
        <v>119</v>
      </c>
      <c r="F55" s="69" t="s">
        <v>99</v>
      </c>
      <c r="G55" s="69" t="s">
        <v>100</v>
      </c>
      <c r="H55" s="69" t="s">
        <v>223</v>
      </c>
      <c r="I55" s="142" t="s">
        <v>238</v>
      </c>
      <c r="J55" s="129" t="s">
        <v>102</v>
      </c>
      <c r="K55" s="129" t="s">
        <v>102</v>
      </c>
      <c r="L55" s="129" t="s">
        <v>102</v>
      </c>
      <c r="M55" s="129" t="s">
        <v>102</v>
      </c>
      <c r="N55" s="143" t="str">
        <f>$C$4&amp;"の状態の理由"</f>
        <v>個人の状態の理由</v>
      </c>
    </row>
    <row r="56" spans="1:14" ht="28.5">
      <c r="A56" s="39"/>
      <c r="B56" s="70" t="s">
        <v>241</v>
      </c>
      <c r="C56" s="71" t="s">
        <v>242</v>
      </c>
      <c r="D56" s="86" t="str">
        <f t="shared" si="4"/>
        <v>timezoneruleversionnumber</v>
      </c>
      <c r="E56" s="69" t="s">
        <v>119</v>
      </c>
      <c r="F56" s="69" t="s">
        <v>231</v>
      </c>
      <c r="G56" s="69" t="s">
        <v>100</v>
      </c>
      <c r="H56" s="69" t="s">
        <v>189</v>
      </c>
      <c r="I56" s="142" t="s">
        <v>203</v>
      </c>
      <c r="J56" s="128" t="s">
        <v>204</v>
      </c>
      <c r="K56" s="129" t="s">
        <v>195</v>
      </c>
      <c r="L56" s="129" t="s">
        <v>243</v>
      </c>
      <c r="M56" s="129" t="s">
        <v>206</v>
      </c>
      <c r="N56" s="143" t="s">
        <v>244</v>
      </c>
    </row>
    <row r="57" spans="1:14" ht="28.5">
      <c r="A57" s="39"/>
      <c r="B57" s="70" t="s">
        <v>245</v>
      </c>
      <c r="C57" s="71" t="s">
        <v>246</v>
      </c>
      <c r="D57" s="86" t="str">
        <f t="shared" si="4"/>
        <v>utcconversiontimezonecode</v>
      </c>
      <c r="E57" s="69" t="s">
        <v>119</v>
      </c>
      <c r="F57" s="69" t="s">
        <v>231</v>
      </c>
      <c r="G57" s="69" t="s">
        <v>100</v>
      </c>
      <c r="H57" s="69" t="s">
        <v>189</v>
      </c>
      <c r="I57" s="142" t="s">
        <v>203</v>
      </c>
      <c r="J57" s="128" t="s">
        <v>204</v>
      </c>
      <c r="K57" s="129" t="s">
        <v>195</v>
      </c>
      <c r="L57" s="129" t="s">
        <v>243</v>
      </c>
      <c r="M57" s="129" t="s">
        <v>206</v>
      </c>
      <c r="N57" s="143" t="s">
        <v>247</v>
      </c>
    </row>
    <row r="58" spans="1:14" ht="28.5">
      <c r="A58" s="39"/>
      <c r="B58" s="70" t="s">
        <v>248</v>
      </c>
      <c r="C58" s="71" t="s">
        <v>249</v>
      </c>
      <c r="D58" s="86" t="str">
        <f t="shared" si="4"/>
        <v>versionnumber</v>
      </c>
      <c r="E58" s="69" t="s">
        <v>119</v>
      </c>
      <c r="F58" s="69" t="s">
        <v>231</v>
      </c>
      <c r="G58" s="69" t="s">
        <v>100</v>
      </c>
      <c r="H58" s="69" t="s">
        <v>189</v>
      </c>
      <c r="I58" s="142" t="s">
        <v>203</v>
      </c>
      <c r="J58" s="128" t="s">
        <v>204</v>
      </c>
      <c r="K58" s="129" t="s">
        <v>195</v>
      </c>
      <c r="L58" s="129" t="s">
        <v>250</v>
      </c>
      <c r="M58" s="129" t="s">
        <v>251</v>
      </c>
      <c r="N58" s="143" t="s">
        <v>248</v>
      </c>
    </row>
    <row r="59" spans="1:14">
      <c r="A59" s="39"/>
      <c r="B59" s="127"/>
      <c r="C59" s="86"/>
      <c r="D59" s="86"/>
      <c r="E59" s="69"/>
      <c r="F59" s="69"/>
      <c r="G59" s="69"/>
      <c r="H59" s="69"/>
      <c r="I59" s="128"/>
      <c r="J59" s="128"/>
      <c r="K59" s="129"/>
      <c r="L59" s="129"/>
      <c r="M59" s="129"/>
      <c r="N59" s="130"/>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7" fitToHeight="0" orientation="portrait" r:id="rId1"/>
  <headerFooter>
    <oddFooter>&amp;L&amp;"メイリオ,レギュラー"&amp;9&amp;A&amp;R&amp;"メイリオ,レギュラー"&amp;9&amp;P/&amp;N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5633-ECC2-471B-84A9-EB1830F429D3}">
  <sheetPr>
    <pageSetUpPr fitToPage="1"/>
  </sheetPr>
  <dimension ref="A1:N33"/>
  <sheetViews>
    <sheetView view="pageBreakPreview" topLeftCell="A29" zoomScaleNormal="100" zoomScaleSheetLayoutView="100" workbookViewId="0">
      <selection sqref="A1:N33"/>
    </sheetView>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109" t="s">
        <v>3</v>
      </c>
      <c r="D2" s="110"/>
      <c r="E2" s="110"/>
      <c r="F2" s="110"/>
      <c r="G2" s="110"/>
      <c r="H2" s="111"/>
      <c r="I2" s="112">
        <f>COUNT(A9:A14)</f>
        <v>4</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109" t="s">
        <v>82</v>
      </c>
      <c r="B4" s="110"/>
      <c r="C4" s="107" t="s">
        <v>640</v>
      </c>
      <c r="D4" s="108"/>
      <c r="E4" s="108"/>
      <c r="F4" s="108"/>
      <c r="G4" s="108"/>
      <c r="H4" s="114"/>
      <c r="I4" s="115" t="s">
        <v>641</v>
      </c>
      <c r="J4" s="116"/>
      <c r="K4" s="116"/>
      <c r="L4" s="116"/>
      <c r="M4" s="116"/>
      <c r="N4" s="68" t="str">
        <f>B11</f>
        <v>ID種別</v>
      </c>
    </row>
    <row r="5" spans="1:14" s="13" customFormat="1" ht="30" customHeight="1">
      <c r="A5" s="99" t="s">
        <v>642</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ID情報型</v>
      </c>
      <c r="C7" s="34" t="str">
        <f>I4&amp;"Id"</f>
        <v>gif_IdInformationModel_DatamodelId</v>
      </c>
      <c r="D7" s="34" t="str">
        <f>IF(ISBLANK(C7),"",LOWER(C7))</f>
        <v>gif_idinformationmodel_datamodelid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v>1</v>
      </c>
      <c r="B10" s="40" t="s">
        <v>342</v>
      </c>
      <c r="C10" s="41" t="s">
        <v>343</v>
      </c>
      <c r="D10" s="41" t="str">
        <f>IF(ISBLANK(C10),"",LOWER(C10))</f>
        <v>gif_identification</v>
      </c>
      <c r="E10" s="42" t="s">
        <v>106</v>
      </c>
      <c r="F10" s="42" t="s">
        <v>99</v>
      </c>
      <c r="G10" s="42" t="s">
        <v>100</v>
      </c>
      <c r="H10" s="42" t="s">
        <v>107</v>
      </c>
      <c r="I10" s="43" t="s">
        <v>108</v>
      </c>
      <c r="J10" s="43" t="s">
        <v>109</v>
      </c>
      <c r="K10" s="44" t="s">
        <v>110</v>
      </c>
      <c r="L10" s="44" t="s">
        <v>111</v>
      </c>
      <c r="M10" s="44" t="s">
        <v>113</v>
      </c>
      <c r="N10" s="45" t="s">
        <v>643</v>
      </c>
    </row>
    <row r="11" spans="1:14" s="13" customFormat="1">
      <c r="A11" s="39">
        <f>COUNTA($A$7:A10)+1</f>
        <v>2</v>
      </c>
      <c r="B11" s="40" t="s">
        <v>644</v>
      </c>
      <c r="C11" s="41" t="s">
        <v>645</v>
      </c>
      <c r="D11" s="41" t="str">
        <f t="shared" ref="D11:D13" si="0">IF(ISBLANK(C11),"",LOWER(C11))</f>
        <v>gif_identificationtype</v>
      </c>
      <c r="E11" s="42" t="s">
        <v>106</v>
      </c>
      <c r="F11" s="42" t="s">
        <v>99</v>
      </c>
      <c r="G11" s="42" t="s">
        <v>100</v>
      </c>
      <c r="H11" s="42" t="s">
        <v>107</v>
      </c>
      <c r="I11" s="43" t="s">
        <v>108</v>
      </c>
      <c r="J11" s="43" t="s">
        <v>109</v>
      </c>
      <c r="K11" s="44" t="s">
        <v>110</v>
      </c>
      <c r="L11" s="44" t="s">
        <v>111</v>
      </c>
      <c r="M11" s="44" t="s">
        <v>113</v>
      </c>
      <c r="N11" s="45" t="s">
        <v>646</v>
      </c>
    </row>
    <row r="12" spans="1:14" s="13" customFormat="1" ht="28.5">
      <c r="A12" s="39">
        <f>COUNTA($A$7:A11)+1</f>
        <v>3</v>
      </c>
      <c r="B12" s="53" t="s">
        <v>647</v>
      </c>
      <c r="C12" s="41" t="s">
        <v>648</v>
      </c>
      <c r="D12" s="41" t="str">
        <f t="shared" si="0"/>
        <v>gif_personidentificationgroup</v>
      </c>
      <c r="E12" s="42" t="s">
        <v>119</v>
      </c>
      <c r="F12" s="42" t="s">
        <v>99</v>
      </c>
      <c r="G12" s="42" t="s">
        <v>100</v>
      </c>
      <c r="H12" s="42" t="s">
        <v>107</v>
      </c>
      <c r="I12" s="43" t="s">
        <v>157</v>
      </c>
      <c r="J12" s="43" t="s">
        <v>111</v>
      </c>
      <c r="K12" s="44" t="s">
        <v>111</v>
      </c>
      <c r="L12" s="44" t="s">
        <v>111</v>
      </c>
      <c r="M12" s="44" t="s">
        <v>111</v>
      </c>
      <c r="N12" s="45" t="s">
        <v>643</v>
      </c>
    </row>
    <row r="13" spans="1:14" s="13" customFormat="1" ht="28.5">
      <c r="A13" s="39">
        <f>COUNTA($A$7:A12)+1</f>
        <v>4</v>
      </c>
      <c r="B13" s="53" t="s">
        <v>649</v>
      </c>
      <c r="C13" s="41" t="s">
        <v>1031</v>
      </c>
      <c r="D13" s="41" t="str">
        <f t="shared" si="0"/>
        <v>gif_account_identificationgroup</v>
      </c>
      <c r="E13" s="42" t="s">
        <v>119</v>
      </c>
      <c r="F13" s="42" t="s">
        <v>99</v>
      </c>
      <c r="G13" s="42" t="s">
        <v>100</v>
      </c>
      <c r="H13" s="42" t="s">
        <v>107</v>
      </c>
      <c r="I13" s="43" t="s">
        <v>157</v>
      </c>
      <c r="J13" s="43" t="s">
        <v>111</v>
      </c>
      <c r="K13" s="44" t="s">
        <v>111</v>
      </c>
      <c r="L13" s="44" t="s">
        <v>111</v>
      </c>
      <c r="M13" s="44" t="s">
        <v>111</v>
      </c>
      <c r="N13" s="45" t="s">
        <v>650</v>
      </c>
    </row>
    <row r="14" spans="1:14">
      <c r="A14" s="39"/>
      <c r="B14" s="53"/>
      <c r="C14" s="41"/>
      <c r="D14" s="41"/>
      <c r="E14" s="42"/>
      <c r="F14" s="42"/>
      <c r="G14" s="42"/>
      <c r="H14" s="42"/>
      <c r="I14" s="43"/>
      <c r="J14" s="43"/>
      <c r="K14" s="44"/>
      <c r="L14" s="44"/>
      <c r="M14" s="44"/>
      <c r="N14" s="45"/>
    </row>
    <row r="15" spans="1:14">
      <c r="A15" s="46"/>
      <c r="B15" s="56" t="s">
        <v>186</v>
      </c>
      <c r="C15" s="57"/>
      <c r="D15" s="57"/>
      <c r="E15" s="49"/>
      <c r="F15" s="49"/>
      <c r="G15" s="49"/>
      <c r="H15" s="49"/>
      <c r="I15" s="58"/>
      <c r="J15" s="50"/>
      <c r="K15" s="59"/>
      <c r="L15" s="59"/>
      <c r="M15" s="58"/>
      <c r="N15" s="52"/>
    </row>
    <row r="16" spans="1:14" ht="28.5">
      <c r="A16" s="39"/>
      <c r="B16" s="60" t="s">
        <v>187</v>
      </c>
      <c r="C16" s="61" t="s">
        <v>188</v>
      </c>
      <c r="D16" s="41" t="str">
        <f t="shared" ref="D16:D32" si="1">IF(ISBLANK(C16),"",LOWER(C16))</f>
        <v>createdby</v>
      </c>
      <c r="E16" s="42" t="s">
        <v>119</v>
      </c>
      <c r="F16" s="42" t="s">
        <v>99</v>
      </c>
      <c r="G16" s="42" t="s">
        <v>100</v>
      </c>
      <c r="H16" s="42" t="s">
        <v>189</v>
      </c>
      <c r="I16" s="62" t="s">
        <v>190</v>
      </c>
      <c r="J16" s="44" t="s">
        <v>102</v>
      </c>
      <c r="K16" s="44" t="s">
        <v>102</v>
      </c>
      <c r="L16" s="44" t="s">
        <v>102</v>
      </c>
      <c r="M16" s="44" t="s">
        <v>102</v>
      </c>
      <c r="N16" s="63" t="s">
        <v>191</v>
      </c>
    </row>
    <row r="17" spans="1:14">
      <c r="A17" s="39"/>
      <c r="B17" s="60" t="s">
        <v>192</v>
      </c>
      <c r="C17" s="61" t="s">
        <v>193</v>
      </c>
      <c r="D17" s="41" t="str">
        <f t="shared" si="1"/>
        <v>createdon</v>
      </c>
      <c r="E17" s="42" t="s">
        <v>119</v>
      </c>
      <c r="F17" s="42" t="s">
        <v>99</v>
      </c>
      <c r="G17" s="42" t="s">
        <v>100</v>
      </c>
      <c r="H17" s="42" t="s">
        <v>189</v>
      </c>
      <c r="I17" s="62" t="s">
        <v>194</v>
      </c>
      <c r="J17" s="43" t="s">
        <v>194</v>
      </c>
      <c r="K17" s="44" t="s">
        <v>195</v>
      </c>
      <c r="L17" s="44" t="s">
        <v>102</v>
      </c>
      <c r="M17" s="44" t="s">
        <v>102</v>
      </c>
      <c r="N17" s="63" t="s">
        <v>196</v>
      </c>
    </row>
    <row r="18" spans="1:14" ht="28.5">
      <c r="A18" s="39"/>
      <c r="B18" s="60" t="s">
        <v>197</v>
      </c>
      <c r="C18" s="61" t="s">
        <v>198</v>
      </c>
      <c r="D18" s="41" t="str">
        <f t="shared" si="1"/>
        <v>createdonbehalfby</v>
      </c>
      <c r="E18" s="42" t="s">
        <v>119</v>
      </c>
      <c r="F18" s="42" t="s">
        <v>99</v>
      </c>
      <c r="G18" s="42" t="s">
        <v>100</v>
      </c>
      <c r="H18" s="42" t="s">
        <v>189</v>
      </c>
      <c r="I18" s="62" t="s">
        <v>190</v>
      </c>
      <c r="J18" s="44" t="s">
        <v>102</v>
      </c>
      <c r="K18" s="44" t="s">
        <v>102</v>
      </c>
      <c r="L18" s="44" t="s">
        <v>102</v>
      </c>
      <c r="M18" s="44" t="s">
        <v>102</v>
      </c>
      <c r="N18" s="63" t="s">
        <v>199</v>
      </c>
    </row>
    <row r="19" spans="1:14" ht="28.5">
      <c r="A19" s="39"/>
      <c r="B19" s="60" t="s">
        <v>200</v>
      </c>
      <c r="C19" s="61" t="s">
        <v>270</v>
      </c>
      <c r="D19" s="41" t="str">
        <f t="shared" si="1"/>
        <v>importsequencenumber</v>
      </c>
      <c r="E19" s="42" t="s">
        <v>119</v>
      </c>
      <c r="F19" s="42" t="s">
        <v>99</v>
      </c>
      <c r="G19" s="42" t="s">
        <v>100</v>
      </c>
      <c r="H19" s="42" t="s">
        <v>202</v>
      </c>
      <c r="I19" s="62" t="s">
        <v>203</v>
      </c>
      <c r="J19" s="43" t="s">
        <v>204</v>
      </c>
      <c r="K19" s="44" t="s">
        <v>195</v>
      </c>
      <c r="L19" s="44" t="s">
        <v>205</v>
      </c>
      <c r="M19" s="44" t="s">
        <v>206</v>
      </c>
      <c r="N19" s="63" t="s">
        <v>207</v>
      </c>
    </row>
    <row r="20" spans="1:14" ht="28.5">
      <c r="A20" s="39"/>
      <c r="B20" s="60" t="s">
        <v>208</v>
      </c>
      <c r="C20" s="61" t="s">
        <v>209</v>
      </c>
      <c r="D20" s="41" t="str">
        <f t="shared" si="1"/>
        <v>modifiedby</v>
      </c>
      <c r="E20" s="42" t="s">
        <v>119</v>
      </c>
      <c r="F20" s="42" t="s">
        <v>99</v>
      </c>
      <c r="G20" s="42" t="s">
        <v>100</v>
      </c>
      <c r="H20" s="42" t="s">
        <v>189</v>
      </c>
      <c r="I20" s="62" t="s">
        <v>190</v>
      </c>
      <c r="J20" s="44" t="s">
        <v>102</v>
      </c>
      <c r="K20" s="44" t="s">
        <v>102</v>
      </c>
      <c r="L20" s="44" t="s">
        <v>102</v>
      </c>
      <c r="M20" s="44" t="s">
        <v>102</v>
      </c>
      <c r="N20" s="63" t="s">
        <v>210</v>
      </c>
    </row>
    <row r="21" spans="1:14">
      <c r="A21" s="39"/>
      <c r="B21" s="60" t="s">
        <v>211</v>
      </c>
      <c r="C21" s="61" t="s">
        <v>212</v>
      </c>
      <c r="D21" s="41" t="str">
        <f t="shared" si="1"/>
        <v>modifiedon</v>
      </c>
      <c r="E21" s="42" t="s">
        <v>119</v>
      </c>
      <c r="F21" s="42" t="s">
        <v>99</v>
      </c>
      <c r="G21" s="42" t="s">
        <v>100</v>
      </c>
      <c r="H21" s="42" t="s">
        <v>189</v>
      </c>
      <c r="I21" s="62" t="s">
        <v>194</v>
      </c>
      <c r="J21" s="43" t="s">
        <v>194</v>
      </c>
      <c r="K21" s="44" t="s">
        <v>195</v>
      </c>
      <c r="L21" s="44" t="s">
        <v>102</v>
      </c>
      <c r="M21" s="44" t="s">
        <v>102</v>
      </c>
      <c r="N21" s="63" t="s">
        <v>213</v>
      </c>
    </row>
    <row r="22" spans="1:14" ht="28.5">
      <c r="A22" s="39"/>
      <c r="B22" s="60" t="s">
        <v>214</v>
      </c>
      <c r="C22" s="61" t="s">
        <v>215</v>
      </c>
      <c r="D22" s="41" t="str">
        <f t="shared" si="1"/>
        <v>modifiedonbehalfby</v>
      </c>
      <c r="E22" s="42" t="s">
        <v>119</v>
      </c>
      <c r="F22" s="42" t="s">
        <v>99</v>
      </c>
      <c r="G22" s="42" t="s">
        <v>100</v>
      </c>
      <c r="H22" s="42" t="s">
        <v>189</v>
      </c>
      <c r="I22" s="62" t="s">
        <v>190</v>
      </c>
      <c r="J22" s="44" t="s">
        <v>102</v>
      </c>
      <c r="K22" s="44" t="s">
        <v>102</v>
      </c>
      <c r="L22" s="44" t="s">
        <v>102</v>
      </c>
      <c r="M22" s="44" t="s">
        <v>102</v>
      </c>
      <c r="N22" s="63" t="s">
        <v>216</v>
      </c>
    </row>
    <row r="23" spans="1:14">
      <c r="A23" s="39"/>
      <c r="B23" s="60" t="s">
        <v>217</v>
      </c>
      <c r="C23" s="61" t="s">
        <v>218</v>
      </c>
      <c r="D23" s="41" t="str">
        <f t="shared" si="1"/>
        <v>overriddencreatedon</v>
      </c>
      <c r="E23" s="42" t="s">
        <v>119</v>
      </c>
      <c r="F23" s="42" t="s">
        <v>99</v>
      </c>
      <c r="G23" s="42" t="s">
        <v>100</v>
      </c>
      <c r="H23" s="42" t="s">
        <v>202</v>
      </c>
      <c r="I23" s="43" t="s">
        <v>194</v>
      </c>
      <c r="J23" s="43" t="s">
        <v>219</v>
      </c>
      <c r="K23" s="44" t="s">
        <v>195</v>
      </c>
      <c r="L23" s="44" t="s">
        <v>102</v>
      </c>
      <c r="M23" s="44" t="s">
        <v>102</v>
      </c>
      <c r="N23" s="63" t="s">
        <v>220</v>
      </c>
    </row>
    <row r="24" spans="1:14" ht="28.5">
      <c r="A24" s="39"/>
      <c r="B24" s="60" t="s">
        <v>221</v>
      </c>
      <c r="C24" s="61" t="s">
        <v>222</v>
      </c>
      <c r="D24" s="41" t="str">
        <f t="shared" si="1"/>
        <v>ownerid</v>
      </c>
      <c r="E24" s="42" t="s">
        <v>98</v>
      </c>
      <c r="F24" s="42" t="s">
        <v>99</v>
      </c>
      <c r="G24" s="42" t="s">
        <v>100</v>
      </c>
      <c r="H24" s="42" t="s">
        <v>223</v>
      </c>
      <c r="I24" s="62" t="s">
        <v>224</v>
      </c>
      <c r="J24" s="44" t="s">
        <v>102</v>
      </c>
      <c r="K24" s="44" t="s">
        <v>102</v>
      </c>
      <c r="L24" s="44" t="s">
        <v>102</v>
      </c>
      <c r="M24" s="44" t="s">
        <v>102</v>
      </c>
      <c r="N24" s="63" t="s">
        <v>225</v>
      </c>
    </row>
    <row r="25" spans="1:14">
      <c r="A25" s="39"/>
      <c r="B25" s="60" t="s">
        <v>271</v>
      </c>
      <c r="C25" s="61" t="s">
        <v>227</v>
      </c>
      <c r="D25" s="41" t="str">
        <f>IF(ISBLANK(C25),"",LOWER(C25))</f>
        <v>owningbusinessunit</v>
      </c>
      <c r="E25" s="42" t="s">
        <v>119</v>
      </c>
      <c r="F25" s="69" t="s">
        <v>99</v>
      </c>
      <c r="G25" s="42" t="s">
        <v>100</v>
      </c>
      <c r="H25" s="42" t="s">
        <v>189</v>
      </c>
      <c r="I25" s="62" t="s">
        <v>190</v>
      </c>
      <c r="J25" s="44" t="s">
        <v>102</v>
      </c>
      <c r="K25" s="44" t="s">
        <v>102</v>
      </c>
      <c r="L25" s="44" t="s">
        <v>102</v>
      </c>
      <c r="M25" s="44" t="s">
        <v>102</v>
      </c>
      <c r="N25" s="63" t="s">
        <v>228</v>
      </c>
    </row>
    <row r="26" spans="1:14" ht="28.5">
      <c r="A26" s="39"/>
      <c r="B26" s="70" t="s">
        <v>272</v>
      </c>
      <c r="C26" s="61" t="s">
        <v>230</v>
      </c>
      <c r="D26" s="41" t="str">
        <f>IF(ISBLANK(C26),"",LOWER(C26))</f>
        <v>owningteam</v>
      </c>
      <c r="E26" s="42" t="s">
        <v>119</v>
      </c>
      <c r="F26" s="42" t="s">
        <v>273</v>
      </c>
      <c r="G26" s="42" t="s">
        <v>100</v>
      </c>
      <c r="H26" s="42" t="s">
        <v>189</v>
      </c>
      <c r="I26" s="62" t="s">
        <v>190</v>
      </c>
      <c r="J26" s="44" t="s">
        <v>102</v>
      </c>
      <c r="K26" s="44" t="s">
        <v>102</v>
      </c>
      <c r="L26" s="44" t="s">
        <v>102</v>
      </c>
      <c r="M26" s="44" t="s">
        <v>102</v>
      </c>
      <c r="N26" s="63" t="s">
        <v>232</v>
      </c>
    </row>
    <row r="27" spans="1:14" ht="28.5">
      <c r="A27" s="39"/>
      <c r="B27" s="70" t="s">
        <v>274</v>
      </c>
      <c r="C27" s="61" t="s">
        <v>234</v>
      </c>
      <c r="D27" s="41" t="str">
        <f>IF(ISBLANK(C27),"",LOWER(C27))</f>
        <v>owninguser</v>
      </c>
      <c r="E27" s="42" t="s">
        <v>119</v>
      </c>
      <c r="F27" s="42" t="s">
        <v>273</v>
      </c>
      <c r="G27" s="42" t="s">
        <v>100</v>
      </c>
      <c r="H27" s="42" t="s">
        <v>189</v>
      </c>
      <c r="I27" s="62" t="s">
        <v>190</v>
      </c>
      <c r="J27" s="44" t="s">
        <v>102</v>
      </c>
      <c r="K27" s="44" t="s">
        <v>102</v>
      </c>
      <c r="L27" s="44" t="s">
        <v>102</v>
      </c>
      <c r="M27" s="44" t="s">
        <v>102</v>
      </c>
      <c r="N27" s="63" t="s">
        <v>235</v>
      </c>
    </row>
    <row r="28" spans="1:14" ht="28.5">
      <c r="A28" s="39"/>
      <c r="B28" s="60" t="s">
        <v>275</v>
      </c>
      <c r="C28" s="71" t="s">
        <v>237</v>
      </c>
      <c r="D28" s="41" t="str">
        <f>IF(ISBLANK(C28),"",LOWER(C28))</f>
        <v>statecode</v>
      </c>
      <c r="E28" s="42" t="s">
        <v>98</v>
      </c>
      <c r="F28" s="42" t="s">
        <v>99</v>
      </c>
      <c r="G28" s="42" t="s">
        <v>100</v>
      </c>
      <c r="H28" s="42" t="s">
        <v>223</v>
      </c>
      <c r="I28" s="62" t="s">
        <v>238</v>
      </c>
      <c r="J28" s="44" t="s">
        <v>102</v>
      </c>
      <c r="K28" s="44" t="s">
        <v>102</v>
      </c>
      <c r="L28" s="44" t="s">
        <v>102</v>
      </c>
      <c r="M28" s="44" t="s">
        <v>102</v>
      </c>
      <c r="N28" s="63" t="str">
        <f>$C$4&amp;"の状態"</f>
        <v>ID情報型の状態</v>
      </c>
    </row>
    <row r="29" spans="1:14">
      <c r="A29" s="39"/>
      <c r="B29" s="60" t="s">
        <v>276</v>
      </c>
      <c r="C29" s="71" t="s">
        <v>240</v>
      </c>
      <c r="D29" s="41" t="str">
        <f>IF(ISBLANK(C29),"",LOWER(C29))</f>
        <v>statuscode</v>
      </c>
      <c r="E29" s="42" t="s">
        <v>119</v>
      </c>
      <c r="F29" s="42" t="s">
        <v>99</v>
      </c>
      <c r="G29" s="42" t="s">
        <v>100</v>
      </c>
      <c r="H29" s="42" t="s">
        <v>223</v>
      </c>
      <c r="I29" s="62" t="s">
        <v>238</v>
      </c>
      <c r="J29" s="44" t="s">
        <v>102</v>
      </c>
      <c r="K29" s="44" t="s">
        <v>102</v>
      </c>
      <c r="L29" s="44" t="s">
        <v>102</v>
      </c>
      <c r="M29" s="44" t="s">
        <v>102</v>
      </c>
      <c r="N29" s="63" t="str">
        <f>$C$4&amp;"の状態の理由"</f>
        <v>ID情報型の状態の理由</v>
      </c>
    </row>
    <row r="30" spans="1:14" ht="28.5">
      <c r="A30" s="39"/>
      <c r="B30" s="60" t="s">
        <v>241</v>
      </c>
      <c r="C30" s="61" t="s">
        <v>242</v>
      </c>
      <c r="D30" s="41" t="str">
        <f t="shared" si="1"/>
        <v>timezoneruleversionnumber</v>
      </c>
      <c r="E30" s="42" t="s">
        <v>119</v>
      </c>
      <c r="F30" s="42" t="s">
        <v>231</v>
      </c>
      <c r="G30" s="42" t="s">
        <v>100</v>
      </c>
      <c r="H30" s="42" t="s">
        <v>189</v>
      </c>
      <c r="I30" s="62" t="s">
        <v>203</v>
      </c>
      <c r="J30" s="43" t="s">
        <v>204</v>
      </c>
      <c r="K30" s="44" t="s">
        <v>195</v>
      </c>
      <c r="L30" s="44" t="s">
        <v>243</v>
      </c>
      <c r="M30" s="44" t="s">
        <v>206</v>
      </c>
      <c r="N30" s="63" t="s">
        <v>244</v>
      </c>
    </row>
    <row r="31" spans="1:14" ht="28.5">
      <c r="A31" s="39"/>
      <c r="B31" s="60" t="s">
        <v>245</v>
      </c>
      <c r="C31" s="61" t="s">
        <v>246</v>
      </c>
      <c r="D31" s="41" t="str">
        <f t="shared" si="1"/>
        <v>utcconversiontimezonecode</v>
      </c>
      <c r="E31" s="42" t="s">
        <v>119</v>
      </c>
      <c r="F31" s="42" t="s">
        <v>231</v>
      </c>
      <c r="G31" s="42" t="s">
        <v>100</v>
      </c>
      <c r="H31" s="42" t="s">
        <v>189</v>
      </c>
      <c r="I31" s="62" t="s">
        <v>203</v>
      </c>
      <c r="J31" s="43" t="s">
        <v>204</v>
      </c>
      <c r="K31" s="44" t="s">
        <v>195</v>
      </c>
      <c r="L31" s="44" t="s">
        <v>243</v>
      </c>
      <c r="M31" s="44" t="s">
        <v>206</v>
      </c>
      <c r="N31" s="63" t="s">
        <v>247</v>
      </c>
    </row>
    <row r="32" spans="1:14" ht="28.5">
      <c r="A32" s="39"/>
      <c r="B32" s="60" t="s">
        <v>248</v>
      </c>
      <c r="C32" s="61" t="s">
        <v>249</v>
      </c>
      <c r="D32" s="41" t="str">
        <f t="shared" si="1"/>
        <v>versionnumber</v>
      </c>
      <c r="E32" s="42" t="s">
        <v>119</v>
      </c>
      <c r="F32" s="42" t="s">
        <v>231</v>
      </c>
      <c r="G32" s="42" t="s">
        <v>100</v>
      </c>
      <c r="H32" s="42" t="s">
        <v>189</v>
      </c>
      <c r="I32" s="62" t="s">
        <v>203</v>
      </c>
      <c r="J32" s="43" t="s">
        <v>204</v>
      </c>
      <c r="K32" s="44" t="s">
        <v>195</v>
      </c>
      <c r="L32" s="44" t="s">
        <v>250</v>
      </c>
      <c r="M32" s="44" t="s">
        <v>251</v>
      </c>
      <c r="N32" s="63" t="s">
        <v>248</v>
      </c>
    </row>
    <row r="33" spans="1:14">
      <c r="A33" s="39"/>
      <c r="B33" s="53"/>
      <c r="C33" s="41"/>
      <c r="D33" s="41"/>
      <c r="E33" s="42"/>
      <c r="F33" s="42"/>
      <c r="G33" s="42"/>
      <c r="H33" s="42"/>
      <c r="I33" s="43"/>
      <c r="J33" s="43"/>
      <c r="K33" s="44"/>
      <c r="L33" s="44"/>
      <c r="M33" s="44"/>
      <c r="N33"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9AD36-3ED7-4B84-91D3-3295DC236EEA}">
  <sheetPr>
    <pageSetUpPr fitToPage="1"/>
  </sheetPr>
  <dimension ref="A1:N34"/>
  <sheetViews>
    <sheetView view="pageBreakPreview" topLeftCell="A29" zoomScale="115" zoomScaleNormal="100" zoomScaleSheetLayoutView="115" workbookViewId="0">
      <selection sqref="A1:N34"/>
    </sheetView>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9" t="s">
        <v>77</v>
      </c>
      <c r="B2" s="110"/>
      <c r="C2" s="109" t="s">
        <v>3</v>
      </c>
      <c r="D2" s="110"/>
      <c r="E2" s="110"/>
      <c r="F2" s="110"/>
      <c r="G2" s="110"/>
      <c r="H2" s="111"/>
      <c r="I2" s="112">
        <f>COUNT(A9:A15)</f>
        <v>5</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109" t="s">
        <v>82</v>
      </c>
      <c r="B4" s="110"/>
      <c r="C4" s="107" t="s">
        <v>651</v>
      </c>
      <c r="D4" s="108"/>
      <c r="E4" s="108"/>
      <c r="F4" s="108"/>
      <c r="G4" s="108"/>
      <c r="H4" s="114"/>
      <c r="I4" s="115" t="s">
        <v>652</v>
      </c>
      <c r="J4" s="116"/>
      <c r="K4" s="116"/>
      <c r="L4" s="116"/>
      <c r="M4" s="116"/>
      <c r="N4" s="68" t="str">
        <f>B11</f>
        <v>種別関連情報</v>
      </c>
    </row>
    <row r="5" spans="1:14" s="13" customFormat="1" ht="45.75" customHeight="1">
      <c r="A5" s="99" t="s">
        <v>653</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コード情報型</v>
      </c>
      <c r="C7" s="34" t="str">
        <f>I4&amp;"Id"</f>
        <v>gif_CodeInformationModel_DatamodelId</v>
      </c>
      <c r="D7" s="34" t="str">
        <f>IF(ISBLANK(C7),"",LOWER(C7))</f>
        <v>gif_codeinformationmodel_datamodelid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654</v>
      </c>
      <c r="C10" s="41" t="s">
        <v>655</v>
      </c>
      <c r="D10" s="41" t="str">
        <f>IF(ISBLANK(C10),"",LOWER(C10))</f>
        <v>gif_type</v>
      </c>
      <c r="E10" s="42" t="s">
        <v>106</v>
      </c>
      <c r="F10" s="42" t="s">
        <v>99</v>
      </c>
      <c r="G10" s="42" t="s">
        <v>100</v>
      </c>
      <c r="H10" s="42" t="s">
        <v>107</v>
      </c>
      <c r="I10" s="43" t="s">
        <v>108</v>
      </c>
      <c r="J10" s="43" t="s">
        <v>109</v>
      </c>
      <c r="K10" s="44" t="s">
        <v>110</v>
      </c>
      <c r="L10" s="44" t="s">
        <v>111</v>
      </c>
      <c r="M10" s="44" t="s">
        <v>113</v>
      </c>
      <c r="N10" s="45" t="s">
        <v>656</v>
      </c>
    </row>
    <row r="11" spans="1:14" s="13" customFormat="1" ht="28.5">
      <c r="A11" s="39">
        <f>COUNTA($A$7:A10)+1</f>
        <v>2</v>
      </c>
      <c r="B11" s="53" t="s">
        <v>657</v>
      </c>
      <c r="C11" s="41" t="s">
        <v>658</v>
      </c>
      <c r="D11" s="41" t="str">
        <f t="shared" ref="D11:D14" si="0">IF(ISBLANK(C11),"",LOWER(C11))</f>
        <v>gif_typerelatedinformation</v>
      </c>
      <c r="E11" s="42" t="s">
        <v>106</v>
      </c>
      <c r="F11" s="42" t="s">
        <v>99</v>
      </c>
      <c r="G11" s="42" t="s">
        <v>100</v>
      </c>
      <c r="H11" s="42" t="s">
        <v>107</v>
      </c>
      <c r="I11" s="43" t="s">
        <v>108</v>
      </c>
      <c r="J11" s="43" t="s">
        <v>109</v>
      </c>
      <c r="K11" s="44" t="s">
        <v>110</v>
      </c>
      <c r="L11" s="44" t="s">
        <v>111</v>
      </c>
      <c r="M11" s="44" t="s">
        <v>113</v>
      </c>
      <c r="N11" s="45" t="s">
        <v>659</v>
      </c>
    </row>
    <row r="12" spans="1:14" s="13" customFormat="1">
      <c r="A12" s="39">
        <f>COUNTA($A$7:A11)+1</f>
        <v>3</v>
      </c>
      <c r="B12" s="53" t="s">
        <v>660</v>
      </c>
      <c r="C12" s="41" t="s">
        <v>661</v>
      </c>
      <c r="D12" s="41" t="str">
        <f t="shared" si="0"/>
        <v>gif_middlename</v>
      </c>
      <c r="E12" s="42" t="s">
        <v>119</v>
      </c>
      <c r="F12" s="42" t="s">
        <v>99</v>
      </c>
      <c r="G12" s="42" t="s">
        <v>100</v>
      </c>
      <c r="H12" s="42" t="s">
        <v>107</v>
      </c>
      <c r="I12" s="62" t="s">
        <v>190</v>
      </c>
      <c r="J12" s="43" t="s">
        <v>111</v>
      </c>
      <c r="K12" s="44" t="s">
        <v>111</v>
      </c>
      <c r="L12" s="44" t="s">
        <v>111</v>
      </c>
      <c r="M12" s="44" t="s">
        <v>111</v>
      </c>
      <c r="N12" s="45" t="s">
        <v>662</v>
      </c>
    </row>
    <row r="13" spans="1:14" s="13" customFormat="1">
      <c r="A13" s="39">
        <f>COUNTA($A$7:A12)+1</f>
        <v>4</v>
      </c>
      <c r="B13" s="53" t="s">
        <v>663</v>
      </c>
      <c r="C13" s="41" t="s">
        <v>664</v>
      </c>
      <c r="D13" s="41" t="str">
        <f t="shared" si="0"/>
        <v>gif_middlenamekana</v>
      </c>
      <c r="E13" s="42" t="s">
        <v>119</v>
      </c>
      <c r="F13" s="42" t="s">
        <v>99</v>
      </c>
      <c r="G13" s="42" t="s">
        <v>100</v>
      </c>
      <c r="H13" s="42" t="s">
        <v>107</v>
      </c>
      <c r="I13" s="62" t="s">
        <v>190</v>
      </c>
      <c r="J13" s="44" t="s">
        <v>111</v>
      </c>
      <c r="K13" s="44" t="s">
        <v>111</v>
      </c>
      <c r="L13" s="44" t="s">
        <v>111</v>
      </c>
      <c r="M13" s="44" t="s">
        <v>111</v>
      </c>
      <c r="N13" s="45" t="s">
        <v>665</v>
      </c>
    </row>
    <row r="14" spans="1:14" s="13" customFormat="1">
      <c r="A14" s="39">
        <f>COUNTA($A$7:A13)+1</f>
        <v>5</v>
      </c>
      <c r="B14" s="53" t="s">
        <v>666</v>
      </c>
      <c r="C14" s="41" t="s">
        <v>667</v>
      </c>
      <c r="D14" s="41" t="str">
        <f t="shared" si="0"/>
        <v>gif_middlenameen</v>
      </c>
      <c r="E14" s="42" t="s">
        <v>119</v>
      </c>
      <c r="F14" s="42" t="s">
        <v>99</v>
      </c>
      <c r="G14" s="42" t="s">
        <v>100</v>
      </c>
      <c r="H14" s="42" t="s">
        <v>107</v>
      </c>
      <c r="I14" s="62" t="s">
        <v>190</v>
      </c>
      <c r="J14" s="43" t="s">
        <v>111</v>
      </c>
      <c r="K14" s="44" t="s">
        <v>111</v>
      </c>
      <c r="L14" s="44" t="s">
        <v>111</v>
      </c>
      <c r="M14" s="44" t="s">
        <v>111</v>
      </c>
      <c r="N14" s="45" t="s">
        <v>668</v>
      </c>
    </row>
    <row r="15" spans="1:14">
      <c r="A15" s="39"/>
      <c r="B15" s="53"/>
      <c r="C15" s="41"/>
      <c r="D15" s="41"/>
      <c r="E15" s="42"/>
      <c r="F15" s="42"/>
      <c r="G15" s="42"/>
      <c r="H15" s="42"/>
      <c r="I15" s="43"/>
      <c r="J15" s="43"/>
      <c r="K15" s="44"/>
      <c r="L15" s="44"/>
      <c r="M15" s="44"/>
      <c r="N15" s="45"/>
    </row>
    <row r="16" spans="1:14">
      <c r="A16" s="46"/>
      <c r="B16" s="56" t="s">
        <v>186</v>
      </c>
      <c r="C16" s="57"/>
      <c r="D16" s="57"/>
      <c r="E16" s="49"/>
      <c r="F16" s="49"/>
      <c r="G16" s="49"/>
      <c r="H16" s="49"/>
      <c r="I16" s="58"/>
      <c r="J16" s="50"/>
      <c r="K16" s="59"/>
      <c r="L16" s="59"/>
      <c r="M16" s="58"/>
      <c r="N16" s="52"/>
    </row>
    <row r="17" spans="1:14" ht="28.5">
      <c r="A17" s="39"/>
      <c r="B17" s="60" t="s">
        <v>187</v>
      </c>
      <c r="C17" s="61" t="s">
        <v>188</v>
      </c>
      <c r="D17" s="41" t="str">
        <f t="shared" ref="D17:D33" si="1">IF(ISBLANK(C17),"",LOWER(C17))</f>
        <v>createdby</v>
      </c>
      <c r="E17" s="42" t="s">
        <v>119</v>
      </c>
      <c r="F17" s="42" t="s">
        <v>99</v>
      </c>
      <c r="G17" s="42" t="s">
        <v>100</v>
      </c>
      <c r="H17" s="42" t="s">
        <v>189</v>
      </c>
      <c r="I17" s="62" t="s">
        <v>190</v>
      </c>
      <c r="J17" s="44" t="s">
        <v>102</v>
      </c>
      <c r="K17" s="44" t="s">
        <v>102</v>
      </c>
      <c r="L17" s="44" t="s">
        <v>102</v>
      </c>
      <c r="M17" s="44" t="s">
        <v>102</v>
      </c>
      <c r="N17" s="63" t="s">
        <v>191</v>
      </c>
    </row>
    <row r="18" spans="1:14">
      <c r="A18" s="39"/>
      <c r="B18" s="60" t="s">
        <v>192</v>
      </c>
      <c r="C18" s="61" t="s">
        <v>193</v>
      </c>
      <c r="D18" s="41" t="str">
        <f t="shared" si="1"/>
        <v>createdon</v>
      </c>
      <c r="E18" s="42" t="s">
        <v>119</v>
      </c>
      <c r="F18" s="42" t="s">
        <v>99</v>
      </c>
      <c r="G18" s="42" t="s">
        <v>100</v>
      </c>
      <c r="H18" s="42" t="s">
        <v>189</v>
      </c>
      <c r="I18" s="62" t="s">
        <v>194</v>
      </c>
      <c r="J18" s="43" t="s">
        <v>194</v>
      </c>
      <c r="K18" s="44" t="s">
        <v>195</v>
      </c>
      <c r="L18" s="44" t="s">
        <v>102</v>
      </c>
      <c r="M18" s="44" t="s">
        <v>102</v>
      </c>
      <c r="N18" s="63" t="s">
        <v>196</v>
      </c>
    </row>
    <row r="19" spans="1:14" ht="28.5">
      <c r="A19" s="39"/>
      <c r="B19" s="60" t="s">
        <v>197</v>
      </c>
      <c r="C19" s="61" t="s">
        <v>198</v>
      </c>
      <c r="D19" s="41" t="str">
        <f t="shared" si="1"/>
        <v>createdonbehalfby</v>
      </c>
      <c r="E19" s="42" t="s">
        <v>119</v>
      </c>
      <c r="F19" s="42" t="s">
        <v>99</v>
      </c>
      <c r="G19" s="42" t="s">
        <v>100</v>
      </c>
      <c r="H19" s="42" t="s">
        <v>189</v>
      </c>
      <c r="I19" s="62" t="s">
        <v>190</v>
      </c>
      <c r="J19" s="44" t="s">
        <v>102</v>
      </c>
      <c r="K19" s="44" t="s">
        <v>102</v>
      </c>
      <c r="L19" s="44" t="s">
        <v>102</v>
      </c>
      <c r="M19" s="44" t="s">
        <v>102</v>
      </c>
      <c r="N19" s="63" t="s">
        <v>199</v>
      </c>
    </row>
    <row r="20" spans="1:14" ht="28.5">
      <c r="A20" s="39"/>
      <c r="B20" s="60" t="s">
        <v>200</v>
      </c>
      <c r="C20" s="61" t="s">
        <v>270</v>
      </c>
      <c r="D20" s="41" t="str">
        <f t="shared" si="1"/>
        <v>importsequencenumber</v>
      </c>
      <c r="E20" s="42" t="s">
        <v>119</v>
      </c>
      <c r="F20" s="42" t="s">
        <v>99</v>
      </c>
      <c r="G20" s="42" t="s">
        <v>100</v>
      </c>
      <c r="H20" s="42" t="s">
        <v>202</v>
      </c>
      <c r="I20" s="62" t="s">
        <v>203</v>
      </c>
      <c r="J20" s="43" t="s">
        <v>204</v>
      </c>
      <c r="K20" s="44" t="s">
        <v>195</v>
      </c>
      <c r="L20" s="44" t="s">
        <v>205</v>
      </c>
      <c r="M20" s="44" t="s">
        <v>206</v>
      </c>
      <c r="N20" s="63" t="s">
        <v>207</v>
      </c>
    </row>
    <row r="21" spans="1:14" ht="28.5">
      <c r="A21" s="39"/>
      <c r="B21" s="60" t="s">
        <v>208</v>
      </c>
      <c r="C21" s="61" t="s">
        <v>209</v>
      </c>
      <c r="D21" s="41" t="str">
        <f t="shared" si="1"/>
        <v>modifiedby</v>
      </c>
      <c r="E21" s="42" t="s">
        <v>119</v>
      </c>
      <c r="F21" s="42" t="s">
        <v>99</v>
      </c>
      <c r="G21" s="42" t="s">
        <v>100</v>
      </c>
      <c r="H21" s="42" t="s">
        <v>189</v>
      </c>
      <c r="I21" s="62" t="s">
        <v>190</v>
      </c>
      <c r="J21" s="44" t="s">
        <v>102</v>
      </c>
      <c r="K21" s="44" t="s">
        <v>102</v>
      </c>
      <c r="L21" s="44" t="s">
        <v>102</v>
      </c>
      <c r="M21" s="44" t="s">
        <v>102</v>
      </c>
      <c r="N21" s="63" t="s">
        <v>210</v>
      </c>
    </row>
    <row r="22" spans="1:14">
      <c r="A22" s="39"/>
      <c r="B22" s="60" t="s">
        <v>211</v>
      </c>
      <c r="C22" s="61" t="s">
        <v>212</v>
      </c>
      <c r="D22" s="41" t="str">
        <f t="shared" si="1"/>
        <v>modifiedon</v>
      </c>
      <c r="E22" s="42" t="s">
        <v>119</v>
      </c>
      <c r="F22" s="42" t="s">
        <v>99</v>
      </c>
      <c r="G22" s="42" t="s">
        <v>100</v>
      </c>
      <c r="H22" s="42" t="s">
        <v>189</v>
      </c>
      <c r="I22" s="62" t="s">
        <v>194</v>
      </c>
      <c r="J22" s="43" t="s">
        <v>194</v>
      </c>
      <c r="K22" s="44" t="s">
        <v>195</v>
      </c>
      <c r="L22" s="44" t="s">
        <v>102</v>
      </c>
      <c r="M22" s="44" t="s">
        <v>102</v>
      </c>
      <c r="N22" s="63" t="s">
        <v>213</v>
      </c>
    </row>
    <row r="23" spans="1:14" ht="28.5">
      <c r="A23" s="39"/>
      <c r="B23" s="60" t="s">
        <v>214</v>
      </c>
      <c r="C23" s="61" t="s">
        <v>215</v>
      </c>
      <c r="D23" s="41" t="str">
        <f t="shared" si="1"/>
        <v>modifiedonbehalfby</v>
      </c>
      <c r="E23" s="42" t="s">
        <v>119</v>
      </c>
      <c r="F23" s="42" t="s">
        <v>99</v>
      </c>
      <c r="G23" s="42" t="s">
        <v>100</v>
      </c>
      <c r="H23" s="42" t="s">
        <v>189</v>
      </c>
      <c r="I23" s="62" t="s">
        <v>190</v>
      </c>
      <c r="J23" s="44" t="s">
        <v>102</v>
      </c>
      <c r="K23" s="44" t="s">
        <v>102</v>
      </c>
      <c r="L23" s="44" t="s">
        <v>102</v>
      </c>
      <c r="M23" s="44" t="s">
        <v>102</v>
      </c>
      <c r="N23" s="63" t="s">
        <v>216</v>
      </c>
    </row>
    <row r="24" spans="1:14">
      <c r="A24" s="39"/>
      <c r="B24" s="60" t="s">
        <v>217</v>
      </c>
      <c r="C24" s="61" t="s">
        <v>218</v>
      </c>
      <c r="D24" s="41" t="str">
        <f t="shared" si="1"/>
        <v>overriddencreatedon</v>
      </c>
      <c r="E24" s="42" t="s">
        <v>119</v>
      </c>
      <c r="F24" s="42" t="s">
        <v>99</v>
      </c>
      <c r="G24" s="42" t="s">
        <v>100</v>
      </c>
      <c r="H24" s="42" t="s">
        <v>202</v>
      </c>
      <c r="I24" s="43" t="s">
        <v>194</v>
      </c>
      <c r="J24" s="43" t="s">
        <v>219</v>
      </c>
      <c r="K24" s="44" t="s">
        <v>195</v>
      </c>
      <c r="L24" s="44" t="s">
        <v>102</v>
      </c>
      <c r="M24" s="44" t="s">
        <v>102</v>
      </c>
      <c r="N24" s="63" t="s">
        <v>220</v>
      </c>
    </row>
    <row r="25" spans="1:14" ht="28.5">
      <c r="A25" s="39"/>
      <c r="B25" s="60" t="s">
        <v>221</v>
      </c>
      <c r="C25" s="61" t="s">
        <v>222</v>
      </c>
      <c r="D25" s="41" t="str">
        <f t="shared" si="1"/>
        <v>ownerid</v>
      </c>
      <c r="E25" s="42" t="s">
        <v>98</v>
      </c>
      <c r="F25" s="42" t="s">
        <v>99</v>
      </c>
      <c r="G25" s="42" t="s">
        <v>100</v>
      </c>
      <c r="H25" s="42" t="s">
        <v>223</v>
      </c>
      <c r="I25" s="62" t="s">
        <v>224</v>
      </c>
      <c r="J25" s="44" t="s">
        <v>102</v>
      </c>
      <c r="K25" s="44" t="s">
        <v>102</v>
      </c>
      <c r="L25" s="44" t="s">
        <v>102</v>
      </c>
      <c r="M25" s="44" t="s">
        <v>102</v>
      </c>
      <c r="N25" s="63" t="s">
        <v>225</v>
      </c>
    </row>
    <row r="26" spans="1:14">
      <c r="A26" s="39"/>
      <c r="B26" s="60" t="s">
        <v>226</v>
      </c>
      <c r="C26" s="61" t="s">
        <v>227</v>
      </c>
      <c r="D26" s="41" t="str">
        <f t="shared" si="1"/>
        <v>owningbusinessunit</v>
      </c>
      <c r="E26" s="42" t="s">
        <v>119</v>
      </c>
      <c r="F26" s="42" t="s">
        <v>99</v>
      </c>
      <c r="G26" s="42" t="s">
        <v>100</v>
      </c>
      <c r="H26" s="42" t="s">
        <v>189</v>
      </c>
      <c r="I26" s="62" t="s">
        <v>190</v>
      </c>
      <c r="J26" s="44" t="s">
        <v>102</v>
      </c>
      <c r="K26" s="44" t="s">
        <v>102</v>
      </c>
      <c r="L26" s="44" t="s">
        <v>102</v>
      </c>
      <c r="M26" s="44" t="s">
        <v>102</v>
      </c>
      <c r="N26" s="63" t="s">
        <v>228</v>
      </c>
    </row>
    <row r="27" spans="1:14" ht="28.5">
      <c r="A27" s="39"/>
      <c r="B27" s="60" t="s">
        <v>229</v>
      </c>
      <c r="C27" s="61" t="s">
        <v>230</v>
      </c>
      <c r="D27" s="41" t="str">
        <f t="shared" si="1"/>
        <v>owningteam</v>
      </c>
      <c r="E27" s="42" t="s">
        <v>119</v>
      </c>
      <c r="F27" s="42" t="s">
        <v>231</v>
      </c>
      <c r="G27" s="42" t="s">
        <v>100</v>
      </c>
      <c r="H27" s="42" t="s">
        <v>189</v>
      </c>
      <c r="I27" s="62" t="s">
        <v>190</v>
      </c>
      <c r="J27" s="44" t="s">
        <v>102</v>
      </c>
      <c r="K27" s="44" t="s">
        <v>102</v>
      </c>
      <c r="L27" s="44" t="s">
        <v>102</v>
      </c>
      <c r="M27" s="44" t="s">
        <v>102</v>
      </c>
      <c r="N27" s="63" t="s">
        <v>232</v>
      </c>
    </row>
    <row r="28" spans="1:14" ht="28.5">
      <c r="A28" s="39"/>
      <c r="B28" s="60" t="s">
        <v>233</v>
      </c>
      <c r="C28" s="61" t="s">
        <v>234</v>
      </c>
      <c r="D28" s="41" t="str">
        <f t="shared" si="1"/>
        <v>owninguser</v>
      </c>
      <c r="E28" s="42" t="s">
        <v>119</v>
      </c>
      <c r="F28" s="42" t="s">
        <v>231</v>
      </c>
      <c r="G28" s="42" t="s">
        <v>100</v>
      </c>
      <c r="H28" s="42" t="s">
        <v>189</v>
      </c>
      <c r="I28" s="62" t="s">
        <v>190</v>
      </c>
      <c r="J28" s="44" t="s">
        <v>102</v>
      </c>
      <c r="K28" s="44" t="s">
        <v>102</v>
      </c>
      <c r="L28" s="44" t="s">
        <v>102</v>
      </c>
      <c r="M28" s="44" t="s">
        <v>102</v>
      </c>
      <c r="N28" s="63" t="s">
        <v>235</v>
      </c>
    </row>
    <row r="29" spans="1:14" ht="28.5">
      <c r="A29" s="39"/>
      <c r="B29" s="60" t="s">
        <v>236</v>
      </c>
      <c r="C29" s="61" t="s">
        <v>237</v>
      </c>
      <c r="D29" s="41" t="str">
        <f>IF(ISBLANK(C29),"",LOWER(C29))</f>
        <v>statecode</v>
      </c>
      <c r="E29" s="42" t="s">
        <v>98</v>
      </c>
      <c r="F29" s="42" t="s">
        <v>99</v>
      </c>
      <c r="G29" s="42" t="s">
        <v>100</v>
      </c>
      <c r="H29" s="42" t="s">
        <v>223</v>
      </c>
      <c r="I29" s="62" t="s">
        <v>238</v>
      </c>
      <c r="J29" s="44" t="s">
        <v>102</v>
      </c>
      <c r="K29" s="44" t="s">
        <v>102</v>
      </c>
      <c r="L29" s="44" t="s">
        <v>102</v>
      </c>
      <c r="M29" s="44" t="s">
        <v>102</v>
      </c>
      <c r="N29" s="63" t="str">
        <f>$C$4&amp;"の状態"</f>
        <v>コード情報型の状態</v>
      </c>
    </row>
    <row r="30" spans="1:14">
      <c r="A30" s="39"/>
      <c r="B30" s="60" t="s">
        <v>239</v>
      </c>
      <c r="C30" s="61" t="s">
        <v>669</v>
      </c>
      <c r="D30" s="41" t="str">
        <f t="shared" si="1"/>
        <v>statuscode</v>
      </c>
      <c r="E30" s="42" t="s">
        <v>119</v>
      </c>
      <c r="F30" s="42" t="s">
        <v>99</v>
      </c>
      <c r="G30" s="42" t="s">
        <v>100</v>
      </c>
      <c r="H30" s="42" t="s">
        <v>223</v>
      </c>
      <c r="I30" s="62" t="s">
        <v>238</v>
      </c>
      <c r="J30" s="44" t="s">
        <v>102</v>
      </c>
      <c r="K30" s="44" t="s">
        <v>102</v>
      </c>
      <c r="L30" s="44" t="s">
        <v>102</v>
      </c>
      <c r="M30" s="44" t="s">
        <v>102</v>
      </c>
      <c r="N30" s="63" t="str">
        <f>$C$4&amp;"の状態の理由"</f>
        <v>コード情報型の状態の理由</v>
      </c>
    </row>
    <row r="31" spans="1:14" ht="28.5">
      <c r="A31" s="39"/>
      <c r="B31" s="60" t="s">
        <v>241</v>
      </c>
      <c r="C31" s="61" t="s">
        <v>242</v>
      </c>
      <c r="D31" s="41" t="str">
        <f t="shared" si="1"/>
        <v>timezoneruleversionnumber</v>
      </c>
      <c r="E31" s="42" t="s">
        <v>119</v>
      </c>
      <c r="F31" s="42" t="s">
        <v>231</v>
      </c>
      <c r="G31" s="42" t="s">
        <v>100</v>
      </c>
      <c r="H31" s="42" t="s">
        <v>189</v>
      </c>
      <c r="I31" s="62" t="s">
        <v>203</v>
      </c>
      <c r="J31" s="43" t="s">
        <v>204</v>
      </c>
      <c r="K31" s="44" t="s">
        <v>195</v>
      </c>
      <c r="L31" s="44" t="s">
        <v>243</v>
      </c>
      <c r="M31" s="44" t="s">
        <v>206</v>
      </c>
      <c r="N31" s="63" t="s">
        <v>244</v>
      </c>
    </row>
    <row r="32" spans="1:14" ht="28.5">
      <c r="A32" s="39"/>
      <c r="B32" s="60" t="s">
        <v>245</v>
      </c>
      <c r="C32" s="61" t="s">
        <v>246</v>
      </c>
      <c r="D32" s="41" t="str">
        <f t="shared" si="1"/>
        <v>utcconversiontimezonecode</v>
      </c>
      <c r="E32" s="42" t="s">
        <v>119</v>
      </c>
      <c r="F32" s="42" t="s">
        <v>231</v>
      </c>
      <c r="G32" s="42" t="s">
        <v>100</v>
      </c>
      <c r="H32" s="42" t="s">
        <v>189</v>
      </c>
      <c r="I32" s="62" t="s">
        <v>203</v>
      </c>
      <c r="J32" s="43" t="s">
        <v>204</v>
      </c>
      <c r="K32" s="44" t="s">
        <v>195</v>
      </c>
      <c r="L32" s="44" t="s">
        <v>243</v>
      </c>
      <c r="M32" s="44" t="s">
        <v>206</v>
      </c>
      <c r="N32" s="63" t="s">
        <v>247</v>
      </c>
    </row>
    <row r="33" spans="1:14" ht="28.5">
      <c r="A33" s="39"/>
      <c r="B33" s="60" t="s">
        <v>248</v>
      </c>
      <c r="C33" s="61" t="s">
        <v>249</v>
      </c>
      <c r="D33" s="41" t="str">
        <f t="shared" si="1"/>
        <v>versionnumber</v>
      </c>
      <c r="E33" s="42" t="s">
        <v>119</v>
      </c>
      <c r="F33" s="42" t="s">
        <v>231</v>
      </c>
      <c r="G33" s="42" t="s">
        <v>100</v>
      </c>
      <c r="H33" s="42" t="s">
        <v>189</v>
      </c>
      <c r="I33" s="62" t="s">
        <v>203</v>
      </c>
      <c r="J33" s="43" t="s">
        <v>204</v>
      </c>
      <c r="K33" s="44" t="s">
        <v>195</v>
      </c>
      <c r="L33" s="44" t="s">
        <v>250</v>
      </c>
      <c r="M33" s="44" t="s">
        <v>251</v>
      </c>
      <c r="N33" s="63" t="s">
        <v>248</v>
      </c>
    </row>
    <row r="34" spans="1:14">
      <c r="A34" s="39"/>
      <c r="B34" s="53"/>
      <c r="C34" s="41"/>
      <c r="D34" s="41"/>
      <c r="E34" s="42"/>
      <c r="F34" s="42"/>
      <c r="G34" s="42"/>
      <c r="H34" s="42"/>
      <c r="I34" s="43"/>
      <c r="J34" s="43"/>
      <c r="K34" s="44"/>
      <c r="L34" s="44"/>
      <c r="M34" s="44"/>
      <c r="N34"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2E6AE-B582-4D61-AB08-72FFCA6F7989}">
  <sheetPr>
    <pageSetUpPr fitToPage="1"/>
  </sheetPr>
  <dimension ref="A1:N33"/>
  <sheetViews>
    <sheetView view="pageBreakPreview" topLeftCell="A30" zoomScale="115" zoomScaleNormal="100" zoomScaleSheetLayoutView="115" workbookViewId="0">
      <selection sqref="A1:N33"/>
    </sheetView>
  </sheetViews>
  <sheetFormatPr defaultColWidth="9" defaultRowHeight="18.75"/>
  <cols>
    <col min="1" max="1" width="3.7109375" style="64" customWidth="1"/>
    <col min="2" max="2" width="26.5703125" style="65" customWidth="1"/>
    <col min="3" max="4" width="22.42578125" style="54" customWidth="1"/>
    <col min="5" max="8" width="5" style="64" customWidth="1"/>
    <col min="9" max="9" width="10" style="55" customWidth="1"/>
    <col min="10" max="10" width="8" style="55" customWidth="1"/>
    <col min="11" max="11" width="4.42578125" style="65" customWidth="1"/>
    <col min="12" max="13" width="6.7109375" style="66" customWidth="1"/>
    <col min="14" max="14" width="35.85546875" style="55" customWidth="1"/>
    <col min="15" max="16384" width="9" style="55"/>
  </cols>
  <sheetData>
    <row r="1" spans="1:14" s="11" customFormat="1" ht="16.5">
      <c r="A1" s="1" t="s">
        <v>0</v>
      </c>
      <c r="B1" s="2"/>
      <c r="C1" s="3" t="s">
        <v>1</v>
      </c>
      <c r="D1" s="4"/>
      <c r="E1" s="5"/>
      <c r="F1" s="5"/>
      <c r="G1" s="5"/>
      <c r="H1" s="6"/>
      <c r="I1" s="7" t="s">
        <v>76</v>
      </c>
      <c r="J1" s="2"/>
      <c r="K1" s="8"/>
      <c r="L1" s="9"/>
      <c r="M1" s="9"/>
      <c r="N1" s="10"/>
    </row>
    <row r="2" spans="1:14" s="13" customFormat="1" ht="24.75" customHeight="1">
      <c r="A2" s="107" t="s">
        <v>77</v>
      </c>
      <c r="B2" s="108"/>
      <c r="C2" s="109" t="s">
        <v>3</v>
      </c>
      <c r="D2" s="110"/>
      <c r="E2" s="110"/>
      <c r="F2" s="110"/>
      <c r="G2" s="110"/>
      <c r="H2" s="111"/>
      <c r="I2" s="112">
        <f>COUNT(A9:A14)</f>
        <v>4</v>
      </c>
      <c r="J2" s="113"/>
      <c r="K2" s="113"/>
      <c r="L2" s="113"/>
      <c r="M2" s="113"/>
      <c r="N2" s="12"/>
    </row>
    <row r="3" spans="1:14" s="22" customFormat="1" ht="16.5">
      <c r="A3" s="14" t="s">
        <v>78</v>
      </c>
      <c r="B3" s="15"/>
      <c r="C3" s="16" t="s">
        <v>79</v>
      </c>
      <c r="D3" s="15"/>
      <c r="E3" s="15"/>
      <c r="F3" s="15"/>
      <c r="G3" s="15"/>
      <c r="H3" s="67"/>
      <c r="I3" s="19" t="s">
        <v>80</v>
      </c>
      <c r="J3" s="20"/>
      <c r="K3" s="20"/>
      <c r="L3" s="17"/>
      <c r="M3" s="17"/>
      <c r="N3" s="21" t="s">
        <v>81</v>
      </c>
    </row>
    <row r="4" spans="1:14" s="13" customFormat="1" ht="19.5">
      <c r="A4" s="109" t="s">
        <v>82</v>
      </c>
      <c r="B4" s="110"/>
      <c r="C4" s="107" t="s">
        <v>964</v>
      </c>
      <c r="D4" s="108"/>
      <c r="E4" s="108"/>
      <c r="F4" s="108"/>
      <c r="G4" s="108"/>
      <c r="H4" s="114"/>
      <c r="I4" s="115" t="s">
        <v>965</v>
      </c>
      <c r="J4" s="116"/>
      <c r="K4" s="116"/>
      <c r="L4" s="116"/>
      <c r="M4" s="116"/>
      <c r="N4" s="68" t="str">
        <f>B13</f>
        <v>システム役割関与情報型</v>
      </c>
    </row>
    <row r="5" spans="1:14" s="13" customFormat="1" ht="45.75" customHeight="1">
      <c r="A5" s="99" t="s">
        <v>966</v>
      </c>
      <c r="B5" s="105"/>
      <c r="C5" s="105"/>
      <c r="D5" s="105"/>
      <c r="E5" s="105"/>
      <c r="F5" s="105"/>
      <c r="G5" s="105"/>
      <c r="H5" s="105"/>
      <c r="I5" s="105"/>
      <c r="J5" s="105"/>
      <c r="K5" s="105"/>
      <c r="L5" s="105"/>
      <c r="M5" s="105"/>
      <c r="N5" s="106"/>
    </row>
    <row r="6" spans="1:14" s="11" customFormat="1" ht="33">
      <c r="A6" s="24" t="s">
        <v>4</v>
      </c>
      <c r="B6" s="24" t="s">
        <v>85</v>
      </c>
      <c r="C6" s="24" t="s">
        <v>86</v>
      </c>
      <c r="D6" s="24" t="s">
        <v>280</v>
      </c>
      <c r="E6" s="25" t="s">
        <v>88</v>
      </c>
      <c r="F6" s="25" t="s">
        <v>89</v>
      </c>
      <c r="G6" s="26" t="s">
        <v>90</v>
      </c>
      <c r="H6" s="27" t="s">
        <v>91</v>
      </c>
      <c r="I6" s="28" t="s">
        <v>92</v>
      </c>
      <c r="J6" s="24" t="s">
        <v>93</v>
      </c>
      <c r="K6" s="29" t="s">
        <v>94</v>
      </c>
      <c r="L6" s="30" t="s">
        <v>95</v>
      </c>
      <c r="M6" s="31" t="s">
        <v>96</v>
      </c>
      <c r="N6" s="24" t="s">
        <v>255</v>
      </c>
    </row>
    <row r="7" spans="1:14" s="13" customFormat="1" ht="28.5">
      <c r="A7" s="32"/>
      <c r="B7" s="33" t="str">
        <f>$C$4</f>
        <v>役割関与情報型</v>
      </c>
      <c r="C7" s="34" t="str">
        <f>I4&amp;"Id"</f>
        <v>gif_RoleInformationModel_DatamodelId</v>
      </c>
      <c r="D7" s="34" t="str">
        <f>IF(ISBLANK(C7),"",LOWER(C7))</f>
        <v>gif_roleinformationmodel_datamodelid</v>
      </c>
      <c r="E7" s="35" t="s">
        <v>98</v>
      </c>
      <c r="F7" s="35" t="s">
        <v>99</v>
      </c>
      <c r="G7" s="35" t="s">
        <v>100</v>
      </c>
      <c r="H7" s="35" t="s">
        <v>100</v>
      </c>
      <c r="I7" s="36" t="s">
        <v>101</v>
      </c>
      <c r="J7" s="37" t="s">
        <v>102</v>
      </c>
      <c r="K7" s="37" t="s">
        <v>102</v>
      </c>
      <c r="L7" s="37" t="s">
        <v>102</v>
      </c>
      <c r="M7" s="37" t="s">
        <v>102</v>
      </c>
      <c r="N7" s="38" t="s">
        <v>103</v>
      </c>
    </row>
    <row r="8" spans="1:14" s="13" customFormat="1">
      <c r="A8" s="39"/>
      <c r="B8" s="40"/>
      <c r="C8" s="41"/>
      <c r="D8" s="41"/>
      <c r="E8" s="42"/>
      <c r="F8" s="42"/>
      <c r="G8" s="42"/>
      <c r="H8" s="42"/>
      <c r="I8" s="43"/>
      <c r="J8" s="43"/>
      <c r="K8" s="44"/>
      <c r="L8" s="44"/>
      <c r="M8" s="44"/>
      <c r="N8" s="45"/>
    </row>
    <row r="9" spans="1:14" s="13" customFormat="1">
      <c r="A9" s="46"/>
      <c r="B9" s="47" t="s">
        <v>104</v>
      </c>
      <c r="C9" s="48"/>
      <c r="D9" s="48"/>
      <c r="E9" s="49"/>
      <c r="F9" s="49"/>
      <c r="G9" s="49"/>
      <c r="H9" s="49"/>
      <c r="I9" s="50"/>
      <c r="J9" s="50"/>
      <c r="K9" s="51"/>
      <c r="L9" s="51"/>
      <c r="M9" s="51"/>
      <c r="N9" s="52"/>
    </row>
    <row r="10" spans="1:14" s="13" customFormat="1">
      <c r="A10" s="39">
        <f>COUNTA($A$7:A9)+1</f>
        <v>1</v>
      </c>
      <c r="B10" s="40" t="s">
        <v>967</v>
      </c>
      <c r="C10" s="41" t="s">
        <v>968</v>
      </c>
      <c r="D10" s="41" t="str">
        <f>IF(ISBLANK(C10),"",LOWER(C10))</f>
        <v>gif_role</v>
      </c>
      <c r="E10" s="42" t="s">
        <v>529</v>
      </c>
      <c r="F10" s="42" t="s">
        <v>99</v>
      </c>
      <c r="G10" s="42" t="s">
        <v>100</v>
      </c>
      <c r="H10" s="42" t="s">
        <v>223</v>
      </c>
      <c r="I10" s="43" t="s">
        <v>266</v>
      </c>
      <c r="J10" s="44" t="s">
        <v>102</v>
      </c>
      <c r="K10" s="44" t="s">
        <v>102</v>
      </c>
      <c r="L10" s="44" t="s">
        <v>102</v>
      </c>
      <c r="M10" s="44" t="s">
        <v>102</v>
      </c>
      <c r="N10" s="45" t="s">
        <v>969</v>
      </c>
    </row>
    <row r="11" spans="1:14" s="13" customFormat="1" ht="28.5">
      <c r="A11" s="39">
        <f>COUNTA($A$7:A10)+1</f>
        <v>2</v>
      </c>
      <c r="B11" s="40" t="s">
        <v>970</v>
      </c>
      <c r="C11" s="41" t="s">
        <v>971</v>
      </c>
      <c r="D11" s="41" t="str">
        <f t="shared" ref="D11:D13" si="0">IF(ISBLANK(C11),"",LOWER(C11))</f>
        <v>gif_contact_roleinformationmodelprimary</v>
      </c>
      <c r="E11" s="42" t="s">
        <v>529</v>
      </c>
      <c r="F11" s="42" t="s">
        <v>99</v>
      </c>
      <c r="G11" s="42" t="s">
        <v>100</v>
      </c>
      <c r="H11" s="42" t="s">
        <v>223</v>
      </c>
      <c r="I11" s="43" t="s">
        <v>266</v>
      </c>
      <c r="J11" s="44" t="s">
        <v>102</v>
      </c>
      <c r="K11" s="44" t="s">
        <v>102</v>
      </c>
      <c r="L11" s="44" t="s">
        <v>102</v>
      </c>
      <c r="M11" s="44" t="s">
        <v>102</v>
      </c>
      <c r="N11" s="45" t="s">
        <v>972</v>
      </c>
    </row>
    <row r="12" spans="1:14" s="13" customFormat="1" ht="28.5">
      <c r="A12" s="39">
        <f>COUNTA($A$7:A11)+1</f>
        <v>3</v>
      </c>
      <c r="B12" s="40" t="s">
        <v>973</v>
      </c>
      <c r="C12" s="41" t="s">
        <v>974</v>
      </c>
      <c r="D12" s="41" t="str">
        <f t="shared" si="0"/>
        <v>gif_contact_roleinformation</v>
      </c>
      <c r="E12" s="42" t="s">
        <v>106</v>
      </c>
      <c r="F12" s="42" t="s">
        <v>99</v>
      </c>
      <c r="G12" s="42" t="s">
        <v>100</v>
      </c>
      <c r="H12" s="42" t="s">
        <v>107</v>
      </c>
      <c r="I12" s="43" t="s">
        <v>266</v>
      </c>
      <c r="J12" s="43" t="s">
        <v>111</v>
      </c>
      <c r="K12" s="44" t="s">
        <v>111</v>
      </c>
      <c r="L12" s="44" t="s">
        <v>111</v>
      </c>
      <c r="M12" s="44" t="s">
        <v>111</v>
      </c>
      <c r="N12" s="45" t="s">
        <v>969</v>
      </c>
    </row>
    <row r="13" spans="1:14" s="13" customFormat="1" ht="28.5">
      <c r="A13" s="39">
        <f>COUNTA($A$7:A12)+1</f>
        <v>4</v>
      </c>
      <c r="B13" s="40" t="s">
        <v>975</v>
      </c>
      <c r="C13" s="41" t="s">
        <v>976</v>
      </c>
      <c r="D13" s="41" t="str">
        <f t="shared" si="0"/>
        <v>gif_roleinformationmodelprimary</v>
      </c>
      <c r="E13" s="42" t="s">
        <v>119</v>
      </c>
      <c r="F13" s="42" t="s">
        <v>99</v>
      </c>
      <c r="G13" s="42" t="s">
        <v>100</v>
      </c>
      <c r="H13" s="42" t="s">
        <v>107</v>
      </c>
      <c r="I13" s="43" t="s">
        <v>829</v>
      </c>
      <c r="J13" s="43" t="s">
        <v>111</v>
      </c>
      <c r="K13" s="44" t="s">
        <v>111</v>
      </c>
      <c r="L13" s="44" t="s">
        <v>111</v>
      </c>
      <c r="M13" s="44" t="s">
        <v>830</v>
      </c>
      <c r="N13" s="45"/>
    </row>
    <row r="14" spans="1:14">
      <c r="A14" s="39"/>
      <c r="B14" s="53"/>
      <c r="C14" s="41"/>
      <c r="D14" s="41"/>
      <c r="E14" s="42"/>
      <c r="F14" s="42"/>
      <c r="G14" s="42"/>
      <c r="H14" s="42"/>
      <c r="I14" s="43"/>
      <c r="J14" s="43"/>
      <c r="K14" s="44"/>
      <c r="L14" s="44"/>
      <c r="M14" s="44"/>
      <c r="N14" s="45"/>
    </row>
    <row r="15" spans="1:14">
      <c r="A15" s="46"/>
      <c r="B15" s="56" t="s">
        <v>186</v>
      </c>
      <c r="C15" s="57"/>
      <c r="D15" s="57"/>
      <c r="E15" s="49"/>
      <c r="F15" s="49"/>
      <c r="G15" s="49"/>
      <c r="H15" s="49"/>
      <c r="I15" s="58"/>
      <c r="J15" s="50"/>
      <c r="K15" s="59"/>
      <c r="L15" s="59"/>
      <c r="M15" s="58"/>
      <c r="N15" s="52"/>
    </row>
    <row r="16" spans="1:14" ht="28.5">
      <c r="A16" s="39"/>
      <c r="B16" s="60" t="s">
        <v>187</v>
      </c>
      <c r="C16" s="61" t="s">
        <v>188</v>
      </c>
      <c r="D16" s="41" t="str">
        <f t="shared" ref="D16:D32" si="1">IF(ISBLANK(C16),"",LOWER(C16))</f>
        <v>createdby</v>
      </c>
      <c r="E16" s="42" t="s">
        <v>119</v>
      </c>
      <c r="F16" s="42" t="s">
        <v>99</v>
      </c>
      <c r="G16" s="42" t="s">
        <v>100</v>
      </c>
      <c r="H16" s="42" t="s">
        <v>189</v>
      </c>
      <c r="I16" s="62" t="s">
        <v>190</v>
      </c>
      <c r="J16" s="44" t="s">
        <v>102</v>
      </c>
      <c r="K16" s="44" t="s">
        <v>102</v>
      </c>
      <c r="L16" s="44" t="s">
        <v>102</v>
      </c>
      <c r="M16" s="44" t="s">
        <v>102</v>
      </c>
      <c r="N16" s="63" t="s">
        <v>191</v>
      </c>
    </row>
    <row r="17" spans="1:14">
      <c r="A17" s="39"/>
      <c r="B17" s="60" t="s">
        <v>192</v>
      </c>
      <c r="C17" s="61" t="s">
        <v>193</v>
      </c>
      <c r="D17" s="41" t="str">
        <f t="shared" si="1"/>
        <v>createdon</v>
      </c>
      <c r="E17" s="42" t="s">
        <v>119</v>
      </c>
      <c r="F17" s="42" t="s">
        <v>99</v>
      </c>
      <c r="G17" s="42" t="s">
        <v>100</v>
      </c>
      <c r="H17" s="42" t="s">
        <v>189</v>
      </c>
      <c r="I17" s="62" t="s">
        <v>194</v>
      </c>
      <c r="J17" s="43" t="s">
        <v>194</v>
      </c>
      <c r="K17" s="44" t="s">
        <v>195</v>
      </c>
      <c r="L17" s="44" t="s">
        <v>102</v>
      </c>
      <c r="M17" s="44" t="s">
        <v>102</v>
      </c>
      <c r="N17" s="63" t="s">
        <v>196</v>
      </c>
    </row>
    <row r="18" spans="1:14" ht="28.5">
      <c r="A18" s="39"/>
      <c r="B18" s="60" t="s">
        <v>197</v>
      </c>
      <c r="C18" s="61" t="s">
        <v>198</v>
      </c>
      <c r="D18" s="41" t="str">
        <f t="shared" si="1"/>
        <v>createdonbehalfby</v>
      </c>
      <c r="E18" s="42" t="s">
        <v>119</v>
      </c>
      <c r="F18" s="42" t="s">
        <v>99</v>
      </c>
      <c r="G18" s="42" t="s">
        <v>100</v>
      </c>
      <c r="H18" s="42" t="s">
        <v>189</v>
      </c>
      <c r="I18" s="62" t="s">
        <v>190</v>
      </c>
      <c r="J18" s="44" t="s">
        <v>102</v>
      </c>
      <c r="K18" s="44" t="s">
        <v>102</v>
      </c>
      <c r="L18" s="44" t="s">
        <v>102</v>
      </c>
      <c r="M18" s="44" t="s">
        <v>102</v>
      </c>
      <c r="N18" s="63" t="s">
        <v>199</v>
      </c>
    </row>
    <row r="19" spans="1:14" ht="28.5">
      <c r="A19" s="39"/>
      <c r="B19" s="60" t="s">
        <v>200</v>
      </c>
      <c r="C19" s="61" t="s">
        <v>270</v>
      </c>
      <c r="D19" s="41" t="str">
        <f t="shared" si="1"/>
        <v>importsequencenumber</v>
      </c>
      <c r="E19" s="42" t="s">
        <v>119</v>
      </c>
      <c r="F19" s="42" t="s">
        <v>99</v>
      </c>
      <c r="G19" s="42" t="s">
        <v>100</v>
      </c>
      <c r="H19" s="42" t="s">
        <v>202</v>
      </c>
      <c r="I19" s="62" t="s">
        <v>203</v>
      </c>
      <c r="J19" s="43" t="s">
        <v>204</v>
      </c>
      <c r="K19" s="44" t="s">
        <v>195</v>
      </c>
      <c r="L19" s="44" t="s">
        <v>205</v>
      </c>
      <c r="M19" s="44" t="s">
        <v>206</v>
      </c>
      <c r="N19" s="63" t="s">
        <v>207</v>
      </c>
    </row>
    <row r="20" spans="1:14" ht="28.5">
      <c r="A20" s="39"/>
      <c r="B20" s="60" t="s">
        <v>208</v>
      </c>
      <c r="C20" s="61" t="s">
        <v>209</v>
      </c>
      <c r="D20" s="41" t="str">
        <f t="shared" si="1"/>
        <v>modifiedby</v>
      </c>
      <c r="E20" s="42" t="s">
        <v>119</v>
      </c>
      <c r="F20" s="42" t="s">
        <v>99</v>
      </c>
      <c r="G20" s="42" t="s">
        <v>100</v>
      </c>
      <c r="H20" s="42" t="s">
        <v>189</v>
      </c>
      <c r="I20" s="62" t="s">
        <v>190</v>
      </c>
      <c r="J20" s="44" t="s">
        <v>102</v>
      </c>
      <c r="K20" s="44" t="s">
        <v>102</v>
      </c>
      <c r="L20" s="44" t="s">
        <v>102</v>
      </c>
      <c r="M20" s="44" t="s">
        <v>102</v>
      </c>
      <c r="N20" s="63" t="s">
        <v>210</v>
      </c>
    </row>
    <row r="21" spans="1:14">
      <c r="A21" s="39"/>
      <c r="B21" s="60" t="s">
        <v>211</v>
      </c>
      <c r="C21" s="61" t="s">
        <v>212</v>
      </c>
      <c r="D21" s="41" t="str">
        <f t="shared" si="1"/>
        <v>modifiedon</v>
      </c>
      <c r="E21" s="42" t="s">
        <v>119</v>
      </c>
      <c r="F21" s="42" t="s">
        <v>99</v>
      </c>
      <c r="G21" s="42" t="s">
        <v>100</v>
      </c>
      <c r="H21" s="42" t="s">
        <v>189</v>
      </c>
      <c r="I21" s="62" t="s">
        <v>194</v>
      </c>
      <c r="J21" s="43" t="s">
        <v>194</v>
      </c>
      <c r="K21" s="44" t="s">
        <v>195</v>
      </c>
      <c r="L21" s="44" t="s">
        <v>102</v>
      </c>
      <c r="M21" s="44" t="s">
        <v>102</v>
      </c>
      <c r="N21" s="63" t="s">
        <v>213</v>
      </c>
    </row>
    <row r="22" spans="1:14" ht="28.5">
      <c r="A22" s="39"/>
      <c r="B22" s="60" t="s">
        <v>214</v>
      </c>
      <c r="C22" s="61" t="s">
        <v>215</v>
      </c>
      <c r="D22" s="41" t="str">
        <f t="shared" si="1"/>
        <v>modifiedonbehalfby</v>
      </c>
      <c r="E22" s="42" t="s">
        <v>119</v>
      </c>
      <c r="F22" s="42" t="s">
        <v>99</v>
      </c>
      <c r="G22" s="42" t="s">
        <v>100</v>
      </c>
      <c r="H22" s="42" t="s">
        <v>189</v>
      </c>
      <c r="I22" s="62" t="s">
        <v>190</v>
      </c>
      <c r="J22" s="44" t="s">
        <v>102</v>
      </c>
      <c r="K22" s="44" t="s">
        <v>102</v>
      </c>
      <c r="L22" s="44" t="s">
        <v>102</v>
      </c>
      <c r="M22" s="44" t="s">
        <v>102</v>
      </c>
      <c r="N22" s="63" t="s">
        <v>216</v>
      </c>
    </row>
    <row r="23" spans="1:14">
      <c r="A23" s="39"/>
      <c r="B23" s="60" t="s">
        <v>217</v>
      </c>
      <c r="C23" s="61" t="s">
        <v>218</v>
      </c>
      <c r="D23" s="41" t="str">
        <f t="shared" si="1"/>
        <v>overriddencreatedon</v>
      </c>
      <c r="E23" s="42" t="s">
        <v>119</v>
      </c>
      <c r="F23" s="42" t="s">
        <v>99</v>
      </c>
      <c r="G23" s="42" t="s">
        <v>100</v>
      </c>
      <c r="H23" s="42" t="s">
        <v>202</v>
      </c>
      <c r="I23" s="43" t="s">
        <v>194</v>
      </c>
      <c r="J23" s="43" t="s">
        <v>219</v>
      </c>
      <c r="K23" s="44" t="s">
        <v>195</v>
      </c>
      <c r="L23" s="44" t="s">
        <v>102</v>
      </c>
      <c r="M23" s="44" t="s">
        <v>102</v>
      </c>
      <c r="N23" s="63" t="s">
        <v>220</v>
      </c>
    </row>
    <row r="24" spans="1:14" ht="28.5">
      <c r="A24" s="39"/>
      <c r="B24" s="60" t="s">
        <v>221</v>
      </c>
      <c r="C24" s="61" t="s">
        <v>222</v>
      </c>
      <c r="D24" s="41" t="str">
        <f t="shared" si="1"/>
        <v>ownerid</v>
      </c>
      <c r="E24" s="42" t="s">
        <v>98</v>
      </c>
      <c r="F24" s="42" t="s">
        <v>99</v>
      </c>
      <c r="G24" s="42" t="s">
        <v>100</v>
      </c>
      <c r="H24" s="42" t="s">
        <v>223</v>
      </c>
      <c r="I24" s="62" t="s">
        <v>224</v>
      </c>
      <c r="J24" s="44" t="s">
        <v>102</v>
      </c>
      <c r="K24" s="44" t="s">
        <v>102</v>
      </c>
      <c r="L24" s="44" t="s">
        <v>102</v>
      </c>
      <c r="M24" s="44" t="s">
        <v>102</v>
      </c>
      <c r="N24" s="63" t="s">
        <v>225</v>
      </c>
    </row>
    <row r="25" spans="1:14">
      <c r="A25" s="39"/>
      <c r="B25" s="60" t="s">
        <v>271</v>
      </c>
      <c r="C25" s="61" t="s">
        <v>227</v>
      </c>
      <c r="D25" s="41" t="str">
        <f>IF(ISBLANK(C25),"",LOWER(C25))</f>
        <v>owningbusinessunit</v>
      </c>
      <c r="E25" s="42" t="s">
        <v>119</v>
      </c>
      <c r="F25" s="69" t="s">
        <v>99</v>
      </c>
      <c r="G25" s="42" t="s">
        <v>100</v>
      </c>
      <c r="H25" s="42" t="s">
        <v>189</v>
      </c>
      <c r="I25" s="62" t="s">
        <v>190</v>
      </c>
      <c r="J25" s="44" t="s">
        <v>102</v>
      </c>
      <c r="K25" s="44" t="s">
        <v>102</v>
      </c>
      <c r="L25" s="44" t="s">
        <v>102</v>
      </c>
      <c r="M25" s="44" t="s">
        <v>102</v>
      </c>
      <c r="N25" s="63" t="s">
        <v>228</v>
      </c>
    </row>
    <row r="26" spans="1:14" ht="28.5">
      <c r="A26" s="39"/>
      <c r="B26" s="70" t="s">
        <v>272</v>
      </c>
      <c r="C26" s="61" t="s">
        <v>230</v>
      </c>
      <c r="D26" s="41" t="str">
        <f>IF(ISBLANK(C26),"",LOWER(C26))</f>
        <v>owningteam</v>
      </c>
      <c r="E26" s="42" t="s">
        <v>119</v>
      </c>
      <c r="F26" s="42" t="s">
        <v>273</v>
      </c>
      <c r="G26" s="42" t="s">
        <v>100</v>
      </c>
      <c r="H26" s="42" t="s">
        <v>189</v>
      </c>
      <c r="I26" s="62" t="s">
        <v>190</v>
      </c>
      <c r="J26" s="44" t="s">
        <v>102</v>
      </c>
      <c r="K26" s="44" t="s">
        <v>102</v>
      </c>
      <c r="L26" s="44" t="s">
        <v>102</v>
      </c>
      <c r="M26" s="44" t="s">
        <v>102</v>
      </c>
      <c r="N26" s="63" t="s">
        <v>232</v>
      </c>
    </row>
    <row r="27" spans="1:14" ht="28.5">
      <c r="A27" s="39"/>
      <c r="B27" s="70" t="s">
        <v>274</v>
      </c>
      <c r="C27" s="61" t="s">
        <v>234</v>
      </c>
      <c r="D27" s="41" t="str">
        <f>IF(ISBLANK(C27),"",LOWER(C27))</f>
        <v>owninguser</v>
      </c>
      <c r="E27" s="42" t="s">
        <v>119</v>
      </c>
      <c r="F27" s="42" t="s">
        <v>273</v>
      </c>
      <c r="G27" s="42" t="s">
        <v>100</v>
      </c>
      <c r="H27" s="42" t="s">
        <v>189</v>
      </c>
      <c r="I27" s="62" t="s">
        <v>190</v>
      </c>
      <c r="J27" s="44" t="s">
        <v>102</v>
      </c>
      <c r="K27" s="44" t="s">
        <v>102</v>
      </c>
      <c r="L27" s="44" t="s">
        <v>102</v>
      </c>
      <c r="M27" s="44" t="s">
        <v>102</v>
      </c>
      <c r="N27" s="63" t="s">
        <v>235</v>
      </c>
    </row>
    <row r="28" spans="1:14" ht="28.5">
      <c r="A28" s="39"/>
      <c r="B28" s="60" t="s">
        <v>275</v>
      </c>
      <c r="C28" s="71" t="s">
        <v>237</v>
      </c>
      <c r="D28" s="41" t="str">
        <f>IF(ISBLANK(C28),"",LOWER(C28))</f>
        <v>statecode</v>
      </c>
      <c r="E28" s="42" t="s">
        <v>98</v>
      </c>
      <c r="F28" s="42" t="s">
        <v>99</v>
      </c>
      <c r="G28" s="42" t="s">
        <v>100</v>
      </c>
      <c r="H28" s="42" t="s">
        <v>223</v>
      </c>
      <c r="I28" s="62" t="s">
        <v>238</v>
      </c>
      <c r="J28" s="44" t="s">
        <v>102</v>
      </c>
      <c r="K28" s="44" t="s">
        <v>102</v>
      </c>
      <c r="L28" s="44" t="s">
        <v>102</v>
      </c>
      <c r="M28" s="44" t="s">
        <v>102</v>
      </c>
      <c r="N28" s="63" t="str">
        <f>$C$4&amp;"の状態"</f>
        <v>役割関与情報型の状態</v>
      </c>
    </row>
    <row r="29" spans="1:14">
      <c r="A29" s="39"/>
      <c r="B29" s="60" t="s">
        <v>276</v>
      </c>
      <c r="C29" s="71" t="s">
        <v>240</v>
      </c>
      <c r="D29" s="41" t="str">
        <f>IF(ISBLANK(C29),"",LOWER(C29))</f>
        <v>statuscode</v>
      </c>
      <c r="E29" s="42" t="s">
        <v>119</v>
      </c>
      <c r="F29" s="42" t="s">
        <v>99</v>
      </c>
      <c r="G29" s="42" t="s">
        <v>100</v>
      </c>
      <c r="H29" s="42" t="s">
        <v>223</v>
      </c>
      <c r="I29" s="62" t="s">
        <v>238</v>
      </c>
      <c r="J29" s="44" t="s">
        <v>102</v>
      </c>
      <c r="K29" s="44" t="s">
        <v>102</v>
      </c>
      <c r="L29" s="44" t="s">
        <v>102</v>
      </c>
      <c r="M29" s="44" t="s">
        <v>102</v>
      </c>
      <c r="N29" s="63" t="str">
        <f>$C$4&amp;"の状態の理由"</f>
        <v>役割関与情報型の状態の理由</v>
      </c>
    </row>
    <row r="30" spans="1:14" ht="28.5">
      <c r="A30" s="39"/>
      <c r="B30" s="60" t="s">
        <v>241</v>
      </c>
      <c r="C30" s="61" t="s">
        <v>242</v>
      </c>
      <c r="D30" s="41" t="str">
        <f t="shared" si="1"/>
        <v>timezoneruleversionnumber</v>
      </c>
      <c r="E30" s="42" t="s">
        <v>119</v>
      </c>
      <c r="F30" s="42" t="s">
        <v>231</v>
      </c>
      <c r="G30" s="42" t="s">
        <v>100</v>
      </c>
      <c r="H30" s="42" t="s">
        <v>189</v>
      </c>
      <c r="I30" s="62" t="s">
        <v>203</v>
      </c>
      <c r="J30" s="43" t="s">
        <v>204</v>
      </c>
      <c r="K30" s="44" t="s">
        <v>195</v>
      </c>
      <c r="L30" s="44" t="s">
        <v>243</v>
      </c>
      <c r="M30" s="44" t="s">
        <v>206</v>
      </c>
      <c r="N30" s="63" t="s">
        <v>244</v>
      </c>
    </row>
    <row r="31" spans="1:14" ht="28.5">
      <c r="A31" s="39"/>
      <c r="B31" s="60" t="s">
        <v>245</v>
      </c>
      <c r="C31" s="61" t="s">
        <v>246</v>
      </c>
      <c r="D31" s="41" t="str">
        <f t="shared" si="1"/>
        <v>utcconversiontimezonecode</v>
      </c>
      <c r="E31" s="42" t="s">
        <v>119</v>
      </c>
      <c r="F31" s="42" t="s">
        <v>231</v>
      </c>
      <c r="G31" s="42" t="s">
        <v>100</v>
      </c>
      <c r="H31" s="42" t="s">
        <v>189</v>
      </c>
      <c r="I31" s="62" t="s">
        <v>203</v>
      </c>
      <c r="J31" s="43" t="s">
        <v>204</v>
      </c>
      <c r="K31" s="44" t="s">
        <v>195</v>
      </c>
      <c r="L31" s="44" t="s">
        <v>243</v>
      </c>
      <c r="M31" s="44" t="s">
        <v>206</v>
      </c>
      <c r="N31" s="63" t="s">
        <v>247</v>
      </c>
    </row>
    <row r="32" spans="1:14" ht="28.5">
      <c r="A32" s="39"/>
      <c r="B32" s="60" t="s">
        <v>248</v>
      </c>
      <c r="C32" s="61" t="s">
        <v>249</v>
      </c>
      <c r="D32" s="41" t="str">
        <f t="shared" si="1"/>
        <v>versionnumber</v>
      </c>
      <c r="E32" s="42" t="s">
        <v>119</v>
      </c>
      <c r="F32" s="42" t="s">
        <v>231</v>
      </c>
      <c r="G32" s="42" t="s">
        <v>100</v>
      </c>
      <c r="H32" s="42" t="s">
        <v>189</v>
      </c>
      <c r="I32" s="62" t="s">
        <v>203</v>
      </c>
      <c r="J32" s="43" t="s">
        <v>204</v>
      </c>
      <c r="K32" s="44" t="s">
        <v>195</v>
      </c>
      <c r="L32" s="44" t="s">
        <v>250</v>
      </c>
      <c r="M32" s="44" t="s">
        <v>251</v>
      </c>
      <c r="N32" s="63" t="s">
        <v>248</v>
      </c>
    </row>
    <row r="33" spans="1:14">
      <c r="A33" s="39"/>
      <c r="B33" s="53"/>
      <c r="C33" s="41"/>
      <c r="D33" s="41"/>
      <c r="E33" s="42"/>
      <c r="F33" s="42"/>
      <c r="G33" s="42"/>
      <c r="H33" s="42"/>
      <c r="I33" s="43"/>
      <c r="J33" s="43"/>
      <c r="K33" s="44"/>
      <c r="L33" s="44"/>
      <c r="M33" s="44"/>
      <c r="N33" s="45"/>
    </row>
  </sheetData>
  <mergeCells count="7">
    <mergeCell ref="A5:N5"/>
    <mergeCell ref="A2:B2"/>
    <mergeCell ref="C2:H2"/>
    <mergeCell ref="I2:M2"/>
    <mergeCell ref="A4:B4"/>
    <mergeCell ref="C4:H4"/>
    <mergeCell ref="I4:M4"/>
  </mergeCells>
  <phoneticPr fontId="1"/>
  <printOptions horizontalCentered="1" gridLines="1" gridLinesSet="0"/>
  <pageMargins left="0.31496062992125984" right="0.31496062992125984" top="0.59055118110236227" bottom="0.59055118110236227" header="0.31496062992125984" footer="0.31496062992125984"/>
  <pageSetup paperSize="9" scale="58" fitToHeight="0" orientation="portrait" r:id="rId1"/>
  <headerFooter>
    <oddFooter>&amp;L&amp;"メイリオ,レギュラー"&amp;9&amp;A&amp;R&amp;"メイリオ,レギュラー"&amp;9&amp;P/&amp;N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42B414A388A8547A0522B843DAD0E75" ma:contentTypeVersion="16" ma:contentTypeDescription="新しいドキュメントを作成します。" ma:contentTypeScope="" ma:versionID="a7c40d576f5663bfefedb85abe766c12">
  <xsd:schema xmlns:xsd="http://www.w3.org/2001/XMLSchema" xmlns:xs="http://www.w3.org/2001/XMLSchema" xmlns:p="http://schemas.microsoft.com/office/2006/metadata/properties" xmlns:ns2="ef404cb9-9a20-4e4f-912d-d1a5888e7d5d" xmlns:ns3="7029f897-16ae-4467-8575-25e2d00d0bd9" targetNamespace="http://schemas.microsoft.com/office/2006/metadata/properties" ma:root="true" ma:fieldsID="d78d0b45c26e52c01486295cb7d1a427" ns2:_="" ns3:_="">
    <xsd:import namespace="ef404cb9-9a20-4e4f-912d-d1a5888e7d5d"/>
    <xsd:import namespace="7029f897-16ae-4467-8575-25e2d00d0bd9"/>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lcf76f155ced4ddcb4097134ff3c332f" minOccurs="0"/>
                <xsd:element ref="ns3:TaxCatchAll"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404cb9-9a20-4e4f-912d-d1a5888e7d5d"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画像タグ" ma:readOnly="false" ma:fieldId="{5cf76f15-5ced-4ddc-b409-7134ff3c332f}" ma:taxonomyMulti="true" ma:sspId="d191d900-4167-49dd-8079-990b35671f0f" ma:termSetId="09814cd3-568e-fe90-9814-8d621ff8fb84" ma:anchorId="fba54fb3-c3e1-fe81-a776-ca4b69148c4d" ma:open="true" ma:isKeyword="false">
      <xsd:complexType>
        <xsd:sequence>
          <xsd:element ref="pc:Terms" minOccurs="0" maxOccurs="1"/>
        </xsd:sequence>
      </xsd:complex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029f897-16ae-4467-8575-25e2d00d0bd9"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element name="TaxCatchAll" ma:index="17" nillable="true" ma:displayName="Taxonomy Catch All Column" ma:hidden="true" ma:list="{11944908-acaf-43f3-b0ca-abf02b5c143e}" ma:internalName="TaxCatchAll" ma:showField="CatchAllData" ma:web="7029f897-16ae-4467-8575-25e2d00d0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f404cb9-9a20-4e4f-912d-d1a5888e7d5d">
      <Terms xmlns="http://schemas.microsoft.com/office/infopath/2007/PartnerControls"/>
    </lcf76f155ced4ddcb4097134ff3c332f>
    <TaxCatchAll xmlns="7029f897-16ae-4467-8575-25e2d00d0bd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A02958A-42CD-4E05-92DF-C74C1C51F1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404cb9-9a20-4e4f-912d-d1a5888e7d5d"/>
    <ds:schemaRef ds:uri="7029f897-16ae-4467-8575-25e2d00d0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DFB3B02-8631-40D7-8A9E-AF0CA573C2DB}">
  <ds:schemaRefs>
    <ds:schemaRef ds:uri="http://schemas.microsoft.com/office/2006/metadata/properties"/>
    <ds:schemaRef ds:uri="http://schemas.microsoft.com/office/infopath/2007/PartnerControls"/>
    <ds:schemaRef ds:uri="ef404cb9-9a20-4e4f-912d-d1a5888e7d5d"/>
    <ds:schemaRef ds:uri="7029f897-16ae-4467-8575-25e2d00d0bd9"/>
  </ds:schemaRefs>
</ds:datastoreItem>
</file>

<file path=customXml/itemProps3.xml><?xml version="1.0" encoding="utf-8"?>
<ds:datastoreItem xmlns:ds="http://schemas.openxmlformats.org/officeDocument/2006/customXml" ds:itemID="{E241A0D0-6EF6-43EE-A999-A049D58A3031}">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46</vt:i4>
      </vt:variant>
    </vt:vector>
  </HeadingPairs>
  <TitlesOfParts>
    <vt:vector size="69" baseType="lpstr">
      <vt:lpstr>テーブル一覧</vt:lpstr>
      <vt:lpstr>法人</vt:lpstr>
      <vt:lpstr>事業所</vt:lpstr>
      <vt:lpstr>イベント</vt:lpstr>
      <vt:lpstr>住所</vt:lpstr>
      <vt:lpstr>個人</vt:lpstr>
      <vt:lpstr>ID情報型</vt:lpstr>
      <vt:lpstr>コード情報型</vt:lpstr>
      <vt:lpstr>役割関与情報型</vt:lpstr>
      <vt:lpstr>施設</vt:lpstr>
      <vt:lpstr>連絡先</vt:lpstr>
      <vt:lpstr>個人連絡先</vt:lpstr>
      <vt:lpstr>施設連絡先</vt:lpstr>
      <vt:lpstr>法人連絡先</vt:lpstr>
      <vt:lpstr>アクセシビリティ</vt:lpstr>
      <vt:lpstr>子育て支援情報</vt:lpstr>
      <vt:lpstr>土地</vt:lpstr>
      <vt:lpstr>建物</vt:lpstr>
      <vt:lpstr>設備</vt:lpstr>
      <vt:lpstr>個人備考情報</vt:lpstr>
      <vt:lpstr>土地用途</vt:lpstr>
      <vt:lpstr>建物用途</vt:lpstr>
      <vt:lpstr>関連施設</vt:lpstr>
      <vt:lpstr>ID情報型!Print_Area</vt:lpstr>
      <vt:lpstr>アクセシビリティ!Print_Area</vt:lpstr>
      <vt:lpstr>イベント!Print_Area</vt:lpstr>
      <vt:lpstr>コード情報型!Print_Area</vt:lpstr>
      <vt:lpstr>テーブル一覧!Print_Area</vt:lpstr>
      <vt:lpstr>事業所!Print_Area</vt:lpstr>
      <vt:lpstr>住所!Print_Area</vt:lpstr>
      <vt:lpstr>個人!Print_Area</vt:lpstr>
      <vt:lpstr>個人備考情報!Print_Area</vt:lpstr>
      <vt:lpstr>個人連絡先!Print_Area</vt:lpstr>
      <vt:lpstr>土地!Print_Area</vt:lpstr>
      <vt:lpstr>土地用途!Print_Area</vt:lpstr>
      <vt:lpstr>子育て支援情報!Print_Area</vt:lpstr>
      <vt:lpstr>建物!Print_Area</vt:lpstr>
      <vt:lpstr>建物用途!Print_Area</vt:lpstr>
      <vt:lpstr>役割関与情報型!Print_Area</vt:lpstr>
      <vt:lpstr>施設!Print_Area</vt:lpstr>
      <vt:lpstr>施設連絡先!Print_Area</vt:lpstr>
      <vt:lpstr>法人!Print_Area</vt:lpstr>
      <vt:lpstr>法人連絡先!Print_Area</vt:lpstr>
      <vt:lpstr>設備!Print_Area</vt:lpstr>
      <vt:lpstr>連絡先!Print_Area</vt:lpstr>
      <vt:lpstr>関連施設!Print_Area</vt:lpstr>
      <vt:lpstr>ID情報型!Print_Titles</vt:lpstr>
      <vt:lpstr>アクセシビリティ!Print_Titles</vt:lpstr>
      <vt:lpstr>イベント!Print_Titles</vt:lpstr>
      <vt:lpstr>コード情報型!Print_Titles</vt:lpstr>
      <vt:lpstr>テーブル一覧!Print_Titles</vt:lpstr>
      <vt:lpstr>事業所!Print_Titles</vt:lpstr>
      <vt:lpstr>住所!Print_Titles</vt:lpstr>
      <vt:lpstr>個人!Print_Titles</vt:lpstr>
      <vt:lpstr>個人備考情報!Print_Titles</vt:lpstr>
      <vt:lpstr>個人連絡先!Print_Titles</vt:lpstr>
      <vt:lpstr>土地!Print_Titles</vt:lpstr>
      <vt:lpstr>土地用途!Print_Titles</vt:lpstr>
      <vt:lpstr>子育て支援情報!Print_Titles</vt:lpstr>
      <vt:lpstr>建物!Print_Titles</vt:lpstr>
      <vt:lpstr>建物用途!Print_Titles</vt:lpstr>
      <vt:lpstr>役割関与情報型!Print_Titles</vt:lpstr>
      <vt:lpstr>施設!Print_Titles</vt:lpstr>
      <vt:lpstr>施設連絡先!Print_Titles</vt:lpstr>
      <vt:lpstr>法人!Print_Titles</vt:lpstr>
      <vt:lpstr>法人連絡先!Print_Titles</vt:lpstr>
      <vt:lpstr>設備!Print_Titles</vt:lpstr>
      <vt:lpstr>連絡先!Print_Titles</vt:lpstr>
      <vt:lpstr>関連施設!Print_Titles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長崎 薫美</dc:creator>
  <cp:keywords/>
  <dc:description/>
  <cp:lastModifiedBy>Naoki Ishimaru</cp:lastModifiedBy>
  <cp:revision/>
  <dcterms:created xsi:type="dcterms:W3CDTF">2022-12-12T07:27:25Z</dcterms:created>
  <dcterms:modified xsi:type="dcterms:W3CDTF">2023-04-21T05:34:21Z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0x010100C42B414A388A8547A0522B843DAD0E75</vt:lpwstr>
  </property>
  <property fmtid="{D5CDD505-2E9C-101B-9397-08002B2CF9AE}" pid="3" name="MediaServiceImageTags">
    <vt:lpwstr/>
  </property>
  <property fmtid="{D5CDD505-2E9C-101B-9397-08002B2CF9AE}" pid="4" name="MSIP_Label_937fe371-adc2-4006-9411-82681fccff21_Enabled">
    <vt:lpwstr>true</vt:lpwstr>
  </property>
  <property fmtid="{D5CDD505-2E9C-101B-9397-08002B2CF9AE}" pid="5" name="MSIP_Label_937fe371-adc2-4006-9411-82681fccff21_SetDate">
    <vt:lpwstr>2022-12-15T04:53:41Z</vt:lpwstr>
  </property>
  <property fmtid="{D5CDD505-2E9C-101B-9397-08002B2CF9AE}" pid="6" name="MSIP_Label_937fe371-adc2-4006-9411-82681fccff21_Method">
    <vt:lpwstr>Standard</vt:lpwstr>
  </property>
  <property fmtid="{D5CDD505-2E9C-101B-9397-08002B2CF9AE}" pid="7" name="MSIP_Label_937fe371-adc2-4006-9411-82681fccff21_Name">
    <vt:lpwstr>937fe371-adc2-4006-9411-82681fccff21</vt:lpwstr>
  </property>
  <property fmtid="{D5CDD505-2E9C-101B-9397-08002B2CF9AE}" pid="8" name="MSIP_Label_937fe371-adc2-4006-9411-82681fccff21_SiteId">
    <vt:lpwstr>37a1c317-7648-49a6-a1d0-69ae54f64188</vt:lpwstr>
  </property>
  <property fmtid="{D5CDD505-2E9C-101B-9397-08002B2CF9AE}" pid="9" name="MSIP_Label_937fe371-adc2-4006-9411-82681fccff21_ActionId">
    <vt:lpwstr>7a81e37b-7a23-48d6-b8f0-05d8088b1717</vt:lpwstr>
  </property>
  <property fmtid="{D5CDD505-2E9C-101B-9397-08002B2CF9AE}" pid="10" name="MSIP_Label_937fe371-adc2-4006-9411-82681fccff21_ContentBits">
    <vt:lpwstr>0</vt:lpwstr>
  </property>
</Properties>
</file>