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255" firstSheet="1"/>
  </bookViews>
  <sheets>
    <sheet name="示例文件-测试问题" sheetId="1" r:id="rId1"/>
    <sheet name="文件属性表" sheetId="5" r:id="rId2"/>
    <sheet name="召回测试情况" sheetId="4" state="hidden" r:id="rId3"/>
    <sheet name="WpsReserved_CellImgList" sheetId="2" state="very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CBB3DCC76D4454BB1A0675B52DACFD2"/>
        <xdr:cNvPicPr>
          <a:picLocks noChangeAspect="1"/>
        </xdr:cNvPicPr>
      </xdr:nvPicPr>
      <xdr:blipFill>
        <a:blip r:embed="rId1"/>
        <a:stretch>
          <a:fillRect/>
        </a:stretch>
      </xdr:blipFill>
      <xdr:spPr>
        <a:xfrm>
          <a:off x="4754245" y="10229850"/>
          <a:ext cx="9008110" cy="2618105"/>
        </a:xfrm>
        <a:prstGeom prst="rect">
          <a:avLst/>
        </a:prstGeom>
        <a:noFill/>
        <a:ln w="9525">
          <a:noFill/>
        </a:ln>
      </xdr:spPr>
    </xdr:pic>
  </etc:cellImage>
  <etc:cellImage>
    <xdr:pic>
      <xdr:nvPicPr>
        <xdr:cNvPr id="17" name="ID_2A7703C947A0438E813CF71492CE3173"/>
        <xdr:cNvPicPr>
          <a:picLocks noChangeAspect="1"/>
        </xdr:cNvPicPr>
      </xdr:nvPicPr>
      <xdr:blipFill>
        <a:blip r:embed="rId2"/>
        <a:stretch>
          <a:fillRect/>
        </a:stretch>
      </xdr:blipFill>
      <xdr:spPr>
        <a:xfrm>
          <a:off x="14183360" y="2313305"/>
          <a:ext cx="4272280" cy="3100705"/>
        </a:xfrm>
        <a:prstGeom prst="rect">
          <a:avLst/>
        </a:prstGeom>
        <a:noFill/>
        <a:ln w="9525">
          <a:noFill/>
        </a:ln>
      </xdr:spPr>
    </xdr:pic>
  </etc:cellImage>
  <etc:cellImage>
    <xdr:pic>
      <xdr:nvPicPr>
        <xdr:cNvPr id="3" name="ID_1B2E7ACFA7F2453781599252F85AA7DD"/>
        <xdr:cNvPicPr>
          <a:picLocks noChangeAspect="1"/>
        </xdr:cNvPicPr>
      </xdr:nvPicPr>
      <xdr:blipFill>
        <a:blip r:embed="rId3"/>
        <a:stretch>
          <a:fillRect/>
        </a:stretch>
      </xdr:blipFill>
      <xdr:spPr>
        <a:xfrm>
          <a:off x="7557135" y="1280160"/>
          <a:ext cx="7634605" cy="4491355"/>
        </a:xfrm>
        <a:prstGeom prst="rect">
          <a:avLst/>
        </a:prstGeom>
        <a:noFill/>
        <a:ln w="9525">
          <a:noFill/>
        </a:ln>
      </xdr:spPr>
    </xdr:pic>
  </etc:cellImage>
  <etc:cellImage>
    <xdr:pic>
      <xdr:nvPicPr>
        <xdr:cNvPr id="14" name="ID_A40DAB77E4D14EA8B84F1EAC89F1D950"/>
        <xdr:cNvPicPr>
          <a:picLocks noChangeAspect="1"/>
        </xdr:cNvPicPr>
      </xdr:nvPicPr>
      <xdr:blipFill>
        <a:blip r:embed="rId4"/>
        <a:stretch>
          <a:fillRect/>
        </a:stretch>
      </xdr:blipFill>
      <xdr:spPr>
        <a:xfrm>
          <a:off x="11219180" y="2436495"/>
          <a:ext cx="4186555" cy="3491230"/>
        </a:xfrm>
        <a:prstGeom prst="rect">
          <a:avLst/>
        </a:prstGeom>
        <a:noFill/>
        <a:ln w="9525">
          <a:noFill/>
        </a:ln>
      </xdr:spPr>
    </xdr:pic>
  </etc:cellImage>
  <etc:cellImage>
    <xdr:pic>
      <xdr:nvPicPr>
        <xdr:cNvPr id="10" name="ID_8E7F2A19BDE74BA29A969F56669BFA88"/>
        <xdr:cNvPicPr>
          <a:picLocks noChangeAspect="1"/>
        </xdr:cNvPicPr>
      </xdr:nvPicPr>
      <xdr:blipFill>
        <a:blip r:embed="rId5"/>
        <a:stretch>
          <a:fillRect/>
        </a:stretch>
      </xdr:blipFill>
      <xdr:spPr>
        <a:xfrm>
          <a:off x="8930640" y="1133475"/>
          <a:ext cx="11454130" cy="6272530"/>
        </a:xfrm>
        <a:prstGeom prst="rect">
          <a:avLst/>
        </a:prstGeom>
        <a:noFill/>
        <a:ln w="9525">
          <a:noFill/>
        </a:ln>
      </xdr:spPr>
    </xdr:pic>
  </etc:cellImage>
  <etc:cellImage>
    <xdr:pic>
      <xdr:nvPicPr>
        <xdr:cNvPr id="13" name="ID_6942BBC039AE4192B03D614E200F7EE3"/>
        <xdr:cNvPicPr>
          <a:picLocks noChangeAspect="1"/>
        </xdr:cNvPicPr>
      </xdr:nvPicPr>
      <xdr:blipFill>
        <a:blip r:embed="rId6"/>
        <a:stretch>
          <a:fillRect/>
        </a:stretch>
      </xdr:blipFill>
      <xdr:spPr>
        <a:xfrm>
          <a:off x="11123930" y="1389380"/>
          <a:ext cx="4124325" cy="7867650"/>
        </a:xfrm>
        <a:prstGeom prst="rect">
          <a:avLst/>
        </a:prstGeom>
        <a:noFill/>
        <a:ln w="9525">
          <a:noFill/>
        </a:ln>
      </xdr:spPr>
    </xdr:pic>
  </etc:cellImage>
  <etc:cellImage>
    <xdr:pic>
      <xdr:nvPicPr>
        <xdr:cNvPr id="18" name="ID_D37B9F349BFE4EF5B12DEA2A18225706"/>
        <xdr:cNvPicPr>
          <a:picLocks noChangeAspect="1"/>
        </xdr:cNvPicPr>
      </xdr:nvPicPr>
      <xdr:blipFill>
        <a:blip r:embed="rId7"/>
        <a:stretch>
          <a:fillRect/>
        </a:stretch>
      </xdr:blipFill>
      <xdr:spPr>
        <a:xfrm>
          <a:off x="13371195" y="400685"/>
          <a:ext cx="12187555" cy="6443980"/>
        </a:xfrm>
        <a:prstGeom prst="rect">
          <a:avLst/>
        </a:prstGeom>
        <a:noFill/>
        <a:ln w="9525">
          <a:noFill/>
        </a:ln>
      </xdr:spPr>
    </xdr:pic>
  </etc:cellImage>
  <etc:cellImage>
    <xdr:pic>
      <xdr:nvPicPr>
        <xdr:cNvPr id="16" name="ID_ED9C315355534DB3A52C9F53523BCA29"/>
        <xdr:cNvPicPr>
          <a:picLocks noChangeAspect="1"/>
        </xdr:cNvPicPr>
      </xdr:nvPicPr>
      <xdr:blipFill>
        <a:blip r:embed="rId8"/>
        <a:stretch>
          <a:fillRect/>
        </a:stretch>
      </xdr:blipFill>
      <xdr:spPr>
        <a:xfrm>
          <a:off x="14429105" y="1508125"/>
          <a:ext cx="4386580" cy="3443605"/>
        </a:xfrm>
        <a:prstGeom prst="rect">
          <a:avLst/>
        </a:prstGeom>
        <a:noFill/>
        <a:ln w="9525">
          <a:noFill/>
        </a:ln>
      </xdr:spPr>
    </xdr:pic>
  </etc:cellImage>
  <etc:cellImage>
    <xdr:pic>
      <xdr:nvPicPr>
        <xdr:cNvPr id="4" name="ID_ADB260365AD0412BB17FD268BC254945" descr="upload_post_object_v2_3346474937"/>
        <xdr:cNvPicPr/>
      </xdr:nvPicPr>
      <xdr:blipFill>
        <a:blip r:embed="rId9"/>
        <a:stretch>
          <a:fillRect/>
        </a:stretch>
      </xdr:blipFill>
      <xdr:spPr>
        <a:xfrm>
          <a:off x="0" y="0"/>
          <a:ext cx="8234680" cy="4005580"/>
        </a:xfrm>
        <a:prstGeom prst="rect">
          <a:avLst/>
        </a:prstGeom>
      </xdr:spPr>
    </xdr:pic>
  </etc:cellImage>
  <etc:cellImage>
    <xdr:pic>
      <xdr:nvPicPr>
        <xdr:cNvPr id="6" name="ID_D90B155A14534BBEACC62F005C7434F5" descr="upload_post_object_v2_624296815"/>
        <xdr:cNvPicPr/>
      </xdr:nvPicPr>
      <xdr:blipFill>
        <a:blip r:embed="rId10"/>
        <a:stretch>
          <a:fillRect/>
        </a:stretch>
      </xdr:blipFill>
      <xdr:spPr>
        <a:xfrm>
          <a:off x="0" y="0"/>
          <a:ext cx="7739380" cy="4338955"/>
        </a:xfrm>
        <a:prstGeom prst="rect">
          <a:avLst/>
        </a:prstGeom>
      </xdr:spPr>
    </xdr:pic>
  </etc:cellImage>
  <etc:cellImage>
    <xdr:pic>
      <xdr:nvPicPr>
        <xdr:cNvPr id="7" name="ID_05A760CD9C8948A0A8E48743D7921CF1" descr="upload_post_object_v2_1778872968"/>
        <xdr:cNvPicPr/>
      </xdr:nvPicPr>
      <xdr:blipFill>
        <a:blip r:embed="rId11"/>
        <a:stretch>
          <a:fillRect/>
        </a:stretch>
      </xdr:blipFill>
      <xdr:spPr>
        <a:xfrm>
          <a:off x="0" y="0"/>
          <a:ext cx="8234680" cy="4300855"/>
        </a:xfrm>
        <a:prstGeom prst="rect">
          <a:avLst/>
        </a:prstGeom>
      </xdr:spPr>
    </xdr:pic>
  </etc:cellImage>
  <etc:cellImage>
    <xdr:pic>
      <xdr:nvPicPr>
        <xdr:cNvPr id="9" name="ID_A0C84E46B59B4D29A2E95B78C3553483" descr="upload_post_object_v2_2616266029"/>
        <xdr:cNvPicPr/>
      </xdr:nvPicPr>
      <xdr:blipFill>
        <a:blip r:embed="rId12"/>
        <a:stretch>
          <a:fillRect/>
        </a:stretch>
      </xdr:blipFill>
      <xdr:spPr>
        <a:xfrm>
          <a:off x="0" y="0"/>
          <a:ext cx="8749030" cy="3900805"/>
        </a:xfrm>
        <a:prstGeom prst="rect">
          <a:avLst/>
        </a:prstGeom>
      </xdr:spPr>
    </xdr:pic>
  </etc:cellImage>
  <etc:cellImage>
    <xdr:pic>
      <xdr:nvPicPr>
        <xdr:cNvPr id="5" name="ID_549CF0F9CDDD4F019E83ACA19E2045AB" descr="upload_post_object_v2_4176322559"/>
        <xdr:cNvPicPr/>
      </xdr:nvPicPr>
      <xdr:blipFill>
        <a:blip r:embed="rId13"/>
        <a:stretch>
          <a:fillRect/>
        </a:stretch>
      </xdr:blipFill>
      <xdr:spPr>
        <a:xfrm>
          <a:off x="0" y="0"/>
          <a:ext cx="9144000" cy="4319270"/>
        </a:xfrm>
        <a:prstGeom prst="rect">
          <a:avLst/>
        </a:prstGeom>
      </xdr:spPr>
    </xdr:pic>
  </etc:cellImage>
  <etc:cellImage>
    <xdr:pic>
      <xdr:nvPicPr>
        <xdr:cNvPr id="8" name="ID_C15E8423DF474A34A3C156E7C7C299FC" descr="upload_post_object_v2_4189666169"/>
        <xdr:cNvPicPr/>
      </xdr:nvPicPr>
      <xdr:blipFill>
        <a:blip r:embed="rId14"/>
        <a:stretch>
          <a:fillRect/>
        </a:stretch>
      </xdr:blipFill>
      <xdr:spPr>
        <a:xfrm>
          <a:off x="0" y="0"/>
          <a:ext cx="9144000" cy="4834255"/>
        </a:xfrm>
        <a:prstGeom prst="rect">
          <a:avLst/>
        </a:prstGeom>
      </xdr:spPr>
    </xdr:pic>
  </etc:cellImage>
  <etc:cellImage>
    <xdr:pic>
      <xdr:nvPicPr>
        <xdr:cNvPr id="11" name="ID_93BE6877E9164870922E9BC0189AA913" descr="upload_post_object_v2_3711756595"/>
        <xdr:cNvPicPr/>
      </xdr:nvPicPr>
      <xdr:blipFill>
        <a:blip r:embed="rId15"/>
        <a:stretch>
          <a:fillRect/>
        </a:stretch>
      </xdr:blipFill>
      <xdr:spPr>
        <a:xfrm>
          <a:off x="0" y="0"/>
          <a:ext cx="6101080" cy="4824730"/>
        </a:xfrm>
        <a:prstGeom prst="rect">
          <a:avLst/>
        </a:prstGeom>
      </xdr:spPr>
    </xdr:pic>
  </etc:cellImage>
  <etc:cellImage>
    <xdr:pic>
      <xdr:nvPicPr>
        <xdr:cNvPr id="12" name="ID_F787826C9D4A427DA7DEE6F68723B5E8" descr="upload_post_object_v2_2062667098"/>
        <xdr:cNvPicPr/>
      </xdr:nvPicPr>
      <xdr:blipFill>
        <a:blip r:embed="rId16"/>
        <a:stretch>
          <a:fillRect/>
        </a:stretch>
      </xdr:blipFill>
      <xdr:spPr>
        <a:xfrm>
          <a:off x="0" y="0"/>
          <a:ext cx="6644005" cy="5158105"/>
        </a:xfrm>
        <a:prstGeom prst="rect">
          <a:avLst/>
        </a:prstGeom>
      </xdr:spPr>
    </xdr:pic>
  </etc:cellImage>
  <etc:cellImage>
    <xdr:pic>
      <xdr:nvPicPr>
        <xdr:cNvPr id="15" name="ID_828ED55B5C814880B485A2FA9F6F0DED" descr="upload_post_object_v2_1321478942"/>
        <xdr:cNvPicPr/>
      </xdr:nvPicPr>
      <xdr:blipFill>
        <a:blip r:embed="rId17"/>
        <a:stretch>
          <a:fillRect/>
        </a:stretch>
      </xdr:blipFill>
      <xdr:spPr>
        <a:xfrm>
          <a:off x="0" y="0"/>
          <a:ext cx="6682105" cy="4596130"/>
        </a:xfrm>
        <a:prstGeom prst="rect">
          <a:avLst/>
        </a:prstGeom>
      </xdr:spPr>
    </xdr:pic>
  </etc:cellImage>
  <etc:cellImage>
    <xdr:pic>
      <xdr:nvPicPr>
        <xdr:cNvPr id="22" name="ID_F3F448809B234261AE001D3BDAF318BB" descr="upload_post_object_v2_1409030166"/>
        <xdr:cNvPicPr/>
      </xdr:nvPicPr>
      <xdr:blipFill>
        <a:blip r:embed="rId18"/>
        <a:stretch>
          <a:fillRect/>
        </a:stretch>
      </xdr:blipFill>
      <xdr:spPr>
        <a:xfrm>
          <a:off x="0" y="0"/>
          <a:ext cx="9144000" cy="4834255"/>
        </a:xfrm>
        <a:prstGeom prst="rect">
          <a:avLst/>
        </a:prstGeom>
      </xdr:spPr>
    </xdr:pic>
  </etc:cellImage>
  <etc:cellImage>
    <xdr:pic>
      <xdr:nvPicPr>
        <xdr:cNvPr id="23" name="ID_66984D2589C74B349FEAC26EB002508B" descr="upload_post_object_v2_2632695564"/>
        <xdr:cNvPicPr/>
      </xdr:nvPicPr>
      <xdr:blipFill>
        <a:blip r:embed="rId19"/>
        <a:stretch>
          <a:fillRect/>
        </a:stretch>
      </xdr:blipFill>
      <xdr:spPr>
        <a:xfrm>
          <a:off x="0" y="0"/>
          <a:ext cx="8091805" cy="5062855"/>
        </a:xfrm>
        <a:prstGeom prst="rect">
          <a:avLst/>
        </a:prstGeom>
      </xdr:spPr>
    </xdr:pic>
  </etc:cellImage>
  <etc:cellImage>
    <xdr:pic>
      <xdr:nvPicPr>
        <xdr:cNvPr id="24" name="ID_2A1C60CB3E164A2CA9D3E34ABA616E29" descr="upload_post_object_v2_545019200"/>
        <xdr:cNvPicPr/>
      </xdr:nvPicPr>
      <xdr:blipFill>
        <a:blip r:embed="rId20"/>
        <a:stretch>
          <a:fillRect/>
        </a:stretch>
      </xdr:blipFill>
      <xdr:spPr>
        <a:xfrm>
          <a:off x="0" y="0"/>
          <a:ext cx="9144000" cy="4834255"/>
        </a:xfrm>
        <a:prstGeom prst="rect">
          <a:avLst/>
        </a:prstGeom>
      </xdr:spPr>
    </xdr:pic>
  </etc:cellImage>
  <etc:cellImage>
    <xdr:pic>
      <xdr:nvPicPr>
        <xdr:cNvPr id="26" name="ID_882697CA537B461488390DA3EA9271DD" descr="upload_post_object_v2_4040300761"/>
        <xdr:cNvPicPr/>
      </xdr:nvPicPr>
      <xdr:blipFill>
        <a:blip r:embed="rId21"/>
        <a:stretch>
          <a:fillRect/>
        </a:stretch>
      </xdr:blipFill>
      <xdr:spPr>
        <a:xfrm>
          <a:off x="0" y="0"/>
          <a:ext cx="9144000" cy="4834255"/>
        </a:xfrm>
        <a:prstGeom prst="rect">
          <a:avLst/>
        </a:prstGeom>
      </xdr:spPr>
    </xdr:pic>
  </etc:cellImage>
  <etc:cellImage>
    <xdr:pic>
      <xdr:nvPicPr>
        <xdr:cNvPr id="27" name="ID_5FB3FAB53B934EFFBB6311807282D30B" descr="upload_post_object_v2_2766377076"/>
        <xdr:cNvPicPr/>
      </xdr:nvPicPr>
      <xdr:blipFill>
        <a:blip r:embed="rId22"/>
        <a:stretch>
          <a:fillRect/>
        </a:stretch>
      </xdr:blipFill>
      <xdr:spPr>
        <a:xfrm>
          <a:off x="0" y="0"/>
          <a:ext cx="9144000" cy="4834255"/>
        </a:xfrm>
        <a:prstGeom prst="rect">
          <a:avLst/>
        </a:prstGeom>
      </xdr:spPr>
    </xdr:pic>
  </etc:cellImage>
</etc:cellImages>
</file>

<file path=xl/sharedStrings.xml><?xml version="1.0" encoding="utf-8"?>
<sst xmlns="http://schemas.openxmlformats.org/spreadsheetml/2006/main" count="152" uniqueCount="123">
  <si>
    <t>类型</t>
  </si>
  <si>
    <t>测试问题</t>
  </si>
  <si>
    <t>回答中应包含的关键内容</t>
  </si>
  <si>
    <t>指向相关文档和相关章节内容</t>
  </si>
  <si>
    <t>验证目的</t>
  </si>
  <si>
    <t>源文档对照</t>
  </si>
  <si>
    <t>测试结果（FAST-docx）</t>
  </si>
  <si>
    <t>测试结果（算法引擎）</t>
  </si>
  <si>
    <t>工标文件</t>
  </si>
  <si>
    <t>深圳市房建项目的钢筋混凝土预制桩有什么验收要求</t>
  </si>
  <si>
    <t>1.根据《建筑地基基础工程施工质量验收规范》GB50202-2018
施工前应检验成品桩构造尺寸及外观质量。
施工中应检验接桩质量、锤击及静压的技术指标、垂直度以及桩顶标高等。
施工结束后应对承载力及桩身完整性等进行检验。
2.根据SJG09-2015深圳市建筑基桩检测规程
单位工程混凝土预制桩和灌注桩抽样检测使用的方法和抽检数量应按以下规定：1.低应变法不应少于总桩数的30%,且每个承台不应少于1根，静载法或高应变法静载法抽检不应少于同类型桩总数的1%,且不应少于3根(总桩数小于50根时，不应少于2根)或高应变法抽检不应少于同类型桩总数的5%,且不应少于5根</t>
  </si>
  <si>
    <r>
      <rPr>
        <sz val="11"/>
        <color rgb="FF000000"/>
        <rFont val="宋体"/>
        <charset val="134"/>
      </rPr>
      <t xml:space="preserve">GB50202-2018建筑地基基础工程施工质量验收规范
（5.5章节）
SJG09-2015深圳市建筑基桩检测规程
（3.4.6章节）
</t>
    </r>
    <r>
      <rPr>
        <sz val="11"/>
        <color rgb="FFFF0000"/>
        <rFont val="宋体"/>
        <charset val="134"/>
      </rPr>
      <t>不能检索到以下文档的内容:
DB37T 5044-2015 山东省建筑桩基检测技术规范
水运工程桩基施工规范 JTS 206-2-2023</t>
    </r>
  </si>
  <si>
    <r>
      <rPr>
        <sz val="11"/>
        <color rgb="FF000000"/>
        <rFont val="宋体"/>
        <charset val="134"/>
      </rPr>
      <t>根据提问的</t>
    </r>
    <r>
      <rPr>
        <sz val="11"/>
        <color rgb="FFFF0000"/>
        <rFont val="宋体"/>
        <charset val="134"/>
      </rPr>
      <t>深圳</t>
    </r>
    <r>
      <rPr>
        <sz val="11"/>
        <color rgb="FF000000"/>
        <rFont val="宋体"/>
        <charset val="134"/>
      </rPr>
      <t>地区，筛选对应属性的文档</t>
    </r>
  </si>
  <si>
    <t>本项目的防水采用的是冷粘法铺贴卷材，工艺是什么？需要满足什么要求？</t>
  </si>
  <si>
    <t>(1)冷粘法铺贴卷材工艺流程：
......
(2)冷粘法铺贴卷材应符合下列规定：
1胶粘剂应涂刷均匀，不得露底、堆积；
2根据胶粘剂的性能，应控制胶粘剂涂刷与卷材铺贴的间隔时间；
3铺贴时不得用力拉伸卷材，排除卷材下面的空气，辊压粘贴牢固；
....</t>
  </si>
  <si>
    <t>（1）建筑防水工程技术规程DBJ15-19-2006
（5.2章节）
（2）地下防水工程质量验收规范GB50208-2011
（4.3.7章节）</t>
  </si>
  <si>
    <t>提问中没有特定的筛选要求，对满足检索的所有内容全部输出。</t>
  </si>
  <si>
    <t>母线槽安装验收的主控项目有哪些？</t>
  </si>
  <si>
    <t>https://yuanbao.tencent.com/bot/app/share/chat/DpP3fbL4PXP8</t>
  </si>
  <si>
    <t>建筑电气工程施工质量验收规范GB50303-2015
(10.1章节)</t>
  </si>
  <si>
    <t xml:space="preserve">
按标题层级切分块；检索到整块内容后完整输出</t>
  </si>
  <si>
    <t>静压预制桩验收时，垂直度满足什么要求？</t>
  </si>
  <si>
    <t>垂直度 ≤1/100...</t>
  </si>
  <si>
    <t>GB50202-2018建筑地基基础工程施工质量验收规范
（表5.5.4-2）</t>
  </si>
  <si>
    <r>
      <rPr>
        <sz val="11"/>
        <color rgb="FF000000"/>
        <rFont val="宋体"/>
        <charset val="134"/>
      </rPr>
      <t>对检索到的块中的</t>
    </r>
    <r>
      <rPr>
        <sz val="11"/>
        <color rgb="FFFF0000"/>
        <rFont val="宋体"/>
        <charset val="134"/>
      </rPr>
      <t>表格</t>
    </r>
    <r>
      <rPr>
        <sz val="11"/>
        <color rgb="FF000000"/>
        <rFont val="宋体"/>
        <charset val="134"/>
      </rPr>
      <t>登内容输出</t>
    </r>
  </si>
  <si>
    <t>桩墙合一的围护桩是什么，要注意什么？</t>
  </si>
  <si>
    <t>采用“桩墙合一”技术，考虑将原有废弃的临时围护排桩利 用作为永久地下室侧壁挡土结构的一部分，可以减少地下室外墙 的厚度，甚至可减少结构外墙下边桩的数量，以节约社会资源，实 现建筑节能和可持续发展的基坑支护结构设计。“桩墙合一”构造 节点见图1.....</t>
  </si>
  <si>
    <t>建筑电气工程施工质量验收规范GB50303-2015
(7.2.4)</t>
  </si>
  <si>
    <r>
      <rPr>
        <sz val="11"/>
        <color rgb="FF000000"/>
        <rFont val="宋体"/>
        <charset val="134"/>
      </rPr>
      <t>对检索到的块中的附带的</t>
    </r>
    <r>
      <rPr>
        <sz val="11"/>
        <color rgb="FFFF0000"/>
        <rFont val="宋体"/>
        <charset val="134"/>
      </rPr>
      <t>图片</t>
    </r>
    <r>
      <rPr>
        <sz val="11"/>
        <color rgb="FF000000"/>
        <rFont val="宋体"/>
        <charset val="134"/>
      </rPr>
      <t>登内容输出</t>
    </r>
  </si>
  <si>
    <t>企业办公</t>
  </si>
  <si>
    <t>申请盖章找谁？</t>
  </si>
  <si>
    <t>印信岗
负责人：刘五五
工作职责：
1.负责保管与合规使用公司印章。做好公司印章使用登记，保障公司印章使用的合规性与权威性。
2.负责公司印章与项目印章的刻制、登记、作废。保障公司与项目印章的合规领用与作废。
3.负责监督检查公司各单位印章使用情况。严格规范印章使用流程，确保印章使用的严肃性。</t>
  </si>
  <si>
    <t>公司岗位工作职责.docx</t>
  </si>
  <si>
    <t>哪些类型的采购需要编制采购计划</t>
  </si>
  <si>
    <t>1.管理类项目
管理类项目的采购，应编制采购计划。
需求部门应当根据采购项目的必要性、采购预算以及市场调查情况等，科学合理编制采购计划。
2.生产类项目
24.1生产类项目无需申报采购计划，但应在有项目预算，并取得采购依据文件后（见本办法第五章），方可实施采购。
3.代建类项目
25.1代建类项目无需在公司申报采购计划、项目预算及立项。</t>
  </si>
  <si>
    <t>XXXX建设监理有限公司采购管理办法.docx</t>
  </si>
  <si>
    <t>公司是什么时候中标深圳市城市轨道交通13号线工程的？</t>
  </si>
  <si>
    <t xml:space="preserve">
2021年5月27日公司中标深圳市城市轨道交通13号线工程PPP项目供电系统监理项目，完成首个35kV供电系统监理业绩。</t>
  </si>
  <si>
    <t>XXXX监理公司2021年大事记（汇总）.docx</t>
  </si>
  <si>
    <t>大湾区公司装修费用为多少？</t>
  </si>
  <si>
    <t>（1）根据第一届董事会第11次纪要，大湾区公司的新办公室场地由广东省第一建筑工程有限公司承接装修工作，装修费用约52万元；由广州市东方文仪办公设备有限公司负责办公家具定制，定制费用约8.5万元
（2）根据第一届董事会第12次纪要，大湾区公司的新办公室场地调整由广东省第三建筑工程有限公司承接装修工作，增加企业宣传相关内容，装修费用调整为75.5万元。</t>
  </si>
  <si>
    <t>第一届董事会第11次会议纪要2022118_7319992055426281472.docx
第一届董事会第12次会议纪要20221124_7319992055432306688.docx</t>
  </si>
  <si>
    <t>项目文档</t>
  </si>
  <si>
    <t>XX市创新创业产业园项目2024年12月中项目安全存在什么问题？并提出三点针对性建议</t>
  </si>
  <si>
    <t>（检索）根据本月发生的安全问题，主要原因是现场作业人员的安全思想、安全意识不高，施工单位的安全教育安全培训工作落实不到位，操作人员违反施工安全操作规程。
（分析回答）
第1条建议.​强化高处作业与特种设备管理
​措施：
对高处作业吊篮、起重机械开展专项检查，确保设备每日作业前试运行合格，严禁带病作业。
强制要求电焊作业使用接火斗，并在作业区域下方设置防火隔离层，安排专人监护。
第2条建议....</t>
  </si>
  <si>
    <t>XX市创新创业产业园项目监理月报202412_1741591381037.docx</t>
  </si>
  <si>
    <t>根据XX市创新创业产业园项目监理月报，项目2024年存在什么多少质量为问题，并按照质量类型、质量问题描述、时间以表格输出？</t>
  </si>
  <si>
    <t>监理月报中的所有文件</t>
  </si>
  <si>
    <t>文件标题</t>
  </si>
  <si>
    <t>标准号</t>
  </si>
  <si>
    <t>状态</t>
  </si>
  <si>
    <t>标准类型</t>
  </si>
  <si>
    <t>所属地区</t>
  </si>
  <si>
    <t>所属行业</t>
  </si>
  <si>
    <t>发布时间</t>
  </si>
  <si>
    <t>实施时间</t>
  </si>
  <si>
    <t>DB37T 5044-2015 山东省建筑桩基检测技术规范</t>
  </si>
  <si>
    <t>DB37T 5044-2015</t>
  </si>
  <si>
    <t>现行</t>
  </si>
  <si>
    <t>地标</t>
  </si>
  <si>
    <t>山东省</t>
  </si>
  <si>
    <t>建筑工程</t>
  </si>
  <si>
    <t>GB 50202-2018  建筑地基基础工程施工质量验收规范</t>
  </si>
  <si>
    <t>GB50202-2018</t>
  </si>
  <si>
    <t>国标</t>
  </si>
  <si>
    <t>/</t>
  </si>
  <si>
    <t>GB50300-2013建筑工程施工质量验收统一标准</t>
  </si>
  <si>
    <t>GB50300-2013</t>
  </si>
  <si>
    <t>SJG 09-2015 深圳市建筑基桩检测规程</t>
  </si>
  <si>
    <t>SJG 09-2015</t>
  </si>
  <si>
    <t>深圳市</t>
  </si>
  <si>
    <t>地下防水工程质量验收规范 GB 50208-2011</t>
  </si>
  <si>
    <t>GB 50208-2011</t>
  </si>
  <si>
    <t>建筑电气工程施工质量验收规范  GB50303-2015</t>
  </si>
  <si>
    <t>GB50303-2015</t>
  </si>
  <si>
    <t>建筑防水工程技术规程 DBJ15-19-2006</t>
  </si>
  <si>
    <t>DBJ15-19-2006</t>
  </si>
  <si>
    <t>广东省</t>
  </si>
  <si>
    <t>水运工程桩基施工规范 JTS 206-2-2023</t>
  </si>
  <si>
    <t>JTS 206-2-2023</t>
  </si>
  <si>
    <t>行标</t>
  </si>
  <si>
    <t>交通</t>
  </si>
  <si>
    <t>以上所有文件放在一个向量库进行测试</t>
  </si>
  <si>
    <t>测试要点</t>
  </si>
  <si>
    <t>源文件</t>
  </si>
  <si>
    <t>转换后文档</t>
  </si>
  <si>
    <t>转换工具</t>
  </si>
  <si>
    <t>转换向量工具</t>
  </si>
  <si>
    <t>综合</t>
  </si>
  <si>
    <t>向量分块是否合理</t>
  </si>
  <si>
    <t>公式转换问题</t>
  </si>
  <si>
    <t>简单表格提取问题</t>
  </si>
  <si>
    <t>pdf（扫描）</t>
  </si>
  <si>
    <t>docx</t>
  </si>
  <si>
    <t>WPS</t>
  </si>
  <si>
    <t>FAST</t>
  </si>
  <si>
    <r>
      <rPr>
        <sz val="11"/>
        <color theme="1"/>
        <rFont val="宋体"/>
        <charset val="134"/>
        <scheme val="minor"/>
      </rPr>
      <t xml:space="preserve">1.部分图片会转换失败，变成文件夹杂图片的情况，语料质量差。
</t>
    </r>
    <r>
      <rPr>
        <sz val="11"/>
        <color rgb="FFFF0000"/>
        <rFont val="宋体"/>
        <charset val="134"/>
        <scheme val="minor"/>
      </rPr>
      <t>需要人工核对</t>
    </r>
  </si>
  <si>
    <r>
      <rPr>
        <sz val="11"/>
        <color rgb="FFFF0000"/>
        <rFont val="宋体"/>
        <charset val="134"/>
      </rPr>
      <t>×</t>
    </r>
    <r>
      <rPr>
        <sz val="11"/>
        <color rgb="FF000000"/>
        <rFont val="宋体"/>
        <charset val="134"/>
      </rPr>
      <t>源文件转word时转为图片，在向量中也会存为图片；
导致问答中无法准确索引到对应内容，答案也产生了偏差</t>
    </r>
  </si>
  <si>
    <r>
      <rPr>
        <sz val="11"/>
        <color rgb="FFFF0000"/>
        <rFont val="宋体"/>
        <charset val="134"/>
      </rPr>
      <t>×</t>
    </r>
    <r>
      <rPr>
        <sz val="11"/>
        <color rgb="FF000000"/>
        <rFont val="宋体"/>
        <charset val="134"/>
      </rPr>
      <t>docx文件到向量中会丢失图片、表格信息；</t>
    </r>
    <r>
      <rPr>
        <sz val="11"/>
        <color rgb="FFFF0000"/>
        <rFont val="宋体"/>
        <charset val="134"/>
      </rPr>
      <t>（可能是fast的问题）</t>
    </r>
    <r>
      <rPr>
        <sz val="11"/>
        <color rgb="FF000000"/>
        <rFont val="宋体"/>
        <charset val="134"/>
      </rPr>
      <t xml:space="preserve">
导致无法正确检索答案</t>
    </r>
  </si>
  <si>
    <t>MD</t>
  </si>
  <si>
    <t>合合</t>
  </si>
  <si>
    <t xml:space="preserve">转向量时分块，每一小节都会独立成块（自动添加索引）
</t>
  </si>
  <si>
    <r>
      <rPr>
        <sz val="11"/>
        <color rgb="FF000000"/>
        <rFont val="宋体"/>
        <charset val="134"/>
      </rPr>
      <t xml:space="preserve">可以对源公式重新转换回答，但是部分答案检索有误；
</t>
    </r>
    <r>
      <rPr>
        <sz val="11"/>
        <color rgb="FFFF0000"/>
        <rFont val="宋体"/>
        <charset val="134"/>
      </rPr>
      <t>另外，pdf转MD的时候会有时丢失部分数据（合合建议转完后人工校对）</t>
    </r>
  </si>
  <si>
    <t>可以提取，但是回答有偏差</t>
  </si>
  <si>
    <t>ima(上传合合处理后的)</t>
  </si>
  <si>
    <t>ima(上传扫描pdf)</t>
  </si>
  <si>
    <t>腾讯元宝（上传pdf）</t>
  </si>
  <si>
    <r>
      <rPr>
        <sz val="11"/>
        <color rgb="FF00B050"/>
        <rFont val="宋体"/>
        <charset val="134"/>
      </rPr>
      <t>√</t>
    </r>
    <r>
      <rPr>
        <sz val="11"/>
        <color rgb="FF000000"/>
        <rFont val="宋体"/>
        <charset val="134"/>
      </rPr>
      <t>可以准确将公式还原，但是有时上传文件阅读长度有可能受限</t>
    </r>
  </si>
  <si>
    <r>
      <rPr>
        <sz val="11"/>
        <color rgb="FF00B050"/>
        <rFont val="宋体"/>
        <charset val="134"/>
        <scheme val="minor"/>
      </rPr>
      <t>√</t>
    </r>
    <r>
      <rPr>
        <sz val="11"/>
        <color theme="1"/>
        <rFont val="宋体"/>
        <charset val="134"/>
        <scheme val="minor"/>
      </rPr>
      <t>正确回答</t>
    </r>
  </si>
  <si>
    <t>腾讯元宝（联网）</t>
  </si>
  <si>
    <r>
      <rPr>
        <sz val="11"/>
        <color rgb="FF00B050"/>
        <rFont val="宋体"/>
        <charset val="134"/>
      </rPr>
      <t>√</t>
    </r>
    <r>
      <rPr>
        <sz val="11"/>
        <color rgb="FF000000"/>
        <rFont val="宋体"/>
        <charset val="134"/>
      </rPr>
      <t>可以找到对应规范和原文
提问的时候需要详细描述，不然就会发散</t>
    </r>
  </si>
  <si>
    <t>不转换</t>
  </si>
  <si>
    <t>elxs</t>
  </si>
  <si>
    <t>各类文件关注重点</t>
  </si>
  <si>
    <t>文件处理结论</t>
  </si>
  <si>
    <t>转MD要核对事项，持续补充</t>
  </si>
  <si>
    <t>源文档大多为PDF（图片扫描）
工标中存在大量公式、表格、图例，而且很多条文会写明“依据xxxx的计算说明”</t>
  </si>
  <si>
    <t>1.建议PDF转MD后
2.再由人工核对MD文件内容和源PDF差异</t>
  </si>
  <si>
    <t xml:space="preserve">1.原来的页码会变成数字插入到原文中
2.图片和文字因为布局原因会无法正确匹配
3.页边符号、水印等内容会影响转换效果
</t>
  </si>
  <si>
    <t>企业知识文件</t>
  </si>
  <si>
    <t>可以要求客户提供docx源文档，图片型pdf较少（主要是盖章后的扫描件）</t>
  </si>
  <si>
    <t>....</t>
  </si>
  <si>
    <t>测试问题详见：《示例文件测试问题》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</si>
</sst>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5"/>
      <color rgb="FF000000"/>
      <name val="宋体"/>
      <charset val="134"/>
    </font>
    <font>
      <sz val="11"/>
      <color rgb="FF000000"/>
      <name val="宋体"/>
      <charset val="134"/>
    </font>
    <font>
      <sz val="11"/>
      <color rgb="FF00B050"/>
      <name val="宋体"/>
      <charset val="134"/>
      <scheme val="minor"/>
    </font>
    <font>
      <sz val="11"/>
      <color rgb="FFFF0000"/>
      <name val="宋体"/>
      <charset val="134"/>
      <scheme val="minor"/>
    </font>
    <font>
      <sz val="11"/>
      <color rgb="FFFF0000"/>
      <name val="宋体"/>
      <charset val="134"/>
    </font>
    <font>
      <sz val="11"/>
      <color rgb="FF00B050"/>
      <name val="宋体"/>
      <charset val="134"/>
    </font>
    <font>
      <u/>
      <sz val="11"/>
      <color rgb="FF0000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D7D7D7"/>
        <bgColor indexed="64"/>
      </patternFill>
    </fill>
    <fill>
      <patternFill patternType="solid">
        <fgColor rgb="FFFFFF00"/>
        <bgColor indexed="64"/>
      </patternFill>
    </fill>
    <fill>
      <patternFill patternType="solid">
        <fgColor rgb="FFFFC000"/>
        <bgColor indexed="64"/>
      </patternFill>
    </fill>
    <fill>
      <patternFill patternType="solid">
        <fgColor rgb="FFDE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7" borderId="11" applyNumberFormat="0" applyAlignment="0" applyProtection="0">
      <alignment vertical="center"/>
    </xf>
    <xf numFmtId="0" fontId="17" fillId="8" borderId="12" applyNumberFormat="0" applyAlignment="0" applyProtection="0">
      <alignment vertical="center"/>
    </xf>
    <xf numFmtId="0" fontId="18" fillId="8" borderId="11" applyNumberFormat="0" applyAlignment="0" applyProtection="0">
      <alignment vertical="center"/>
    </xf>
    <xf numFmtId="0" fontId="19" fillId="9"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44">
    <xf numFmtId="0" fontId="0" fillId="0" borderId="0" xfId="0">
      <alignment vertical="center"/>
    </xf>
    <xf numFmtId="0" fontId="0" fillId="0" borderId="0" xfId="0" applyFill="1" applyAlignment="1">
      <alignment vertical="center"/>
    </xf>
    <xf numFmtId="0" fontId="1" fillId="2" borderId="1" xfId="0" applyFont="1" applyFill="1" applyBorder="1" applyAlignment="1">
      <alignment horizontal="justify" vertical="top" wrapText="1"/>
    </xf>
    <xf numFmtId="0" fontId="0" fillId="0" borderId="2" xfId="0" applyFill="1" applyBorder="1" applyAlignment="1">
      <alignment horizontal="center" vertical="center"/>
    </xf>
    <xf numFmtId="0" fontId="0" fillId="3" borderId="1" xfId="0" applyFill="1" applyBorder="1" applyAlignment="1">
      <alignment vertical="center"/>
    </xf>
    <xf numFmtId="0" fontId="0" fillId="0" borderId="1" xfId="0" applyFill="1" applyBorder="1" applyAlignment="1">
      <alignment vertical="center"/>
    </xf>
    <xf numFmtId="0" fontId="0" fillId="0" borderId="3" xfId="0" applyFill="1" applyBorder="1" applyAlignment="1">
      <alignment horizontal="center" vertical="center"/>
    </xf>
    <xf numFmtId="0" fontId="2" fillId="0" borderId="1" xfId="0" applyFont="1" applyFill="1" applyBorder="1" applyAlignment="1">
      <alignment vertical="center"/>
    </xf>
    <xf numFmtId="0" fontId="3" fillId="0" borderId="1" xfId="0" applyFont="1" applyFill="1" applyBorder="1" applyAlignment="1">
      <alignment vertical="center"/>
    </xf>
    <xf numFmtId="0" fontId="0" fillId="0" borderId="4" xfId="0"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2" fillId="0" borderId="1" xfId="0" applyFont="1" applyFill="1" applyBorder="1" applyAlignment="1">
      <alignment horizontal="left" vertical="center" wrapText="1"/>
    </xf>
    <xf numFmtId="0" fontId="0" fillId="0" borderId="1" xfId="0" applyFill="1" applyBorder="1" applyAlignment="1">
      <alignment horizontal="left" vertical="center"/>
    </xf>
    <xf numFmtId="0" fontId="0" fillId="0" borderId="5" xfId="0" applyFill="1" applyBorder="1" applyAlignment="1">
      <alignment horizontal="left" vertical="center"/>
    </xf>
    <xf numFmtId="0" fontId="0" fillId="0" borderId="6" xfId="0" applyFill="1" applyBorder="1" applyAlignment="1">
      <alignment horizontal="left" vertical="center"/>
    </xf>
    <xf numFmtId="0" fontId="0" fillId="0" borderId="0" xfId="0" applyFill="1" applyAlignment="1">
      <alignment horizontal="left" vertical="center"/>
    </xf>
    <xf numFmtId="0" fontId="0" fillId="0" borderId="0" xfId="0" applyFill="1" applyAlignment="1">
      <alignment horizontal="center" vertical="center"/>
    </xf>
    <xf numFmtId="0" fontId="1" fillId="3" borderId="1" xfId="0" applyFont="1" applyFill="1" applyBorder="1" applyAlignment="1">
      <alignment horizontal="center" vertical="top" wrapText="1"/>
    </xf>
    <xf numFmtId="0" fontId="1" fillId="3" borderId="5" xfId="0" applyFont="1" applyFill="1" applyBorder="1" applyAlignment="1">
      <alignment horizontal="center" vertical="top" wrapText="1"/>
    </xf>
    <xf numFmtId="0" fontId="1" fillId="3" borderId="7" xfId="0" applyFont="1" applyFill="1" applyBorder="1" applyAlignment="1">
      <alignment horizontal="center" vertical="top" wrapText="1"/>
    </xf>
    <xf numFmtId="0" fontId="0" fillId="0" borderId="1" xfId="0" applyFont="1" applyFill="1" applyBorder="1" applyAlignment="1">
      <alignment vertical="center" wrapText="1"/>
    </xf>
    <xf numFmtId="0" fontId="5" fillId="0" borderId="1" xfId="0" applyFont="1" applyFill="1" applyBorder="1" applyAlignment="1">
      <alignment vertical="center" wrapText="1"/>
    </xf>
    <xf numFmtId="0" fontId="0" fillId="0" borderId="1" xfId="0" applyFill="1" applyBorder="1" applyAlignment="1">
      <alignment vertical="center" wrapText="1"/>
    </xf>
    <xf numFmtId="0" fontId="2" fillId="0" borderId="1" xfId="0" applyFont="1" applyFill="1" applyBorder="1" applyAlignment="1">
      <alignment vertical="center" wrapText="1"/>
    </xf>
    <xf numFmtId="0" fontId="6" fillId="0" borderId="1" xfId="0" applyFont="1" applyFill="1" applyBorder="1" applyAlignment="1">
      <alignment vertical="center" wrapText="1"/>
    </xf>
    <xf numFmtId="0" fontId="4" fillId="4" borderId="7" xfId="0" applyFont="1" applyFill="1" applyBorder="1" applyAlignment="1">
      <alignment horizontal="center" vertical="center"/>
    </xf>
    <xf numFmtId="0" fontId="2" fillId="3" borderId="0" xfId="0" applyFont="1" applyFill="1" applyAlignment="1">
      <alignment vertical="center"/>
    </xf>
    <xf numFmtId="0" fontId="2" fillId="0" borderId="0" xfId="0" applyFont="1" applyFill="1" applyAlignment="1">
      <alignment vertical="center"/>
    </xf>
    <xf numFmtId="0" fontId="2" fillId="0" borderId="0" xfId="0" applyFont="1" applyFill="1" applyAlignment="1">
      <alignment vertical="center" wrapText="1"/>
    </xf>
    <xf numFmtId="0" fontId="0" fillId="0" borderId="7" xfId="0" applyFill="1" applyBorder="1" applyAlignment="1">
      <alignment horizontal="left" vertical="center"/>
    </xf>
    <xf numFmtId="0" fontId="1" fillId="3" borderId="6" xfId="0" applyFont="1" applyFill="1" applyBorder="1" applyAlignment="1">
      <alignment horizontal="center" vertical="top" wrapText="1"/>
    </xf>
    <xf numFmtId="0" fontId="2" fillId="3" borderId="0" xfId="0" applyFont="1" applyFill="1">
      <alignment vertical="center"/>
    </xf>
    <xf numFmtId="0" fontId="2" fillId="0" borderId="0" xfId="0" applyFont="1">
      <alignment vertical="center"/>
    </xf>
    <xf numFmtId="0" fontId="5" fillId="0" borderId="0" xfId="0" applyFont="1">
      <alignment vertical="center"/>
    </xf>
    <xf numFmtId="14" fontId="0" fillId="0" borderId="0" xfId="0" applyNumberFormat="1">
      <alignment vertical="center"/>
    </xf>
    <xf numFmtId="14" fontId="2" fillId="0" borderId="0" xfId="0" applyNumberFormat="1" applyFont="1">
      <alignment vertical="center"/>
    </xf>
    <xf numFmtId="0" fontId="0" fillId="3" borderId="0" xfId="0" applyFill="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0" fontId="7" fillId="0" borderId="0" xfId="6" applyFont="1" applyAlignment="1">
      <alignment vertical="center" wrapText="1"/>
    </xf>
    <xf numFmtId="0" fontId="0" fillId="0" borderId="0" xfId="0" applyAlignment="1">
      <alignment horizontal="center" vertical="center" wrapText="1"/>
    </xf>
    <xf numFmtId="0" fontId="2" fillId="5"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customStorage" Target="customStorage/customStorage.xml"/><Relationship Id="rId10" Type="http://schemas.openxmlformats.org/officeDocument/2006/relationships/styles" Target="style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92710</xdr:colOff>
      <xdr:row>15</xdr:row>
      <xdr:rowOff>46355</xdr:rowOff>
    </xdr:to>
    <xdr:pic>
      <xdr:nvPicPr>
        <xdr:cNvPr id="2" name="ID_FCBB3DCC76D4454BB1A0675B52DACFD2"/>
        <xdr:cNvPicPr>
          <a:picLocks noChangeAspect="1"/>
        </xdr:cNvPicPr>
      </xdr:nvPicPr>
      <xdr:blipFill>
        <a:blip r:embed="rId1"/>
        <a:stretch>
          <a:fillRect/>
        </a:stretch>
      </xdr:blipFill>
      <xdr:spPr>
        <a:xfrm>
          <a:off x="4754245" y="10229850"/>
          <a:ext cx="9008110" cy="2618105"/>
        </a:xfrm>
        <a:prstGeom prst="rect">
          <a:avLst/>
        </a:prstGeom>
        <a:noFill/>
        <a:ln w="9525">
          <a:noFill/>
        </a:ln>
      </xdr:spPr>
    </xdr:pic>
    <xdr:clientData/>
  </xdr:twoCellAnchor>
  <xdr:twoCellAnchor editAs="oneCell">
    <xdr:from>
      <xdr:col>0</xdr:col>
      <xdr:colOff>0</xdr:colOff>
      <xdr:row>0</xdr:row>
      <xdr:rowOff>0</xdr:rowOff>
    </xdr:from>
    <xdr:to>
      <xdr:col>6</xdr:col>
      <xdr:colOff>157480</xdr:colOff>
      <xdr:row>18</xdr:row>
      <xdr:rowOff>14605</xdr:rowOff>
    </xdr:to>
    <xdr:pic>
      <xdr:nvPicPr>
        <xdr:cNvPr id="17" name="ID_2A7703C947A0438E813CF71492CE3173"/>
        <xdr:cNvPicPr>
          <a:picLocks noChangeAspect="1"/>
        </xdr:cNvPicPr>
      </xdr:nvPicPr>
      <xdr:blipFill>
        <a:blip r:embed="rId2"/>
        <a:stretch>
          <a:fillRect/>
        </a:stretch>
      </xdr:blipFill>
      <xdr:spPr>
        <a:xfrm>
          <a:off x="14183360" y="2313305"/>
          <a:ext cx="4272280" cy="3100705"/>
        </a:xfrm>
        <a:prstGeom prst="rect">
          <a:avLst/>
        </a:prstGeom>
        <a:noFill/>
        <a:ln w="9525">
          <a:noFill/>
        </a:ln>
      </xdr:spPr>
    </xdr:pic>
    <xdr:clientData/>
  </xdr:twoCellAnchor>
  <xdr:twoCellAnchor editAs="oneCell">
    <xdr:from>
      <xdr:col>0</xdr:col>
      <xdr:colOff>0</xdr:colOff>
      <xdr:row>0</xdr:row>
      <xdr:rowOff>0</xdr:rowOff>
    </xdr:from>
    <xdr:to>
      <xdr:col>11</xdr:col>
      <xdr:colOff>90805</xdr:colOff>
      <xdr:row>26</xdr:row>
      <xdr:rowOff>33655</xdr:rowOff>
    </xdr:to>
    <xdr:pic>
      <xdr:nvPicPr>
        <xdr:cNvPr id="3" name="ID_1B2E7ACFA7F2453781599252F85AA7DD"/>
        <xdr:cNvPicPr>
          <a:picLocks noChangeAspect="1"/>
        </xdr:cNvPicPr>
      </xdr:nvPicPr>
      <xdr:blipFill>
        <a:blip r:embed="rId3"/>
        <a:stretch>
          <a:fillRect/>
        </a:stretch>
      </xdr:blipFill>
      <xdr:spPr>
        <a:xfrm>
          <a:off x="7557135" y="1280160"/>
          <a:ext cx="7634605" cy="4491355"/>
        </a:xfrm>
        <a:prstGeom prst="rect">
          <a:avLst/>
        </a:prstGeom>
        <a:noFill/>
        <a:ln w="9525">
          <a:noFill/>
        </a:ln>
      </xdr:spPr>
    </xdr:pic>
    <xdr:clientData/>
  </xdr:twoCellAnchor>
  <xdr:twoCellAnchor editAs="oneCell">
    <xdr:from>
      <xdr:col>0</xdr:col>
      <xdr:colOff>0</xdr:colOff>
      <xdr:row>0</xdr:row>
      <xdr:rowOff>0</xdr:rowOff>
    </xdr:from>
    <xdr:to>
      <xdr:col>6</xdr:col>
      <xdr:colOff>71755</xdr:colOff>
      <xdr:row>20</xdr:row>
      <xdr:rowOff>62230</xdr:rowOff>
    </xdr:to>
    <xdr:pic>
      <xdr:nvPicPr>
        <xdr:cNvPr id="14" name="ID_A40DAB77E4D14EA8B84F1EAC89F1D950"/>
        <xdr:cNvPicPr>
          <a:picLocks noChangeAspect="1"/>
        </xdr:cNvPicPr>
      </xdr:nvPicPr>
      <xdr:blipFill>
        <a:blip r:embed="rId4"/>
        <a:stretch>
          <a:fillRect/>
        </a:stretch>
      </xdr:blipFill>
      <xdr:spPr>
        <a:xfrm>
          <a:off x="11219180" y="2436495"/>
          <a:ext cx="4186555" cy="3491230"/>
        </a:xfrm>
        <a:prstGeom prst="rect">
          <a:avLst/>
        </a:prstGeom>
        <a:noFill/>
        <a:ln w="9525">
          <a:noFill/>
        </a:ln>
      </xdr:spPr>
    </xdr:pic>
    <xdr:clientData/>
  </xdr:twoCellAnchor>
  <xdr:twoCellAnchor editAs="oneCell">
    <xdr:from>
      <xdr:col>0</xdr:col>
      <xdr:colOff>0</xdr:colOff>
      <xdr:row>0</xdr:row>
      <xdr:rowOff>0</xdr:rowOff>
    </xdr:from>
    <xdr:to>
      <xdr:col>16</xdr:col>
      <xdr:colOff>481330</xdr:colOff>
      <xdr:row>36</xdr:row>
      <xdr:rowOff>100330</xdr:rowOff>
    </xdr:to>
    <xdr:pic>
      <xdr:nvPicPr>
        <xdr:cNvPr id="10" name="ID_8E7F2A19BDE74BA29A969F56669BFA88"/>
        <xdr:cNvPicPr>
          <a:picLocks noChangeAspect="1"/>
        </xdr:cNvPicPr>
      </xdr:nvPicPr>
      <xdr:blipFill>
        <a:blip r:embed="rId5"/>
        <a:stretch>
          <a:fillRect/>
        </a:stretch>
      </xdr:blipFill>
      <xdr:spPr>
        <a:xfrm>
          <a:off x="8930640" y="1133475"/>
          <a:ext cx="11454130" cy="6272530"/>
        </a:xfrm>
        <a:prstGeom prst="rect">
          <a:avLst/>
        </a:prstGeom>
        <a:noFill/>
        <a:ln w="9525">
          <a:noFill/>
        </a:ln>
      </xdr:spPr>
    </xdr:pic>
    <xdr:clientData/>
  </xdr:twoCellAnchor>
  <xdr:twoCellAnchor editAs="oneCell">
    <xdr:from>
      <xdr:col>0</xdr:col>
      <xdr:colOff>0</xdr:colOff>
      <xdr:row>0</xdr:row>
      <xdr:rowOff>0</xdr:rowOff>
    </xdr:from>
    <xdr:to>
      <xdr:col>6</xdr:col>
      <xdr:colOff>9525</xdr:colOff>
      <xdr:row>45</xdr:row>
      <xdr:rowOff>152400</xdr:rowOff>
    </xdr:to>
    <xdr:pic>
      <xdr:nvPicPr>
        <xdr:cNvPr id="13" name="ID_6942BBC039AE4192B03D614E200F7EE3"/>
        <xdr:cNvPicPr>
          <a:picLocks noChangeAspect="1"/>
        </xdr:cNvPicPr>
      </xdr:nvPicPr>
      <xdr:blipFill>
        <a:blip r:embed="rId6"/>
        <a:stretch>
          <a:fillRect/>
        </a:stretch>
      </xdr:blipFill>
      <xdr:spPr>
        <a:xfrm>
          <a:off x="11123930" y="1389380"/>
          <a:ext cx="4124325" cy="7867650"/>
        </a:xfrm>
        <a:prstGeom prst="rect">
          <a:avLst/>
        </a:prstGeom>
        <a:noFill/>
        <a:ln w="9525">
          <a:noFill/>
        </a:ln>
      </xdr:spPr>
    </xdr:pic>
    <xdr:clientData/>
  </xdr:twoCellAnchor>
  <xdr:twoCellAnchor editAs="oneCell">
    <xdr:from>
      <xdr:col>0</xdr:col>
      <xdr:colOff>0</xdr:colOff>
      <xdr:row>0</xdr:row>
      <xdr:rowOff>0</xdr:rowOff>
    </xdr:from>
    <xdr:to>
      <xdr:col>17</xdr:col>
      <xdr:colOff>528955</xdr:colOff>
      <xdr:row>37</xdr:row>
      <xdr:rowOff>100330</xdr:rowOff>
    </xdr:to>
    <xdr:pic>
      <xdr:nvPicPr>
        <xdr:cNvPr id="18" name="ID_D37B9F349BFE4EF5B12DEA2A18225706"/>
        <xdr:cNvPicPr>
          <a:picLocks noChangeAspect="1"/>
        </xdr:cNvPicPr>
      </xdr:nvPicPr>
      <xdr:blipFill>
        <a:blip r:embed="rId7"/>
        <a:stretch>
          <a:fillRect/>
        </a:stretch>
      </xdr:blipFill>
      <xdr:spPr>
        <a:xfrm>
          <a:off x="13371195" y="400685"/>
          <a:ext cx="12187555" cy="6443980"/>
        </a:xfrm>
        <a:prstGeom prst="rect">
          <a:avLst/>
        </a:prstGeom>
        <a:noFill/>
        <a:ln w="9525">
          <a:noFill/>
        </a:ln>
      </xdr:spPr>
    </xdr:pic>
    <xdr:clientData/>
  </xdr:twoCellAnchor>
  <xdr:twoCellAnchor editAs="oneCell">
    <xdr:from>
      <xdr:col>0</xdr:col>
      <xdr:colOff>0</xdr:colOff>
      <xdr:row>0</xdr:row>
      <xdr:rowOff>0</xdr:rowOff>
    </xdr:from>
    <xdr:to>
      <xdr:col>6</xdr:col>
      <xdr:colOff>271780</xdr:colOff>
      <xdr:row>20</xdr:row>
      <xdr:rowOff>14605</xdr:rowOff>
    </xdr:to>
    <xdr:pic>
      <xdr:nvPicPr>
        <xdr:cNvPr id="16" name="ID_ED9C315355534DB3A52C9F53523BCA29"/>
        <xdr:cNvPicPr>
          <a:picLocks noChangeAspect="1"/>
        </xdr:cNvPicPr>
      </xdr:nvPicPr>
      <xdr:blipFill>
        <a:blip r:embed="rId8"/>
        <a:stretch>
          <a:fillRect/>
        </a:stretch>
      </xdr:blipFill>
      <xdr:spPr>
        <a:xfrm>
          <a:off x="14429105" y="1508125"/>
          <a:ext cx="4386580" cy="3443605"/>
        </a:xfrm>
        <a:prstGeom prst="rect">
          <a:avLst/>
        </a:prstGeom>
        <a:noFill/>
        <a:ln w="9525">
          <a:noFill/>
        </a:ln>
      </xdr:spPr>
    </xdr:pic>
    <xdr:clientData/>
  </xdr:twoCellAnchor>
  <xdr:twoCellAnchor editAs="oneCell">
    <xdr:from>
      <xdr:col>0</xdr:col>
      <xdr:colOff>0</xdr:colOff>
      <xdr:row>0</xdr:row>
      <xdr:rowOff>0</xdr:rowOff>
    </xdr:from>
    <xdr:to>
      <xdr:col>12</xdr:col>
      <xdr:colOff>5080</xdr:colOff>
      <xdr:row>23</xdr:row>
      <xdr:rowOff>62230</xdr:rowOff>
    </xdr:to>
    <xdr:pic>
      <xdr:nvPicPr>
        <xdr:cNvPr id="4" name="ID_ADB260365AD0412BB17FD268BC254945" descr="upload_post_object_v2_3346474937"/>
        <xdr:cNvPicPr/>
      </xdr:nvPicPr>
      <xdr:blipFill>
        <a:blip r:embed="rId9"/>
        <a:stretch>
          <a:fillRect/>
        </a:stretch>
      </xdr:blipFill>
      <xdr:spPr>
        <a:xfrm>
          <a:off x="0" y="0"/>
          <a:ext cx="8234680" cy="4005580"/>
        </a:xfrm>
        <a:prstGeom prst="rect">
          <a:avLst/>
        </a:prstGeom>
      </xdr:spPr>
    </xdr:pic>
    <xdr:clientData/>
  </xdr:twoCellAnchor>
  <xdr:twoCellAnchor editAs="oneCell">
    <xdr:from>
      <xdr:col>0</xdr:col>
      <xdr:colOff>0</xdr:colOff>
      <xdr:row>0</xdr:row>
      <xdr:rowOff>0</xdr:rowOff>
    </xdr:from>
    <xdr:to>
      <xdr:col>11</xdr:col>
      <xdr:colOff>195580</xdr:colOff>
      <xdr:row>25</xdr:row>
      <xdr:rowOff>52705</xdr:rowOff>
    </xdr:to>
    <xdr:pic>
      <xdr:nvPicPr>
        <xdr:cNvPr id="6" name="ID_D90B155A14534BBEACC62F005C7434F5" descr="upload_post_object_v2_624296815"/>
        <xdr:cNvPicPr/>
      </xdr:nvPicPr>
      <xdr:blipFill>
        <a:blip r:embed="rId10"/>
        <a:stretch>
          <a:fillRect/>
        </a:stretch>
      </xdr:blipFill>
      <xdr:spPr>
        <a:xfrm>
          <a:off x="0" y="0"/>
          <a:ext cx="7739380" cy="4338955"/>
        </a:xfrm>
        <a:prstGeom prst="rect">
          <a:avLst/>
        </a:prstGeom>
      </xdr:spPr>
    </xdr:pic>
    <xdr:clientData/>
  </xdr:twoCellAnchor>
  <xdr:twoCellAnchor editAs="oneCell">
    <xdr:from>
      <xdr:col>0</xdr:col>
      <xdr:colOff>0</xdr:colOff>
      <xdr:row>0</xdr:row>
      <xdr:rowOff>0</xdr:rowOff>
    </xdr:from>
    <xdr:to>
      <xdr:col>12</xdr:col>
      <xdr:colOff>5080</xdr:colOff>
      <xdr:row>25</xdr:row>
      <xdr:rowOff>14605</xdr:rowOff>
    </xdr:to>
    <xdr:pic>
      <xdr:nvPicPr>
        <xdr:cNvPr id="7" name="ID_05A760CD9C8948A0A8E48743D7921CF1" descr="upload_post_object_v2_1778872968"/>
        <xdr:cNvPicPr/>
      </xdr:nvPicPr>
      <xdr:blipFill>
        <a:blip r:embed="rId11"/>
        <a:stretch>
          <a:fillRect/>
        </a:stretch>
      </xdr:blipFill>
      <xdr:spPr>
        <a:xfrm>
          <a:off x="0" y="0"/>
          <a:ext cx="8234680" cy="4300855"/>
        </a:xfrm>
        <a:prstGeom prst="rect">
          <a:avLst/>
        </a:prstGeom>
      </xdr:spPr>
    </xdr:pic>
    <xdr:clientData/>
  </xdr:twoCellAnchor>
  <xdr:twoCellAnchor editAs="oneCell">
    <xdr:from>
      <xdr:col>0</xdr:col>
      <xdr:colOff>0</xdr:colOff>
      <xdr:row>0</xdr:row>
      <xdr:rowOff>0</xdr:rowOff>
    </xdr:from>
    <xdr:to>
      <xdr:col>12</xdr:col>
      <xdr:colOff>519430</xdr:colOff>
      <xdr:row>22</xdr:row>
      <xdr:rowOff>128905</xdr:rowOff>
    </xdr:to>
    <xdr:pic>
      <xdr:nvPicPr>
        <xdr:cNvPr id="9" name="ID_A0C84E46B59B4D29A2E95B78C3553483" descr="upload_post_object_v2_2616266029"/>
        <xdr:cNvPicPr/>
      </xdr:nvPicPr>
      <xdr:blipFill>
        <a:blip r:embed="rId12"/>
        <a:stretch>
          <a:fillRect/>
        </a:stretch>
      </xdr:blipFill>
      <xdr:spPr>
        <a:xfrm>
          <a:off x="0" y="0"/>
          <a:ext cx="8749030" cy="3900805"/>
        </a:xfrm>
        <a:prstGeom prst="rect">
          <a:avLst/>
        </a:prstGeom>
      </xdr:spPr>
    </xdr:pic>
    <xdr:clientData/>
  </xdr:twoCellAnchor>
  <xdr:twoCellAnchor editAs="oneCell">
    <xdr:from>
      <xdr:col>0</xdr:col>
      <xdr:colOff>0</xdr:colOff>
      <xdr:row>0</xdr:row>
      <xdr:rowOff>0</xdr:rowOff>
    </xdr:from>
    <xdr:to>
      <xdr:col>13</xdr:col>
      <xdr:colOff>228600</xdr:colOff>
      <xdr:row>25</xdr:row>
      <xdr:rowOff>33020</xdr:rowOff>
    </xdr:to>
    <xdr:pic>
      <xdr:nvPicPr>
        <xdr:cNvPr id="5" name="ID_549CF0F9CDDD4F019E83ACA19E2045AB" descr="upload_post_object_v2_4176322559"/>
        <xdr:cNvPicPr/>
      </xdr:nvPicPr>
      <xdr:blipFill>
        <a:blip r:embed="rId13"/>
        <a:stretch>
          <a:fillRect/>
        </a:stretch>
      </xdr:blipFill>
      <xdr:spPr>
        <a:xfrm>
          <a:off x="0" y="0"/>
          <a:ext cx="9144000" cy="4319270"/>
        </a:xfrm>
        <a:prstGeom prst="rect">
          <a:avLst/>
        </a:prstGeom>
      </xdr:spPr>
    </xdr:pic>
    <xdr:clientData/>
  </xdr:twoCellAnchor>
  <xdr:twoCellAnchor editAs="oneCell">
    <xdr:from>
      <xdr:col>0</xdr:col>
      <xdr:colOff>0</xdr:colOff>
      <xdr:row>0</xdr:row>
      <xdr:rowOff>0</xdr:rowOff>
    </xdr:from>
    <xdr:to>
      <xdr:col>13</xdr:col>
      <xdr:colOff>228600</xdr:colOff>
      <xdr:row>28</xdr:row>
      <xdr:rowOff>33655</xdr:rowOff>
    </xdr:to>
    <xdr:pic>
      <xdr:nvPicPr>
        <xdr:cNvPr id="8" name="ID_C15E8423DF474A34A3C156E7C7C299FC" descr="upload_post_object_v2_4189666169"/>
        <xdr:cNvPicPr/>
      </xdr:nvPicPr>
      <xdr:blipFill>
        <a:blip r:embed="rId14"/>
        <a:stretch>
          <a:fillRect/>
        </a:stretch>
      </xdr:blipFill>
      <xdr:spPr>
        <a:xfrm>
          <a:off x="0" y="0"/>
          <a:ext cx="9144000" cy="4834255"/>
        </a:xfrm>
        <a:prstGeom prst="rect">
          <a:avLst/>
        </a:prstGeom>
      </xdr:spPr>
    </xdr:pic>
    <xdr:clientData/>
  </xdr:twoCellAnchor>
  <xdr:twoCellAnchor editAs="oneCell">
    <xdr:from>
      <xdr:col>0</xdr:col>
      <xdr:colOff>0</xdr:colOff>
      <xdr:row>0</xdr:row>
      <xdr:rowOff>0</xdr:rowOff>
    </xdr:from>
    <xdr:to>
      <xdr:col>8</xdr:col>
      <xdr:colOff>614680</xdr:colOff>
      <xdr:row>28</xdr:row>
      <xdr:rowOff>24130</xdr:rowOff>
    </xdr:to>
    <xdr:pic>
      <xdr:nvPicPr>
        <xdr:cNvPr id="11" name="ID_93BE6877E9164870922E9BC0189AA913" descr="upload_post_object_v2_3711756595"/>
        <xdr:cNvPicPr/>
      </xdr:nvPicPr>
      <xdr:blipFill>
        <a:blip r:embed="rId15"/>
        <a:stretch>
          <a:fillRect/>
        </a:stretch>
      </xdr:blipFill>
      <xdr:spPr>
        <a:xfrm>
          <a:off x="0" y="0"/>
          <a:ext cx="6101080" cy="4824730"/>
        </a:xfrm>
        <a:prstGeom prst="rect">
          <a:avLst/>
        </a:prstGeom>
      </xdr:spPr>
    </xdr:pic>
    <xdr:clientData/>
  </xdr:twoCellAnchor>
  <xdr:twoCellAnchor editAs="oneCell">
    <xdr:from>
      <xdr:col>0</xdr:col>
      <xdr:colOff>0</xdr:colOff>
      <xdr:row>0</xdr:row>
      <xdr:rowOff>0</xdr:rowOff>
    </xdr:from>
    <xdr:to>
      <xdr:col>9</xdr:col>
      <xdr:colOff>471805</xdr:colOff>
      <xdr:row>30</xdr:row>
      <xdr:rowOff>14605</xdr:rowOff>
    </xdr:to>
    <xdr:pic>
      <xdr:nvPicPr>
        <xdr:cNvPr id="12" name="ID_F787826C9D4A427DA7DEE6F68723B5E8" descr="upload_post_object_v2_2062667098"/>
        <xdr:cNvPicPr/>
      </xdr:nvPicPr>
      <xdr:blipFill>
        <a:blip r:embed="rId16"/>
        <a:stretch>
          <a:fillRect/>
        </a:stretch>
      </xdr:blipFill>
      <xdr:spPr>
        <a:xfrm>
          <a:off x="0" y="0"/>
          <a:ext cx="6644005" cy="5158105"/>
        </a:xfrm>
        <a:prstGeom prst="rect">
          <a:avLst/>
        </a:prstGeom>
      </xdr:spPr>
    </xdr:pic>
    <xdr:clientData/>
  </xdr:twoCellAnchor>
  <xdr:twoCellAnchor editAs="oneCell">
    <xdr:from>
      <xdr:col>0</xdr:col>
      <xdr:colOff>0</xdr:colOff>
      <xdr:row>0</xdr:row>
      <xdr:rowOff>0</xdr:rowOff>
    </xdr:from>
    <xdr:to>
      <xdr:col>9</xdr:col>
      <xdr:colOff>509905</xdr:colOff>
      <xdr:row>26</xdr:row>
      <xdr:rowOff>138430</xdr:rowOff>
    </xdr:to>
    <xdr:pic>
      <xdr:nvPicPr>
        <xdr:cNvPr id="15" name="ID_828ED55B5C814880B485A2FA9F6F0DED" descr="upload_post_object_v2_1321478942"/>
        <xdr:cNvPicPr/>
      </xdr:nvPicPr>
      <xdr:blipFill>
        <a:blip r:embed="rId17"/>
        <a:stretch>
          <a:fillRect/>
        </a:stretch>
      </xdr:blipFill>
      <xdr:spPr>
        <a:xfrm>
          <a:off x="0" y="0"/>
          <a:ext cx="6682105" cy="4596130"/>
        </a:xfrm>
        <a:prstGeom prst="rect">
          <a:avLst/>
        </a:prstGeom>
      </xdr:spPr>
    </xdr:pic>
    <xdr:clientData/>
  </xdr:twoCellAnchor>
  <xdr:twoCellAnchor editAs="oneCell">
    <xdr:from>
      <xdr:col>0</xdr:col>
      <xdr:colOff>0</xdr:colOff>
      <xdr:row>0</xdr:row>
      <xdr:rowOff>0</xdr:rowOff>
    </xdr:from>
    <xdr:to>
      <xdr:col>13</xdr:col>
      <xdr:colOff>228600</xdr:colOff>
      <xdr:row>28</xdr:row>
      <xdr:rowOff>33655</xdr:rowOff>
    </xdr:to>
    <xdr:pic>
      <xdr:nvPicPr>
        <xdr:cNvPr id="22" name="ID_F3F448809B234261AE001D3BDAF318BB" descr="upload_post_object_v2_1409030166"/>
        <xdr:cNvPicPr/>
      </xdr:nvPicPr>
      <xdr:blipFill>
        <a:blip r:embed="rId18"/>
        <a:stretch>
          <a:fillRect/>
        </a:stretch>
      </xdr:blipFill>
      <xdr:spPr>
        <a:xfrm>
          <a:off x="0" y="0"/>
          <a:ext cx="9144000" cy="4834255"/>
        </a:xfrm>
        <a:prstGeom prst="rect">
          <a:avLst/>
        </a:prstGeom>
      </xdr:spPr>
    </xdr:pic>
    <xdr:clientData/>
  </xdr:twoCellAnchor>
  <xdr:twoCellAnchor editAs="oneCell">
    <xdr:from>
      <xdr:col>0</xdr:col>
      <xdr:colOff>0</xdr:colOff>
      <xdr:row>0</xdr:row>
      <xdr:rowOff>0</xdr:rowOff>
    </xdr:from>
    <xdr:to>
      <xdr:col>11</xdr:col>
      <xdr:colOff>548005</xdr:colOff>
      <xdr:row>29</xdr:row>
      <xdr:rowOff>90805</xdr:rowOff>
    </xdr:to>
    <xdr:pic>
      <xdr:nvPicPr>
        <xdr:cNvPr id="23" name="ID_66984D2589C74B349FEAC26EB002508B" descr="upload_post_object_v2_2632695564"/>
        <xdr:cNvPicPr/>
      </xdr:nvPicPr>
      <xdr:blipFill>
        <a:blip r:embed="rId19"/>
        <a:stretch>
          <a:fillRect/>
        </a:stretch>
      </xdr:blipFill>
      <xdr:spPr>
        <a:xfrm>
          <a:off x="0" y="0"/>
          <a:ext cx="8091805" cy="5062855"/>
        </a:xfrm>
        <a:prstGeom prst="rect">
          <a:avLst/>
        </a:prstGeom>
      </xdr:spPr>
    </xdr:pic>
    <xdr:clientData/>
  </xdr:twoCellAnchor>
  <xdr:twoCellAnchor editAs="oneCell">
    <xdr:from>
      <xdr:col>0</xdr:col>
      <xdr:colOff>0</xdr:colOff>
      <xdr:row>0</xdr:row>
      <xdr:rowOff>0</xdr:rowOff>
    </xdr:from>
    <xdr:to>
      <xdr:col>13</xdr:col>
      <xdr:colOff>228600</xdr:colOff>
      <xdr:row>28</xdr:row>
      <xdr:rowOff>33655</xdr:rowOff>
    </xdr:to>
    <xdr:pic>
      <xdr:nvPicPr>
        <xdr:cNvPr id="24" name="ID_2A1C60CB3E164A2CA9D3E34ABA616E29" descr="upload_post_object_v2_545019200"/>
        <xdr:cNvPicPr/>
      </xdr:nvPicPr>
      <xdr:blipFill>
        <a:blip r:embed="rId20"/>
        <a:stretch>
          <a:fillRect/>
        </a:stretch>
      </xdr:blipFill>
      <xdr:spPr>
        <a:xfrm>
          <a:off x="0" y="0"/>
          <a:ext cx="9144000" cy="4834255"/>
        </a:xfrm>
        <a:prstGeom prst="rect">
          <a:avLst/>
        </a:prstGeom>
      </xdr:spPr>
    </xdr:pic>
    <xdr:clientData/>
  </xdr:twoCellAnchor>
  <xdr:twoCellAnchor editAs="oneCell">
    <xdr:from>
      <xdr:col>0</xdr:col>
      <xdr:colOff>0</xdr:colOff>
      <xdr:row>0</xdr:row>
      <xdr:rowOff>0</xdr:rowOff>
    </xdr:from>
    <xdr:to>
      <xdr:col>13</xdr:col>
      <xdr:colOff>228600</xdr:colOff>
      <xdr:row>28</xdr:row>
      <xdr:rowOff>33655</xdr:rowOff>
    </xdr:to>
    <xdr:pic>
      <xdr:nvPicPr>
        <xdr:cNvPr id="26" name="ID_882697CA537B461488390DA3EA9271DD" descr="upload_post_object_v2_4040300761"/>
        <xdr:cNvPicPr/>
      </xdr:nvPicPr>
      <xdr:blipFill>
        <a:blip r:embed="rId21"/>
        <a:stretch>
          <a:fillRect/>
        </a:stretch>
      </xdr:blipFill>
      <xdr:spPr>
        <a:xfrm>
          <a:off x="0" y="0"/>
          <a:ext cx="9144000" cy="4834255"/>
        </a:xfrm>
        <a:prstGeom prst="rect">
          <a:avLst/>
        </a:prstGeom>
      </xdr:spPr>
    </xdr:pic>
    <xdr:clientData/>
  </xdr:twoCellAnchor>
  <xdr:twoCellAnchor editAs="oneCell">
    <xdr:from>
      <xdr:col>0</xdr:col>
      <xdr:colOff>0</xdr:colOff>
      <xdr:row>0</xdr:row>
      <xdr:rowOff>0</xdr:rowOff>
    </xdr:from>
    <xdr:to>
      <xdr:col>13</xdr:col>
      <xdr:colOff>228600</xdr:colOff>
      <xdr:row>28</xdr:row>
      <xdr:rowOff>33655</xdr:rowOff>
    </xdr:to>
    <xdr:pic>
      <xdr:nvPicPr>
        <xdr:cNvPr id="27" name="ID_5FB3FAB53B934EFFBB6311807282D30B" descr="upload_post_object_v2_2766377076"/>
        <xdr:cNvPicPr/>
      </xdr:nvPicPr>
      <xdr:blipFill>
        <a:blip r:embed="rId22"/>
        <a:stretch>
          <a:fillRect/>
        </a:stretch>
      </xdr:blipFill>
      <xdr:spPr>
        <a:xfrm>
          <a:off x="0" y="0"/>
          <a:ext cx="9144000" cy="483425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uanbao.tencent.com/bot/app/share/chat/DpP3fbL4PXP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abSelected="1" workbookViewId="0">
      <selection activeCell="F3" sqref="F3"/>
    </sheetView>
  </sheetViews>
  <sheetFormatPr defaultColWidth="8.61666666666667" defaultRowHeight="13.5" outlineLevelCol="7"/>
  <cols>
    <col min="1" max="1" width="18.1333333333333" customWidth="1"/>
    <col min="2" max="2" width="27.8916666666667" customWidth="1"/>
    <col min="3" max="3" width="58.2666666666667" customWidth="1"/>
    <col min="4" max="4" width="48.5" customWidth="1"/>
    <col min="5" max="5" width="26.875" customWidth="1"/>
    <col min="6" max="6" width="22.9833333333333" customWidth="1"/>
    <col min="7" max="7" width="22.5" customWidth="1"/>
    <col min="8" max="8" width="20.25" customWidth="1"/>
  </cols>
  <sheetData>
    <row r="1" spans="1:8">
      <c r="A1" s="37" t="s">
        <v>0</v>
      </c>
      <c r="B1" s="37" t="s">
        <v>1</v>
      </c>
      <c r="C1" s="32" t="s">
        <v>2</v>
      </c>
      <c r="D1" s="32" t="s">
        <v>3</v>
      </c>
      <c r="E1" s="32" t="s">
        <v>4</v>
      </c>
      <c r="F1" s="32" t="s">
        <v>5</v>
      </c>
      <c r="G1" s="43" t="s">
        <v>6</v>
      </c>
      <c r="H1" s="43" t="s">
        <v>7</v>
      </c>
    </row>
    <row r="2" ht="262.9" customHeight="1" spans="1:7">
      <c r="A2" s="38" t="s">
        <v>8</v>
      </c>
      <c r="B2" s="39" t="s">
        <v>9</v>
      </c>
      <c r="C2" s="40" t="s">
        <v>10</v>
      </c>
      <c r="D2" s="40" t="s">
        <v>11</v>
      </c>
      <c r="E2" s="40" t="s">
        <v>12</v>
      </c>
      <c r="F2" s="39" t="str">
        <f>_xlfn.DISPIMG("ID_66984D2589C74B349FEAC26EB002508B",1)</f>
        <v>=DISPIMG("ID_66984D2589C74B349FEAC26EB002508B",1)</v>
      </c>
      <c r="G2" t="str">
        <f>_xlfn.DISPIMG("ID_2A1C60CB3E164A2CA9D3E34ABA616E29",1)</f>
        <v>=DISPIMG("ID_2A1C60CB3E164A2CA9D3E34ABA616E29",1)</v>
      </c>
    </row>
    <row r="3" customFormat="1" ht="95.55" spans="1:7">
      <c r="A3" s="38"/>
      <c r="B3" s="40" t="s">
        <v>13</v>
      </c>
      <c r="C3" s="40" t="s">
        <v>14</v>
      </c>
      <c r="D3" s="40" t="s">
        <v>15</v>
      </c>
      <c r="E3" s="40" t="s">
        <v>16</v>
      </c>
      <c r="F3" s="40" t="str">
        <f>_xlfn.DISPIMG("ID_828ED55B5C814880B485A2FA9F6F0DED",1)</f>
        <v>=DISPIMG("ID_828ED55B5C814880B485A2FA9F6F0DED",1)</v>
      </c>
      <c r="G3" t="str">
        <f>_xlfn.DISPIMG("ID_F3F448809B234261AE001D3BDAF318BB",1)</f>
        <v>=DISPIMG("ID_F3F448809B234261AE001D3BDAF318BB",1)</v>
      </c>
    </row>
    <row r="4" ht="135.85" customHeight="1" spans="1:7">
      <c r="A4" s="38"/>
      <c r="B4" s="40" t="s">
        <v>17</v>
      </c>
      <c r="C4" s="41" t="s">
        <v>18</v>
      </c>
      <c r="D4" s="40" t="s">
        <v>19</v>
      </c>
      <c r="E4" s="40" t="s">
        <v>20</v>
      </c>
      <c r="F4" s="41" t="str">
        <f>_xlfn.DISPIMG("ID_549CF0F9CDDD4F019E83ACA19E2045AB",1)</f>
        <v>=DISPIMG("ID_549CF0F9CDDD4F019E83ACA19E2045AB",1)</v>
      </c>
      <c r="G4" t="str">
        <f>_xlfn.DISPIMG("ID_C15E8423DF474A34A3C156E7C7C299FC",1)</f>
        <v>=DISPIMG("ID_C15E8423DF474A34A3C156E7C7C299FC",1)</v>
      </c>
    </row>
    <row r="5" ht="67.5" customHeight="1" spans="1:7">
      <c r="A5" s="38"/>
      <c r="B5" s="40" t="s">
        <v>21</v>
      </c>
      <c r="C5" s="40" t="s">
        <v>22</v>
      </c>
      <c r="D5" s="40" t="s">
        <v>23</v>
      </c>
      <c r="E5" s="40" t="s">
        <v>24</v>
      </c>
      <c r="F5" s="41" t="str">
        <f>_xlfn.DISPIMG("ID_F787826C9D4A427DA7DEE6F68723B5E8",1)</f>
        <v>=DISPIMG("ID_F787826C9D4A427DA7DEE6F68723B5E8",1)</v>
      </c>
      <c r="G5" t="str">
        <f>_xlfn.DISPIMG("ID_882697CA537B461488390DA3EA9271DD",1)</f>
        <v>=DISPIMG("ID_882697CA537B461488390DA3EA9271DD",1)</v>
      </c>
    </row>
    <row r="6" ht="74.25" customHeight="1" spans="1:7">
      <c r="A6" s="38"/>
      <c r="B6" s="40" t="s">
        <v>25</v>
      </c>
      <c r="C6" s="40" t="s">
        <v>26</v>
      </c>
      <c r="D6" s="40" t="s">
        <v>27</v>
      </c>
      <c r="E6" s="40" t="s">
        <v>28</v>
      </c>
      <c r="F6" s="39" t="str">
        <f>_xlfn.DISPIMG("ID_93BE6877E9164870922E9BC0189AA913",1)</f>
        <v>=DISPIMG("ID_93BE6877E9164870922E9BC0189AA913",1)</v>
      </c>
      <c r="G6" t="str">
        <f>_xlfn.DISPIMG("ID_5FB3FAB53B934EFFBB6311807282D30B",1)</f>
        <v>=DISPIMG("ID_5FB3FAB53B934EFFBB6311807282D30B",1)</v>
      </c>
    </row>
    <row r="7" ht="121.5" spans="1:6">
      <c r="A7" s="42" t="s">
        <v>29</v>
      </c>
      <c r="B7" t="s">
        <v>30</v>
      </c>
      <c r="C7" s="39" t="s">
        <v>31</v>
      </c>
      <c r="D7" t="s">
        <v>32</v>
      </c>
      <c r="F7" s="39"/>
    </row>
    <row r="8" ht="169" customHeight="1" spans="1:6">
      <c r="A8" s="42"/>
      <c r="B8" s="39" t="s">
        <v>33</v>
      </c>
      <c r="C8" s="39" t="s">
        <v>34</v>
      </c>
      <c r="D8" t="s">
        <v>35</v>
      </c>
      <c r="F8" s="39"/>
    </row>
    <row r="9" ht="169" customHeight="1" spans="1:6">
      <c r="A9" s="42"/>
      <c r="B9" s="39" t="s">
        <v>36</v>
      </c>
      <c r="C9" s="39" t="s">
        <v>37</v>
      </c>
      <c r="D9" t="s">
        <v>38</v>
      </c>
      <c r="F9" s="39"/>
    </row>
    <row r="10" ht="105" customHeight="1" spans="1:6">
      <c r="A10" s="42"/>
      <c r="B10" s="39" t="s">
        <v>39</v>
      </c>
      <c r="C10" s="39" t="s">
        <v>40</v>
      </c>
      <c r="D10" s="39" t="s">
        <v>41</v>
      </c>
      <c r="E10" s="39"/>
      <c r="F10" s="39"/>
    </row>
    <row r="11" ht="163.5" spans="1:6">
      <c r="A11" s="38" t="s">
        <v>42</v>
      </c>
      <c r="B11" s="39" t="s">
        <v>43</v>
      </c>
      <c r="C11" s="39" t="s">
        <v>44</v>
      </c>
      <c r="D11" s="39" t="s">
        <v>45</v>
      </c>
      <c r="E11" s="39"/>
      <c r="F11" s="39"/>
    </row>
    <row r="12" ht="64" customHeight="1" spans="1:6">
      <c r="A12" s="38"/>
      <c r="B12" s="39" t="s">
        <v>46</v>
      </c>
      <c r="C12" s="39" t="str">
        <f>_xlfn.DISPIMG("ID_FCBB3DCC76D4454BB1A0675B52DACFD2",1)</f>
        <v>=DISPIMG("ID_FCBB3DCC76D4454BB1A0675B52DACFD2",1)</v>
      </c>
      <c r="D12" t="s">
        <v>47</v>
      </c>
      <c r="F12" s="39"/>
    </row>
    <row r="13" ht="21" customHeight="1" spans="2:2">
      <c r="B13" s="33"/>
    </row>
  </sheetData>
  <sheetProtection formatCells="0" formatColumns="0" formatRows="0" insertRows="0" insertColumns="0" insertHyperlinks="0" deleteColumns="0" deleteRows="0" sort="0" autoFilter="0" pivotTables="0"/>
  <mergeCells count="3">
    <mergeCell ref="A2:A6"/>
    <mergeCell ref="A7:A10"/>
    <mergeCell ref="A11:A12"/>
  </mergeCells>
  <hyperlinks>
    <hyperlink ref="C4" r:id="rId1" display="https://yuanbao.tencent.com/bot/app/share/chat/DpP3fbL4PXP8"/>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topLeftCell="G4" workbookViewId="0">
      <selection activeCell="A10" sqref="$A10:$XFD11"/>
    </sheetView>
  </sheetViews>
  <sheetFormatPr defaultColWidth="9" defaultRowHeight="13.5" outlineLevelCol="7"/>
  <cols>
    <col min="1" max="1" width="47.2416666666667" customWidth="1"/>
    <col min="2" max="2" width="15.4666666666667" customWidth="1"/>
    <col min="3" max="3" width="7.55" customWidth="1"/>
    <col min="4" max="4" width="11.6166666666667" customWidth="1"/>
    <col min="6" max="6" width="10.575" customWidth="1"/>
    <col min="7" max="7" width="11.5"/>
    <col min="8" max="8" width="10.375"/>
  </cols>
  <sheetData>
    <row r="1" spans="1:8">
      <c r="A1" s="32" t="s">
        <v>48</v>
      </c>
      <c r="B1" s="32" t="s">
        <v>49</v>
      </c>
      <c r="C1" s="32" t="s">
        <v>50</v>
      </c>
      <c r="D1" s="32" t="s">
        <v>51</v>
      </c>
      <c r="E1" s="32" t="s">
        <v>52</v>
      </c>
      <c r="F1" s="32" t="s">
        <v>53</v>
      </c>
      <c r="G1" s="32" t="s">
        <v>54</v>
      </c>
      <c r="H1" s="32" t="s">
        <v>55</v>
      </c>
    </row>
    <row r="2" spans="1:8">
      <c r="A2" s="33" t="s">
        <v>56</v>
      </c>
      <c r="B2" s="33" t="s">
        <v>57</v>
      </c>
      <c r="C2" s="33" t="s">
        <v>58</v>
      </c>
      <c r="D2" s="33" t="s">
        <v>59</v>
      </c>
      <c r="E2" s="33" t="s">
        <v>60</v>
      </c>
      <c r="F2" s="33" t="s">
        <v>61</v>
      </c>
      <c r="G2" s="35">
        <v>42352</v>
      </c>
      <c r="H2" s="35">
        <v>42401</v>
      </c>
    </row>
    <row r="3" spans="1:8">
      <c r="A3" s="33" t="s">
        <v>62</v>
      </c>
      <c r="B3" s="33" t="s">
        <v>63</v>
      </c>
      <c r="C3" s="33" t="s">
        <v>58</v>
      </c>
      <c r="D3" s="33" t="s">
        <v>64</v>
      </c>
      <c r="E3" s="33" t="s">
        <v>65</v>
      </c>
      <c r="F3" s="33" t="s">
        <v>61</v>
      </c>
      <c r="G3" s="36">
        <v>43175</v>
      </c>
      <c r="H3" s="36">
        <v>43374</v>
      </c>
    </row>
    <row r="4" spans="1:8">
      <c r="A4" s="33" t="s">
        <v>66</v>
      </c>
      <c r="B4" s="33" t="s">
        <v>67</v>
      </c>
      <c r="C4" s="33" t="s">
        <v>58</v>
      </c>
      <c r="D4" s="33" t="s">
        <v>64</v>
      </c>
      <c r="E4" s="33" t="s">
        <v>65</v>
      </c>
      <c r="F4" s="33" t="s">
        <v>61</v>
      </c>
      <c r="G4" s="36">
        <v>41579</v>
      </c>
      <c r="H4" s="36">
        <v>41791</v>
      </c>
    </row>
    <row r="5" spans="1:8">
      <c r="A5" s="33" t="s">
        <v>68</v>
      </c>
      <c r="B5" s="33" t="s">
        <v>69</v>
      </c>
      <c r="C5" s="33" t="s">
        <v>58</v>
      </c>
      <c r="D5" s="33" t="s">
        <v>59</v>
      </c>
      <c r="E5" s="33" t="s">
        <v>70</v>
      </c>
      <c r="F5" s="33" t="s">
        <v>61</v>
      </c>
      <c r="G5" s="35">
        <v>42088</v>
      </c>
      <c r="H5" s="35">
        <v>42088</v>
      </c>
    </row>
    <row r="6" spans="1:8">
      <c r="A6" s="33" t="s">
        <v>71</v>
      </c>
      <c r="B6" s="33" t="s">
        <v>72</v>
      </c>
      <c r="C6" s="33" t="s">
        <v>58</v>
      </c>
      <c r="D6" s="33" t="s">
        <v>64</v>
      </c>
      <c r="E6" s="33" t="s">
        <v>65</v>
      </c>
      <c r="F6" s="33" t="s">
        <v>65</v>
      </c>
      <c r="G6" s="35">
        <v>40635</v>
      </c>
      <c r="H6" s="35">
        <v>41183</v>
      </c>
    </row>
    <row r="7" spans="1:8">
      <c r="A7" s="33" t="s">
        <v>73</v>
      </c>
      <c r="B7" s="33" t="s">
        <v>74</v>
      </c>
      <c r="C7" s="33" t="s">
        <v>58</v>
      </c>
      <c r="D7" s="33" t="s">
        <v>64</v>
      </c>
      <c r="E7" s="33" t="s">
        <v>65</v>
      </c>
      <c r="F7" s="33" t="s">
        <v>61</v>
      </c>
      <c r="G7" s="35">
        <v>42341</v>
      </c>
      <c r="H7" s="35">
        <v>42583</v>
      </c>
    </row>
    <row r="8" spans="1:8">
      <c r="A8" s="33" t="s">
        <v>75</v>
      </c>
      <c r="B8" s="33" t="s">
        <v>76</v>
      </c>
      <c r="C8" s="33" t="s">
        <v>58</v>
      </c>
      <c r="D8" s="33" t="s">
        <v>59</v>
      </c>
      <c r="E8" s="33" t="s">
        <v>77</v>
      </c>
      <c r="F8" s="33" t="s">
        <v>61</v>
      </c>
      <c r="G8" s="35">
        <v>39014</v>
      </c>
      <c r="H8" s="35">
        <v>39052</v>
      </c>
    </row>
    <row r="9" spans="1:8">
      <c r="A9" s="33" t="s">
        <v>78</v>
      </c>
      <c r="B9" s="33" t="s">
        <v>79</v>
      </c>
      <c r="C9" s="33" t="s">
        <v>58</v>
      </c>
      <c r="D9" s="33" t="s">
        <v>80</v>
      </c>
      <c r="E9" s="33" t="s">
        <v>65</v>
      </c>
      <c r="F9" s="33" t="s">
        <v>81</v>
      </c>
      <c r="G9" s="35">
        <v>44936</v>
      </c>
      <c r="H9" s="35">
        <v>44986</v>
      </c>
    </row>
    <row r="12" spans="1:1">
      <c r="A12" s="34" t="s">
        <v>82</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topLeftCell="I14" workbookViewId="0">
      <selection activeCell="I14" sqref="I14"/>
    </sheetView>
  </sheetViews>
  <sheetFormatPr defaultColWidth="9.025" defaultRowHeight="13.5"/>
  <cols>
    <col min="1" max="1" width="13.95" style="1" customWidth="1"/>
    <col min="2" max="2" width="11.3083333333333" style="1" customWidth="1"/>
    <col min="3" max="3" width="10.4416666666667" style="1" customWidth="1"/>
    <col min="4" max="4" width="19.3" style="1" customWidth="1"/>
    <col min="5" max="5" width="22.3333333333333" style="1" customWidth="1"/>
    <col min="6" max="6" width="21.8" style="1" customWidth="1"/>
    <col min="7" max="7" width="20.4" style="1" customWidth="1"/>
    <col min="8" max="8" width="24.2083333333333" style="1" customWidth="1"/>
    <col min="9" max="9" width="21.0166666666667" style="1" customWidth="1"/>
    <col min="10" max="10" width="22" style="1" customWidth="1"/>
    <col min="11" max="11" width="15.9833333333333" style="1" customWidth="1"/>
    <col min="12" max="16384" width="9.025" style="1"/>
  </cols>
  <sheetData>
    <row r="1" spans="5:11">
      <c r="E1" s="17" t="s">
        <v>83</v>
      </c>
      <c r="F1" s="17"/>
      <c r="G1" s="17"/>
      <c r="H1" s="17"/>
      <c r="I1" s="17"/>
      <c r="J1" s="17"/>
      <c r="K1" s="17"/>
    </row>
    <row r="2" spans="1:11">
      <c r="A2" s="2" t="s">
        <v>84</v>
      </c>
      <c r="B2" s="2" t="s">
        <v>85</v>
      </c>
      <c r="C2" s="2" t="s">
        <v>86</v>
      </c>
      <c r="D2" s="2" t="s">
        <v>87</v>
      </c>
      <c r="E2" s="18" t="s">
        <v>88</v>
      </c>
      <c r="F2" s="19" t="s">
        <v>89</v>
      </c>
      <c r="G2" s="20"/>
      <c r="H2" s="19" t="s">
        <v>90</v>
      </c>
      <c r="I2" s="31"/>
      <c r="J2" s="19" t="s">
        <v>91</v>
      </c>
      <c r="K2" s="31"/>
    </row>
    <row r="3" ht="81" spans="1:11">
      <c r="A3" s="3" t="s">
        <v>92</v>
      </c>
      <c r="B3" s="4" t="s">
        <v>93</v>
      </c>
      <c r="C3" s="5" t="s">
        <v>94</v>
      </c>
      <c r="D3" s="5" t="s">
        <v>95</v>
      </c>
      <c r="E3" s="21" t="s">
        <v>96</v>
      </c>
      <c r="F3" s="5"/>
      <c r="G3" s="5" t="str">
        <f>_xlfn.DISPIMG("ID_05A760CD9C8948A0A8E48743D7921CF1",1)</f>
        <v>=DISPIMG("ID_05A760CD9C8948A0A8E48743D7921CF1",1)</v>
      </c>
      <c r="H3" s="22" t="s">
        <v>97</v>
      </c>
      <c r="I3" s="5" t="str">
        <f>_xlfn.DISPIMG("ID_8E7F2A19BDE74BA29A969F56669BFA88",1)</f>
        <v>=DISPIMG("ID_8E7F2A19BDE74BA29A969F56669BFA88",1)</v>
      </c>
      <c r="J3" s="22" t="s">
        <v>98</v>
      </c>
      <c r="K3" s="5" t="str">
        <f>_xlfn.DISPIMG("ID_D37B9F349BFE4EF5B12DEA2A18225706",1)</f>
        <v>=DISPIMG("ID_D37B9F349BFE4EF5B12DEA2A18225706",1)</v>
      </c>
    </row>
    <row r="4" ht="99.75" customHeight="1" spans="1:11">
      <c r="A4" s="6"/>
      <c r="B4" s="5" t="s">
        <v>99</v>
      </c>
      <c r="C4" s="7" t="s">
        <v>100</v>
      </c>
      <c r="D4" s="7" t="s">
        <v>95</v>
      </c>
      <c r="E4" s="5"/>
      <c r="F4" s="23" t="s">
        <v>101</v>
      </c>
      <c r="G4" s="5" t="str">
        <f>_xlfn.DISPIMG("ID_1B2E7ACFA7F2453781599252F85AA7DD",1)</f>
        <v>=DISPIMG("ID_1B2E7ACFA7F2453781599252F85AA7DD",1)</v>
      </c>
      <c r="H4" s="24" t="s">
        <v>102</v>
      </c>
      <c r="I4" s="5" t="str">
        <f>_xlfn.DISPIMG("ID_D90B155A14534BBEACC62F005C7434F5",1)</f>
        <v>=DISPIMG("ID_D90B155A14534BBEACC62F005C7434F5",1)</v>
      </c>
      <c r="J4" s="23" t="s">
        <v>103</v>
      </c>
      <c r="K4" s="5" t="str">
        <f>_xlfn.DISPIMG("ID_A0C84E46B59B4D29A2E95B78C3553483",1)</f>
        <v>=DISPIMG("ID_A0C84E46B59B4D29A2E95B78C3553483",1)</v>
      </c>
    </row>
    <row r="5" ht="99.75" customHeight="1" spans="1:11">
      <c r="A5" s="6"/>
      <c r="B5" s="5"/>
      <c r="C5" s="7"/>
      <c r="D5" s="7" t="s">
        <v>104</v>
      </c>
      <c r="E5" s="5"/>
      <c r="F5" s="23"/>
      <c r="G5" s="5"/>
      <c r="H5" s="24"/>
      <c r="I5" s="5"/>
      <c r="J5" s="23"/>
      <c r="K5" s="5"/>
    </row>
    <row r="6" ht="99.75" customHeight="1" spans="1:11">
      <c r="A6" s="6"/>
      <c r="B6" s="5"/>
      <c r="C6" s="7"/>
      <c r="D6" s="7" t="s">
        <v>105</v>
      </c>
      <c r="E6" s="5"/>
      <c r="F6" s="23"/>
      <c r="G6" s="5"/>
      <c r="H6" s="24"/>
      <c r="I6" s="5"/>
      <c r="J6" s="23"/>
      <c r="K6" s="5"/>
    </row>
    <row r="7" ht="67" customHeight="1" spans="1:11">
      <c r="A7" s="6"/>
      <c r="B7" s="5"/>
      <c r="C7" s="5"/>
      <c r="D7" s="8" t="s">
        <v>106</v>
      </c>
      <c r="E7" s="5"/>
      <c r="F7" s="5"/>
      <c r="G7" s="5"/>
      <c r="H7" s="25" t="s">
        <v>107</v>
      </c>
      <c r="I7" s="5" t="str">
        <f>_xlfn.DISPIMG("ID_6942BBC039AE4192B03D614E200F7EE3",1)</f>
        <v>=DISPIMG("ID_6942BBC039AE4192B03D614E200F7EE3",1)</v>
      </c>
      <c r="J7" s="8" t="s">
        <v>108</v>
      </c>
      <c r="K7" s="5" t="str">
        <f>_xlfn.DISPIMG("ID_ED9C315355534DB3A52C9F53523BCA29",1)</f>
        <v>=DISPIMG("ID_ED9C315355534DB3A52C9F53523BCA29",1)</v>
      </c>
    </row>
    <row r="8" ht="47" customHeight="1" spans="1:11">
      <c r="A8" s="6"/>
      <c r="B8" s="5"/>
      <c r="C8" s="5"/>
      <c r="D8" s="8" t="s">
        <v>109</v>
      </c>
      <c r="E8" s="5"/>
      <c r="F8" s="5"/>
      <c r="G8" s="5"/>
      <c r="H8" s="25" t="s">
        <v>110</v>
      </c>
      <c r="I8" s="5" t="str">
        <f>_xlfn.DISPIMG("ID_A40DAB77E4D14EA8B84F1EAC89F1D950",1)</f>
        <v>=DISPIMG("ID_A40DAB77E4D14EA8B84F1EAC89F1D950",1)</v>
      </c>
      <c r="J8" s="8" t="s">
        <v>108</v>
      </c>
      <c r="K8" s="5" t="str">
        <f>_xlfn.DISPIMG("ID_2A7703C947A0438E813CF71492CE3173",1)</f>
        <v>=DISPIMG("ID_2A7703C947A0438E813CF71492CE3173",1)</v>
      </c>
    </row>
    <row r="9" ht="32" customHeight="1" spans="1:11">
      <c r="A9" s="3" t="s">
        <v>93</v>
      </c>
      <c r="B9" s="5" t="s">
        <v>111</v>
      </c>
      <c r="C9" s="5"/>
      <c r="D9" s="5"/>
      <c r="E9" s="5"/>
      <c r="F9" s="5"/>
      <c r="G9" s="5"/>
      <c r="H9" s="21"/>
      <c r="I9" s="5"/>
      <c r="J9" s="5"/>
      <c r="K9" s="5"/>
    </row>
    <row r="10" spans="1:11">
      <c r="A10" s="6"/>
      <c r="B10" s="5" t="s">
        <v>99</v>
      </c>
      <c r="C10" s="5"/>
      <c r="D10" s="5"/>
      <c r="E10" s="5"/>
      <c r="F10" s="23"/>
      <c r="G10" s="5"/>
      <c r="H10" s="24"/>
      <c r="I10" s="5"/>
      <c r="J10" s="23"/>
      <c r="K10" s="5"/>
    </row>
    <row r="11" spans="1:11">
      <c r="A11" s="3" t="s">
        <v>112</v>
      </c>
      <c r="B11" s="5" t="s">
        <v>111</v>
      </c>
      <c r="C11" s="5"/>
      <c r="D11" s="5"/>
      <c r="E11" s="5"/>
      <c r="F11" s="5"/>
      <c r="G11" s="5"/>
      <c r="H11" s="5"/>
      <c r="I11" s="5"/>
      <c r="J11" s="5"/>
      <c r="K11" s="5"/>
    </row>
    <row r="12" spans="1:11">
      <c r="A12" s="9"/>
      <c r="B12" s="5" t="s">
        <v>99</v>
      </c>
      <c r="C12" s="5"/>
      <c r="D12" s="5"/>
      <c r="E12" s="5"/>
      <c r="F12" s="5"/>
      <c r="G12" s="5"/>
      <c r="H12" s="5"/>
      <c r="I12" s="5"/>
      <c r="J12" s="5"/>
      <c r="K12" s="5"/>
    </row>
    <row r="15" ht="21" customHeight="1" spans="1:8">
      <c r="A15" s="10" t="s">
        <v>113</v>
      </c>
      <c r="B15" s="11"/>
      <c r="C15" s="11"/>
      <c r="D15" s="11"/>
      <c r="E15" s="11"/>
      <c r="F15" s="26"/>
      <c r="G15" s="27" t="s">
        <v>114</v>
      </c>
      <c r="H15" s="28" t="s">
        <v>115</v>
      </c>
    </row>
    <row r="16" ht="72" customHeight="1" spans="1:9">
      <c r="A16" s="5" t="s">
        <v>8</v>
      </c>
      <c r="B16" s="12" t="s">
        <v>116</v>
      </c>
      <c r="C16" s="13"/>
      <c r="D16" s="13"/>
      <c r="E16" s="13"/>
      <c r="F16" s="13"/>
      <c r="G16" s="29" t="s">
        <v>117</v>
      </c>
      <c r="H16" s="29" t="s">
        <v>118</v>
      </c>
      <c r="I16" s="1" t="str">
        <f>_xlfn.DISPIMG("ID_ADB260365AD0412BB17FD268BC254945",1)</f>
        <v>=DISPIMG("ID_ADB260365AD0412BB17FD268BC254945",1)</v>
      </c>
    </row>
    <row r="17" ht="39" customHeight="1" spans="1:6">
      <c r="A17" s="5" t="s">
        <v>119</v>
      </c>
      <c r="B17" s="14" t="s">
        <v>120</v>
      </c>
      <c r="C17" s="15"/>
      <c r="D17" s="15"/>
      <c r="E17" s="15"/>
      <c r="F17" s="30"/>
    </row>
    <row r="18" ht="33" customHeight="1" spans="1:6">
      <c r="A18" s="5" t="s">
        <v>121</v>
      </c>
      <c r="B18" s="13"/>
      <c r="C18" s="13"/>
      <c r="D18" s="13"/>
      <c r="E18" s="13"/>
      <c r="F18" s="13"/>
    </row>
    <row r="20" spans="1:6">
      <c r="A20" s="16" t="s">
        <v>122</v>
      </c>
      <c r="B20" s="16"/>
      <c r="C20" s="16"/>
      <c r="D20" s="16"/>
      <c r="E20" s="16"/>
      <c r="F20" s="16"/>
    </row>
  </sheetData>
  <sheetProtection formatCells="0" formatColumns="0" formatRows="0" insertRows="0" insertColumns="0" insertHyperlinks="0" deleteColumns="0" deleteRows="0" sort="0" autoFilter="0" pivotTables="0"/>
  <mergeCells count="12">
    <mergeCell ref="E1:K1"/>
    <mergeCell ref="F2:G2"/>
    <mergeCell ref="H2:I2"/>
    <mergeCell ref="J2:K2"/>
    <mergeCell ref="A15:F15"/>
    <mergeCell ref="B16:F16"/>
    <mergeCell ref="B17:F17"/>
    <mergeCell ref="B18:F18"/>
    <mergeCell ref="A20:F20"/>
    <mergeCell ref="A3:A8"/>
    <mergeCell ref="A9:A10"/>
    <mergeCell ref="A11:A1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404179241695"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5"/>
  <pixelatorList sheetStid="4"/>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WWO_wpscloud_20250521212247-9dc636b224</Application>
  <HeadingPairs>
    <vt:vector size="2" baseType="variant">
      <vt:variant>
        <vt:lpstr>工作表</vt:lpstr>
      </vt:variant>
      <vt:variant>
        <vt:i4>3</vt:i4>
      </vt:variant>
    </vt:vector>
  </HeadingPairs>
  <TitlesOfParts>
    <vt:vector size="3" baseType="lpstr">
      <vt:lpstr>示例文件-测试问题</vt:lpstr>
      <vt:lpstr>文件属性表</vt:lpstr>
      <vt:lpstr>召回测试情况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87038</dc:creator>
  <cp:lastModifiedBy>吴源</cp:lastModifiedBy>
  <dcterms:created xsi:type="dcterms:W3CDTF">2025-05-22T00:02:00Z</dcterms:created>
  <dcterms:modified xsi:type="dcterms:W3CDTF">2025-05-23T22:52:00Z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421267F740FE456F836ABE2477770FE9_13</vt:lpwstr>
  </property>
  <property fmtid="{D5CDD505-2E9C-101B-9397-08002B2CF9AE}" pid="3" name="KSOProductBuildVer">
    <vt:lpwstr>2052-12.9.0.21536</vt:lpwstr>
  </property>
</Properties>
</file>