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rc\msticpy-training\workshops\Jun2023\"/>
    </mc:Choice>
  </mc:AlternateContent>
  <xr:revisionPtr revIDLastSave="0" documentId="13_ncr:1_{1D4A8F99-E33B-41F4-A0F3-6FD859541780}" xr6:coauthVersionLast="47" xr6:coauthVersionMax="47" xr10:uidLastSave="{00000000-0000-0000-0000-000000000000}"/>
  <bookViews>
    <workbookView xWindow="-110" yWindow="-110" windowWidth="38620" windowHeight="21100" xr2:uid="{C53419B6-F355-49A7-B9EB-C246A9AD6AF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" i="1" l="1"/>
  <c r="J6" i="1" s="1"/>
  <c r="J7" i="1"/>
  <c r="J8" i="1"/>
  <c r="J9" i="1"/>
  <c r="J10" i="1"/>
  <c r="J11" i="1"/>
  <c r="J12" i="1"/>
  <c r="J13" i="1"/>
  <c r="J14" i="1"/>
  <c r="J15" i="1"/>
  <c r="K15" i="1"/>
  <c r="K11" i="1"/>
  <c r="K7" i="1"/>
  <c r="F16" i="1"/>
  <c r="I6" i="1"/>
  <c r="I7" i="1" s="1"/>
  <c r="I8" i="1" s="1"/>
  <c r="I9" i="1" s="1"/>
  <c r="I10" i="1" s="1"/>
  <c r="I11" i="1" s="1"/>
  <c r="I12" i="1" s="1"/>
  <c r="I13" i="1" s="1"/>
  <c r="I14" i="1" s="1"/>
  <c r="I15" i="1" s="1"/>
  <c r="H5" i="1"/>
  <c r="G6" i="1"/>
  <c r="G7" i="1" s="1"/>
  <c r="G8" i="1" s="1"/>
  <c r="G9" i="1" s="1"/>
  <c r="G10" i="1" s="1"/>
  <c r="G11" i="1" s="1"/>
  <c r="G12" i="1" s="1"/>
  <c r="G13" i="1" s="1"/>
  <c r="G14" i="1" s="1"/>
  <c r="G15" i="1" s="1"/>
  <c r="H15" i="1" s="1"/>
  <c r="H7" i="1" l="1"/>
  <c r="H8" i="1"/>
  <c r="H9" i="1"/>
  <c r="H11" i="1"/>
  <c r="H14" i="1"/>
  <c r="H10" i="1"/>
  <c r="H12" i="1"/>
  <c r="H13" i="1"/>
  <c r="H6" i="1"/>
</calcChain>
</file>

<file path=xl/sharedStrings.xml><?xml version="1.0" encoding="utf-8"?>
<sst xmlns="http://schemas.openxmlformats.org/spreadsheetml/2006/main" count="27" uniqueCount="20">
  <si>
    <t>Section​</t>
  </si>
  <si>
    <t>Time​</t>
  </si>
  <si>
    <t>Start</t>
  </si>
  <si>
    <t>End</t>
  </si>
  <si>
    <t>Intros &amp; Setup​</t>
  </si>
  <si>
    <t>Intro to MSTICPy &amp; Notebooks​</t>
  </si>
  <si>
    <t>Break​</t>
  </si>
  <si>
    <t>Acquiring data with MSTICPy ​</t>
  </si>
  <si>
    <t>Enrichment with MSTICPy ​</t>
  </si>
  <si>
    <t>Data Analysis with MSTICpy ​</t>
  </si>
  <si>
    <t>Data Visualization with MSTICPy ​</t>
  </si>
  <si>
    <t>Ian</t>
  </si>
  <si>
    <t>Ashwin</t>
  </si>
  <si>
    <t>Remaining</t>
  </si>
  <si>
    <t>MSTICPy Config​uration</t>
  </si>
  <si>
    <t>Troubleshooting and advanced topics ​</t>
  </si>
  <si>
    <t>Close</t>
  </si>
  <si>
    <t>Ian/Ashwin</t>
  </si>
  <si>
    <t>Presenter</t>
  </si>
  <si>
    <t>Cumulative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</si>
</sst>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rgb="FFFFFFFF"/>
      <name val="Calibri"/>
    </font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BD582C"/>
        <bgColor indexed="64"/>
      </patternFill>
    </fill>
  </fills>
  <borders count="5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thin">
        <color rgb="FFBD582C"/>
      </left>
      <right style="thin">
        <color rgb="FFBD582C"/>
      </right>
      <top style="medium">
        <color rgb="FFFFFFFF"/>
      </top>
      <bottom style="thin">
        <color rgb="FFBD582C"/>
      </bottom>
      <diagonal/>
    </border>
    <border>
      <left style="thin">
        <color rgb="FFBD582C"/>
      </left>
      <right style="thin">
        <color rgb="FFBD582C"/>
      </right>
      <top style="thin">
        <color rgb="FFBD582C"/>
      </top>
      <bottom style="thin">
        <color rgb="FFBD582C"/>
      </bottom>
      <diagonal/>
    </border>
    <border>
      <left style="medium">
        <color rgb="FFFFFFFF"/>
      </left>
      <right style="medium">
        <color rgb="FFFFFFFF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left" vertical="center" wrapText="1" readingOrder="1"/>
    </xf>
    <xf numFmtId="0" fontId="2" fillId="0" borderId="2" xfId="0" applyFont="1" applyBorder="1" applyAlignment="1">
      <alignment horizontal="left" vertical="center" wrapText="1" readingOrder="1"/>
    </xf>
    <xf numFmtId="20" fontId="0" fillId="0" borderId="0" xfId="0" applyNumberFormat="1"/>
    <xf numFmtId="20" fontId="2" fillId="0" borderId="2" xfId="0" applyNumberFormat="1" applyFont="1" applyBorder="1" applyAlignment="1">
      <alignment horizontal="left" vertical="center" wrapText="1" readingOrder="1"/>
    </xf>
    <xf numFmtId="0" fontId="2" fillId="0" borderId="3" xfId="0" applyFont="1" applyBorder="1" applyAlignment="1">
      <alignment horizontal="left" vertical="center" wrapText="1" readingOrder="1"/>
    </xf>
    <xf numFmtId="20" fontId="2" fillId="0" borderId="3" xfId="0" applyNumberFormat="1" applyFont="1" applyBorder="1" applyAlignment="1">
      <alignment horizontal="left" vertical="center" wrapText="1" readingOrder="1"/>
    </xf>
    <xf numFmtId="0" fontId="1" fillId="2" borderId="0" xfId="0" applyFont="1" applyFill="1" applyAlignment="1">
      <alignment horizontal="left" vertical="center" wrapText="1" readingOrder="1"/>
    </xf>
    <xf numFmtId="20" fontId="2" fillId="0" borderId="0" xfId="0" applyNumberFormat="1" applyFont="1" applyAlignment="1">
      <alignment horizontal="left" vertical="center" wrapText="1" readingOrder="1"/>
    </xf>
    <xf numFmtId="0" fontId="3" fillId="2" borderId="1" xfId="0" applyFont="1" applyFill="1" applyBorder="1" applyAlignment="1">
      <alignment horizontal="left" vertical="center" wrapText="1" readingOrder="1"/>
    </xf>
    <xf numFmtId="0" fontId="4" fillId="0" borderId="3" xfId="0" applyFont="1" applyBorder="1" applyAlignment="1">
      <alignment horizontal="left" vertical="center" wrapText="1" readingOrder="1"/>
    </xf>
    <xf numFmtId="0" fontId="1" fillId="2" borderId="4" xfId="0" applyFont="1" applyFill="1" applyBorder="1" applyAlignment="1">
      <alignment horizontal="left" vertical="center" wrapText="1" readingOrder="1"/>
    </xf>
  </cellXfs>
  <cellStyles count="1">
    <cellStyle name="Normal" xfId="0" builtinId="0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25" formatCode="hh:mm"/>
      <alignment horizontal="left" vertical="center" textRotation="0" wrapText="1" indent="0" justifyLastLine="0" shrinkToFit="0" readingOrder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scheme val="none"/>
      </font>
      <fill>
        <patternFill patternType="solid">
          <fgColor indexed="64"/>
          <bgColor rgb="FFBD582C"/>
        </patternFill>
      </fill>
      <alignment horizontal="left" vertical="center" textRotation="0" wrapText="1" indent="0" justifyLastLine="0" shrinkToFit="0" readingOrder="1"/>
      <border diagonalUp="0" diagonalDown="0" outline="0">
        <left style="medium">
          <color rgb="FFFFFFFF"/>
        </left>
        <right style="medium">
          <color rgb="FFFFFFFF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25" formatCode="hh:mm"/>
      <alignment horizontal="left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25" formatCode="hh:mm"/>
      <alignment horizontal="left" vertical="center" textRotation="0" wrapText="1" indent="0" justifyLastLine="0" shrinkToFit="0" readingOrder="1"/>
      <border diagonalUp="0" diagonalDown="0">
        <left style="thin">
          <color rgb="FFBD582C"/>
        </left>
        <right style="thin">
          <color rgb="FFBD582C"/>
        </right>
        <top style="medium">
          <color rgb="FFFFFFFF"/>
        </top>
        <bottom style="thin">
          <color rgb="FFBD582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25" formatCode="hh:mm"/>
      <alignment horizontal="left" vertical="center" textRotation="0" wrapText="1" indent="0" justifyLastLine="0" shrinkToFit="0" readingOrder="1"/>
      <border diagonalUp="0" diagonalDown="0">
        <left style="thin">
          <color rgb="FFBD582C"/>
        </left>
        <right style="thin">
          <color rgb="FFBD582C"/>
        </right>
        <top style="thin">
          <color rgb="FFBD582C"/>
        </top>
        <bottom style="thin">
          <color rgb="FFBD582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25" formatCode="hh:mm"/>
      <alignment horizontal="left" vertical="center" textRotation="0" wrapText="1" indent="0" justifyLastLine="0" shrinkToFit="0" readingOrder="1"/>
      <border diagonalUp="0" diagonalDown="0">
        <left style="thin">
          <color rgb="FFBD582C"/>
        </left>
        <right style="thin">
          <color rgb="FFBD582C"/>
        </right>
        <top style="thin">
          <color rgb="FFBD582C"/>
        </top>
        <bottom style="thin">
          <color rgb="FFBD582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wrapText="1" indent="0" justifyLastLine="0" shrinkToFit="0" readingOrder="1"/>
      <border diagonalUp="0" diagonalDown="0">
        <left style="thin">
          <color rgb="FFBD582C"/>
        </left>
        <right style="thin">
          <color rgb="FFBD582C"/>
        </right>
        <top style="thin">
          <color rgb="FFBD582C"/>
        </top>
        <bottom style="thin">
          <color rgb="FFBD582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wrapText="1" indent="0" justifyLastLine="0" shrinkToFit="0" readingOrder="1"/>
      <border diagonalUp="0" diagonalDown="0">
        <left style="thin">
          <color rgb="FFBD582C"/>
        </left>
        <right style="thin">
          <color rgb="FFBD582C"/>
        </right>
        <top style="thin">
          <color rgb="FFBD582C"/>
        </top>
        <bottom style="thin">
          <color rgb="FFBD582C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4D627AB-850D-46A4-8767-734D3142230D}" name="Table1" displayName="Table1" ref="D4:J15" totalsRowShown="0" headerRowDxfId="1">
  <autoFilter ref="D4:J15" xr:uid="{C4D627AB-850D-46A4-8767-734D3142230D}"/>
  <tableColumns count="7">
    <tableColumn id="1" xr3:uid="{5346DD27-4C84-4AAB-BB23-C4F798B0FD00}" name="Section​" dataDxfId="7"/>
    <tableColumn id="2" xr3:uid="{DB3C7908-A4AE-4529-9FA6-2A0A28E3FE95}" name="Presenter" dataDxfId="6"/>
    <tableColumn id="3" xr3:uid="{7979E44F-FAA3-40A2-ACE7-C98E7451016C}" name="Time​" dataDxfId="5"/>
    <tableColumn id="4" xr3:uid="{30D7BF28-3925-49B3-99C5-3196B0139CDC}" name="Start" dataDxfId="4">
      <calculatedColumnFormula>G4+F4</calculatedColumnFormula>
    </tableColumn>
    <tableColumn id="5" xr3:uid="{1F0BC67E-81B1-4297-BEEB-484E5581CA23}" name="End" dataDxfId="3">
      <calculatedColumnFormula>G5+F5</calculatedColumnFormula>
    </tableColumn>
    <tableColumn id="6" xr3:uid="{AE34EA3B-C560-42D8-B4D0-11F45558E391}" name="Remaining" dataDxfId="2">
      <calculatedColumnFormula>I4-F4</calculatedColumnFormula>
    </tableColumn>
    <tableColumn id="7" xr3:uid="{9781FD68-A114-4636-811F-E674BB2F567A}" name="Cumulative" dataDxfId="0">
      <calculatedColumnFormula>Table1[[#This Row],[Time​]]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9D237-3E9E-4E74-8868-4C172E187EC9}">
  <dimension ref="D3:K16"/>
  <sheetViews>
    <sheetView tabSelected="1" zoomScale="130" zoomScaleNormal="130" workbookViewId="0">
      <selection activeCell="D4" sqref="D4:J15"/>
    </sheetView>
  </sheetViews>
  <sheetFormatPr defaultRowHeight="14.5" x14ac:dyDescent="0.35"/>
  <cols>
    <col min="4" max="4" width="35.453125" customWidth="1"/>
    <col min="5" max="5" width="31.1796875" customWidth="1"/>
    <col min="6" max="6" width="14.1796875" customWidth="1"/>
    <col min="7" max="7" width="12.54296875" customWidth="1"/>
    <col min="8" max="8" width="11.1796875" customWidth="1"/>
    <col min="9" max="10" width="12.6328125" customWidth="1"/>
  </cols>
  <sheetData>
    <row r="3" spans="4:11" ht="15" thickBot="1" x14ac:dyDescent="0.4"/>
    <row r="4" spans="4:11" ht="15" thickBot="1" x14ac:dyDescent="0.4">
      <c r="D4" s="1" t="s">
        <v>0</v>
      </c>
      <c r="E4" s="9" t="s">
        <v>18</v>
      </c>
      <c r="F4" s="1" t="s">
        <v>1</v>
      </c>
      <c r="G4" s="1" t="s">
        <v>2</v>
      </c>
      <c r="H4" s="1" t="s">
        <v>3</v>
      </c>
      <c r="I4" s="7" t="s">
        <v>13</v>
      </c>
      <c r="J4" s="11" t="s">
        <v>19</v>
      </c>
    </row>
    <row r="5" spans="4:11" ht="15" thickBot="1" x14ac:dyDescent="0.4">
      <c r="D5" s="2" t="s">
        <v>4</v>
      </c>
      <c r="E5" s="2" t="s">
        <v>11</v>
      </c>
      <c r="F5" s="4">
        <v>1.0416666666666666E-2</v>
      </c>
      <c r="G5" s="4">
        <v>0.5</v>
      </c>
      <c r="H5" s="4">
        <f>G5+F5</f>
        <v>0.51041666666666663</v>
      </c>
      <c r="I5" s="8">
        <v>0.125</v>
      </c>
      <c r="J5" s="8">
        <f>Table1[[#This Row],[Time​]]</f>
        <v>1.0416666666666666E-2</v>
      </c>
    </row>
    <row r="6" spans="4:11" ht="15" thickBot="1" x14ac:dyDescent="0.4">
      <c r="D6" s="5" t="s">
        <v>5</v>
      </c>
      <c r="E6" s="10" t="s">
        <v>11</v>
      </c>
      <c r="F6" s="6">
        <v>1.3888888888888888E-2</v>
      </c>
      <c r="G6" s="6">
        <f>G5+F5</f>
        <v>0.51041666666666663</v>
      </c>
      <c r="H6" s="4">
        <f t="shared" ref="H6:H15" si="0">G6+F6</f>
        <v>0.52430555555555547</v>
      </c>
      <c r="I6" s="8">
        <f>I5-F5</f>
        <v>0.11458333333333333</v>
      </c>
      <c r="J6" s="8">
        <f>Table1[[#This Row],[Time​]]+J5</f>
        <v>2.4305555555555552E-2</v>
      </c>
    </row>
    <row r="7" spans="4:11" ht="15" thickBot="1" x14ac:dyDescent="0.4">
      <c r="D7" s="5" t="s">
        <v>14</v>
      </c>
      <c r="E7" s="5" t="s">
        <v>11</v>
      </c>
      <c r="F7" s="6">
        <v>1.0416666666666666E-2</v>
      </c>
      <c r="G7" s="6">
        <f t="shared" ref="G7:G15" si="1">G6+F6</f>
        <v>0.52430555555555547</v>
      </c>
      <c r="H7" s="4">
        <f t="shared" si="0"/>
        <v>0.5347222222222221</v>
      </c>
      <c r="I7" s="8">
        <f t="shared" ref="I7:I15" si="2">I6-F6</f>
        <v>0.10069444444444445</v>
      </c>
      <c r="J7" s="8">
        <f>Table1[[#This Row],[Time​]]</f>
        <v>1.0416666666666666E-2</v>
      </c>
      <c r="K7" s="3">
        <f>SUM(F5:F7)</f>
        <v>3.4722222222222217E-2</v>
      </c>
    </row>
    <row r="8" spans="4:11" ht="15" thickBot="1" x14ac:dyDescent="0.4">
      <c r="D8" s="5" t="s">
        <v>6</v>
      </c>
      <c r="E8" s="5"/>
      <c r="F8" s="6">
        <v>6.9444444444444441E-3</v>
      </c>
      <c r="G8" s="6">
        <f t="shared" si="1"/>
        <v>0.5347222222222221</v>
      </c>
      <c r="H8" s="4">
        <f t="shared" si="0"/>
        <v>0.54166666666666652</v>
      </c>
      <c r="I8" s="8">
        <f t="shared" si="2"/>
        <v>9.0277777777777776E-2</v>
      </c>
      <c r="J8" s="8">
        <f>Table1[[#This Row],[Time​]]</f>
        <v>6.9444444444444441E-3</v>
      </c>
      <c r="K8" s="3"/>
    </row>
    <row r="9" spans="4:11" ht="15" thickBot="1" x14ac:dyDescent="0.4">
      <c r="D9" s="5" t="s">
        <v>7</v>
      </c>
      <c r="E9" s="5" t="s">
        <v>11</v>
      </c>
      <c r="F9" s="6">
        <v>1.7361111111111112E-2</v>
      </c>
      <c r="G9" s="6">
        <f t="shared" si="1"/>
        <v>0.54166666666666652</v>
      </c>
      <c r="H9" s="4">
        <f t="shared" si="0"/>
        <v>0.55902777777777768</v>
      </c>
      <c r="I9" s="8">
        <f t="shared" si="2"/>
        <v>8.3333333333333329E-2</v>
      </c>
      <c r="J9" s="8">
        <f>Table1[[#This Row],[Time​]]</f>
        <v>1.7361111111111112E-2</v>
      </c>
    </row>
    <row r="10" spans="4:11" ht="15" thickBot="1" x14ac:dyDescent="0.4">
      <c r="D10" s="5" t="s">
        <v>10</v>
      </c>
      <c r="E10" s="5" t="s">
        <v>12</v>
      </c>
      <c r="F10" s="6">
        <v>1.7361111111111112E-2</v>
      </c>
      <c r="G10" s="6">
        <f t="shared" si="1"/>
        <v>0.55902777777777768</v>
      </c>
      <c r="H10" s="4">
        <f t="shared" si="0"/>
        <v>0.57638888888888884</v>
      </c>
      <c r="I10" s="8">
        <f t="shared" si="2"/>
        <v>6.597222222222221E-2</v>
      </c>
      <c r="J10" s="8">
        <f>Table1[[#This Row],[Time​]]</f>
        <v>1.7361111111111112E-2</v>
      </c>
    </row>
    <row r="11" spans="4:11" ht="15" thickBot="1" x14ac:dyDescent="0.4">
      <c r="D11" s="5" t="s">
        <v>8</v>
      </c>
      <c r="E11" s="5" t="s">
        <v>11</v>
      </c>
      <c r="F11" s="6">
        <v>1.3888888888888888E-2</v>
      </c>
      <c r="G11" s="6">
        <f t="shared" si="1"/>
        <v>0.57638888888888884</v>
      </c>
      <c r="H11" s="4">
        <f t="shared" si="0"/>
        <v>0.59027777777777768</v>
      </c>
      <c r="I11" s="8">
        <f t="shared" si="2"/>
        <v>4.8611111111111098E-2</v>
      </c>
      <c r="J11" s="8">
        <f>Table1[[#This Row],[Time​]]</f>
        <v>1.3888888888888888E-2</v>
      </c>
      <c r="K11" s="3">
        <f>SUM(F9:F11)</f>
        <v>4.8611111111111112E-2</v>
      </c>
    </row>
    <row r="12" spans="4:11" ht="15" thickBot="1" x14ac:dyDescent="0.4">
      <c r="D12" s="5" t="s">
        <v>6</v>
      </c>
      <c r="E12" s="5"/>
      <c r="F12" s="6">
        <v>6.9444444444444441E-3</v>
      </c>
      <c r="G12" s="6">
        <f t="shared" si="1"/>
        <v>0.59027777777777768</v>
      </c>
      <c r="H12" s="4">
        <f t="shared" si="0"/>
        <v>0.5972222222222221</v>
      </c>
      <c r="I12" s="8">
        <f t="shared" si="2"/>
        <v>3.472222222222221E-2</v>
      </c>
      <c r="J12" s="8">
        <f>Table1[[#This Row],[Time​]]</f>
        <v>6.9444444444444441E-3</v>
      </c>
      <c r="K12" s="3"/>
    </row>
    <row r="13" spans="4:11" ht="15" thickBot="1" x14ac:dyDescent="0.4">
      <c r="D13" s="5" t="s">
        <v>9</v>
      </c>
      <c r="E13" s="5" t="s">
        <v>12</v>
      </c>
      <c r="F13" s="6">
        <v>1.3888888888888888E-2</v>
      </c>
      <c r="G13" s="6">
        <f t="shared" si="1"/>
        <v>0.5972222222222221</v>
      </c>
      <c r="H13" s="4">
        <f t="shared" si="0"/>
        <v>0.61111111111111094</v>
      </c>
      <c r="I13" s="8">
        <f t="shared" si="2"/>
        <v>2.7777777777777766E-2</v>
      </c>
      <c r="J13" s="8">
        <f>Table1[[#This Row],[Time​]]</f>
        <v>1.3888888888888888E-2</v>
      </c>
      <c r="K13" s="3"/>
    </row>
    <row r="14" spans="4:11" ht="15" thickBot="1" x14ac:dyDescent="0.4">
      <c r="D14" s="5" t="s">
        <v>15</v>
      </c>
      <c r="E14" s="5" t="s">
        <v>11</v>
      </c>
      <c r="F14" s="6">
        <v>1.0416666666666666E-2</v>
      </c>
      <c r="G14" s="6">
        <f t="shared" si="1"/>
        <v>0.61111111111111094</v>
      </c>
      <c r="H14" s="4">
        <f t="shared" si="0"/>
        <v>0.62152777777777757</v>
      </c>
      <c r="I14" s="8">
        <f t="shared" si="2"/>
        <v>1.3888888888888878E-2</v>
      </c>
      <c r="J14" s="8">
        <f>Table1[[#This Row],[Time​]]</f>
        <v>1.0416666666666666E-2</v>
      </c>
      <c r="K14" s="3"/>
    </row>
    <row r="15" spans="4:11" x14ac:dyDescent="0.35">
      <c r="D15" s="5" t="s">
        <v>16</v>
      </c>
      <c r="E15" s="5" t="s">
        <v>17</v>
      </c>
      <c r="F15" s="6">
        <v>3.472222222222222E-3</v>
      </c>
      <c r="G15" s="6">
        <f t="shared" si="1"/>
        <v>0.62152777777777757</v>
      </c>
      <c r="H15" s="4">
        <f t="shared" si="0"/>
        <v>0.62499999999999978</v>
      </c>
      <c r="I15" s="8">
        <f t="shared" si="2"/>
        <v>3.4722222222222116E-3</v>
      </c>
      <c r="J15" s="8">
        <f>Table1[[#This Row],[Time​]]</f>
        <v>3.472222222222222E-3</v>
      </c>
      <c r="K15" s="3">
        <f>SUM(F13:F15)</f>
        <v>2.7777777777777776E-2</v>
      </c>
    </row>
    <row r="16" spans="4:11" x14ac:dyDescent="0.35">
      <c r="F16" s="3">
        <f>SUM(F5:F15)</f>
        <v>0.125</v>
      </c>
    </row>
  </sheetData>
  <pageMargins left="0.7" right="0.7" top="0.75" bottom="0.75" header="0.3" footer="0.3"/>
  <pageSetup orientation="portrait" horizontalDpi="4294967293" verticalDpi="4294967293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Hellen</dc:creator>
  <cp:lastModifiedBy>Ian Hellen</cp:lastModifiedBy>
  <dcterms:created xsi:type="dcterms:W3CDTF">2022-10-27T16:41:24Z</dcterms:created>
  <dcterms:modified xsi:type="dcterms:W3CDTF">2023-06-22T01:45:41Z</dcterms:modified>
</cp:coreProperties>
</file>