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mc:AlternateContent xmlns:mc="http://schemas.openxmlformats.org/markup-compatibility/2006">
    <mc:Choice Requires="x15">
      <x15ac:absPath xmlns:x15ac="http://schemas.microsoft.com/office/spreadsheetml/2010/11/ac" url="C:\repos\OpenEduAnalytics\docs\"/>
    </mc:Choice>
  </mc:AlternateContent>
  <xr:revisionPtr revIDLastSave="0" documentId="13_ncr:1_{DBCE0114-9237-4E81-97D1-6757EA0D5E87}" xr6:coauthVersionLast="47" xr6:coauthVersionMax="47" xr10:uidLastSave="{00000000-0000-0000-0000-000000000000}"/>
  <bookViews>
    <workbookView xWindow="52410" yWindow="615" windowWidth="21600" windowHeight="13500" xr2:uid="{00000000-000D-0000-FFFF-FFFF00000000}"/>
  </bookViews>
  <sheets>
    <sheet name="Cost"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6" i="5" l="1" a="1"/>
  <c r="K6" i="5" s="1"/>
  <c r="K7" i="5" a="1"/>
  <c r="K7" i="5" s="1"/>
  <c r="K5" i="5" a="1"/>
  <c r="K5" i="5" s="1"/>
  <c r="J7" i="5" a="1"/>
  <c r="J7" i="5" s="1"/>
  <c r="J6" i="5" a="1"/>
  <c r="J6" i="5" s="1"/>
  <c r="J5" i="5" a="1"/>
  <c r="J5" i="5" s="1"/>
  <c r="I6" i="5" a="1"/>
  <c r="I6" i="5" s="1"/>
  <c r="I7" i="5" a="1"/>
  <c r="I7" i="5" s="1"/>
  <c r="I5" i="5" a="1"/>
  <c r="I5" i="5" s="1"/>
  <c r="H7" i="5" a="1"/>
  <c r="H7" i="5" s="1"/>
  <c r="H6" i="5" a="1"/>
  <c r="H6" i="5" s="1"/>
  <c r="G7" i="5" a="1"/>
  <c r="G7" i="5" s="1"/>
  <c r="G6" i="5" a="1"/>
  <c r="G6" i="5" s="1"/>
  <c r="H5" i="5" a="1"/>
  <c r="H5" i="5" s="1"/>
  <c r="G5" i="5" a="1"/>
  <c r="G5" i="5" s="1"/>
  <c r="L7" i="5" l="1"/>
  <c r="P7" i="5" s="1" a="1"/>
  <c r="P7" i="5" s="1"/>
  <c r="L6" i="5"/>
  <c r="M6" i="5" s="1"/>
  <c r="L5" i="5"/>
  <c r="N6" i="5" l="1" a="1"/>
  <c r="N6" i="5" s="1"/>
  <c r="P5" i="5" a="1"/>
  <c r="P5" i="5" s="1"/>
  <c r="M5" i="5"/>
  <c r="P6" i="5" a="1"/>
  <c r="P6" i="5" s="1"/>
  <c r="M7" i="5"/>
  <c r="N7" i="5" a="1"/>
  <c r="N7" i="5" s="1"/>
  <c r="O7" i="5"/>
  <c r="O6" i="5"/>
  <c r="N5" i="5" a="1"/>
  <c r="N5" i="5" s="1"/>
  <c r="O5" i="5"/>
  <c r="Q6" i="5" l="1"/>
  <c r="R6" i="5" s="1"/>
  <c r="Q7" i="5"/>
  <c r="R7" i="5" s="1"/>
  <c r="Q5" i="5"/>
  <c r="R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<sst xmlns="http://schemas.openxmlformats.org/spreadsheetml/2006/main" count="42" uniqueCount="25">
  <si>
    <t>small</t>
  </si>
  <si>
    <t>large</t>
  </si>
  <si>
    <t>storage cost</t>
  </si>
  <si>
    <t>org size</t>
  </si>
  <si>
    <t>med</t>
  </si>
  <si>
    <t>data engineering</t>
  </si>
  <si>
    <t>data science</t>
  </si>
  <si>
    <t>data exploration</t>
  </si>
  <si>
    <t>data eng cost</t>
  </si>
  <si>
    <t>data exp cost</t>
  </si>
  <si>
    <t>data sci cost</t>
  </si>
  <si>
    <t>breadth of data</t>
  </si>
  <si>
    <t>Open Education Analytics pricing estimation worksheet</t>
  </si>
  <si>
    <t>est storage (GB)</t>
  </si>
  <si>
    <t>Inputs</t>
  </si>
  <si>
    <t>total monthly</t>
  </si>
  <si>
    <t>total annually</t>
  </si>
  <si>
    <t>Outputs (estimates)</t>
  </si>
  <si>
    <t>Estimate #1</t>
  </si>
  <si>
    <t>Estimate #2</t>
  </si>
  <si>
    <t>Estimate #3</t>
  </si>
  <si>
    <t>Summary of how this works</t>
  </si>
  <si>
    <t>This cost estimation worksheet provides a way to get a rough estimate of anticipated Azure cost based on 5 inputs:
1) org size: Size of education organization (school, district, state department of ed, MOE, university, etc)
 small: less than 5k students
med: more than 5k students, less than 200k students
large: more than 200k students
2) breadth of data: Rough estimate of the breadth of the data involved. This is used together with "org size" to estimate the volume of data involved.
small: small number of source systems (1-3), small number of fields being collected (eg, basic roster data, grades, incidents, attendance)
med: medium number of source systems and/or a medium number of fields being collected from those systems (eg, everything in the list above plus assessments and some app usage data)
large: large number of source systems and/or a large number of fields being collected from those systems (eg, fine grained app usage signals across a large number of sources, fine grained assessment results)
3) data engineering: Rough estimate of the amount of time that will be spent by your team on data engineering work (hours per month). This includes the time needed to develop the data ingestion and preparation pipelines as well as the cost of running those pipelines on a scheduled basis.
4) data exploration: Rough estimate of the amount of time that will be spent by your team on data exploration (hours per month). This includes time spent running T-SQL queries and Spark notebooks to do basic reviews and exploration of the data, as well as exploring the data from Power BI.
5) data science: Rough estimate of the amount of time that will be spent by your team on data science (hours per month). This includes time spent developing ML models, training models, and applying models.</t>
  </si>
  <si>
    <t>Notes</t>
  </si>
  <si>
    <t>1) The OEA architecture leverages low cost data storage (Azure Data Lake gen2) as well as serverless data platform services that only incur cost when used.
This means that the initial cost of an implementation of this architecture is very low, and cost only increases based on increased usage.
2) This cost estimation model is a work in progress. This model attempts to simplify a complex set of cloud service costs into a simple model that provides a fair estimate based on a small number of basic inputs. We will continue to validate this model against actual results seen by our customers and partners and refine it to be more accurate.
In the end, these are estimates - they do not represent a precise cost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</si>
</sst>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9" x14ac:knownFonts="1">
    <font>
      <sz val="11"/>
      <color theme="1"/>
      <name val="Calibri"/>
      <family val="2"/>
      <scheme val="minor"/>
    </font>
    <font>
      <b/>
      <sz val="11"/>
      <color theme="1"/>
      <name val="Calibri"/>
      <family val="2"/>
      <scheme val="minor"/>
    </font>
    <font>
      <sz val="12"/>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b/>
      <sz val="11"/>
      <name val="Calibri"/>
      <family val="2"/>
      <scheme val="minor"/>
    </font>
    <font>
      <b/>
      <u/>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tint="-0.249977111117893"/>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44" fontId="3" fillId="0" borderId="0" applyFont="0" applyFill="0" applyBorder="0" applyAlignment="0" applyProtection="0"/>
    <xf numFmtId="0" fontId="4" fillId="2" borderId="0" applyNumberFormat="0" applyBorder="0" applyAlignment="0" applyProtection="0"/>
    <xf numFmtId="0" fontId="5" fillId="3" borderId="0" applyNumberFormat="0" applyBorder="0" applyAlignment="0" applyProtection="0"/>
  </cellStyleXfs>
  <cellXfs count="16">
    <xf numFmtId="0" fontId="0" fillId="0" borderId="0" xfId="0"/>
    <xf numFmtId="0" fontId="1" fillId="0" borderId="0" xfId="0" applyFont="1"/>
    <xf numFmtId="164" fontId="0" fillId="0" borderId="0" xfId="0" applyNumberFormat="1"/>
    <xf numFmtId="164" fontId="0" fillId="0" borderId="0" xfId="2" applyNumberFormat="1" applyFont="1"/>
    <xf numFmtId="16" fontId="0" fillId="0" borderId="0" xfId="0" applyNumberFormat="1"/>
    <xf numFmtId="0" fontId="1" fillId="0" borderId="0" xfId="0" applyFont="1" applyFill="1"/>
    <xf numFmtId="0" fontId="0" fillId="4" borderId="0" xfId="0" applyFont="1" applyFill="1"/>
    <xf numFmtId="0" fontId="6" fillId="5" borderId="0" xfId="3" applyFont="1" applyFill="1"/>
    <xf numFmtId="0" fontId="7" fillId="6" borderId="0" xfId="0" applyFont="1" applyFill="1"/>
    <xf numFmtId="0" fontId="7" fillId="7" borderId="0" xfId="3" applyFont="1" applyFill="1"/>
    <xf numFmtId="0" fontId="8" fillId="0" borderId="0" xfId="0" applyFont="1"/>
    <xf numFmtId="0" fontId="5" fillId="3" borderId="1" xfId="4" applyBorder="1" applyAlignment="1">
      <alignment horizontal="center"/>
    </xf>
    <xf numFmtId="0" fontId="5" fillId="3" borderId="2" xfId="4" applyBorder="1" applyAlignment="1">
      <alignment horizontal="center"/>
    </xf>
    <xf numFmtId="0" fontId="5" fillId="3" borderId="3" xfId="4" applyBorder="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5">
    <cellStyle name="Currency" xfId="2" builtinId="4"/>
    <cellStyle name="Good" xfId="3" builtinId="26"/>
    <cellStyle name="Neutral" xfId="4" builtinId="28"/>
    <cellStyle name="Normal" xfId="0" builtinId="0"/>
    <cellStyle name="Normal 2" xfId="1" xr:uid="{7B9F009C-363C-436F-8CC2-60F1BB6DA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E6F5-252C-4D6F-8864-19767A8C3479}">
  <dimension ref="A1:V17"/>
  <sheetViews>
    <sheetView tabSelected="1" workbookViewId="0">
      <selection activeCell="F12" sqref="F12"/>
    </sheetView>
  </sheetViews>
  <sheetFormatPr defaultRowHeight="14.5" x14ac:dyDescent="0.35"/>
  <cols>
    <col min="1" max="1" width="11.1796875" customWidth="1"/>
    <col min="2" max="2" width="8.08984375" customWidth="1"/>
    <col min="3" max="3" width="14" customWidth="1"/>
    <col min="4" max="4" width="15.6328125" customWidth="1"/>
    <col min="5" max="5" width="14.90625" customWidth="1"/>
    <col min="6" max="6" width="12" customWidth="1"/>
    <col min="7" max="7" width="7.36328125" hidden="1" customWidth="1"/>
    <col min="8" max="8" width="13.7265625" hidden="1" customWidth="1"/>
    <col min="9" max="9" width="12.1796875" hidden="1" customWidth="1"/>
    <col min="10" max="10" width="14.1796875" hidden="1" customWidth="1"/>
    <col min="11" max="11" width="11.08984375" hidden="1" customWidth="1"/>
    <col min="12" max="12" width="14.26953125" customWidth="1"/>
    <col min="13" max="13" width="11" customWidth="1"/>
    <col min="14" max="14" width="11.81640625" customWidth="1"/>
    <col min="15" max="15" width="11.90625" customWidth="1"/>
    <col min="16" max="16" width="11.08984375" customWidth="1"/>
    <col min="17" max="17" width="13.08984375" customWidth="1"/>
    <col min="18" max="18" width="14.453125" customWidth="1"/>
    <col min="19" max="19" width="13.81640625" customWidth="1"/>
    <col min="20" max="20" width="12.7265625" customWidth="1"/>
    <col min="22" max="22" width="25.1796875" customWidth="1"/>
    <col min="23" max="23" width="72.453125" customWidth="1"/>
  </cols>
  <sheetData>
    <row r="1" spans="1:22" x14ac:dyDescent="0.35">
      <c r="A1" s="1" t="s">
        <v>12</v>
      </c>
    </row>
    <row r="3" spans="1:22" x14ac:dyDescent="0.35">
      <c r="B3" s="11" t="s">
        <v>14</v>
      </c>
      <c r="C3" s="12"/>
      <c r="D3" s="12"/>
      <c r="E3" s="12"/>
      <c r="F3" s="13"/>
      <c r="L3" s="11" t="s">
        <v>17</v>
      </c>
      <c r="M3" s="12"/>
      <c r="N3" s="12"/>
      <c r="O3" s="12"/>
      <c r="P3" s="12"/>
      <c r="Q3" s="12"/>
      <c r="R3" s="13"/>
    </row>
    <row r="4" spans="1:22" x14ac:dyDescent="0.35">
      <c r="B4" s="8" t="s">
        <v>3</v>
      </c>
      <c r="C4" s="8" t="s">
        <v>11</v>
      </c>
      <c r="D4" s="8" t="s">
        <v>5</v>
      </c>
      <c r="E4" s="8" t="s">
        <v>7</v>
      </c>
      <c r="F4" s="8" t="s">
        <v>6</v>
      </c>
      <c r="G4" s="6" t="s">
        <v>3</v>
      </c>
      <c r="H4" s="6" t="s">
        <v>11</v>
      </c>
      <c r="I4" s="6" t="s">
        <v>5</v>
      </c>
      <c r="J4" s="6" t="s">
        <v>7</v>
      </c>
      <c r="K4" s="6" t="s">
        <v>6</v>
      </c>
      <c r="L4" s="7" t="s">
        <v>13</v>
      </c>
      <c r="M4" s="9" t="s">
        <v>2</v>
      </c>
      <c r="N4" s="9" t="s">
        <v>8</v>
      </c>
      <c r="O4" s="9" t="s">
        <v>9</v>
      </c>
      <c r="P4" s="9" t="s">
        <v>10</v>
      </c>
      <c r="Q4" s="9" t="s">
        <v>15</v>
      </c>
      <c r="R4" s="9" t="s">
        <v>16</v>
      </c>
    </row>
    <row r="5" spans="1:22" x14ac:dyDescent="0.35">
      <c r="A5" t="s">
        <v>18</v>
      </c>
      <c r="B5" t="s">
        <v>0</v>
      </c>
      <c r="C5" t="s">
        <v>0</v>
      </c>
      <c r="D5" t="s">
        <v>0</v>
      </c>
      <c r="E5" t="s">
        <v>0</v>
      </c>
      <c r="F5" t="s">
        <v>0</v>
      </c>
      <c r="G5" cm="1">
        <f t="array" ref="G5">_xlfn.SWITCH(B5,"small",1,"med",2,"large",3)</f>
        <v>1</v>
      </c>
      <c r="H5" cm="1">
        <f t="array" ref="H5">_xlfn.SWITCH(C5,"small",1,"med",2,"large",3)</f>
        <v>1</v>
      </c>
      <c r="I5" cm="1">
        <f t="array" ref="I5">_xlfn.SWITCH(D5,"small",1,"med",2,"large",3)</f>
        <v>1</v>
      </c>
      <c r="J5" cm="1">
        <f t="array" ref="J5">_xlfn.SWITCH(E5,"small",1,"med",2,"large",3)</f>
        <v>1</v>
      </c>
      <c r="K5" cm="1">
        <f t="array" ref="K5">_xlfn.SWITCH(F5,"small",1,"med",2,"large",3)</f>
        <v>1</v>
      </c>
      <c r="L5">
        <f>G5^2*H5^2*50</f>
        <v>50</v>
      </c>
      <c r="M5" s="3">
        <f>L5/10</f>
        <v>5</v>
      </c>
      <c r="N5" s="3" cm="1">
        <f t="array" ref="N5">_xlfn.IFS(L5&lt;=50,(0.143*4*L5+50)*I5,L5&lt;=800,(0.143*8*L5/4)*I5,L5&lt;=4050,(0.143*16*L5/6)*I5)</f>
        <v>78.599999999999994</v>
      </c>
      <c r="O5" s="3">
        <f>(5/1000)*L5*J5^2*10</f>
        <v>2.5</v>
      </c>
      <c r="P5" s="3" cm="1">
        <f t="array" ref="P5">_xlfn.IFS(L5&lt;=50,(0.114*L5+50)*K5,L5&lt;=800,(0.458*L5/2)*K5,L5&lt;=4050,(0.916*L5/3)*K5)</f>
        <v>55.7</v>
      </c>
      <c r="Q5" s="2">
        <f>SUM(N5:P5)</f>
        <v>136.80000000000001</v>
      </c>
      <c r="R5" s="2">
        <f>Q5*12</f>
        <v>1641.6000000000001</v>
      </c>
      <c r="S5" s="5"/>
      <c r="T5" s="5"/>
      <c r="U5" s="5"/>
      <c r="V5" s="5"/>
    </row>
    <row r="6" spans="1:22" x14ac:dyDescent="0.35">
      <c r="A6" t="s">
        <v>19</v>
      </c>
      <c r="B6" t="s">
        <v>4</v>
      </c>
      <c r="C6" t="s">
        <v>4</v>
      </c>
      <c r="D6" t="s">
        <v>4</v>
      </c>
      <c r="E6" t="s">
        <v>4</v>
      </c>
      <c r="F6" t="s">
        <v>4</v>
      </c>
      <c r="G6" cm="1">
        <f t="array" ref="G6">_xlfn.SWITCH(B6,"small",1,"med",2,"large",3)</f>
        <v>2</v>
      </c>
      <c r="H6" cm="1">
        <f t="array" ref="H6">_xlfn.SWITCH(C6,"small",1,"med",2,"large",3)</f>
        <v>2</v>
      </c>
      <c r="I6" cm="1">
        <f t="array" ref="I6">_xlfn.SWITCH(D6,"small",1,"med",2,"large",3)</f>
        <v>2</v>
      </c>
      <c r="J6" cm="1">
        <f t="array" ref="J6">_xlfn.SWITCH(E6,"small",1,"med",2,"large",3)</f>
        <v>2</v>
      </c>
      <c r="K6" cm="1">
        <f t="array" ref="K6">_xlfn.SWITCH(F6,"small",1,"med",2,"large",3)</f>
        <v>2</v>
      </c>
      <c r="L6">
        <f t="shared" ref="L6:L7" si="0">G6^2*H6^2*50</f>
        <v>800</v>
      </c>
      <c r="M6" s="3">
        <f>L6/10</f>
        <v>80</v>
      </c>
      <c r="N6" s="3" cm="1">
        <f t="array" ref="N6">_xlfn.IFS(L6&lt;=50,(0.143*4*L6+50)*I6,L6&lt;=800,(0.143*8*L6/4)*I6,L6&lt;=4050,(0.143*16*L6/6)*I6)</f>
        <v>457.59999999999997</v>
      </c>
      <c r="O6" s="3">
        <f t="shared" ref="O6:O7" si="1">(5/1000)*L6*J6^2*10</f>
        <v>160</v>
      </c>
      <c r="P6" s="3" cm="1">
        <f t="array" ref="P6">_xlfn.IFS(L6&lt;=50,(0.114*L6+50)*K6,L6&lt;=800,(0.458*L6/2)*K6,L6&lt;=4050,(0.916*L6/3)*K6)</f>
        <v>366.40000000000003</v>
      </c>
      <c r="Q6" s="2">
        <f t="shared" ref="Q6:Q7" si="2">SUM(N6:P6)</f>
        <v>984</v>
      </c>
      <c r="R6" s="2">
        <f t="shared" ref="R6:R7" si="3">Q6*12</f>
        <v>11808</v>
      </c>
      <c r="S6" s="2"/>
      <c r="T6" s="2"/>
    </row>
    <row r="7" spans="1:22" x14ac:dyDescent="0.35">
      <c r="A7" t="s">
        <v>20</v>
      </c>
      <c r="B7" t="s">
        <v>1</v>
      </c>
      <c r="C7" t="s">
        <v>1</v>
      </c>
      <c r="D7" t="s">
        <v>1</v>
      </c>
      <c r="E7" t="s">
        <v>1</v>
      </c>
      <c r="F7" t="s">
        <v>1</v>
      </c>
      <c r="G7" cm="1">
        <f t="array" ref="G7">_xlfn.SWITCH(B7,"small",1,"med",2,"large",3)</f>
        <v>3</v>
      </c>
      <c r="H7" cm="1">
        <f t="array" ref="H7">_xlfn.SWITCH(C7,"small",1,"med",2,"large",3)</f>
        <v>3</v>
      </c>
      <c r="I7" cm="1">
        <f t="array" ref="I7">_xlfn.SWITCH(D7,"small",1,"med",2,"large",3)</f>
        <v>3</v>
      </c>
      <c r="J7" cm="1">
        <f t="array" ref="J7">_xlfn.SWITCH(E7,"small",1,"med",2,"large",3)</f>
        <v>3</v>
      </c>
      <c r="K7" cm="1">
        <f t="array" ref="K7">_xlfn.SWITCH(F7,"small",1,"med",2,"large",3)</f>
        <v>3</v>
      </c>
      <c r="L7">
        <f t="shared" si="0"/>
        <v>4050</v>
      </c>
      <c r="M7" s="3">
        <f t="shared" ref="M7" si="4">L7/10</f>
        <v>405</v>
      </c>
      <c r="N7" s="3" cm="1">
        <f t="array" ref="N7">_xlfn.IFS(L7&lt;=50,(0.143*4*L7+50)*I7,L7&lt;=800,(0.143*8*L7/4)*I7,L7&lt;=4050,(0.143*16*L7/6)*I7)</f>
        <v>4633.2</v>
      </c>
      <c r="O7" s="3">
        <f t="shared" si="1"/>
        <v>1822.5</v>
      </c>
      <c r="P7" s="3" cm="1">
        <f t="array" ref="P7">_xlfn.IFS(L7&lt;=50,(0.114*L7+50)*K7,L7&lt;=800,(0.458*L7/2)*K7,L7&lt;=4050,(0.916*L7/3)*K7)</f>
        <v>3709.8</v>
      </c>
      <c r="Q7" s="2">
        <f t="shared" si="2"/>
        <v>10165.5</v>
      </c>
      <c r="R7" s="2">
        <f t="shared" si="3"/>
        <v>121986</v>
      </c>
      <c r="S7" s="2"/>
      <c r="T7" s="2"/>
    </row>
    <row r="8" spans="1:22" x14ac:dyDescent="0.35">
      <c r="P8" s="3"/>
      <c r="Q8" s="3"/>
      <c r="R8" s="3"/>
      <c r="S8" s="2"/>
      <c r="T8" s="2"/>
    </row>
    <row r="10" spans="1:22" x14ac:dyDescent="0.35">
      <c r="A10" s="10" t="s">
        <v>21</v>
      </c>
    </row>
    <row r="11" spans="1:22" ht="314" customHeight="1" x14ac:dyDescent="0.35">
      <c r="A11" s="14" t="s">
        <v>22</v>
      </c>
      <c r="B11" s="14"/>
      <c r="C11" s="14"/>
      <c r="D11" s="14"/>
      <c r="E11" s="14"/>
      <c r="F11" s="14"/>
      <c r="G11" s="14"/>
      <c r="H11" s="14"/>
      <c r="I11" s="14"/>
      <c r="J11" s="14"/>
      <c r="K11" s="14"/>
      <c r="L11" s="14"/>
      <c r="M11" s="14"/>
      <c r="N11" s="14"/>
      <c r="O11" s="14"/>
      <c r="P11" s="14"/>
      <c r="Q11" s="14"/>
      <c r="R11" s="14"/>
    </row>
    <row r="12" spans="1:22" x14ac:dyDescent="0.35">
      <c r="B12" s="4"/>
    </row>
    <row r="13" spans="1:22" x14ac:dyDescent="0.35">
      <c r="A13" s="10" t="s">
        <v>23</v>
      </c>
      <c r="B13" s="4"/>
    </row>
    <row r="14" spans="1:22" ht="110.5" customHeight="1" x14ac:dyDescent="0.35">
      <c r="A14" s="14" t="s">
        <v>24</v>
      </c>
      <c r="B14" s="15"/>
      <c r="C14" s="15"/>
      <c r="D14" s="15"/>
      <c r="E14" s="15"/>
      <c r="F14" s="15"/>
      <c r="G14" s="15"/>
      <c r="H14" s="15"/>
      <c r="I14" s="15"/>
      <c r="J14" s="15"/>
      <c r="K14" s="15"/>
      <c r="L14" s="15"/>
      <c r="M14" s="15"/>
      <c r="N14" s="15"/>
      <c r="O14" s="15"/>
      <c r="P14" s="15"/>
      <c r="Q14" s="15"/>
      <c r="R14" s="15"/>
    </row>
    <row r="15" spans="1:22" x14ac:dyDescent="0.35">
      <c r="B15" s="4"/>
    </row>
    <row r="16" spans="1:22" x14ac:dyDescent="0.35">
      <c r="B16" s="4"/>
    </row>
    <row r="17" spans="2:2" x14ac:dyDescent="0.35">
      <c r="B17" s="4"/>
    </row>
  </sheetData>
  <mergeCells count="4">
    <mergeCell ref="B3:F3"/>
    <mergeCell ref="L3:R3"/>
    <mergeCell ref="A11:R11"/>
    <mergeCell ref="A14:R14"/>
  </mergeCells>
  <dataValidations count="1">
    <dataValidation type="list" allowBlank="1" showInputMessage="1" showErrorMessage="1" sqref="K8:O8 B5:F7" xr:uid="{720E9A79-E238-4967-810E-A7DC200A53B3}">
      <formula1>"small,med,large"</formula1>
    </dataValidation>
  </dataValidations>
  <pageMargins left="0.7" right="0.7" top="0.75" bottom="0.75" header="0.3" footer="0.3"/>
  <pageSetup orientation="portrait" horizontalDpi="300" verticalDpi="300" r:id="rId1"/>
</worksheet>
</file>

<file path=docMetadata/LabelInfo.xml><?xml version="1.0" encoding="utf-8"?>
<clbl:labelList xmlns:clbl="http://schemas.microsoft.com/office/2020/mipLabelMetadata">
  <clbl:label id="{72f988bf-86f1-41af-91ab-2d7cd011db47}" enabled="0" method="" siteId="{72f988bf-86f1-41af-91ab-2d7cd011d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Gene Garcia</dc:creator>
  <cp:keywords/>
  <dc:description/>
  <cp:lastModifiedBy>Gene Garcia</cp:lastModifiedBy>
  <cp:revision/>
  <dcterms:created xsi:type="dcterms:W3CDTF">2015-06-05T18:17:20Z</dcterms:created>
  <dcterms:modified xsi:type="dcterms:W3CDTF">2021-04-15T14:59:03Z</dcterms:modified>
  <cp:category/>
  <cp:contentStatus/>
</cp:coreProperties>
</file>