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y Documents\Steven\Projecten Steven\LDH assay Suda\"/>
    </mc:Choice>
  </mc:AlternateContent>
  <xr:revisionPtr revIDLastSave="0" documentId="10_ncr:100000_{CF674581-514F-4C47-B5E9-C0940005A299}" xr6:coauthVersionLast="31" xr6:coauthVersionMax="31" xr10:uidLastSave="{00000000-0000-0000-0000-000000000000}"/>
  <bookViews>
    <workbookView xWindow="0" yWindow="0" windowWidth="28800" windowHeight="11625" xr2:uid="{ED268C4E-B815-4B41-B6C8-8A17AEC119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32" i="1"/>
  <c r="G32" i="1"/>
  <c r="H28" i="1"/>
  <c r="G28" i="1"/>
  <c r="H24" i="1"/>
  <c r="G24" i="1"/>
  <c r="H20" i="1"/>
  <c r="G20" i="1"/>
  <c r="H16" i="1"/>
  <c r="G16" i="1"/>
  <c r="H12" i="1"/>
  <c r="G12" i="1"/>
  <c r="H8" i="1"/>
  <c r="G8" i="1"/>
  <c r="H4" i="1"/>
  <c r="G4" i="1"/>
  <c r="E32" i="1"/>
  <c r="E31" i="1"/>
  <c r="E30" i="1"/>
  <c r="E28" i="1"/>
  <c r="E27" i="1"/>
  <c r="F27" i="1" s="1"/>
  <c r="E26" i="1"/>
  <c r="F26" i="1" s="1"/>
  <c r="E24" i="1"/>
  <c r="E23" i="1"/>
  <c r="E22" i="1"/>
  <c r="E20" i="1"/>
  <c r="E19" i="1"/>
  <c r="E18" i="1"/>
  <c r="F18" i="1" s="1"/>
  <c r="E16" i="1"/>
  <c r="E15" i="1"/>
  <c r="F15" i="1" s="1"/>
  <c r="E14" i="1"/>
  <c r="F14" i="1" s="1"/>
  <c r="E4" i="1"/>
  <c r="E3" i="1"/>
  <c r="E2" i="1"/>
  <c r="E12" i="1"/>
  <c r="E11" i="1"/>
  <c r="E10" i="1"/>
  <c r="F10" i="1" s="1"/>
  <c r="E8" i="1"/>
  <c r="E7" i="1"/>
  <c r="E6" i="1"/>
  <c r="F3" i="1"/>
  <c r="D32" i="1"/>
  <c r="D31" i="1"/>
  <c r="D30" i="1"/>
  <c r="D24" i="1"/>
  <c r="D23" i="1"/>
  <c r="D22" i="1"/>
  <c r="D16" i="1"/>
  <c r="D15" i="1"/>
  <c r="D14" i="1"/>
  <c r="D8" i="1"/>
  <c r="D7" i="1"/>
  <c r="D6" i="1"/>
  <c r="D28" i="1"/>
  <c r="D27" i="1"/>
  <c r="D26" i="1"/>
  <c r="D20" i="1"/>
  <c r="D19" i="1"/>
  <c r="D18" i="1"/>
  <c r="D12" i="1"/>
  <c r="D11" i="1"/>
  <c r="D10" i="1"/>
  <c r="D3" i="1"/>
  <c r="D4" i="1"/>
  <c r="D2" i="1"/>
  <c r="F32" i="1"/>
  <c r="F31" i="1"/>
  <c r="F30" i="1"/>
  <c r="F28" i="1"/>
  <c r="F24" i="1"/>
  <c r="F23" i="1"/>
  <c r="F22" i="1"/>
  <c r="F20" i="1"/>
  <c r="F19" i="1"/>
  <c r="F16" i="1"/>
  <c r="F12" i="1"/>
  <c r="F11" i="1"/>
  <c r="F8" i="1"/>
  <c r="F7" i="1"/>
  <c r="F6" i="1"/>
  <c r="F4" i="1"/>
</calcChain>
</file>

<file path=xl/sharedStrings.xml><?xml version="1.0" encoding="utf-8"?>
<sst xmlns="http://schemas.openxmlformats.org/spreadsheetml/2006/main" count="32" uniqueCount="16">
  <si>
    <t>Bottle 1</t>
  </si>
  <si>
    <t>Abs Max</t>
  </si>
  <si>
    <t>50 ul</t>
  </si>
  <si>
    <t>L-LDH</t>
  </si>
  <si>
    <t>D-LDH</t>
  </si>
  <si>
    <t>Bottle 2</t>
  </si>
  <si>
    <t>Bottle 3</t>
  </si>
  <si>
    <t>Bottle 4</t>
  </si>
  <si>
    <t>g/l</t>
  </si>
  <si>
    <t>mM</t>
  </si>
  <si>
    <t>D-LDH Blank</t>
  </si>
  <si>
    <t>L-LDH Blank</t>
  </si>
  <si>
    <t>100ul</t>
  </si>
  <si>
    <t>*Bottle 1 L-LDH has a reduced sample volume, because of the signal height of the original volume</t>
  </si>
  <si>
    <t>Δ A</t>
  </si>
  <si>
    <t>All the 4 bottles have been performed in triplo. Following the protocol of Megazyme.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</si>
</sst>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352426</xdr:colOff>
      <xdr:row>4</xdr:row>
      <xdr:rowOff>38099</xdr:rowOff>
    </xdr:from>
    <xdr:to>
      <xdr:col>21</xdr:col>
      <xdr:colOff>361625</xdr:colOff>
      <xdr:row>36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A7948D-C811-45E8-A2B0-96706BB78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6" y="800099"/>
          <a:ext cx="7324399" cy="6076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2CD5-3185-4B81-9E84-7932AF65956F}">
  <dimension ref="B1:K35"/>
  <sheetViews>
    <sheetView tabSelected="1" workbookViewId="0">
      <selection activeCell="Z11" sqref="Z11"/>
    </sheetView>
  </sheetViews>
  <sheetFormatPr defaultRowHeight="15" x14ac:dyDescent="0.25"/>
  <cols>
    <col min="2" max="2" width="11.7109375" bestFit="1" customWidth="1"/>
    <col min="3" max="3" width="8.42578125" bestFit="1" customWidth="1"/>
    <col min="4" max="4" width="8.42578125" customWidth="1"/>
  </cols>
  <sheetData>
    <row r="1" spans="2:11" x14ac:dyDescent="0.25">
      <c r="C1" t="s">
        <v>1</v>
      </c>
      <c r="D1" s="3" t="s">
        <v>14</v>
      </c>
      <c r="E1" t="s">
        <v>8</v>
      </c>
      <c r="F1" t="s">
        <v>9</v>
      </c>
    </row>
    <row r="2" spans="2:11" x14ac:dyDescent="0.25">
      <c r="B2" t="s">
        <v>0</v>
      </c>
      <c r="C2">
        <v>0.60499999999999998</v>
      </c>
      <c r="D2">
        <f>C2-$C$35</f>
        <v>0.59299999999999997</v>
      </c>
      <c r="E2">
        <f>((2.24*90.1)/(6300*1*0.05))*D2</f>
        <v>0.37994168888888885</v>
      </c>
      <c r="F2" s="1">
        <f>(E2/90.1)*1000</f>
        <v>4.2168888888888887</v>
      </c>
      <c r="K2" t="s">
        <v>13</v>
      </c>
    </row>
    <row r="3" spans="2:11" x14ac:dyDescent="0.25">
      <c r="B3" t="s">
        <v>2</v>
      </c>
      <c r="C3">
        <v>0.66300000000000003</v>
      </c>
      <c r="D3">
        <f t="shared" ref="D3:D4" si="0">C3-$C$35</f>
        <v>0.65100000000000002</v>
      </c>
      <c r="E3">
        <f>((2.24*90.1)/(6300*1*0.05))*D3</f>
        <v>0.41710293333333337</v>
      </c>
      <c r="F3" s="1">
        <f t="shared" ref="F3:F4" si="1">(E3/90)*1000</f>
        <v>4.634477037037037</v>
      </c>
      <c r="K3" t="s">
        <v>15</v>
      </c>
    </row>
    <row r="4" spans="2:11" x14ac:dyDescent="0.25">
      <c r="B4" s="2" t="s">
        <v>3</v>
      </c>
      <c r="C4">
        <v>0.60299999999999998</v>
      </c>
      <c r="D4">
        <f t="shared" si="0"/>
        <v>0.59099999999999997</v>
      </c>
      <c r="E4">
        <f>((2.24*90.1)/(6300*1*0.05))*D4</f>
        <v>0.37866026666666663</v>
      </c>
      <c r="F4" s="1">
        <f t="shared" si="1"/>
        <v>4.2073362962962957</v>
      </c>
      <c r="G4" s="1">
        <f>AVERAGE(F2:F4)</f>
        <v>4.3529007407407407</v>
      </c>
      <c r="H4">
        <f>STDEVA(F2:F4)</f>
        <v>0.24389899750360772</v>
      </c>
    </row>
    <row r="5" spans="2:11" x14ac:dyDescent="0.25">
      <c r="F5" s="1"/>
    </row>
    <row r="6" spans="2:11" x14ac:dyDescent="0.25">
      <c r="B6" t="s">
        <v>0</v>
      </c>
      <c r="C6">
        <v>0.11899999999999999</v>
      </c>
      <c r="D6">
        <f>C6-$C$34</f>
        <v>0.108</v>
      </c>
      <c r="E6">
        <f t="shared" ref="E6:E8" si="2">((2.24*90.1)/(6300*1*0.05))*D6</f>
        <v>6.9196800000000003E-2</v>
      </c>
      <c r="F6" s="1">
        <f>(E6/90)*1000</f>
        <v>0.76885333333333339</v>
      </c>
    </row>
    <row r="7" spans="2:11" x14ac:dyDescent="0.25">
      <c r="B7" t="s">
        <v>12</v>
      </c>
      <c r="C7">
        <v>0.12</v>
      </c>
      <c r="D7">
        <f t="shared" ref="D7:D8" si="3">C7-$C$34</f>
        <v>0.109</v>
      </c>
      <c r="E7">
        <f t="shared" si="2"/>
        <v>6.9837511111111111E-2</v>
      </c>
      <c r="F7" s="1">
        <f t="shared" ref="F7:F8" si="4">(E7/90)*1000</f>
        <v>0.7759723456790123</v>
      </c>
    </row>
    <row r="8" spans="2:11" x14ac:dyDescent="0.25">
      <c r="B8" s="2" t="s">
        <v>4</v>
      </c>
      <c r="C8">
        <v>8.3000000000000004E-2</v>
      </c>
      <c r="D8">
        <f t="shared" si="3"/>
        <v>7.2000000000000008E-2</v>
      </c>
      <c r="E8">
        <f t="shared" si="2"/>
        <v>4.6131200000000004E-2</v>
      </c>
      <c r="F8" s="1">
        <f t="shared" si="4"/>
        <v>0.51256888888888896</v>
      </c>
      <c r="G8" s="1">
        <f>AVERAGE(F6:F8)</f>
        <v>0.68579818930041159</v>
      </c>
      <c r="H8">
        <f>STDEVA(F6:F8)</f>
        <v>0.15006319660394271</v>
      </c>
    </row>
    <row r="9" spans="2:11" x14ac:dyDescent="0.25">
      <c r="F9" s="1"/>
    </row>
    <row r="10" spans="2:11" x14ac:dyDescent="0.25">
      <c r="B10" t="s">
        <v>5</v>
      </c>
      <c r="C10">
        <v>0.72699999999999998</v>
      </c>
      <c r="D10">
        <f>C10-$C$35</f>
        <v>0.71499999999999997</v>
      </c>
      <c r="E10">
        <f t="shared" ref="E10:E32" si="5">((2.24*90.1)/(6300*1*0.05))*D10</f>
        <v>0.45810844444444443</v>
      </c>
      <c r="F10" s="1">
        <f>(E10/90)*1000</f>
        <v>5.0900938271604934</v>
      </c>
    </row>
    <row r="11" spans="2:11" x14ac:dyDescent="0.25">
      <c r="B11" t="s">
        <v>12</v>
      </c>
      <c r="C11">
        <v>0.72199999999999998</v>
      </c>
      <c r="D11">
        <f t="shared" ref="D11:D12" si="6">C11-$C$35</f>
        <v>0.71</v>
      </c>
      <c r="E11">
        <f t="shared" si="5"/>
        <v>0.45490488888888886</v>
      </c>
      <c r="F11" s="1">
        <f t="shared" ref="F11:F12" si="7">(E11/90)*1000</f>
        <v>5.0544987654320979</v>
      </c>
    </row>
    <row r="12" spans="2:11" x14ac:dyDescent="0.25">
      <c r="B12" s="2" t="s">
        <v>3</v>
      </c>
      <c r="C12">
        <v>0.73799999999999999</v>
      </c>
      <c r="D12">
        <f t="shared" si="6"/>
        <v>0.72599999999999998</v>
      </c>
      <c r="E12">
        <f t="shared" si="5"/>
        <v>0.46515626666666665</v>
      </c>
      <c r="F12" s="1">
        <f t="shared" si="7"/>
        <v>5.1684029629629631</v>
      </c>
      <c r="G12" s="1">
        <f>AVERAGE(F10:F12)</f>
        <v>5.1043318518518515</v>
      </c>
      <c r="H12">
        <f>STDEVA(F10:F12)</f>
        <v>5.8271627436698399E-2</v>
      </c>
    </row>
    <row r="13" spans="2:11" x14ac:dyDescent="0.25">
      <c r="F13" s="1"/>
    </row>
    <row r="14" spans="2:11" x14ac:dyDescent="0.25">
      <c r="B14" t="s">
        <v>5</v>
      </c>
      <c r="C14">
        <v>0.16800000000000001</v>
      </c>
      <c r="D14">
        <f t="shared" ref="D14:D16" si="8">C14-$C$34</f>
        <v>0.157</v>
      </c>
      <c r="E14">
        <f t="shared" si="5"/>
        <v>0.10059164444444445</v>
      </c>
      <c r="F14" s="1">
        <f>(E14/90)*1000</f>
        <v>1.117684938271605</v>
      </c>
    </row>
    <row r="15" spans="2:11" x14ac:dyDescent="0.25">
      <c r="B15" t="s">
        <v>12</v>
      </c>
      <c r="C15">
        <v>0.16</v>
      </c>
      <c r="D15">
        <f t="shared" si="8"/>
        <v>0.14899999999999999</v>
      </c>
      <c r="E15">
        <f t="shared" si="5"/>
        <v>9.5465955555555551E-2</v>
      </c>
      <c r="F15" s="1">
        <f t="shared" ref="F15:F16" si="9">(E15/90)*1000</f>
        <v>1.0607328395061726</v>
      </c>
    </row>
    <row r="16" spans="2:11" x14ac:dyDescent="0.25">
      <c r="B16" s="2" t="s">
        <v>4</v>
      </c>
      <c r="C16">
        <v>0.16900000000000001</v>
      </c>
      <c r="D16">
        <f t="shared" si="8"/>
        <v>0.158</v>
      </c>
      <c r="E16">
        <f t="shared" si="5"/>
        <v>0.10123235555555556</v>
      </c>
      <c r="F16" s="1">
        <f t="shared" si="9"/>
        <v>1.1248039506172838</v>
      </c>
      <c r="G16" s="1">
        <f>AVERAGE(F14:F16)</f>
        <v>1.1010739094650204</v>
      </c>
      <c r="H16">
        <f>STDEVA(F14:F16)</f>
        <v>3.511725399661788E-2</v>
      </c>
    </row>
    <row r="17" spans="2:8" x14ac:dyDescent="0.25">
      <c r="F17" s="1"/>
    </row>
    <row r="18" spans="2:8" x14ac:dyDescent="0.25">
      <c r="B18" t="s">
        <v>6</v>
      </c>
      <c r="C18">
        <v>0.71599999999999997</v>
      </c>
      <c r="D18">
        <f>C18-$C$35</f>
        <v>0.70399999999999996</v>
      </c>
      <c r="E18">
        <f t="shared" si="5"/>
        <v>0.45106062222222221</v>
      </c>
      <c r="F18" s="1">
        <f>(E18/90)*1000</f>
        <v>5.0117846913580246</v>
      </c>
    </row>
    <row r="19" spans="2:8" x14ac:dyDescent="0.25">
      <c r="B19" t="s">
        <v>12</v>
      </c>
      <c r="C19">
        <v>0.78800000000000003</v>
      </c>
      <c r="D19">
        <f t="shared" ref="D19:D20" si="10">C19-$C$35</f>
        <v>0.77600000000000002</v>
      </c>
      <c r="E19">
        <f t="shared" si="5"/>
        <v>0.49719182222222225</v>
      </c>
      <c r="F19" s="1">
        <f t="shared" ref="F19:F20" si="11">(E19/90)*1000</f>
        <v>5.5243535802469141</v>
      </c>
    </row>
    <row r="20" spans="2:8" x14ac:dyDescent="0.25">
      <c r="B20" s="2" t="s">
        <v>3</v>
      </c>
      <c r="C20">
        <v>0.78100000000000003</v>
      </c>
      <c r="D20">
        <f t="shared" si="10"/>
        <v>0.76900000000000002</v>
      </c>
      <c r="E20">
        <f t="shared" si="5"/>
        <v>0.49270684444444446</v>
      </c>
      <c r="F20" s="1">
        <f t="shared" si="11"/>
        <v>5.4745204938271605</v>
      </c>
      <c r="G20" s="1">
        <f>AVERAGE(F18:F20)</f>
        <v>5.3368862551440328</v>
      </c>
      <c r="H20">
        <f>STDEVA(F18:F20)</f>
        <v>0.28264660657366958</v>
      </c>
    </row>
    <row r="21" spans="2:8" x14ac:dyDescent="0.25">
      <c r="F21" s="1"/>
    </row>
    <row r="22" spans="2:8" x14ac:dyDescent="0.25">
      <c r="B22" t="s">
        <v>6</v>
      </c>
      <c r="C22">
        <v>0.53500000000000003</v>
      </c>
      <c r="D22">
        <f t="shared" ref="D22:D24" si="12">C22-$C$34</f>
        <v>0.52400000000000002</v>
      </c>
      <c r="E22">
        <f t="shared" si="5"/>
        <v>0.33573262222222222</v>
      </c>
      <c r="F22" s="1">
        <f>(E22/90)*1000</f>
        <v>3.7303624691358022</v>
      </c>
    </row>
    <row r="23" spans="2:8" x14ac:dyDescent="0.25">
      <c r="B23" t="s">
        <v>12</v>
      </c>
      <c r="C23">
        <v>0.47599999999999998</v>
      </c>
      <c r="D23">
        <f t="shared" si="12"/>
        <v>0.46499999999999997</v>
      </c>
      <c r="E23">
        <f t="shared" si="5"/>
        <v>0.29793066666666668</v>
      </c>
      <c r="F23" s="1">
        <f t="shared" ref="F23:F24" si="13">(E23/90)*1000</f>
        <v>3.3103407407407412</v>
      </c>
    </row>
    <row r="24" spans="2:8" x14ac:dyDescent="0.25">
      <c r="B24" s="2" t="s">
        <v>4</v>
      </c>
      <c r="C24">
        <v>0.46100000000000002</v>
      </c>
      <c r="D24">
        <f t="shared" si="12"/>
        <v>0.45</v>
      </c>
      <c r="E24">
        <f t="shared" si="5"/>
        <v>0.28832000000000002</v>
      </c>
      <c r="F24" s="1">
        <f t="shared" si="13"/>
        <v>3.2035555555555559</v>
      </c>
      <c r="G24" s="1">
        <f>AVERAGE(F22:F24)</f>
        <v>3.4147529218107002</v>
      </c>
      <c r="H24">
        <f>STDEVA(F22:F24)</f>
        <v>0.27849202630564779</v>
      </c>
    </row>
    <row r="25" spans="2:8" x14ac:dyDescent="0.25">
      <c r="B25" s="2"/>
      <c r="F25" s="1"/>
    </row>
    <row r="26" spans="2:8" x14ac:dyDescent="0.25">
      <c r="B26" t="s">
        <v>7</v>
      </c>
      <c r="C26">
        <v>0.58499999999999996</v>
      </c>
      <c r="D26">
        <f>C26-$C$35</f>
        <v>0.57299999999999995</v>
      </c>
      <c r="E26">
        <f t="shared" si="5"/>
        <v>0.36712746666666662</v>
      </c>
      <c r="F26" s="1">
        <f>(E26/90)*1000</f>
        <v>4.0791940740740733</v>
      </c>
    </row>
    <row r="27" spans="2:8" x14ac:dyDescent="0.25">
      <c r="B27" t="s">
        <v>12</v>
      </c>
      <c r="C27">
        <v>0.495</v>
      </c>
      <c r="D27">
        <f t="shared" ref="D27:D28" si="14">C27-$C$35</f>
        <v>0.48299999999999998</v>
      </c>
      <c r="E27">
        <f t="shared" si="5"/>
        <v>0.30946346666666669</v>
      </c>
      <c r="F27" s="1">
        <f t="shared" ref="F27:F28" si="15">(E27/90)*1000</f>
        <v>3.4384829629629632</v>
      </c>
    </row>
    <row r="28" spans="2:8" x14ac:dyDescent="0.25">
      <c r="B28" s="2" t="s">
        <v>3</v>
      </c>
      <c r="C28">
        <v>0.52900000000000003</v>
      </c>
      <c r="D28">
        <f t="shared" si="14"/>
        <v>0.51700000000000002</v>
      </c>
      <c r="E28">
        <f t="shared" si="5"/>
        <v>0.33124764444444443</v>
      </c>
      <c r="F28" s="1">
        <f t="shared" si="15"/>
        <v>3.680529382716049</v>
      </c>
      <c r="G28" s="1">
        <f>AVERAGE(F26:F28)</f>
        <v>3.7327354732510281</v>
      </c>
      <c r="H28">
        <f>STDEVA(F26:F28)</f>
        <v>0.32353019780542619</v>
      </c>
    </row>
    <row r="29" spans="2:8" x14ac:dyDescent="0.25">
      <c r="F29" s="1"/>
    </row>
    <row r="30" spans="2:8" x14ac:dyDescent="0.25">
      <c r="B30" t="s">
        <v>7</v>
      </c>
      <c r="C30">
        <v>0.60299999999999998</v>
      </c>
      <c r="D30">
        <f t="shared" ref="D30:D32" si="16">C30-$C$34</f>
        <v>0.59199999999999997</v>
      </c>
      <c r="E30">
        <f t="shared" si="5"/>
        <v>0.37930097777777777</v>
      </c>
      <c r="F30" s="1">
        <f>(E30/90)*1000</f>
        <v>4.2144553086419752</v>
      </c>
    </row>
    <row r="31" spans="2:8" x14ac:dyDescent="0.25">
      <c r="B31" t="s">
        <v>12</v>
      </c>
      <c r="C31">
        <v>0.60299999999999998</v>
      </c>
      <c r="D31">
        <f t="shared" si="16"/>
        <v>0.59199999999999997</v>
      </c>
      <c r="E31">
        <f t="shared" si="5"/>
        <v>0.37930097777777777</v>
      </c>
      <c r="F31" s="1">
        <f t="shared" ref="F31:F32" si="17">(E31/90)*1000</f>
        <v>4.2144553086419752</v>
      </c>
    </row>
    <row r="32" spans="2:8" x14ac:dyDescent="0.25">
      <c r="B32" s="2" t="s">
        <v>4</v>
      </c>
      <c r="C32">
        <v>0.60199999999999998</v>
      </c>
      <c r="D32">
        <f t="shared" si="16"/>
        <v>0.59099999999999997</v>
      </c>
      <c r="E32">
        <f t="shared" si="5"/>
        <v>0.37866026666666663</v>
      </c>
      <c r="F32" s="1">
        <f t="shared" si="17"/>
        <v>4.2073362962962957</v>
      </c>
      <c r="G32" s="1">
        <f>AVERAGE(F30:F32)</f>
        <v>4.2120823045267484</v>
      </c>
      <c r="H32">
        <f>STDEVA(F30:F32)</f>
        <v>4.1101636941423087E-3</v>
      </c>
    </row>
    <row r="33" spans="2:6" x14ac:dyDescent="0.25">
      <c r="F33" s="1"/>
    </row>
    <row r="34" spans="2:6" x14ac:dyDescent="0.25">
      <c r="B34" t="s">
        <v>10</v>
      </c>
      <c r="C34">
        <v>1.0999999999999999E-2</v>
      </c>
    </row>
    <row r="35" spans="2:6" x14ac:dyDescent="0.25">
      <c r="B35" s="2" t="s">
        <v>11</v>
      </c>
      <c r="C35">
        <v>1.2E-2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Aalvink, Steven</dc:creator>
  <cp:lastModifiedBy>Aalvink, Steven</cp:lastModifiedBy>
  <dcterms:created xsi:type="dcterms:W3CDTF">2020-03-09T12:30:36Z</dcterms:created>
  <dcterms:modified xsi:type="dcterms:W3CDTF">2020-03-09T15:35:34Z</dcterms:modified>
</cp:coreProperties>
</file>