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Test Execution Summary Report" sheetId="1" r:id="rId1"/>
    <sheet name="Defect Summary Report" sheetId="2" r:id="rId2"/>
    <sheet name="Defects" sheetId="3" r:id="rId3"/>
  </sheets>
  <definedNames>
    <definedName name="_xlnm._FilterDatabase" localSheetId="2" hidden="1">Defects!$A$1:$E$60</definedName>
    <definedName name="Defects___29_Aug_2016" localSheetId="2">Defects!$A$1:$D$60</definedName>
    <definedName name="Defects_10_Aug_2016" localSheetId="2">Defects!#REF!</definedName>
    <definedName name="Defects_16_Aug_2016" localSheetId="2">Defects!#REF!</definedName>
    <definedName name="Defects_16_Aug_2017" localSheetId="2">Defects!#REF!</definedName>
  </definedNames>
  <calcPr calcId="125725"/>
</workbook>
</file>

<file path=xl/calcChain.xml><?xml version="1.0" encoding="utf-8"?>
<calcChain xmlns="http://schemas.openxmlformats.org/spreadsheetml/2006/main">
  <c r="F11" i="1"/>
  <c r="F9" i="2"/>
  <c r="F15"/>
  <c r="F14"/>
  <c r="F13"/>
  <c r="F12"/>
  <c r="F11"/>
  <c r="F10"/>
  <c r="F8"/>
  <c r="F7"/>
  <c r="F6"/>
  <c r="F5"/>
  <c r="E16"/>
  <c r="D16"/>
  <c r="C16"/>
  <c r="B16"/>
  <c r="F7" i="1"/>
  <c r="E11"/>
  <c r="D11"/>
  <c r="C11"/>
  <c r="F10"/>
  <c r="F9"/>
  <c r="F8"/>
  <c r="F6"/>
  <c r="F5"/>
  <c r="F16" i="2" l="1"/>
  <c r="B11" i="1"/>
</calcChain>
</file>

<file path=xl/connections.xml><?xml version="1.0" encoding="utf-8"?>
<connections xmlns="http://schemas.openxmlformats.org/spreadsheetml/2006/main">
  <connection id="1" name="Defects - 29 Aug 2016" type="6" refreshedVersion="3" background="1" saveData="1">
    <textPr codePage="437" sourceFile="D:\Users\nisuvarn\Desktop\Defects - 29 Aug 2016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Defects_10_Aug_2016" type="6" refreshedVersion="3" background="1" saveData="1">
    <textPr codePage="437" sourceFile="D:\Users\nisuvarn\Desktop\Defects_10_Aug_2016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Defects_16_Aug_2016" type="6" refreshedVersion="3" background="1" saveData="1">
    <textPr codePage="437" sourceFile="D:\Users\nisuvarn\Desktop\Defects_16_Aug_2016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Defects_16_Aug_20161" type="6" refreshedVersion="3" background="1" saveData="1">
    <textPr codePage="437" sourceFile="D:\Users\nisuvarn\Desktop\Defects_16_Aug_2016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<sst xmlns="http://schemas.openxmlformats.org/spreadsheetml/2006/main" count="278" uniqueCount="160">
  <si>
    <t>Feature/Components</t>
  </si>
  <si>
    <t># Tests Planned</t>
  </si>
  <si>
    <t># Tests Passed</t>
  </si>
  <si>
    <t># Tests Failed</t>
  </si>
  <si>
    <t># Deferred/ blocked</t>
  </si>
  <si>
    <t>% Tests Executed</t>
  </si>
  <si>
    <t>Remarks</t>
  </si>
  <si>
    <t>Browser Compatibility</t>
  </si>
  <si>
    <t>Russia Complexity</t>
  </si>
  <si>
    <t>Batch Jobs</t>
  </si>
  <si>
    <t>Total</t>
  </si>
  <si>
    <t>Submitted</t>
  </si>
  <si>
    <t>Assigned</t>
  </si>
  <si>
    <t>Implemented</t>
  </si>
  <si>
    <t>Integrated</t>
  </si>
  <si>
    <t>Verfified</t>
  </si>
  <si>
    <t>Closed</t>
  </si>
  <si>
    <t>Duplicate</t>
  </si>
  <si>
    <t>Rejected</t>
  </si>
  <si>
    <t>Deffered</t>
  </si>
  <si>
    <t>IKEA00917860</t>
  </si>
  <si>
    <t>IKEA00917916</t>
  </si>
  <si>
    <t>IKEA00917942</t>
  </si>
  <si>
    <t>IKEA00917953</t>
  </si>
  <si>
    <t>IKEA00917959</t>
  </si>
  <si>
    <t>IKEA00917974</t>
  </si>
  <si>
    <t>IKEA00918007</t>
  </si>
  <si>
    <t>IKEA00918008</t>
  </si>
  <si>
    <t>IKEA00918009</t>
  </si>
  <si>
    <t>IKEA00918010</t>
  </si>
  <si>
    <t>IKEA00918011</t>
  </si>
  <si>
    <t>IKEA00918012</t>
  </si>
  <si>
    <t>IKEA00918013</t>
  </si>
  <si>
    <t>JST: First Keyword Search Then Filter Based Search - Search Result displays Jobs based on Keyword Search Only</t>
  </si>
  <si>
    <t>JST: Mexico Status is Inactive as per Job Search tool fields spreadsheet but still displayed as one of the option in Country field.</t>
  </si>
  <si>
    <t>JST: User is able to select Czech Language twice.</t>
  </si>
  <si>
    <t>JST: 54 jobs found is displayed by default when the Job Search Page Loads</t>
  </si>
  <si>
    <t>JST: Sorting Doesn't work on Job Title Work Area and Date updated Columns</t>
  </si>
  <si>
    <t>JST: Incorrect search results when the Keyword Search is performed twice with separate keywords</t>
  </si>
  <si>
    <t>JST: Countries in Country List is not listed in alphabetical ascending order</t>
  </si>
  <si>
    <t>JST: Dynamic updation of # jobs found</t>
  </si>
  <si>
    <t>JST: Filter criteria not working for Job Type field</t>
  </si>
  <si>
    <t>JST: Filter criteria not working for Language field</t>
  </si>
  <si>
    <t>JST: Scroll Bar not working when user navigates to the available option using down arrow key on the key board for any of the fields</t>
  </si>
  <si>
    <t>4 - Low</t>
  </si>
  <si>
    <t>2 - High</t>
  </si>
  <si>
    <t>3 - Medium</t>
  </si>
  <si>
    <t>1 – Critical</t>
  </si>
  <si>
    <t xml:space="preserve">Functional Test Language </t>
  </si>
  <si>
    <t>Functional Test Full Site (FS)</t>
  </si>
  <si>
    <t>Platform Testing  Test New Web Portal</t>
  </si>
  <si>
    <t>2 – High</t>
  </si>
  <si>
    <t>3 – Medium</t>
  </si>
  <si>
    <t>4 – Low</t>
  </si>
  <si>
    <t>IKEA00918354</t>
  </si>
  <si>
    <t>IKEA00918363</t>
  </si>
  <si>
    <t>IKEA00918573</t>
  </si>
  <si>
    <t>IKEA00918549</t>
  </si>
  <si>
    <t>IKEA00918608</t>
  </si>
  <si>
    <t>IKEA00918773</t>
  </si>
  <si>
    <t>IKEA00918964</t>
  </si>
  <si>
    <t>IKEA00919062</t>
  </si>
  <si>
    <t>IKEA00919073</t>
  </si>
  <si>
    <t>JST: Cookie policy and Terms of Use hyperlinks are centre aligned and are not underlined</t>
  </si>
  <si>
    <t>JST: Text Job type should be displayed in grey when no option is selected for the field</t>
  </si>
  <si>
    <t>JST: Blank Keyword Search results in No matching records found</t>
  </si>
  <si>
    <t>JST: Inconsistency in the Job Search URL</t>
  </si>
  <si>
    <t>JST: Drop Down  to select number of records to be shown per page should be removed</t>
  </si>
  <si>
    <t>JST: Country, Location, Workarea and Language is displayed in English for Russia</t>
  </si>
  <si>
    <t>JST: Internationalization / Property File not working for Switzerland with German Language</t>
  </si>
  <si>
    <t>IKEA00919119</t>
  </si>
  <si>
    <t>JST: Keyword Search not working for Switzerland de, fr and it and Russia ru Locales</t>
  </si>
  <si>
    <t>JST: jstresultsection.bottomtxt - The text should not be displayed when any job related to Russia is selected</t>
  </si>
  <si>
    <t>IKEA00919152</t>
  </si>
  <si>
    <t>IKEA00919220</t>
  </si>
  <si>
    <t>JST: Job Search Page layout in Safari Browser is as per Wireframe</t>
  </si>
  <si>
    <t>IKEA00919281</t>
  </si>
  <si>
    <t>JST: Junk Dates displayed 3916-03-12</t>
  </si>
  <si>
    <t>IKEA00919254</t>
  </si>
  <si>
    <t>JST: Dynamic updation of # jobs found not done when Clear filters button is clicked</t>
  </si>
  <si>
    <t>IKEA00919581</t>
  </si>
  <si>
    <t>JST: Search result Date updated column Date Format not consistent in Keyword and rest of Filter Search</t>
  </si>
  <si>
    <t>IKEA00919646</t>
  </si>
  <si>
    <t>JST: Auto Completion - When user keys in value "U", then all the options that has the character "U anywhere in the word should be displayed as an option</t>
  </si>
  <si>
    <t>IKEA00919685</t>
  </si>
  <si>
    <t>IKEA00919689</t>
  </si>
  <si>
    <t>JST: Job Search Page Not Displayed as Correctly in Internet Explorer Version 11 When opened using Wireframe</t>
  </si>
  <si>
    <t>IKEA00919955</t>
  </si>
  <si>
    <t>JST: 2 Action Buttons and jstresultsection.bottomtxt Property Value Displayed When a Russian Job is Selected in Search Results</t>
  </si>
  <si>
    <t>IKEA00919956</t>
  </si>
  <si>
    <t>JST: Notification not displayed when Russian and Non Russian Jobs are selected together</t>
  </si>
  <si>
    <t>IKEA00919990</t>
  </si>
  <si>
    <t>JST: Search Results displays No matching records found if specific sequence of steps are performed</t>
  </si>
  <si>
    <t>IKEA00920013</t>
  </si>
  <si>
    <t>Status</t>
  </si>
  <si>
    <t>More Info</t>
  </si>
  <si>
    <t>Headline</t>
  </si>
  <si>
    <t>State</t>
  </si>
  <si>
    <t>JST: Spell Errors in Job Search Page</t>
  </si>
  <si>
    <t>JST: Text below 5 buttons in Search Result is missing</t>
  </si>
  <si>
    <t>JST: Burlington Location is not displayed as one of the options for Canada</t>
  </si>
  <si>
    <t>IKEA00920448</t>
  </si>
  <si>
    <t>JST: More than 10 rows are displayed in Russia Job Search Results when Keyword search is made</t>
  </si>
  <si>
    <t>JST: Min and Max Characters that can be entered in Text Boxes is not Limited to 100</t>
  </si>
  <si>
    <t>IKEA00920509</t>
  </si>
  <si>
    <t>IKEA00920337</t>
  </si>
  <si>
    <t>JST: Back to Job Search Button missing in Log in to candidate profile page</t>
  </si>
  <si>
    <t>IKEA00920277</t>
  </si>
  <si>
    <t>JST: Search for Filter with Language - English(US) Or English(Intl) - returns with No matching records found message</t>
  </si>
  <si>
    <t>IKEA00920297</t>
  </si>
  <si>
    <t>JST: The application has encountered an unknown error message when the Pagination Hyperlinks is clicked simultaneously and very fast</t>
  </si>
  <si>
    <t>IKEA00920293</t>
  </si>
  <si>
    <t>JST: Back to Search - The filter criteria set and the Search Result before viewing the Job Details not retained</t>
  </si>
  <si>
    <t>JST: You can either select Russia or non Russia jobs at the same time error message when Blank Keyword Search is made for first time</t>
  </si>
  <si>
    <t>IKEA00919524</t>
  </si>
  <si>
    <t>IKEA00918968</t>
  </si>
  <si>
    <t>JST: Advanced Search and Log in to candidate profile hyperlinks are appearing on the left hand side</t>
  </si>
  <si>
    <t>JST: Keyword search for Special characters doesn't yield correct result</t>
  </si>
  <si>
    <t>IKEA00920513</t>
  </si>
  <si>
    <t>JST: Batch Job log files are created outside logs folder instead of creating inside logs folder</t>
  </si>
  <si>
    <t>IKEA00919144</t>
  </si>
  <si>
    <t>JST: No matching records found message when the result is sorted based on Job Title after doing Keyword Search</t>
  </si>
  <si>
    <t>8 Test cases are blocked, waiting for more information from IBM on Action Buttons</t>
  </si>
  <si>
    <t>IKEA00921222</t>
  </si>
  <si>
    <t>JST: Work Area Code Language Code in Job Info table is Null for few Work Area And Language</t>
  </si>
  <si>
    <t>IKEA00920805</t>
  </si>
  <si>
    <t>JST: page.title is set to JOB SUCHE for Switzerland - German Locale (CH_de) But the Page TItle is displayed as JOB SEARCH</t>
  </si>
  <si>
    <t>IKEA00921173</t>
  </si>
  <si>
    <t>JST: jobsInfoUpdateBatchJobId Job not marking jobs as Inactive not updating Created On, Created By and Modified By columns in Job InfoTable</t>
  </si>
  <si>
    <t>IKEA00921233</t>
  </si>
  <si>
    <t>JST: jobsInfoPopulateBatchJobId Job not updating Created On, Created By and Modified By columns in Job Info Table</t>
  </si>
  <si>
    <t>IKEA00921215</t>
  </si>
  <si>
    <t>JST: Horizontal Scroll Bar in Search Results section</t>
  </si>
  <si>
    <t>IKEA00921027</t>
  </si>
  <si>
    <t>JST: Job Type And Language and Internal External Job Details not imported while executing Batch Jobs</t>
  </si>
  <si>
    <t>IKEA00921054</t>
  </si>
  <si>
    <t>JST: Batch Job Import Job Inserted Junk Values in Job Title Column of JOB_INFO Table</t>
  </si>
  <si>
    <t>IKEA00921950</t>
  </si>
  <si>
    <t>IKEA00921827</t>
  </si>
  <si>
    <t>JST: Action buttons Create search agent and Save to basket and Search Results Botton Text hidden even when no Russian Job is selected</t>
  </si>
  <si>
    <t>IKEA00921756</t>
  </si>
  <si>
    <t>JST: Clear Filter Should Clear the Keyword Pattern Entered By User</t>
  </si>
  <si>
    <t>IKEA00921948</t>
  </si>
  <si>
    <t>JST: With New Deployment, To clear Browser cache  we need to hit Ctrl + F5, to reload the new version of static files</t>
  </si>
  <si>
    <t>JST: Inconsistent search results with keyword search</t>
  </si>
  <si>
    <t>JST: 2 User should not be able to execute 2 Batch jobs simultaneously</t>
  </si>
  <si>
    <t>IKEA00922210</t>
  </si>
  <si>
    <t>JST: Device Testing - Back to Job Search not retaining the filter criteria set</t>
  </si>
  <si>
    <t>IKEA00922897</t>
  </si>
  <si>
    <t>JST: Action Buttons Create search agent and Save to basket are hidden even when no Jobs are Selected</t>
  </si>
  <si>
    <t>IKEA00922898</t>
  </si>
  <si>
    <t>JST: Clear Filter Button Label is not displayed completely since the Clear Filter Text Translation in Russian is too long</t>
  </si>
  <si>
    <t>Defect ID</t>
  </si>
  <si>
    <t>Priority</t>
  </si>
  <si>
    <t>Postponed</t>
  </si>
  <si>
    <t>Comments</t>
  </si>
  <si>
    <t>This defect is to be tested during Batch Jobs in SIT</t>
  </si>
  <si>
    <t>This defect is to be verified during jobs sync Batch Job in SIT</t>
  </si>
  <si>
    <t>Static Files to be cleared before deploying to production</t>
  </si>
  <si>
    <t>4 Test cases are blocked, waiting for more information from IBM on Action Buttons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</si>
</sst>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10" fontId="3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 vertical="top" wrapText="1"/>
    </xf>
    <xf numFmtId="0" fontId="0" fillId="4" borderId="1" xfId="0" applyFill="1" applyBorder="1" applyAlignment="1">
      <alignment wrapText="1"/>
    </xf>
    <xf numFmtId="0" fontId="6" fillId="5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fects - 29 Aug 201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11"/>
  <sheetViews>
    <sheetView tabSelected="1" workbookViewId="0"/>
  </sheetViews>
  <sheetFormatPr defaultRowHeight="14.4"/>
  <cols>
    <col min="1" max="1" width="35.88671875" bestFit="1" customWidth="1"/>
    <col min="2" max="6" width="13.109375" customWidth="1"/>
    <col min="7" max="7" width="60.6640625" style="12" customWidth="1"/>
  </cols>
  <sheetData>
    <row r="4" spans="1:7" ht="27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ht="30.6" customHeight="1">
      <c r="A5" s="2" t="s">
        <v>49</v>
      </c>
      <c r="B5" s="3">
        <v>111</v>
      </c>
      <c r="C5" s="3">
        <v>103</v>
      </c>
      <c r="D5" s="3"/>
      <c r="E5" s="3">
        <v>8</v>
      </c>
      <c r="F5" s="10">
        <f>IF((C5+D5)/B5=0,"",(C5+D5)/B5)</f>
        <v>0.92792792792792789</v>
      </c>
      <c r="G5" s="11" t="s">
        <v>122</v>
      </c>
    </row>
    <row r="6" spans="1:7">
      <c r="A6" s="4" t="s">
        <v>48</v>
      </c>
      <c r="B6" s="5">
        <v>60</v>
      </c>
      <c r="C6" s="5">
        <v>60</v>
      </c>
      <c r="D6" s="5"/>
      <c r="E6" s="5"/>
      <c r="F6" s="10">
        <f t="shared" ref="F6:F10" si="0">IF((C6+D6)/B6=0,"",(C6+D6)/B6)</f>
        <v>1</v>
      </c>
      <c r="G6" s="11"/>
    </row>
    <row r="7" spans="1:7">
      <c r="A7" s="4" t="s">
        <v>9</v>
      </c>
      <c r="B7" s="5">
        <v>5</v>
      </c>
      <c r="C7" s="5">
        <v>5</v>
      </c>
      <c r="D7" s="5"/>
      <c r="E7" s="5"/>
      <c r="F7" s="10">
        <f t="shared" si="0"/>
        <v>1</v>
      </c>
      <c r="G7" s="11"/>
    </row>
    <row r="8" spans="1:7" ht="28.8">
      <c r="A8" s="4" t="s">
        <v>8</v>
      </c>
      <c r="B8" s="5">
        <v>12</v>
      </c>
      <c r="C8" s="5">
        <v>8</v>
      </c>
      <c r="D8" s="5"/>
      <c r="E8" s="5">
        <v>4</v>
      </c>
      <c r="F8" s="10">
        <f t="shared" si="0"/>
        <v>0.66666666666666663</v>
      </c>
      <c r="G8" s="11" t="s">
        <v>159</v>
      </c>
    </row>
    <row r="9" spans="1:7">
      <c r="A9" s="4" t="s">
        <v>7</v>
      </c>
      <c r="B9" s="5">
        <v>30</v>
      </c>
      <c r="C9" s="5">
        <v>30</v>
      </c>
      <c r="D9" s="5"/>
      <c r="E9" s="5"/>
      <c r="F9" s="10">
        <f t="shared" si="0"/>
        <v>1</v>
      </c>
      <c r="G9" s="11"/>
    </row>
    <row r="10" spans="1:7">
      <c r="A10" s="6" t="s">
        <v>50</v>
      </c>
      <c r="B10" s="5">
        <v>5</v>
      </c>
      <c r="C10" s="5">
        <v>5</v>
      </c>
      <c r="D10" s="5"/>
      <c r="E10" s="5"/>
      <c r="F10" s="10">
        <f t="shared" si="0"/>
        <v>1</v>
      </c>
      <c r="G10" s="11"/>
    </row>
    <row r="11" spans="1:7">
      <c r="A11" s="14" t="s">
        <v>10</v>
      </c>
      <c r="B11" s="15">
        <f>SUM(B5:B10)</f>
        <v>223</v>
      </c>
      <c r="C11" s="15">
        <f>IF(SUM(C5:C10)=0,"",SUM(C5:C10))</f>
        <v>211</v>
      </c>
      <c r="D11" s="15" t="str">
        <f>IF(SUM(D5:D10)=0,"",SUM(D5:D10))</f>
        <v/>
      </c>
      <c r="E11" s="15">
        <f>IF(SUM(E5:E10)=0,"",SUM(E5:E10))</f>
        <v>12</v>
      </c>
      <c r="F11" s="16">
        <f>IF((C11)/B11=0,"",(C11)/B11)</f>
        <v>0.94618834080717484</v>
      </c>
      <c r="G11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F16"/>
  <sheetViews>
    <sheetView workbookViewId="0"/>
  </sheetViews>
  <sheetFormatPr defaultRowHeight="14.4"/>
  <cols>
    <col min="1" max="1" width="13.33203125" bestFit="1" customWidth="1"/>
    <col min="2" max="6" width="12.44140625" customWidth="1"/>
  </cols>
  <sheetData>
    <row r="4" spans="1:6">
      <c r="A4" s="18" t="s">
        <v>94</v>
      </c>
      <c r="B4" s="19" t="s">
        <v>47</v>
      </c>
      <c r="C4" s="19" t="s">
        <v>51</v>
      </c>
      <c r="D4" s="19" t="s">
        <v>52</v>
      </c>
      <c r="E4" s="19" t="s">
        <v>53</v>
      </c>
      <c r="F4" s="19" t="s">
        <v>10</v>
      </c>
    </row>
    <row r="5" spans="1:6">
      <c r="A5" s="9" t="s">
        <v>11</v>
      </c>
      <c r="B5" s="7"/>
      <c r="C5" s="7"/>
      <c r="D5" s="7"/>
      <c r="E5" s="7"/>
      <c r="F5" s="13" t="str">
        <f>IF(B5+C5+D5+E5 = 0, "", (B5+C5+D5+E5))</f>
        <v/>
      </c>
    </row>
    <row r="6" spans="1:6">
      <c r="A6" s="8" t="s">
        <v>12</v>
      </c>
      <c r="B6" s="7"/>
      <c r="C6" s="7"/>
      <c r="D6" s="7">
        <v>1</v>
      </c>
      <c r="E6" s="7"/>
      <c r="F6" s="13">
        <f t="shared" ref="F6:F15" si="0">IF(B6+C6+D6+E6 = 0, "", (B6+C6+D6+E6))</f>
        <v>1</v>
      </c>
    </row>
    <row r="7" spans="1:6">
      <c r="A7" s="8" t="s">
        <v>13</v>
      </c>
      <c r="B7" s="7"/>
      <c r="C7" s="7"/>
      <c r="D7" s="7">
        <v>1</v>
      </c>
      <c r="E7" s="7"/>
      <c r="F7" s="13">
        <f t="shared" si="0"/>
        <v>1</v>
      </c>
    </row>
    <row r="8" spans="1:6">
      <c r="A8" s="8" t="s">
        <v>14</v>
      </c>
      <c r="B8" s="7"/>
      <c r="C8" s="7"/>
      <c r="D8" s="7"/>
      <c r="E8" s="7"/>
      <c r="F8" s="13" t="str">
        <f t="shared" si="0"/>
        <v/>
      </c>
    </row>
    <row r="9" spans="1:6">
      <c r="A9" s="8" t="s">
        <v>154</v>
      </c>
      <c r="B9" s="7"/>
      <c r="C9" s="7"/>
      <c r="D9" s="7">
        <v>1</v>
      </c>
      <c r="E9" s="7"/>
      <c r="F9" s="13">
        <f t="shared" si="0"/>
        <v>1</v>
      </c>
    </row>
    <row r="10" spans="1:6">
      <c r="A10" s="8" t="s">
        <v>15</v>
      </c>
      <c r="B10" s="7"/>
      <c r="C10" s="7"/>
      <c r="D10" s="7"/>
      <c r="E10" s="7"/>
      <c r="F10" s="13" t="str">
        <f t="shared" si="0"/>
        <v/>
      </c>
    </row>
    <row r="11" spans="1:6">
      <c r="A11" s="8" t="s">
        <v>16</v>
      </c>
      <c r="B11" s="7"/>
      <c r="C11" s="7">
        <v>10</v>
      </c>
      <c r="D11" s="7">
        <v>25</v>
      </c>
      <c r="E11" s="7">
        <v>13</v>
      </c>
      <c r="F11" s="13">
        <f t="shared" si="0"/>
        <v>48</v>
      </c>
    </row>
    <row r="12" spans="1:6">
      <c r="A12" s="8" t="s">
        <v>17</v>
      </c>
      <c r="B12" s="7"/>
      <c r="C12" s="7">
        <v>1</v>
      </c>
      <c r="D12" s="7"/>
      <c r="E12" s="7"/>
      <c r="F12" s="13">
        <f t="shared" si="0"/>
        <v>1</v>
      </c>
    </row>
    <row r="13" spans="1:6">
      <c r="A13" s="8" t="s">
        <v>18</v>
      </c>
      <c r="B13" s="7"/>
      <c r="C13" s="7">
        <v>1</v>
      </c>
      <c r="D13" s="7">
        <v>4</v>
      </c>
      <c r="E13" s="7">
        <v>2</v>
      </c>
      <c r="F13" s="13">
        <f t="shared" si="0"/>
        <v>7</v>
      </c>
    </row>
    <row r="14" spans="1:6">
      <c r="A14" s="8" t="s">
        <v>19</v>
      </c>
      <c r="B14" s="7"/>
      <c r="C14" s="7"/>
      <c r="D14" s="7"/>
      <c r="E14" s="7"/>
      <c r="F14" s="13" t="str">
        <f t="shared" si="0"/>
        <v/>
      </c>
    </row>
    <row r="15" spans="1:6">
      <c r="A15" s="8" t="s">
        <v>95</v>
      </c>
      <c r="B15" s="7"/>
      <c r="C15" s="7"/>
      <c r="D15" s="7"/>
      <c r="E15" s="7"/>
      <c r="F15" s="13" t="str">
        <f t="shared" si="0"/>
        <v/>
      </c>
    </row>
    <row r="16" spans="1:6">
      <c r="A16" s="14" t="s">
        <v>10</v>
      </c>
      <c r="B16" s="15" t="str">
        <f>IF(SUM(B5:B15)=0,"", SUM(B5:B15))</f>
        <v/>
      </c>
      <c r="C16" s="15">
        <f>IF(SUM(C5:C15)=0,"", SUM(C5:C15))</f>
        <v>12</v>
      </c>
      <c r="D16" s="15">
        <f>IF(SUM(D5:D15)=0,"", SUM(D5:D15))</f>
        <v>32</v>
      </c>
      <c r="E16" s="15">
        <f>IF(SUM(E5:E15)=0,"", SUM(E5:E15))</f>
        <v>15</v>
      </c>
      <c r="F16" s="15">
        <f>IF(SUM(F5:F15)=0,"", SUM(F5:F15))</f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E60"/>
  <sheetViews>
    <sheetView workbookViewId="0"/>
  </sheetViews>
  <sheetFormatPr defaultRowHeight="14.4"/>
  <cols>
    <col min="1" max="1" width="12.6640625" bestFit="1" customWidth="1"/>
    <col min="2" max="2" width="133.6640625" bestFit="1" customWidth="1"/>
    <col min="3" max="3" width="11.77734375" bestFit="1" customWidth="1"/>
    <col min="4" max="4" width="14.44140625" bestFit="1" customWidth="1"/>
    <col min="5" max="5" width="54.33203125" customWidth="1"/>
  </cols>
  <sheetData>
    <row r="1" spans="1:5">
      <c r="A1" s="20" t="s">
        <v>152</v>
      </c>
      <c r="B1" s="20" t="s">
        <v>96</v>
      </c>
      <c r="C1" s="20" t="s">
        <v>97</v>
      </c>
      <c r="D1" s="20" t="s">
        <v>153</v>
      </c>
      <c r="E1" s="21" t="s">
        <v>155</v>
      </c>
    </row>
    <row r="2" spans="1:5" hidden="1">
      <c r="A2" s="4" t="s">
        <v>28</v>
      </c>
      <c r="B2" s="4" t="s">
        <v>38</v>
      </c>
      <c r="C2" s="4" t="s">
        <v>16</v>
      </c>
      <c r="D2" s="4" t="s">
        <v>45</v>
      </c>
      <c r="E2" s="4"/>
    </row>
    <row r="3" spans="1:5" hidden="1">
      <c r="A3" s="4" t="s">
        <v>21</v>
      </c>
      <c r="B3" s="4" t="s">
        <v>33</v>
      </c>
      <c r="C3" s="4" t="s">
        <v>16</v>
      </c>
      <c r="D3" s="4" t="s">
        <v>45</v>
      </c>
      <c r="E3" s="4"/>
    </row>
    <row r="4" spans="1:5" hidden="1">
      <c r="A4" s="4" t="s">
        <v>31</v>
      </c>
      <c r="B4" s="4" t="s">
        <v>41</v>
      </c>
      <c r="C4" s="4" t="s">
        <v>16</v>
      </c>
      <c r="D4" s="4" t="s">
        <v>45</v>
      </c>
      <c r="E4" s="4"/>
    </row>
    <row r="5" spans="1:5" hidden="1">
      <c r="A5" s="4" t="s">
        <v>32</v>
      </c>
      <c r="B5" s="4" t="s">
        <v>42</v>
      </c>
      <c r="C5" s="4" t="s">
        <v>16</v>
      </c>
      <c r="D5" s="4" t="s">
        <v>45</v>
      </c>
      <c r="E5" s="4"/>
    </row>
    <row r="6" spans="1:5" hidden="1">
      <c r="A6" s="4" t="s">
        <v>22</v>
      </c>
      <c r="B6" s="4" t="s">
        <v>100</v>
      </c>
      <c r="C6" s="4" t="s">
        <v>16</v>
      </c>
      <c r="D6" s="4" t="s">
        <v>46</v>
      </c>
      <c r="E6" s="4"/>
    </row>
    <row r="7" spans="1:5" hidden="1">
      <c r="A7" s="4" t="s">
        <v>26</v>
      </c>
      <c r="B7" s="4" t="s">
        <v>37</v>
      </c>
      <c r="C7" s="4" t="s">
        <v>16</v>
      </c>
      <c r="D7" s="4" t="s">
        <v>46</v>
      </c>
      <c r="E7" s="4"/>
    </row>
    <row r="8" spans="1:5" hidden="1">
      <c r="A8" s="4" t="s">
        <v>30</v>
      </c>
      <c r="B8" s="4" t="s">
        <v>40</v>
      </c>
      <c r="C8" s="4" t="s">
        <v>16</v>
      </c>
      <c r="D8" s="4" t="s">
        <v>46</v>
      </c>
      <c r="E8" s="4"/>
    </row>
    <row r="9" spans="1:5" hidden="1">
      <c r="A9" s="4" t="s">
        <v>25</v>
      </c>
      <c r="B9" s="4" t="s">
        <v>36</v>
      </c>
      <c r="C9" s="4" t="s">
        <v>16</v>
      </c>
      <c r="D9" s="4" t="s">
        <v>46</v>
      </c>
      <c r="E9" s="4"/>
    </row>
    <row r="10" spans="1:5" hidden="1">
      <c r="A10" s="4" t="s">
        <v>27</v>
      </c>
      <c r="B10" s="4" t="s">
        <v>98</v>
      </c>
      <c r="C10" s="4" t="s">
        <v>16</v>
      </c>
      <c r="D10" s="4" t="s">
        <v>44</v>
      </c>
      <c r="E10" s="4"/>
    </row>
    <row r="11" spans="1:5" hidden="1">
      <c r="A11" s="4" t="s">
        <v>55</v>
      </c>
      <c r="B11" s="4" t="s">
        <v>99</v>
      </c>
      <c r="C11" s="4" t="s">
        <v>16</v>
      </c>
      <c r="D11" s="4" t="s">
        <v>44</v>
      </c>
      <c r="E11" s="4"/>
    </row>
    <row r="12" spans="1:5" hidden="1">
      <c r="A12" s="4" t="s">
        <v>54</v>
      </c>
      <c r="B12" s="4" t="s">
        <v>63</v>
      </c>
      <c r="C12" s="4" t="s">
        <v>16</v>
      </c>
      <c r="D12" s="4" t="s">
        <v>44</v>
      </c>
      <c r="E12" s="4"/>
    </row>
    <row r="13" spans="1:5" hidden="1">
      <c r="A13" s="4" t="s">
        <v>29</v>
      </c>
      <c r="B13" s="4" t="s">
        <v>39</v>
      </c>
      <c r="C13" s="4" t="s">
        <v>16</v>
      </c>
      <c r="D13" s="4" t="s">
        <v>44</v>
      </c>
      <c r="E13" s="4"/>
    </row>
    <row r="14" spans="1:5" hidden="1">
      <c r="A14" s="4" t="s">
        <v>20</v>
      </c>
      <c r="B14" s="4" t="s">
        <v>43</v>
      </c>
      <c r="C14" s="4" t="s">
        <v>16</v>
      </c>
      <c r="D14" s="4" t="s">
        <v>44</v>
      </c>
      <c r="E14" s="4"/>
    </row>
    <row r="15" spans="1:5" hidden="1">
      <c r="A15" s="4" t="s">
        <v>23</v>
      </c>
      <c r="B15" s="4" t="s">
        <v>34</v>
      </c>
      <c r="C15" s="4" t="s">
        <v>16</v>
      </c>
      <c r="D15" s="4" t="s">
        <v>44</v>
      </c>
      <c r="E15" s="4"/>
    </row>
    <row r="16" spans="1:5" hidden="1">
      <c r="A16" s="4" t="s">
        <v>24</v>
      </c>
      <c r="B16" s="4" t="s">
        <v>35</v>
      </c>
      <c r="C16" s="4" t="s">
        <v>18</v>
      </c>
      <c r="D16" s="4" t="s">
        <v>44</v>
      </c>
      <c r="E16" s="4"/>
    </row>
    <row r="17" spans="1:5">
      <c r="A17" s="4" t="s">
        <v>142</v>
      </c>
      <c r="B17" s="4" t="s">
        <v>143</v>
      </c>
      <c r="C17" s="4" t="s">
        <v>12</v>
      </c>
      <c r="D17" s="4" t="s">
        <v>46</v>
      </c>
      <c r="E17" s="4" t="s">
        <v>158</v>
      </c>
    </row>
    <row r="18" spans="1:5">
      <c r="A18" s="4" t="s">
        <v>135</v>
      </c>
      <c r="B18" s="4" t="s">
        <v>136</v>
      </c>
      <c r="C18" s="4" t="s">
        <v>13</v>
      </c>
      <c r="D18" s="4" t="s">
        <v>46</v>
      </c>
      <c r="E18" s="4" t="s">
        <v>157</v>
      </c>
    </row>
    <row r="19" spans="1:5">
      <c r="A19" s="4" t="s">
        <v>127</v>
      </c>
      <c r="B19" s="4" t="s">
        <v>128</v>
      </c>
      <c r="C19" s="4" t="s">
        <v>154</v>
      </c>
      <c r="D19" s="4" t="s">
        <v>46</v>
      </c>
      <c r="E19" s="4" t="s">
        <v>156</v>
      </c>
    </row>
    <row r="20" spans="1:5" hidden="1">
      <c r="A20" s="4" t="s">
        <v>120</v>
      </c>
      <c r="B20" s="4" t="s">
        <v>121</v>
      </c>
      <c r="C20" s="4" t="s">
        <v>16</v>
      </c>
      <c r="D20" s="4" t="s">
        <v>45</v>
      </c>
      <c r="E20" s="4"/>
    </row>
    <row r="21" spans="1:5" hidden="1">
      <c r="A21" s="4" t="s">
        <v>61</v>
      </c>
      <c r="B21" s="4" t="s">
        <v>113</v>
      </c>
      <c r="C21" s="4" t="s">
        <v>16</v>
      </c>
      <c r="D21" s="4" t="s">
        <v>45</v>
      </c>
      <c r="E21" s="4"/>
    </row>
    <row r="22" spans="1:5" hidden="1">
      <c r="A22" s="4" t="s">
        <v>89</v>
      </c>
      <c r="B22" s="4" t="s">
        <v>90</v>
      </c>
      <c r="C22" s="4" t="s">
        <v>16</v>
      </c>
      <c r="D22" s="4" t="s">
        <v>45</v>
      </c>
      <c r="E22" s="4"/>
    </row>
    <row r="23" spans="1:5" hidden="1">
      <c r="A23" s="4" t="s">
        <v>73</v>
      </c>
      <c r="B23" s="4" t="s">
        <v>72</v>
      </c>
      <c r="C23" s="4" t="s">
        <v>16</v>
      </c>
      <c r="D23" s="4" t="s">
        <v>45</v>
      </c>
      <c r="E23" s="4"/>
    </row>
    <row r="24" spans="1:5" hidden="1">
      <c r="A24" s="4" t="s">
        <v>58</v>
      </c>
      <c r="B24" s="4" t="s">
        <v>66</v>
      </c>
      <c r="C24" s="4" t="s">
        <v>16</v>
      </c>
      <c r="D24" s="4" t="s">
        <v>45</v>
      </c>
      <c r="E24" s="4"/>
    </row>
    <row r="25" spans="1:5" hidden="1">
      <c r="A25" s="4" t="s">
        <v>60</v>
      </c>
      <c r="B25" s="4" t="s">
        <v>68</v>
      </c>
      <c r="C25" s="4" t="s">
        <v>16</v>
      </c>
      <c r="D25" s="4" t="s">
        <v>45</v>
      </c>
      <c r="E25" s="4"/>
    </row>
    <row r="26" spans="1:5" hidden="1">
      <c r="A26" s="4" t="s">
        <v>76</v>
      </c>
      <c r="B26" s="4" t="s">
        <v>77</v>
      </c>
      <c r="C26" s="4" t="s">
        <v>16</v>
      </c>
      <c r="D26" s="4" t="s">
        <v>46</v>
      </c>
      <c r="E26" s="4"/>
    </row>
    <row r="27" spans="1:5" hidden="1">
      <c r="A27" s="4" t="s">
        <v>101</v>
      </c>
      <c r="B27" s="4" t="s">
        <v>102</v>
      </c>
      <c r="C27" s="4" t="s">
        <v>16</v>
      </c>
      <c r="D27" s="4" t="s">
        <v>46</v>
      </c>
      <c r="E27" s="4"/>
    </row>
    <row r="28" spans="1:5" hidden="1">
      <c r="A28" s="4" t="s">
        <v>137</v>
      </c>
      <c r="B28" s="4" t="s">
        <v>144</v>
      </c>
      <c r="C28" s="4" t="s">
        <v>16</v>
      </c>
      <c r="D28" s="4" t="s">
        <v>46</v>
      </c>
      <c r="E28" s="4"/>
    </row>
    <row r="29" spans="1:5" hidden="1">
      <c r="A29" s="4" t="s">
        <v>105</v>
      </c>
      <c r="B29" s="4" t="s">
        <v>106</v>
      </c>
      <c r="C29" s="4" t="s">
        <v>16</v>
      </c>
      <c r="D29" s="4" t="s">
        <v>46</v>
      </c>
      <c r="E29" s="4"/>
    </row>
    <row r="30" spans="1:5" hidden="1">
      <c r="A30" s="4" t="s">
        <v>80</v>
      </c>
      <c r="B30" s="4" t="s">
        <v>81</v>
      </c>
      <c r="C30" s="4" t="s">
        <v>16</v>
      </c>
      <c r="D30" s="4" t="s">
        <v>46</v>
      </c>
      <c r="E30" s="4"/>
    </row>
    <row r="31" spans="1:5" hidden="1">
      <c r="A31" s="4" t="s">
        <v>140</v>
      </c>
      <c r="B31" s="4" t="s">
        <v>141</v>
      </c>
      <c r="C31" s="4" t="s">
        <v>16</v>
      </c>
      <c r="D31" s="4" t="s">
        <v>46</v>
      </c>
      <c r="E31" s="4"/>
    </row>
    <row r="32" spans="1:5" hidden="1">
      <c r="A32" s="4" t="s">
        <v>123</v>
      </c>
      <c r="B32" s="4" t="s">
        <v>124</v>
      </c>
      <c r="C32" s="4" t="s">
        <v>16</v>
      </c>
      <c r="D32" s="4" t="s">
        <v>46</v>
      </c>
      <c r="E32" s="4"/>
    </row>
    <row r="33" spans="1:5" hidden="1">
      <c r="A33" s="4" t="s">
        <v>146</v>
      </c>
      <c r="B33" s="4" t="s">
        <v>147</v>
      </c>
      <c r="C33" s="4" t="s">
        <v>16</v>
      </c>
      <c r="D33" s="4" t="s">
        <v>46</v>
      </c>
      <c r="E33" s="4"/>
    </row>
    <row r="34" spans="1:5" hidden="1">
      <c r="A34" s="4" t="s">
        <v>109</v>
      </c>
      <c r="B34" s="4" t="s">
        <v>110</v>
      </c>
      <c r="C34" s="4" t="s">
        <v>16</v>
      </c>
      <c r="D34" s="4" t="s">
        <v>46</v>
      </c>
      <c r="E34" s="4"/>
    </row>
    <row r="35" spans="1:5" hidden="1">
      <c r="A35" s="4" t="s">
        <v>82</v>
      </c>
      <c r="B35" s="4" t="s">
        <v>83</v>
      </c>
      <c r="C35" s="4" t="s">
        <v>16</v>
      </c>
      <c r="D35" s="4" t="s">
        <v>46</v>
      </c>
      <c r="E35" s="4"/>
    </row>
    <row r="36" spans="1:5" hidden="1">
      <c r="A36" s="4" t="s">
        <v>111</v>
      </c>
      <c r="B36" s="4" t="s">
        <v>112</v>
      </c>
      <c r="C36" s="4" t="s">
        <v>16</v>
      </c>
      <c r="D36" s="4" t="s">
        <v>46</v>
      </c>
      <c r="E36" s="4"/>
    </row>
    <row r="37" spans="1:5" hidden="1">
      <c r="A37" s="4" t="s">
        <v>138</v>
      </c>
      <c r="B37" s="4" t="s">
        <v>139</v>
      </c>
      <c r="C37" s="4" t="s">
        <v>16</v>
      </c>
      <c r="D37" s="4" t="s">
        <v>46</v>
      </c>
      <c r="E37" s="4"/>
    </row>
    <row r="38" spans="1:5" hidden="1">
      <c r="A38" s="4" t="s">
        <v>59</v>
      </c>
      <c r="B38" s="4" t="s">
        <v>67</v>
      </c>
      <c r="C38" s="4" t="s">
        <v>16</v>
      </c>
      <c r="D38" s="4" t="s">
        <v>46</v>
      </c>
      <c r="E38" s="4"/>
    </row>
    <row r="39" spans="1:5" hidden="1">
      <c r="A39" s="4" t="s">
        <v>93</v>
      </c>
      <c r="B39" s="4" t="s">
        <v>117</v>
      </c>
      <c r="C39" s="4" t="s">
        <v>16</v>
      </c>
      <c r="D39" s="4" t="s">
        <v>46</v>
      </c>
      <c r="E39" s="4"/>
    </row>
    <row r="40" spans="1:5" hidden="1">
      <c r="A40" s="4" t="s">
        <v>104</v>
      </c>
      <c r="B40" s="4" t="s">
        <v>145</v>
      </c>
      <c r="C40" s="4" t="s">
        <v>16</v>
      </c>
      <c r="D40" s="4" t="s">
        <v>46</v>
      </c>
      <c r="E40" s="4"/>
    </row>
    <row r="41" spans="1:5" hidden="1">
      <c r="A41" s="4" t="s">
        <v>84</v>
      </c>
      <c r="B41" s="4" t="s">
        <v>103</v>
      </c>
      <c r="C41" s="4" t="s">
        <v>16</v>
      </c>
      <c r="D41" s="4" t="s">
        <v>46</v>
      </c>
      <c r="E41" s="4"/>
    </row>
    <row r="42" spans="1:5" hidden="1">
      <c r="A42" s="4" t="s">
        <v>133</v>
      </c>
      <c r="B42" s="4" t="s">
        <v>134</v>
      </c>
      <c r="C42" s="4" t="s">
        <v>16</v>
      </c>
      <c r="D42" s="4" t="s">
        <v>46</v>
      </c>
      <c r="E42" s="4"/>
    </row>
    <row r="43" spans="1:5" hidden="1">
      <c r="A43" s="4" t="s">
        <v>125</v>
      </c>
      <c r="B43" s="4" t="s">
        <v>126</v>
      </c>
      <c r="C43" s="4" t="s">
        <v>16</v>
      </c>
      <c r="D43" s="4" t="s">
        <v>46</v>
      </c>
      <c r="E43" s="4"/>
    </row>
    <row r="44" spans="1:5" hidden="1">
      <c r="A44" s="4" t="s">
        <v>107</v>
      </c>
      <c r="B44" s="4" t="s">
        <v>108</v>
      </c>
      <c r="C44" s="4" t="s">
        <v>16</v>
      </c>
      <c r="D44" s="4" t="s">
        <v>46</v>
      </c>
      <c r="E44" s="4"/>
    </row>
    <row r="45" spans="1:5" hidden="1">
      <c r="A45" s="4" t="s">
        <v>148</v>
      </c>
      <c r="B45" s="4" t="s">
        <v>149</v>
      </c>
      <c r="C45" s="4" t="s">
        <v>16</v>
      </c>
      <c r="D45" s="4" t="s">
        <v>46</v>
      </c>
      <c r="E45" s="4"/>
    </row>
    <row r="46" spans="1:5" hidden="1">
      <c r="A46" s="4" t="s">
        <v>78</v>
      </c>
      <c r="B46" s="4" t="s">
        <v>79</v>
      </c>
      <c r="C46" s="4" t="s">
        <v>16</v>
      </c>
      <c r="D46" s="4" t="s">
        <v>46</v>
      </c>
      <c r="E46" s="4"/>
    </row>
    <row r="47" spans="1:5" hidden="1">
      <c r="A47" s="4" t="s">
        <v>115</v>
      </c>
      <c r="B47" s="4" t="s">
        <v>116</v>
      </c>
      <c r="C47" s="4" t="s">
        <v>16</v>
      </c>
      <c r="D47" s="4" t="s">
        <v>44</v>
      </c>
      <c r="E47" s="4"/>
    </row>
    <row r="48" spans="1:5" hidden="1">
      <c r="A48" s="4" t="s">
        <v>114</v>
      </c>
      <c r="B48" s="4" t="s">
        <v>83</v>
      </c>
      <c r="C48" s="4" t="s">
        <v>16</v>
      </c>
      <c r="D48" s="4" t="s">
        <v>44</v>
      </c>
      <c r="E48" s="4"/>
    </row>
    <row r="49" spans="1:5" hidden="1">
      <c r="A49" s="4" t="s">
        <v>57</v>
      </c>
      <c r="B49" s="4" t="s">
        <v>65</v>
      </c>
      <c r="C49" s="4" t="s">
        <v>16</v>
      </c>
      <c r="D49" s="4" t="s">
        <v>44</v>
      </c>
      <c r="E49" s="4"/>
    </row>
    <row r="50" spans="1:5" hidden="1">
      <c r="A50" s="4" t="s">
        <v>129</v>
      </c>
      <c r="B50" s="4" t="s">
        <v>130</v>
      </c>
      <c r="C50" s="4" t="s">
        <v>16</v>
      </c>
      <c r="D50" s="4" t="s">
        <v>44</v>
      </c>
      <c r="E50" s="4"/>
    </row>
    <row r="51" spans="1:5" hidden="1">
      <c r="A51" s="4" t="s">
        <v>56</v>
      </c>
      <c r="B51" s="4" t="s">
        <v>64</v>
      </c>
      <c r="C51" s="4" t="s">
        <v>16</v>
      </c>
      <c r="D51" s="4" t="s">
        <v>44</v>
      </c>
      <c r="E51" s="4"/>
    </row>
    <row r="52" spans="1:5" hidden="1">
      <c r="A52" s="4" t="s">
        <v>150</v>
      </c>
      <c r="B52" s="4" t="s">
        <v>151</v>
      </c>
      <c r="C52" s="4" t="s">
        <v>16</v>
      </c>
      <c r="D52" s="4" t="s">
        <v>44</v>
      </c>
      <c r="E52" s="4"/>
    </row>
    <row r="53" spans="1:5" hidden="1">
      <c r="A53" s="4" t="s">
        <v>118</v>
      </c>
      <c r="B53" s="4" t="s">
        <v>119</v>
      </c>
      <c r="C53" s="4" t="s">
        <v>16</v>
      </c>
      <c r="D53" s="4" t="s">
        <v>44</v>
      </c>
      <c r="E53" s="4"/>
    </row>
    <row r="54" spans="1:5" hidden="1">
      <c r="A54" s="4" t="s">
        <v>87</v>
      </c>
      <c r="B54" s="4" t="s">
        <v>88</v>
      </c>
      <c r="C54" s="4" t="s">
        <v>17</v>
      </c>
      <c r="D54" s="4" t="s">
        <v>45</v>
      </c>
      <c r="E54" s="4"/>
    </row>
    <row r="55" spans="1:5" hidden="1">
      <c r="A55" s="4" t="s">
        <v>70</v>
      </c>
      <c r="B55" s="4" t="s">
        <v>71</v>
      </c>
      <c r="C55" s="4" t="s">
        <v>18</v>
      </c>
      <c r="D55" s="4" t="s">
        <v>45</v>
      </c>
      <c r="E55" s="4"/>
    </row>
    <row r="56" spans="1:5" hidden="1">
      <c r="A56" s="4" t="s">
        <v>85</v>
      </c>
      <c r="B56" s="4" t="s">
        <v>86</v>
      </c>
      <c r="C56" s="4" t="s">
        <v>18</v>
      </c>
      <c r="D56" s="4" t="s">
        <v>46</v>
      </c>
      <c r="E56" s="4"/>
    </row>
    <row r="57" spans="1:5" hidden="1">
      <c r="A57" s="4" t="s">
        <v>91</v>
      </c>
      <c r="B57" s="4" t="s">
        <v>92</v>
      </c>
      <c r="C57" s="4" t="s">
        <v>18</v>
      </c>
      <c r="D57" s="4" t="s">
        <v>46</v>
      </c>
      <c r="E57" s="4"/>
    </row>
    <row r="58" spans="1:5" hidden="1">
      <c r="A58" s="4" t="s">
        <v>74</v>
      </c>
      <c r="B58" s="4" t="s">
        <v>75</v>
      </c>
      <c r="C58" s="4" t="s">
        <v>18</v>
      </c>
      <c r="D58" s="4" t="s">
        <v>46</v>
      </c>
      <c r="E58" s="4"/>
    </row>
    <row r="59" spans="1:5" hidden="1">
      <c r="A59" s="4" t="s">
        <v>62</v>
      </c>
      <c r="B59" s="4" t="s">
        <v>69</v>
      </c>
      <c r="C59" s="4" t="s">
        <v>18</v>
      </c>
      <c r="D59" s="4" t="s">
        <v>46</v>
      </c>
      <c r="E59" s="4"/>
    </row>
    <row r="60" spans="1:5" hidden="1">
      <c r="A60" s="4" t="s">
        <v>131</v>
      </c>
      <c r="B60" s="4" t="s">
        <v>132</v>
      </c>
      <c r="C60" s="4" t="s">
        <v>18</v>
      </c>
      <c r="D60" s="4" t="s">
        <v>44</v>
      </c>
      <c r="E60" s="4"/>
    </row>
  </sheetData>
  <autoFilter ref="A1:E60">
    <filterColumn colId="2">
      <filters>
        <filter val="Assigned"/>
        <filter val="Implemented"/>
        <filter val="Postponed"/>
      </filters>
    </filterColumn>
    <sortState ref="A17:E19">
      <sortCondition ref="C2:C6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Execution Summary Report</vt:lpstr>
      <vt:lpstr>Defect Summary Report</vt:lpstr>
      <vt:lpstr>Defects</vt:lpstr>
      <vt:lpstr>Defects!Defects___29_Aug_2016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2016-08-29T09:52:09Z</dcterms:modified>
</cp:coreProperties>
</file>