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B29" i="1" l="1"/>
  <c r="C29" i="1"/>
  <c r="D29" i="1"/>
  <c r="E29" i="1"/>
  <c r="F29" i="1"/>
  <c r="G29" i="1"/>
  <c r="H29" i="1"/>
  <c r="I29" i="1"/>
  <c r="J29" i="1"/>
  <c r="K29" i="1"/>
  <c r="L29" i="1"/>
  <c r="M29" i="1"/>
  <c r="AP24" i="1" l="1"/>
  <c r="AQ24" i="1"/>
  <c r="AR24" i="1"/>
  <c r="AS24" i="1"/>
  <c r="AT24" i="1"/>
  <c r="AO24" i="1"/>
  <c r="AP22" i="1"/>
  <c r="AQ22" i="1"/>
  <c r="AR22" i="1"/>
  <c r="AS22" i="1"/>
  <c r="AT22" i="1"/>
  <c r="AO22" i="1"/>
  <c r="AP20" i="1"/>
  <c r="AQ20" i="1"/>
  <c r="AR20" i="1"/>
  <c r="AS20" i="1"/>
  <c r="AT20" i="1"/>
  <c r="AO20" i="1"/>
  <c r="AT18" i="1"/>
  <c r="AS18" i="1"/>
  <c r="AR18" i="1"/>
  <c r="AQ18" i="1"/>
  <c r="AP18" i="1"/>
  <c r="AO18" i="1"/>
  <c r="AK29" i="1" l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K22" i="1" l="1"/>
  <c r="AK21" i="1"/>
  <c r="AK20" i="1"/>
  <c r="AK19" i="1"/>
  <c r="AK18" i="1"/>
  <c r="AJ22" i="1"/>
  <c r="AJ21" i="1"/>
  <c r="AJ20" i="1"/>
  <c r="AJ19" i="1"/>
  <c r="AJ18" i="1"/>
  <c r="AI22" i="1"/>
  <c r="AI21" i="1"/>
  <c r="AI20" i="1"/>
  <c r="AI19" i="1"/>
  <c r="AI18" i="1"/>
  <c r="AH22" i="1"/>
  <c r="AH21" i="1"/>
  <c r="AH20" i="1"/>
  <c r="AH19" i="1"/>
  <c r="AH18" i="1"/>
  <c r="C22" i="1"/>
  <c r="C21" i="1"/>
  <c r="C20" i="1"/>
  <c r="C19" i="1"/>
  <c r="C18" i="1"/>
  <c r="AG22" i="1"/>
  <c r="AG21" i="1"/>
  <c r="AG20" i="1"/>
  <c r="AG19" i="1"/>
  <c r="AG18" i="1"/>
  <c r="AF22" i="1"/>
  <c r="AF21" i="1"/>
  <c r="AF20" i="1"/>
  <c r="AF19" i="1"/>
  <c r="AF18" i="1"/>
  <c r="AE22" i="1"/>
  <c r="AE21" i="1"/>
  <c r="AE20" i="1"/>
  <c r="AE19" i="1"/>
  <c r="AE18" i="1"/>
  <c r="AD22" i="1"/>
  <c r="AD21" i="1"/>
  <c r="AD20" i="1"/>
  <c r="AD19" i="1"/>
  <c r="AD18" i="1"/>
  <c r="AC22" i="1"/>
  <c r="AC21" i="1"/>
  <c r="AC20" i="1"/>
  <c r="AC19" i="1"/>
  <c r="AC18" i="1"/>
  <c r="AB22" i="1"/>
  <c r="AB21" i="1"/>
  <c r="AB20" i="1"/>
  <c r="AB19" i="1"/>
  <c r="AB18" i="1"/>
  <c r="AA22" i="1"/>
  <c r="AA21" i="1"/>
  <c r="AA20" i="1"/>
  <c r="AA19" i="1"/>
  <c r="AA18" i="1"/>
  <c r="Z22" i="1"/>
  <c r="Z21" i="1"/>
  <c r="Z20" i="1"/>
  <c r="Z19" i="1"/>
  <c r="Z18" i="1"/>
  <c r="Y22" i="1"/>
  <c r="Y21" i="1"/>
  <c r="Y20" i="1"/>
  <c r="Y19" i="1"/>
  <c r="Y18" i="1"/>
  <c r="X22" i="1"/>
  <c r="X21" i="1"/>
  <c r="X20" i="1"/>
  <c r="X19" i="1"/>
  <c r="X18" i="1"/>
  <c r="W22" i="1"/>
  <c r="W21" i="1"/>
  <c r="W20" i="1"/>
  <c r="W19" i="1"/>
  <c r="W18" i="1"/>
  <c r="V22" i="1"/>
  <c r="V21" i="1"/>
  <c r="V20" i="1"/>
  <c r="V19" i="1"/>
  <c r="V18" i="1"/>
  <c r="U22" i="1"/>
  <c r="U21" i="1"/>
  <c r="T22" i="1"/>
  <c r="T21" i="1"/>
  <c r="T20" i="1"/>
  <c r="T19" i="1"/>
  <c r="T18" i="1"/>
  <c r="S22" i="1"/>
  <c r="S21" i="1"/>
  <c r="S20" i="1"/>
  <c r="S19" i="1"/>
  <c r="S18" i="1"/>
  <c r="U20" i="1"/>
  <c r="U18" i="1"/>
  <c r="U19" i="1"/>
  <c r="R22" i="1"/>
  <c r="R20" i="1"/>
  <c r="R19" i="1"/>
  <c r="Q22" i="1"/>
  <c r="Q21" i="1"/>
  <c r="Q20" i="1"/>
  <c r="Q19" i="1"/>
  <c r="Q18" i="1"/>
  <c r="P22" i="1"/>
  <c r="P21" i="1"/>
  <c r="P20" i="1"/>
  <c r="P19" i="1"/>
  <c r="P18" i="1"/>
  <c r="O22" i="1"/>
  <c r="O21" i="1"/>
  <c r="O20" i="1"/>
  <c r="O19" i="1"/>
  <c r="O18" i="1"/>
  <c r="N22" i="1"/>
  <c r="N21" i="1"/>
  <c r="N18" i="1"/>
  <c r="N19" i="1"/>
  <c r="N20" i="1"/>
  <c r="R18" i="1"/>
  <c r="J18" i="1"/>
  <c r="F18" i="1"/>
  <c r="M22" i="1"/>
  <c r="M21" i="1"/>
  <c r="M20" i="1"/>
  <c r="M19" i="1"/>
  <c r="M18" i="1"/>
  <c r="L22" i="1"/>
  <c r="L21" i="1"/>
  <c r="L20" i="1"/>
  <c r="L19" i="1"/>
  <c r="L18" i="1"/>
  <c r="K22" i="1"/>
  <c r="K21" i="1"/>
  <c r="K20" i="1"/>
  <c r="K19" i="1"/>
  <c r="K18" i="1"/>
  <c r="J22" i="1"/>
  <c r="J21" i="1"/>
  <c r="J20" i="1"/>
  <c r="J19" i="1"/>
  <c r="I22" i="1"/>
  <c r="I21" i="1"/>
  <c r="I20" i="1"/>
  <c r="I19" i="1"/>
  <c r="I18" i="1"/>
  <c r="H22" i="1"/>
  <c r="H21" i="1"/>
  <c r="H20" i="1"/>
  <c r="H19" i="1"/>
  <c r="H18" i="1"/>
  <c r="G22" i="1"/>
  <c r="G21" i="1"/>
  <c r="G20" i="1"/>
  <c r="G19" i="1"/>
  <c r="G18" i="1"/>
  <c r="F22" i="1"/>
  <c r="F21" i="1"/>
  <c r="F20" i="1"/>
  <c r="F19" i="1"/>
  <c r="E22" i="1"/>
  <c r="E21" i="1"/>
  <c r="E20" i="1"/>
  <c r="E19" i="1"/>
  <c r="E18" i="1"/>
  <c r="D22" i="1"/>
  <c r="D21" i="1"/>
  <c r="D20" i="1"/>
  <c r="D19" i="1"/>
  <c r="D18" i="1"/>
  <c r="B22" i="1"/>
  <c r="B21" i="1"/>
  <c r="B20" i="1"/>
  <c r="B19" i="1"/>
  <c r="B18" i="1"/>
  <c r="R21" i="1"/>
</calcChain>
</file>

<file path=xl/sharedStrings.xml><?xml version="1.0" encoding="utf-8"?>
<sst xmlns="http://schemas.openxmlformats.org/spreadsheetml/2006/main" count="90" uniqueCount="50">
  <si>
    <t>EVALUATON DES RESULTATS</t>
  </si>
  <si>
    <t>nSamples</t>
  </si>
  <si>
    <t>5, 15, 25</t>
  </si>
  <si>
    <t>nCandidates</t>
  </si>
  <si>
    <t>Configuration</t>
  </si>
  <si>
    <t>h_skins</t>
  </si>
  <si>
    <t>h_ribs</t>
  </si>
  <si>
    <t>h_spars_le</t>
  </si>
  <si>
    <t>h_spars_te</t>
  </si>
  <si>
    <t>b</t>
  </si>
  <si>
    <t>S</t>
  </si>
  <si>
    <t>nCandidate</t>
  </si>
  <si>
    <t>u_max</t>
  </si>
  <si>
    <t>Γ_min</t>
  </si>
  <si>
    <t>Γ_max</t>
  </si>
  <si>
    <t>Results Configuration 1</t>
  </si>
  <si>
    <t>Results Configuration 2</t>
  </si>
  <si>
    <t>Results Configuration 3</t>
  </si>
  <si>
    <t>Results Configuration 4</t>
  </si>
  <si>
    <t>ID</t>
  </si>
  <si>
    <t>Results Original Code (ID = Configuration)</t>
  </si>
  <si>
    <t>Total Time</t>
  </si>
  <si>
    <t>10min</t>
  </si>
  <si>
    <t>10 ou 30, 50, 100</t>
  </si>
  <si>
    <t>35min</t>
  </si>
  <si>
    <t>3h41min</t>
  </si>
  <si>
    <t>1h34min</t>
  </si>
  <si>
    <t>1h07min</t>
  </si>
  <si>
    <t>1h50min</t>
  </si>
  <si>
    <r>
      <rPr>
        <sz val="11"/>
        <color theme="1"/>
        <rFont val="Calibri"/>
        <family val="2"/>
      </rPr>
      <t>σ</t>
    </r>
    <r>
      <rPr>
        <i/>
        <sz val="11"/>
        <color theme="1"/>
        <rFont val="Calibri"/>
        <family val="2"/>
      </rPr>
      <t>_max</t>
    </r>
  </si>
  <si>
    <r>
      <rPr>
        <sz val="11"/>
        <color theme="1"/>
        <rFont val="Calibri"/>
        <family val="2"/>
      </rPr>
      <t>σ</t>
    </r>
    <r>
      <rPr>
        <i/>
        <sz val="11"/>
        <color theme="1"/>
        <rFont val="Calibri"/>
        <family val="2"/>
      </rPr>
      <t>_min</t>
    </r>
  </si>
  <si>
    <t>σ_max</t>
  </si>
  <si>
    <t>σ_min</t>
  </si>
  <si>
    <t>6h</t>
  </si>
  <si>
    <t>σ_avg</t>
  </si>
  <si>
    <t>Node VM_max</t>
  </si>
  <si>
    <t>1h11min</t>
  </si>
  <si>
    <t>VM (Node 484)</t>
  </si>
  <si>
    <t>Original VMmax Node</t>
  </si>
  <si>
    <t>Node 484</t>
  </si>
  <si>
    <t>Online time</t>
  </si>
  <si>
    <t>3s</t>
  </si>
  <si>
    <t>2h52min</t>
  </si>
  <si>
    <t>nS = 65
nCand = 70</t>
  </si>
  <si>
    <t>Conf 1</t>
  </si>
  <si>
    <t>Conf 2</t>
  </si>
  <si>
    <t>Conf 3</t>
  </si>
  <si>
    <t>Conf 4</t>
  </si>
  <si>
    <t xml:space="preserve">temps </t>
  </si>
  <si>
    <t>7h38min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</si>
</sst>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2"/>
      <name val="Calibri"/>
      <family val="2"/>
      <scheme val="minor"/>
    </font>
    <font>
      <i/>
      <sz val="11"/>
      <color theme="1"/>
      <name val="Calibri"/>
      <family val="2"/>
    </font>
    <font>
      <i/>
      <sz val="11"/>
      <name val="Calibri"/>
      <family val="2"/>
      <scheme val="minor"/>
    </font>
    <font>
      <i/>
      <sz val="11"/>
      <name val="Calibri"/>
      <family val="2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7" borderId="22" xfId="0" applyFont="1" applyFill="1" applyBorder="1" applyAlignment="1">
      <alignment horizontal="center" vertical="center"/>
    </xf>
    <xf numFmtId="0" fontId="6" fillId="7" borderId="23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7" fillId="10" borderId="13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7" fillId="11" borderId="13" xfId="0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7" fillId="14" borderId="13" xfId="0" applyFont="1" applyFill="1" applyBorder="1" applyAlignment="1">
      <alignment horizontal="center" vertical="center"/>
    </xf>
    <xf numFmtId="0" fontId="7" fillId="15" borderId="13" xfId="0" applyFont="1" applyFill="1" applyBorder="1" applyAlignment="1">
      <alignment horizontal="center" vertical="center"/>
    </xf>
    <xf numFmtId="0" fontId="2" fillId="4" borderId="36" xfId="0" applyFont="1" applyFill="1" applyBorder="1" applyAlignment="1">
      <alignment horizontal="center" vertical="center"/>
    </xf>
    <xf numFmtId="0" fontId="2" fillId="4" borderId="37" xfId="0" applyFont="1" applyFill="1" applyBorder="1" applyAlignment="1">
      <alignment horizontal="center" vertical="center"/>
    </xf>
    <xf numFmtId="0" fontId="2" fillId="4" borderId="38" xfId="0" applyFont="1" applyFill="1" applyBorder="1" applyAlignment="1">
      <alignment horizontal="center" vertical="center"/>
    </xf>
    <xf numFmtId="0" fontId="4" fillId="9" borderId="39" xfId="0" applyFont="1" applyFill="1" applyBorder="1" applyAlignment="1">
      <alignment horizontal="center" vertical="center"/>
    </xf>
    <xf numFmtId="0" fontId="4" fillId="13" borderId="23" xfId="0" applyFont="1" applyFill="1" applyBorder="1" applyAlignment="1">
      <alignment horizontal="center" vertical="center"/>
    </xf>
    <xf numFmtId="0" fontId="4" fillId="12" borderId="23" xfId="0" applyFont="1" applyFill="1" applyBorder="1" applyAlignment="1">
      <alignment horizontal="center" vertical="center"/>
    </xf>
    <xf numFmtId="0" fontId="4" fillId="16" borderId="24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2" fillId="18" borderId="8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164" fontId="0" fillId="0" borderId="30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0" fontId="3" fillId="17" borderId="33" xfId="0" applyFont="1" applyFill="1" applyBorder="1" applyAlignment="1">
      <alignment vertical="center"/>
    </xf>
    <xf numFmtId="0" fontId="3" fillId="17" borderId="34" xfId="0" applyFont="1" applyFill="1" applyBorder="1" applyAlignment="1">
      <alignment vertical="center"/>
    </xf>
    <xf numFmtId="0" fontId="0" fillId="17" borderId="35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10" fillId="20" borderId="11" xfId="0" applyFont="1" applyFill="1" applyBorder="1" applyAlignment="1">
      <alignment horizontal="center" vertical="center"/>
    </xf>
    <xf numFmtId="0" fontId="10" fillId="20" borderId="1" xfId="0" applyFont="1" applyFill="1" applyBorder="1" applyAlignment="1">
      <alignment horizontal="center" vertical="center"/>
    </xf>
    <xf numFmtId="0" fontId="10" fillId="20" borderId="5" xfId="0" applyFont="1" applyFill="1" applyBorder="1" applyAlignment="1">
      <alignment horizontal="center" vertical="center"/>
    </xf>
    <xf numFmtId="0" fontId="10" fillId="20" borderId="13" xfId="0" applyFont="1" applyFill="1" applyBorder="1" applyAlignment="1">
      <alignment horizontal="center" vertical="center"/>
    </xf>
    <xf numFmtId="11" fontId="0" fillId="0" borderId="20" xfId="0" applyNumberFormat="1" applyBorder="1" applyAlignment="1">
      <alignment horizontal="center" vertical="center"/>
    </xf>
    <xf numFmtId="10" fontId="0" fillId="0" borderId="15" xfId="1" applyNumberFormat="1" applyFon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0" borderId="27" xfId="1" applyNumberFormat="1" applyFont="1" applyBorder="1" applyAlignment="1">
      <alignment horizontal="center" vertical="center"/>
    </xf>
    <xf numFmtId="10" fontId="0" fillId="0" borderId="11" xfId="1" applyNumberFormat="1" applyFont="1" applyBorder="1" applyAlignment="1">
      <alignment horizontal="center" vertical="center"/>
    </xf>
    <xf numFmtId="10" fontId="0" fillId="0" borderId="12" xfId="1" applyNumberFormat="1" applyFont="1" applyBorder="1" applyAlignment="1">
      <alignment horizontal="center" vertical="center"/>
    </xf>
    <xf numFmtId="10" fontId="0" fillId="0" borderId="5" xfId="1" applyNumberFormat="1" applyFont="1" applyBorder="1" applyAlignment="1">
      <alignment horizontal="center" vertical="center"/>
    </xf>
    <xf numFmtId="11" fontId="0" fillId="0" borderId="13" xfId="0" applyNumberFormat="1" applyBorder="1" applyAlignment="1">
      <alignment horizontal="center" vertical="center"/>
    </xf>
    <xf numFmtId="10" fontId="11" fillId="0" borderId="0" xfId="1" applyNumberFormat="1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10" fontId="0" fillId="0" borderId="16" xfId="1" applyNumberFormat="1" applyFont="1" applyBorder="1" applyAlignment="1">
      <alignment horizontal="center" vertical="center"/>
    </xf>
    <xf numFmtId="0" fontId="2" fillId="19" borderId="40" xfId="0" applyFont="1" applyFill="1" applyBorder="1" applyAlignment="1">
      <alignment horizontal="center" vertical="center"/>
    </xf>
    <xf numFmtId="0" fontId="2" fillId="19" borderId="38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7" fillId="15" borderId="28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0" fontId="0" fillId="0" borderId="0" xfId="1" applyNumberFormat="1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7" fillId="10" borderId="6" xfId="0" applyFont="1" applyFill="1" applyBorder="1" applyAlignment="1">
      <alignment horizontal="center" vertical="center"/>
    </xf>
    <xf numFmtId="0" fontId="4" fillId="11" borderId="16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/>
    </xf>
    <xf numFmtId="0" fontId="7" fillId="11" borderId="28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4" fillId="15" borderId="16" xfId="0" applyFont="1" applyFill="1" applyBorder="1" applyAlignment="1">
      <alignment horizontal="center" vertical="center"/>
    </xf>
    <xf numFmtId="0" fontId="7" fillId="14" borderId="6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2" fillId="18" borderId="45" xfId="0" applyFont="1" applyFill="1" applyBorder="1" applyAlignment="1">
      <alignment horizontal="center" vertical="center"/>
    </xf>
    <xf numFmtId="0" fontId="4" fillId="9" borderId="46" xfId="0" applyFont="1" applyFill="1" applyBorder="1" applyAlignment="1">
      <alignment horizontal="center" vertical="center"/>
    </xf>
    <xf numFmtId="0" fontId="4" fillId="13" borderId="31" xfId="0" applyFont="1" applyFill="1" applyBorder="1" applyAlignment="1">
      <alignment horizontal="center" vertical="center"/>
    </xf>
    <xf numFmtId="0" fontId="4" fillId="12" borderId="31" xfId="0" applyFont="1" applyFill="1" applyBorder="1" applyAlignment="1">
      <alignment horizontal="center" vertical="center"/>
    </xf>
    <xf numFmtId="0" fontId="4" fillId="16" borderId="47" xfId="0" applyFont="1" applyFill="1" applyBorder="1" applyAlignment="1">
      <alignment horizontal="center" vertical="center"/>
    </xf>
    <xf numFmtId="0" fontId="4" fillId="9" borderId="44" xfId="0" applyFont="1" applyFill="1" applyBorder="1" applyAlignment="1">
      <alignment horizontal="center" vertical="center"/>
    </xf>
    <xf numFmtId="0" fontId="4" fillId="16" borderId="32" xfId="0" applyFont="1" applyFill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10" fontId="0" fillId="0" borderId="4" xfId="1" applyNumberFormat="1" applyFont="1" applyBorder="1" applyAlignment="1">
      <alignment horizontal="center" vertical="center"/>
    </xf>
    <xf numFmtId="10" fontId="0" fillId="0" borderId="14" xfId="1" applyNumberFormat="1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0" fontId="0" fillId="0" borderId="29" xfId="1" applyNumberFormat="1" applyFont="1" applyBorder="1" applyAlignment="1">
      <alignment horizontal="center" vertical="center"/>
    </xf>
    <xf numFmtId="10" fontId="0" fillId="0" borderId="3" xfId="1" applyNumberFormat="1" applyFont="1" applyBorder="1" applyAlignment="1">
      <alignment horizontal="center" vertical="center"/>
    </xf>
    <xf numFmtId="0" fontId="0" fillId="21" borderId="12" xfId="0" applyFill="1" applyBorder="1" applyAlignment="1">
      <alignment horizontal="center" vertical="center"/>
    </xf>
    <xf numFmtId="0" fontId="0" fillId="21" borderId="6" xfId="0" applyFill="1" applyBorder="1" applyAlignment="1">
      <alignment horizontal="center" vertical="center"/>
    </xf>
    <xf numFmtId="10" fontId="0" fillId="0" borderId="43" xfId="1" applyNumberFormat="1" applyFont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0" fontId="5" fillId="2" borderId="40" xfId="0" applyFont="1" applyFill="1" applyBorder="1" applyAlignment="1">
      <alignment horizontal="center" vertical="center"/>
    </xf>
    <xf numFmtId="0" fontId="5" fillId="2" borderId="38" xfId="0" applyFont="1" applyFill="1" applyBorder="1" applyAlignment="1">
      <alignment horizontal="center" vertical="center"/>
    </xf>
    <xf numFmtId="0" fontId="11" fillId="0" borderId="14" xfId="0" applyFont="1" applyFill="1" applyBorder="1" applyAlignment="1">
      <alignment horizontal="center" vertical="center"/>
    </xf>
    <xf numFmtId="0" fontId="11" fillId="0" borderId="29" xfId="0" applyFont="1" applyFill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11" fillId="0" borderId="44" xfId="1" applyNumberFormat="1" applyFont="1" applyFill="1" applyBorder="1" applyAlignment="1">
      <alignment horizontal="center" vertical="center"/>
    </xf>
    <xf numFmtId="0" fontId="11" fillId="0" borderId="31" xfId="1" applyNumberFormat="1" applyFont="1" applyFill="1" applyBorder="1" applyAlignment="1">
      <alignment horizontal="center" vertical="center"/>
    </xf>
    <xf numFmtId="0" fontId="11" fillId="0" borderId="32" xfId="1" applyNumberFormat="1" applyFont="1" applyFill="1" applyBorder="1" applyAlignment="1">
      <alignment horizontal="center" vertical="center"/>
    </xf>
    <xf numFmtId="0" fontId="11" fillId="0" borderId="46" xfId="1" applyNumberFormat="1" applyFont="1" applyFill="1" applyBorder="1" applyAlignment="1">
      <alignment horizontal="center" vertical="center"/>
    </xf>
    <xf numFmtId="0" fontId="11" fillId="0" borderId="47" xfId="1" applyNumberFormat="1" applyFont="1" applyFill="1" applyBorder="1" applyAlignment="1">
      <alignment horizontal="center" vertical="center"/>
    </xf>
    <xf numFmtId="0" fontId="11" fillId="0" borderId="48" xfId="1" applyNumberFormat="1" applyFont="1" applyFill="1" applyBorder="1" applyAlignment="1">
      <alignment horizontal="center" vertical="center"/>
    </xf>
    <xf numFmtId="9" fontId="11" fillId="0" borderId="5" xfId="1" applyFont="1" applyFill="1" applyBorder="1" applyAlignment="1">
      <alignment horizontal="center" vertical="center"/>
    </xf>
    <xf numFmtId="9" fontId="11" fillId="0" borderId="13" xfId="1" applyFont="1" applyFill="1" applyBorder="1" applyAlignment="1">
      <alignment horizontal="center" vertical="center"/>
    </xf>
    <xf numFmtId="9" fontId="11" fillId="0" borderId="6" xfId="1" applyFont="1" applyFill="1" applyBorder="1" applyAlignment="1">
      <alignment horizontal="center" vertical="center"/>
    </xf>
    <xf numFmtId="0" fontId="13" fillId="11" borderId="3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1" fontId="0" fillId="0" borderId="10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8" fillId="3" borderId="39" xfId="0" applyFont="1" applyFill="1" applyBorder="1" applyAlignment="1">
      <alignment horizontal="center" vertical="center"/>
    </xf>
    <xf numFmtId="0" fontId="9" fillId="3" borderId="23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9" fontId="0" fillId="0" borderId="16" xfId="1" applyFont="1" applyBorder="1" applyAlignment="1">
      <alignment horizontal="center" vertical="center"/>
    </xf>
    <xf numFmtId="9" fontId="0" fillId="0" borderId="13" xfId="1" applyFont="1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4" fillId="5" borderId="29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29" xfId="0" applyFont="1" applyFill="1" applyBorder="1" applyAlignment="1">
      <alignment horizontal="center" vertical="center"/>
    </xf>
    <xf numFmtId="0" fontId="2" fillId="13" borderId="3" xfId="0" applyFont="1" applyFill="1" applyBorder="1" applyAlignment="1">
      <alignment horizontal="center" vertical="center"/>
    </xf>
    <xf numFmtId="0" fontId="2" fillId="13" borderId="10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2" fontId="0" fillId="0" borderId="42" xfId="0" applyNumberFormat="1" applyBorder="1" applyAlignment="1">
      <alignment horizontal="center" vertical="center"/>
    </xf>
    <xf numFmtId="0" fontId="2" fillId="12" borderId="14" xfId="0" applyFont="1" applyFill="1" applyBorder="1" applyAlignment="1">
      <alignment horizontal="center" vertical="center"/>
    </xf>
    <xf numFmtId="0" fontId="2" fillId="12" borderId="10" xfId="0" applyFont="1" applyFill="1" applyBorder="1" applyAlignment="1">
      <alignment horizontal="center" vertical="center"/>
    </xf>
    <xf numFmtId="0" fontId="2" fillId="12" borderId="29" xfId="0" applyFont="1" applyFill="1" applyBorder="1" applyAlignment="1">
      <alignment horizontal="center" vertical="center"/>
    </xf>
    <xf numFmtId="0" fontId="2" fillId="16" borderId="3" xfId="0" applyFont="1" applyFill="1" applyBorder="1" applyAlignment="1">
      <alignment horizontal="center" vertical="center"/>
    </xf>
    <xf numFmtId="0" fontId="2" fillId="16" borderId="10" xfId="0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  <xf numFmtId="0" fontId="2" fillId="22" borderId="33" xfId="0" applyFont="1" applyFill="1" applyBorder="1" applyAlignment="1">
      <alignment horizontal="center" vertical="center"/>
    </xf>
    <xf numFmtId="0" fontId="2" fillId="22" borderId="34" xfId="0" applyFont="1" applyFill="1" applyBorder="1" applyAlignment="1">
      <alignment horizontal="center" vertical="center"/>
    </xf>
    <xf numFmtId="0" fontId="6" fillId="7" borderId="25" xfId="0" applyFont="1" applyFill="1" applyBorder="1" applyAlignment="1">
      <alignment horizontal="center" vertical="center"/>
    </xf>
    <xf numFmtId="0" fontId="6" fillId="7" borderId="34" xfId="0" applyFont="1" applyFill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2" fontId="0" fillId="0" borderId="41" xfId="0" applyNumberFormat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2" fontId="0" fillId="0" borderId="43" xfId="0" applyNumberFormat="1" applyBorder="1" applyAlignment="1">
      <alignment horizontal="center" vertical="center"/>
    </xf>
    <xf numFmtId="0" fontId="2" fillId="23" borderId="40" xfId="0" applyFont="1" applyFill="1" applyBorder="1" applyAlignment="1">
      <alignment horizontal="center" vertical="center" wrapText="1"/>
    </xf>
    <xf numFmtId="0" fontId="2" fillId="23" borderId="37" xfId="0" applyFont="1" applyFill="1" applyBorder="1" applyAlignment="1">
      <alignment horizontal="center" vertical="center"/>
    </xf>
    <xf numFmtId="0" fontId="2" fillId="23" borderId="38" xfId="0" applyFont="1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0" fillId="24" borderId="8" xfId="0" applyFill="1" applyBorder="1" applyAlignment="1">
      <alignment horizontal="center" vertical="center"/>
    </xf>
    <xf numFmtId="0" fontId="0" fillId="24" borderId="9" xfId="0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704850</xdr:colOff>
      <xdr:row>36</xdr:row>
      <xdr:rowOff>152400</xdr:rowOff>
    </xdr:from>
    <xdr:to>
      <xdr:col>22</xdr:col>
      <xdr:colOff>331804</xdr:colOff>
      <xdr:row>83</xdr:row>
      <xdr:rowOff>132234</xdr:rowOff>
    </xdr:to>
    <xdr:grpSp>
      <xdr:nvGrpSpPr>
        <xdr:cNvPr id="5" name="Groupe 4"/>
        <xdr:cNvGrpSpPr/>
      </xdr:nvGrpSpPr>
      <xdr:grpSpPr>
        <a:xfrm>
          <a:off x="5162550" y="7258050"/>
          <a:ext cx="12571429" cy="8933334"/>
          <a:chOff x="5162550" y="7219950"/>
          <a:chExt cx="12571429" cy="8933334"/>
        </a:xfrm>
      </xdr:grpSpPr>
      <xdr:pic>
        <xdr:nvPicPr>
          <xdr:cNvPr id="2" name="Image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162550" y="7219950"/>
            <a:ext cx="12571429" cy="8933334"/>
          </a:xfrm>
          <a:prstGeom prst="rect">
            <a:avLst/>
          </a:prstGeom>
        </xdr:spPr>
      </xdr:pic>
      <xdr:sp macro="" textlink="">
        <xdr:nvSpPr>
          <xdr:cNvPr id="7" name="Ellipse 6"/>
          <xdr:cNvSpPr/>
        </xdr:nvSpPr>
        <xdr:spPr>
          <a:xfrm>
            <a:off x="16249650" y="13268325"/>
            <a:ext cx="219075" cy="200025"/>
          </a:xfrm>
          <a:prstGeom prst="ellips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>
        <xdr:nvSpPr>
          <xdr:cNvPr id="8" name="ZoneTexte 7"/>
          <xdr:cNvSpPr txBox="1"/>
        </xdr:nvSpPr>
        <xdr:spPr>
          <a:xfrm>
            <a:off x="15459074" y="14116050"/>
            <a:ext cx="504825" cy="238125"/>
          </a:xfrm>
          <a:prstGeom prst="rect">
            <a:avLst/>
          </a:prstGeom>
          <a:ln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100"/>
              <a:t>484</a:t>
            </a:r>
          </a:p>
        </xdr:txBody>
      </xdr:sp>
      <xdr:cxnSp macro="">
        <xdr:nvCxnSpPr>
          <xdr:cNvPr id="9" name="Connecteur droit avec flèche 8"/>
          <xdr:cNvCxnSpPr>
            <a:stCxn id="7" idx="3"/>
            <a:endCxn id="8" idx="0"/>
          </xdr:cNvCxnSpPr>
        </xdr:nvCxnSpPr>
        <xdr:spPr>
          <a:xfrm flipH="1">
            <a:off x="15711487" y="13439057"/>
            <a:ext cx="570246" cy="67699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1"/>
  <sheetViews>
    <sheetView tabSelected="1" workbookViewId="0">
      <selection activeCell="AO11" sqref="AO11"/>
    </sheetView>
  </sheetViews>
  <sheetFormatPr baseColWidth="10" defaultRowHeight="15" x14ac:dyDescent="0.25"/>
  <cols>
    <col min="1" max="1" width="21.140625" style="1" customWidth="1"/>
    <col min="2" max="2" width="11.42578125" style="1" customWidth="1"/>
    <col min="3" max="9" width="11.42578125" style="1"/>
    <col min="10" max="11" width="11.42578125" style="1" customWidth="1"/>
    <col min="12" max="12" width="11.28515625" style="1" customWidth="1"/>
    <col min="13" max="16384" width="11.42578125" style="1"/>
  </cols>
  <sheetData>
    <row r="1" spans="1:46" ht="19.5" thickBot="1" x14ac:dyDescent="0.3">
      <c r="A1" s="44" t="s">
        <v>0</v>
      </c>
      <c r="B1" s="45"/>
      <c r="C1" s="46"/>
    </row>
    <row r="2" spans="1:46" ht="15.75" thickBot="1" x14ac:dyDescent="0.3"/>
    <row r="3" spans="1:46" ht="15.75" thickBot="1" x14ac:dyDescent="0.3">
      <c r="A3" s="63" t="s">
        <v>1</v>
      </c>
      <c r="B3" s="151" t="s">
        <v>2</v>
      </c>
      <c r="C3" s="152"/>
      <c r="M3" s="142" t="s">
        <v>20</v>
      </c>
      <c r="N3" s="143"/>
      <c r="O3" s="143"/>
      <c r="P3" s="143"/>
      <c r="Q3" s="143"/>
      <c r="R3" s="144"/>
      <c r="S3" s="145" t="s">
        <v>15</v>
      </c>
      <c r="T3" s="146"/>
      <c r="U3" s="146"/>
      <c r="V3" s="146"/>
      <c r="W3" s="146"/>
      <c r="X3" s="147"/>
      <c r="Y3" s="148" t="s">
        <v>16</v>
      </c>
      <c r="Z3" s="149"/>
      <c r="AA3" s="149"/>
      <c r="AB3" s="149"/>
      <c r="AC3" s="149"/>
      <c r="AD3" s="150"/>
      <c r="AE3" s="157" t="s">
        <v>17</v>
      </c>
      <c r="AF3" s="158"/>
      <c r="AG3" s="158"/>
      <c r="AH3" s="158"/>
      <c r="AI3" s="158"/>
      <c r="AJ3" s="159"/>
      <c r="AK3" s="160" t="s">
        <v>18</v>
      </c>
      <c r="AL3" s="161"/>
      <c r="AM3" s="161"/>
      <c r="AN3" s="161"/>
      <c r="AO3" s="161"/>
      <c r="AP3" s="162"/>
      <c r="AQ3" s="67"/>
    </row>
    <row r="4" spans="1:46" ht="15.75" thickBot="1" x14ac:dyDescent="0.3">
      <c r="A4" s="64" t="s">
        <v>3</v>
      </c>
      <c r="B4" s="153" t="s">
        <v>23</v>
      </c>
      <c r="C4" s="154"/>
      <c r="G4" s="15" t="s">
        <v>19</v>
      </c>
      <c r="H4" s="16" t="s">
        <v>1</v>
      </c>
      <c r="I4" s="17" t="s">
        <v>11</v>
      </c>
      <c r="J4" s="165" t="s">
        <v>21</v>
      </c>
      <c r="K4" s="166"/>
      <c r="L4" s="166"/>
      <c r="M4" s="18" t="s">
        <v>12</v>
      </c>
      <c r="N4" s="19" t="s">
        <v>13</v>
      </c>
      <c r="O4" s="19" t="s">
        <v>14</v>
      </c>
      <c r="P4" s="19" t="s">
        <v>30</v>
      </c>
      <c r="Q4" s="19" t="s">
        <v>29</v>
      </c>
      <c r="R4" s="76" t="s">
        <v>34</v>
      </c>
      <c r="S4" s="77" t="s">
        <v>12</v>
      </c>
      <c r="T4" s="22" t="s">
        <v>13</v>
      </c>
      <c r="U4" s="22" t="s">
        <v>14</v>
      </c>
      <c r="V4" s="22" t="s">
        <v>32</v>
      </c>
      <c r="W4" s="22" t="s">
        <v>31</v>
      </c>
      <c r="X4" s="80" t="s">
        <v>34</v>
      </c>
      <c r="Y4" s="23" t="s">
        <v>12</v>
      </c>
      <c r="Z4" s="24" t="s">
        <v>13</v>
      </c>
      <c r="AA4" s="24" t="s">
        <v>14</v>
      </c>
      <c r="AB4" s="24" t="s">
        <v>32</v>
      </c>
      <c r="AC4" s="24" t="s">
        <v>31</v>
      </c>
      <c r="AD4" s="85" t="s">
        <v>34</v>
      </c>
      <c r="AE4" s="84" t="s">
        <v>12</v>
      </c>
      <c r="AF4" s="25" t="s">
        <v>13</v>
      </c>
      <c r="AG4" s="25" t="s">
        <v>14</v>
      </c>
      <c r="AH4" s="25" t="s">
        <v>32</v>
      </c>
      <c r="AI4" s="25" t="s">
        <v>31</v>
      </c>
      <c r="AJ4" s="68" t="s">
        <v>34</v>
      </c>
      <c r="AK4" s="86" t="s">
        <v>12</v>
      </c>
      <c r="AL4" s="78" t="s">
        <v>13</v>
      </c>
      <c r="AM4" s="78" t="s">
        <v>14</v>
      </c>
      <c r="AN4" s="78" t="s">
        <v>32</v>
      </c>
      <c r="AO4" s="78" t="s">
        <v>31</v>
      </c>
      <c r="AP4" s="79" t="s">
        <v>34</v>
      </c>
      <c r="AQ4" s="67"/>
    </row>
    <row r="5" spans="1:46" x14ac:dyDescent="0.25">
      <c r="G5" s="14">
        <v>1</v>
      </c>
      <c r="H5" s="6">
        <v>5</v>
      </c>
      <c r="I5" s="7">
        <v>10</v>
      </c>
      <c r="J5" s="167" t="s">
        <v>22</v>
      </c>
      <c r="K5" s="168"/>
      <c r="L5" s="168"/>
      <c r="M5" s="21">
        <v>0.48799999999999999</v>
      </c>
      <c r="N5" s="7">
        <v>15.4</v>
      </c>
      <c r="O5" s="7">
        <v>194</v>
      </c>
      <c r="P5" s="52">
        <v>15000</v>
      </c>
      <c r="Q5" s="52">
        <v>38000000</v>
      </c>
      <c r="R5" s="74">
        <v>7189326</v>
      </c>
      <c r="S5" s="6">
        <v>0.66900000000000004</v>
      </c>
      <c r="T5" s="7">
        <v>14.8</v>
      </c>
      <c r="U5" s="7">
        <v>192</v>
      </c>
      <c r="V5" s="52">
        <v>2680</v>
      </c>
      <c r="W5" s="52">
        <v>48500000</v>
      </c>
      <c r="X5" s="81">
        <v>9040357</v>
      </c>
      <c r="Y5" s="21">
        <v>0.66900000000000004</v>
      </c>
      <c r="Z5" s="7">
        <v>14.5</v>
      </c>
      <c r="AA5" s="7">
        <v>194</v>
      </c>
      <c r="AB5" s="52">
        <v>4300</v>
      </c>
      <c r="AC5" s="52">
        <v>45500000</v>
      </c>
      <c r="AD5" s="74">
        <v>8360640</v>
      </c>
      <c r="AE5" s="6">
        <v>0.66100000000000003</v>
      </c>
      <c r="AF5" s="7">
        <v>13.5</v>
      </c>
      <c r="AG5" s="7">
        <v>207</v>
      </c>
      <c r="AH5" s="52">
        <v>15100</v>
      </c>
      <c r="AI5" s="52">
        <v>38000000</v>
      </c>
      <c r="AJ5" s="81">
        <v>6934160</v>
      </c>
      <c r="AK5" s="21">
        <v>0.66</v>
      </c>
      <c r="AL5" s="126">
        <v>13.5</v>
      </c>
      <c r="AM5" s="126">
        <v>208</v>
      </c>
      <c r="AN5" s="52">
        <v>28200</v>
      </c>
      <c r="AO5" s="52">
        <v>35600000</v>
      </c>
      <c r="AP5" s="75">
        <v>6487474</v>
      </c>
      <c r="AQ5" s="67"/>
    </row>
    <row r="6" spans="1:46" ht="15.75" thickBot="1" x14ac:dyDescent="0.3">
      <c r="G6" s="12">
        <v>2</v>
      </c>
      <c r="H6" s="4">
        <v>5</v>
      </c>
      <c r="I6" s="2">
        <v>50</v>
      </c>
      <c r="J6" s="155" t="s">
        <v>24</v>
      </c>
      <c r="K6" s="156"/>
      <c r="L6" s="156"/>
      <c r="M6" s="20">
        <v>0.50700000000000001</v>
      </c>
      <c r="N6" s="2">
        <v>15.2</v>
      </c>
      <c r="O6" s="2">
        <v>195</v>
      </c>
      <c r="P6" s="47">
        <v>6670</v>
      </c>
      <c r="Q6" s="47">
        <v>37200000</v>
      </c>
      <c r="R6" s="71">
        <v>7007080</v>
      </c>
      <c r="S6" s="4">
        <v>0.75</v>
      </c>
      <c r="T6" s="2">
        <v>12.8</v>
      </c>
      <c r="U6" s="2">
        <v>197</v>
      </c>
      <c r="V6" s="47">
        <v>16700</v>
      </c>
      <c r="W6" s="47">
        <v>52100000</v>
      </c>
      <c r="X6" s="82">
        <v>11567868</v>
      </c>
      <c r="Y6" s="20">
        <v>0.749</v>
      </c>
      <c r="Z6" s="2">
        <v>13.2</v>
      </c>
      <c r="AA6" s="2">
        <v>201</v>
      </c>
      <c r="AB6" s="47">
        <v>22200</v>
      </c>
      <c r="AC6" s="47">
        <v>49700000</v>
      </c>
      <c r="AD6" s="71">
        <v>10451761</v>
      </c>
      <c r="AE6" s="4">
        <v>0.749</v>
      </c>
      <c r="AF6" s="2">
        <v>12.5</v>
      </c>
      <c r="AG6" s="2">
        <v>191</v>
      </c>
      <c r="AH6" s="47">
        <v>21200</v>
      </c>
      <c r="AI6" s="47">
        <v>42900000</v>
      </c>
      <c r="AJ6" s="82">
        <v>8129305</v>
      </c>
      <c r="AK6" s="20">
        <v>0.747</v>
      </c>
      <c r="AL6" s="2">
        <v>13.2</v>
      </c>
      <c r="AM6" s="2">
        <v>200</v>
      </c>
      <c r="AN6" s="47">
        <v>31800</v>
      </c>
      <c r="AO6" s="47">
        <v>40400000</v>
      </c>
      <c r="AP6" s="72">
        <v>7340263</v>
      </c>
      <c r="AQ6" s="67"/>
    </row>
    <row r="7" spans="1:46" ht="15.75" thickBot="1" x14ac:dyDescent="0.3">
      <c r="A7" s="35" t="s">
        <v>4</v>
      </c>
      <c r="B7" s="29">
        <v>1</v>
      </c>
      <c r="C7" s="30">
        <v>2</v>
      </c>
      <c r="D7" s="31">
        <v>3</v>
      </c>
      <c r="E7" s="32">
        <v>4</v>
      </c>
      <c r="G7" s="12">
        <v>3</v>
      </c>
      <c r="H7" s="4">
        <v>5</v>
      </c>
      <c r="I7" s="2">
        <v>100</v>
      </c>
      <c r="J7" s="155" t="s">
        <v>36</v>
      </c>
      <c r="K7" s="156"/>
      <c r="L7" s="156"/>
      <c r="M7" s="20">
        <v>0.624</v>
      </c>
      <c r="N7" s="2">
        <v>12.8</v>
      </c>
      <c r="O7" s="2">
        <v>191</v>
      </c>
      <c r="P7" s="47">
        <v>3290</v>
      </c>
      <c r="Q7" s="47">
        <v>38500000</v>
      </c>
      <c r="R7" s="71">
        <v>7078190</v>
      </c>
      <c r="S7" s="4">
        <v>0.52400000000000002</v>
      </c>
      <c r="T7" s="2">
        <v>13.9</v>
      </c>
      <c r="U7" s="2">
        <v>197</v>
      </c>
      <c r="V7" s="47">
        <v>5470</v>
      </c>
      <c r="W7" s="47">
        <v>36600000</v>
      </c>
      <c r="X7" s="82">
        <v>7706369</v>
      </c>
      <c r="Y7" s="20">
        <v>0.57499999999999996</v>
      </c>
      <c r="Z7" s="2">
        <v>13.9</v>
      </c>
      <c r="AA7" s="2">
        <v>197</v>
      </c>
      <c r="AB7" s="47">
        <v>4930</v>
      </c>
      <c r="AC7" s="47">
        <v>38300000</v>
      </c>
      <c r="AD7" s="71">
        <v>7656935</v>
      </c>
      <c r="AE7" s="4">
        <v>0.71599999999999997</v>
      </c>
      <c r="AF7" s="2">
        <v>13.9</v>
      </c>
      <c r="AG7" s="2">
        <v>197</v>
      </c>
      <c r="AH7" s="47">
        <v>5520</v>
      </c>
      <c r="AI7" s="47">
        <v>41900000</v>
      </c>
      <c r="AJ7" s="82">
        <v>8168548</v>
      </c>
      <c r="AK7" s="20">
        <v>0.77400000000000002</v>
      </c>
      <c r="AL7" s="2">
        <v>13.9</v>
      </c>
      <c r="AM7" s="2">
        <v>197</v>
      </c>
      <c r="AN7" s="47">
        <v>18200</v>
      </c>
      <c r="AO7" s="47">
        <v>42200000</v>
      </c>
      <c r="AP7" s="72">
        <v>8255140</v>
      </c>
      <c r="AQ7" s="67"/>
    </row>
    <row r="8" spans="1:46" x14ac:dyDescent="0.25">
      <c r="A8" s="26" t="s">
        <v>5</v>
      </c>
      <c r="B8" s="41">
        <v>2.8000000000000001E-2</v>
      </c>
      <c r="C8" s="42">
        <v>2.9000000000000001E-2</v>
      </c>
      <c r="D8" s="42">
        <v>0.03</v>
      </c>
      <c r="E8" s="43">
        <v>3.1E-2</v>
      </c>
      <c r="G8" s="12">
        <v>4</v>
      </c>
      <c r="H8" s="4">
        <v>15</v>
      </c>
      <c r="I8" s="2">
        <v>30</v>
      </c>
      <c r="J8" s="155" t="s">
        <v>27</v>
      </c>
      <c r="K8" s="156"/>
      <c r="L8" s="156"/>
      <c r="M8" s="20">
        <v>0.66700000000000004</v>
      </c>
      <c r="N8" s="2">
        <v>14.1</v>
      </c>
      <c r="O8" s="2">
        <v>204</v>
      </c>
      <c r="P8" s="47">
        <v>9500</v>
      </c>
      <c r="Q8" s="47">
        <v>38200000</v>
      </c>
      <c r="R8" s="71">
        <v>7115627</v>
      </c>
      <c r="S8" s="4">
        <v>0.56399999999999995</v>
      </c>
      <c r="T8" s="2">
        <v>15</v>
      </c>
      <c r="U8" s="2">
        <v>194</v>
      </c>
      <c r="V8" s="47">
        <v>3080</v>
      </c>
      <c r="W8" s="47">
        <v>40900000</v>
      </c>
      <c r="X8" s="82">
        <v>7600983</v>
      </c>
      <c r="Y8" s="20">
        <v>0.57999999999999996</v>
      </c>
      <c r="Z8" s="2">
        <v>14.7</v>
      </c>
      <c r="AA8" s="2">
        <v>194</v>
      </c>
      <c r="AB8" s="47">
        <v>17500</v>
      </c>
      <c r="AC8" s="47">
        <v>40100000</v>
      </c>
      <c r="AD8" s="71">
        <v>7339816</v>
      </c>
      <c r="AE8" s="4">
        <v>0.70699999999999996</v>
      </c>
      <c r="AF8" s="2">
        <v>12.3</v>
      </c>
      <c r="AG8" s="2">
        <v>190</v>
      </c>
      <c r="AH8" s="47">
        <v>10500</v>
      </c>
      <c r="AI8" s="47">
        <v>40800000</v>
      </c>
      <c r="AJ8" s="82">
        <v>7321188</v>
      </c>
      <c r="AK8" s="20">
        <v>0.748</v>
      </c>
      <c r="AL8" s="2">
        <v>13.6</v>
      </c>
      <c r="AM8" s="2">
        <v>203</v>
      </c>
      <c r="AN8" s="47">
        <v>12300</v>
      </c>
      <c r="AO8" s="47">
        <v>40400000</v>
      </c>
      <c r="AP8" s="72">
        <v>7325666</v>
      </c>
      <c r="AQ8" s="67"/>
    </row>
    <row r="9" spans="1:46" x14ac:dyDescent="0.25">
      <c r="A9" s="27" t="s">
        <v>6</v>
      </c>
      <c r="B9" s="36">
        <v>8.9999999999999993E-3</v>
      </c>
      <c r="C9" s="37">
        <v>1.4E-2</v>
      </c>
      <c r="D9" s="37">
        <v>0.01</v>
      </c>
      <c r="E9" s="38">
        <v>1.4999999999999999E-2</v>
      </c>
      <c r="G9" s="12">
        <v>5</v>
      </c>
      <c r="H9" s="4">
        <v>15</v>
      </c>
      <c r="I9" s="2">
        <v>50</v>
      </c>
      <c r="J9" s="155" t="s">
        <v>28</v>
      </c>
      <c r="K9" s="156"/>
      <c r="L9" s="156"/>
      <c r="M9" s="48"/>
      <c r="N9" s="49"/>
      <c r="O9" s="49"/>
      <c r="P9" s="49"/>
      <c r="Q9" s="49"/>
      <c r="R9" s="100"/>
      <c r="S9" s="4">
        <v>0.55900000000000005</v>
      </c>
      <c r="T9" s="2">
        <v>14.9</v>
      </c>
      <c r="U9" s="2">
        <v>193</v>
      </c>
      <c r="V9" s="47">
        <v>1720</v>
      </c>
      <c r="W9" s="47">
        <v>41100000</v>
      </c>
      <c r="X9" s="82">
        <v>7540366</v>
      </c>
      <c r="Y9" s="20">
        <v>0.57499999999999996</v>
      </c>
      <c r="Z9" s="2">
        <v>14.7</v>
      </c>
      <c r="AA9" s="2">
        <v>194</v>
      </c>
      <c r="AB9" s="47">
        <v>13100</v>
      </c>
      <c r="AC9" s="47">
        <v>39900000</v>
      </c>
      <c r="AD9" s="71">
        <v>7331042</v>
      </c>
      <c r="AE9" s="4">
        <v>0.70799999999999996</v>
      </c>
      <c r="AF9" s="2">
        <v>12.3</v>
      </c>
      <c r="AG9" s="2">
        <v>191</v>
      </c>
      <c r="AH9" s="47">
        <v>14300</v>
      </c>
      <c r="AI9" s="47">
        <v>40900000</v>
      </c>
      <c r="AJ9" s="82">
        <v>7348318</v>
      </c>
      <c r="AK9" s="20">
        <v>0.749</v>
      </c>
      <c r="AL9" s="2">
        <v>13.6</v>
      </c>
      <c r="AM9" s="2">
        <v>203</v>
      </c>
      <c r="AN9" s="47">
        <v>13300</v>
      </c>
      <c r="AO9" s="47">
        <v>40300000</v>
      </c>
      <c r="AP9" s="72">
        <v>7334995</v>
      </c>
      <c r="AQ9" s="67"/>
    </row>
    <row r="10" spans="1:46" x14ac:dyDescent="0.25">
      <c r="A10" s="27" t="s">
        <v>7</v>
      </c>
      <c r="B10" s="36">
        <v>1.7000000000000001E-2</v>
      </c>
      <c r="C10" s="37">
        <v>1.9E-2</v>
      </c>
      <c r="D10" s="37">
        <v>2.1999999999999999E-2</v>
      </c>
      <c r="E10" s="38">
        <v>2.5000000000000001E-2</v>
      </c>
      <c r="G10" s="12">
        <v>6</v>
      </c>
      <c r="H10" s="4">
        <v>15</v>
      </c>
      <c r="I10" s="2">
        <v>100</v>
      </c>
      <c r="J10" s="155" t="s">
        <v>25</v>
      </c>
      <c r="K10" s="156"/>
      <c r="L10" s="156"/>
      <c r="M10" s="48"/>
      <c r="N10" s="49"/>
      <c r="O10" s="49"/>
      <c r="P10" s="49"/>
      <c r="Q10" s="49"/>
      <c r="R10" s="100"/>
      <c r="S10" s="4">
        <v>0.55400000000000005</v>
      </c>
      <c r="T10" s="2">
        <v>14.9</v>
      </c>
      <c r="U10" s="2">
        <v>193</v>
      </c>
      <c r="V10" s="47">
        <v>18300</v>
      </c>
      <c r="W10" s="47">
        <v>41100000</v>
      </c>
      <c r="X10" s="82">
        <v>7544401</v>
      </c>
      <c r="Y10" s="20">
        <v>0.57299999999999995</v>
      </c>
      <c r="Z10" s="2">
        <v>14.7</v>
      </c>
      <c r="AA10" s="2">
        <v>195</v>
      </c>
      <c r="AB10" s="47">
        <v>4030</v>
      </c>
      <c r="AC10" s="47">
        <v>39900000</v>
      </c>
      <c r="AD10" s="71">
        <v>7334367</v>
      </c>
      <c r="AE10" s="4">
        <v>0.71</v>
      </c>
      <c r="AF10" s="2">
        <v>12.3</v>
      </c>
      <c r="AG10" s="2">
        <v>191</v>
      </c>
      <c r="AH10" s="47">
        <v>18200</v>
      </c>
      <c r="AI10" s="47">
        <v>41100000</v>
      </c>
      <c r="AJ10" s="82">
        <v>7379571</v>
      </c>
      <c r="AK10" s="20">
        <v>0.748</v>
      </c>
      <c r="AL10" s="2">
        <v>13.6</v>
      </c>
      <c r="AM10" s="2">
        <v>203</v>
      </c>
      <c r="AN10" s="47">
        <v>28300</v>
      </c>
      <c r="AO10" s="47">
        <v>40500000</v>
      </c>
      <c r="AP10" s="72">
        <v>7359249</v>
      </c>
      <c r="AQ10" s="67"/>
    </row>
    <row r="11" spans="1:46" x14ac:dyDescent="0.25">
      <c r="A11" s="27" t="s">
        <v>8</v>
      </c>
      <c r="B11" s="36">
        <v>8.9999999999999993E-3</v>
      </c>
      <c r="C11" s="37">
        <v>1.2999999999999999E-2</v>
      </c>
      <c r="D11" s="37">
        <v>1.0999999999999999E-2</v>
      </c>
      <c r="E11" s="38">
        <v>1.4999999999999999E-2</v>
      </c>
      <c r="G11" s="12">
        <v>7</v>
      </c>
      <c r="H11" s="4">
        <v>25</v>
      </c>
      <c r="I11" s="2">
        <v>30</v>
      </c>
      <c r="J11" s="155" t="s">
        <v>26</v>
      </c>
      <c r="K11" s="156"/>
      <c r="L11" s="156"/>
      <c r="M11" s="48"/>
      <c r="N11" s="49"/>
      <c r="O11" s="49"/>
      <c r="P11" s="49"/>
      <c r="Q11" s="49"/>
      <c r="R11" s="100"/>
      <c r="S11" s="4">
        <v>0.56200000000000006</v>
      </c>
      <c r="T11" s="2">
        <v>14.9</v>
      </c>
      <c r="U11" s="2">
        <v>193</v>
      </c>
      <c r="V11" s="47">
        <v>11700</v>
      </c>
      <c r="W11" s="47">
        <v>41000000</v>
      </c>
      <c r="X11" s="82">
        <v>7549628</v>
      </c>
      <c r="Y11" s="20">
        <v>0.58199999999999996</v>
      </c>
      <c r="Z11" s="2">
        <v>14.7</v>
      </c>
      <c r="AA11" s="2">
        <v>194</v>
      </c>
      <c r="AB11" s="47">
        <v>3680</v>
      </c>
      <c r="AC11" s="47">
        <v>40100000</v>
      </c>
      <c r="AD11" s="71">
        <v>7353591</v>
      </c>
      <c r="AE11" s="4">
        <v>0.70499999999999996</v>
      </c>
      <c r="AF11" s="2">
        <v>12.3</v>
      </c>
      <c r="AG11" s="2">
        <v>190</v>
      </c>
      <c r="AH11" s="47">
        <v>10600</v>
      </c>
      <c r="AI11" s="47">
        <v>40800000</v>
      </c>
      <c r="AJ11" s="82">
        <v>7301908</v>
      </c>
      <c r="AK11" s="20">
        <v>0.753</v>
      </c>
      <c r="AL11" s="2">
        <v>13.6</v>
      </c>
      <c r="AM11" s="2">
        <v>203</v>
      </c>
      <c r="AN11" s="47">
        <v>26400</v>
      </c>
      <c r="AO11" s="47">
        <v>40700000</v>
      </c>
      <c r="AP11" s="72">
        <v>7427952</v>
      </c>
      <c r="AQ11" s="67"/>
    </row>
    <row r="12" spans="1:46" x14ac:dyDescent="0.25">
      <c r="A12" s="27" t="s">
        <v>9</v>
      </c>
      <c r="B12" s="39">
        <v>64.75</v>
      </c>
      <c r="C12" s="8">
        <v>66.83</v>
      </c>
      <c r="D12" s="8">
        <v>73.2</v>
      </c>
      <c r="E12" s="9">
        <v>75.650000000000006</v>
      </c>
      <c r="G12" s="12">
        <v>8</v>
      </c>
      <c r="H12" s="4">
        <v>25</v>
      </c>
      <c r="I12" s="2">
        <v>50</v>
      </c>
      <c r="J12" s="155" t="s">
        <v>42</v>
      </c>
      <c r="K12" s="156"/>
      <c r="L12" s="156"/>
      <c r="M12" s="48"/>
      <c r="N12" s="49"/>
      <c r="O12" s="49"/>
      <c r="P12" s="49"/>
      <c r="Q12" s="49"/>
      <c r="R12" s="100"/>
      <c r="S12" s="4">
        <v>0.56999999999999995</v>
      </c>
      <c r="T12" s="2">
        <v>14.9</v>
      </c>
      <c r="U12" s="2">
        <v>193</v>
      </c>
      <c r="V12" s="47">
        <v>6610</v>
      </c>
      <c r="W12" s="47">
        <v>41600000</v>
      </c>
      <c r="X12" s="82">
        <v>7647643</v>
      </c>
      <c r="Y12" s="20">
        <v>0.57799999999999996</v>
      </c>
      <c r="Z12" s="2">
        <v>14.7</v>
      </c>
      <c r="AA12" s="2">
        <v>194</v>
      </c>
      <c r="AB12" s="47">
        <v>2820</v>
      </c>
      <c r="AC12" s="47">
        <v>39800000</v>
      </c>
      <c r="AD12" s="71">
        <v>7310952</v>
      </c>
      <c r="AE12" s="4">
        <v>0.70899999999999996</v>
      </c>
      <c r="AF12" s="2">
        <v>12.3</v>
      </c>
      <c r="AG12" s="2">
        <v>191</v>
      </c>
      <c r="AH12" s="47">
        <v>10500</v>
      </c>
      <c r="AI12" s="47">
        <v>41100000</v>
      </c>
      <c r="AJ12" s="82">
        <v>7350192</v>
      </c>
      <c r="AK12" s="20">
        <v>0.754</v>
      </c>
      <c r="AL12" s="2">
        <v>13.6</v>
      </c>
      <c r="AM12" s="2">
        <v>203</v>
      </c>
      <c r="AN12" s="47">
        <v>4890</v>
      </c>
      <c r="AO12" s="47">
        <v>40500000</v>
      </c>
      <c r="AP12" s="72">
        <v>7370310</v>
      </c>
      <c r="AQ12" s="67"/>
    </row>
    <row r="13" spans="1:46" ht="15.75" thickBot="1" x14ac:dyDescent="0.3">
      <c r="A13" s="28" t="s">
        <v>10</v>
      </c>
      <c r="B13" s="40">
        <v>443.56</v>
      </c>
      <c r="C13" s="10">
        <v>449.7</v>
      </c>
      <c r="D13" s="10">
        <v>444.44</v>
      </c>
      <c r="E13" s="11">
        <v>500.21</v>
      </c>
      <c r="G13" s="13">
        <v>9</v>
      </c>
      <c r="H13" s="5">
        <v>25</v>
      </c>
      <c r="I13" s="3">
        <v>100</v>
      </c>
      <c r="J13" s="169" t="s">
        <v>33</v>
      </c>
      <c r="K13" s="170"/>
      <c r="L13" s="170"/>
      <c r="M13" s="50"/>
      <c r="N13" s="51"/>
      <c r="O13" s="51"/>
      <c r="P13" s="51"/>
      <c r="Q13" s="51"/>
      <c r="R13" s="101"/>
      <c r="S13" s="5">
        <v>0.55800000000000005</v>
      </c>
      <c r="T13" s="3">
        <v>14.9</v>
      </c>
      <c r="U13" s="3">
        <v>193</v>
      </c>
      <c r="V13" s="59">
        <v>3800</v>
      </c>
      <c r="W13" s="59">
        <v>40200000</v>
      </c>
      <c r="X13" s="83">
        <v>7459346</v>
      </c>
      <c r="Y13" s="65">
        <v>0.57799999999999996</v>
      </c>
      <c r="Z13" s="3">
        <v>14.7</v>
      </c>
      <c r="AA13" s="3">
        <v>194</v>
      </c>
      <c r="AB13" s="59">
        <v>9550</v>
      </c>
      <c r="AC13" s="59">
        <v>39300000</v>
      </c>
      <c r="AD13" s="66">
        <v>7324286</v>
      </c>
      <c r="AE13" s="5">
        <v>0.70899999999999996</v>
      </c>
      <c r="AF13" s="3">
        <v>12.4</v>
      </c>
      <c r="AG13" s="3">
        <v>191</v>
      </c>
      <c r="AH13" s="59">
        <v>13100</v>
      </c>
      <c r="AI13" s="59">
        <v>40400000</v>
      </c>
      <c r="AJ13" s="83">
        <v>7436060</v>
      </c>
      <c r="AK13" s="65">
        <v>0.753</v>
      </c>
      <c r="AL13" s="3">
        <v>13.6</v>
      </c>
      <c r="AM13" s="3">
        <v>203</v>
      </c>
      <c r="AN13" s="59">
        <v>14400</v>
      </c>
      <c r="AO13" s="59">
        <v>40300000</v>
      </c>
      <c r="AP13" s="73">
        <v>7339933</v>
      </c>
      <c r="AQ13" s="67"/>
    </row>
    <row r="14" spans="1:46" ht="15.75" thickBot="1" x14ac:dyDescent="0.3">
      <c r="J14" s="163" t="s">
        <v>40</v>
      </c>
      <c r="K14" s="164"/>
      <c r="L14" s="124" t="s">
        <v>41</v>
      </c>
    </row>
    <row r="15" spans="1:46" ht="15.75" thickBot="1" x14ac:dyDescent="0.3"/>
    <row r="16" spans="1:46" ht="15.75" thickBot="1" x14ac:dyDescent="0.3">
      <c r="A16" s="34" t="s">
        <v>19</v>
      </c>
      <c r="B16" s="140">
        <v>1</v>
      </c>
      <c r="C16" s="138"/>
      <c r="D16" s="138"/>
      <c r="E16" s="141"/>
      <c r="F16" s="137">
        <v>2</v>
      </c>
      <c r="G16" s="138"/>
      <c r="H16" s="138"/>
      <c r="I16" s="139"/>
      <c r="J16" s="140">
        <v>3</v>
      </c>
      <c r="K16" s="138"/>
      <c r="L16" s="138"/>
      <c r="M16" s="141"/>
      <c r="N16" s="137">
        <v>4</v>
      </c>
      <c r="O16" s="138"/>
      <c r="P16" s="138"/>
      <c r="Q16" s="139"/>
      <c r="R16" s="140">
        <v>5</v>
      </c>
      <c r="S16" s="138"/>
      <c r="T16" s="138"/>
      <c r="U16" s="141"/>
      <c r="V16" s="137">
        <v>6</v>
      </c>
      <c r="W16" s="138"/>
      <c r="X16" s="138"/>
      <c r="Y16" s="139"/>
      <c r="Z16" s="140">
        <v>7</v>
      </c>
      <c r="AA16" s="138"/>
      <c r="AB16" s="138"/>
      <c r="AC16" s="141"/>
      <c r="AD16" s="137">
        <v>8</v>
      </c>
      <c r="AE16" s="138"/>
      <c r="AF16" s="138"/>
      <c r="AG16" s="139"/>
      <c r="AH16" s="137">
        <v>9</v>
      </c>
      <c r="AI16" s="138"/>
      <c r="AJ16" s="138"/>
      <c r="AK16" s="139"/>
      <c r="AO16" s="130" t="s">
        <v>12</v>
      </c>
      <c r="AP16" s="131" t="s">
        <v>13</v>
      </c>
      <c r="AQ16" s="131" t="s">
        <v>14</v>
      </c>
      <c r="AR16" s="131" t="s">
        <v>32</v>
      </c>
      <c r="AS16" s="131" t="s">
        <v>31</v>
      </c>
      <c r="AT16" s="132" t="s">
        <v>34</v>
      </c>
    </row>
    <row r="17" spans="1:46" ht="15.75" thickBot="1" x14ac:dyDescent="0.3">
      <c r="A17" s="87" t="s">
        <v>4</v>
      </c>
      <c r="B17" s="88">
        <v>1</v>
      </c>
      <c r="C17" s="89">
        <v>2</v>
      </c>
      <c r="D17" s="90">
        <v>3</v>
      </c>
      <c r="E17" s="91">
        <v>4</v>
      </c>
      <c r="F17" s="92">
        <v>1</v>
      </c>
      <c r="G17" s="89">
        <v>2</v>
      </c>
      <c r="H17" s="90">
        <v>3</v>
      </c>
      <c r="I17" s="93">
        <v>4</v>
      </c>
      <c r="J17" s="88">
        <v>1</v>
      </c>
      <c r="K17" s="89">
        <v>2</v>
      </c>
      <c r="L17" s="90">
        <v>3</v>
      </c>
      <c r="M17" s="91">
        <v>4</v>
      </c>
      <c r="N17" s="92">
        <v>1</v>
      </c>
      <c r="O17" s="89">
        <v>2</v>
      </c>
      <c r="P17" s="90">
        <v>3</v>
      </c>
      <c r="Q17" s="93">
        <v>4</v>
      </c>
      <c r="R17" s="88">
        <v>1</v>
      </c>
      <c r="S17" s="89">
        <v>2</v>
      </c>
      <c r="T17" s="90">
        <v>3</v>
      </c>
      <c r="U17" s="91">
        <v>4</v>
      </c>
      <c r="V17" s="92">
        <v>1</v>
      </c>
      <c r="W17" s="89">
        <v>2</v>
      </c>
      <c r="X17" s="90">
        <v>3</v>
      </c>
      <c r="Y17" s="93">
        <v>4</v>
      </c>
      <c r="Z17" s="88">
        <v>1</v>
      </c>
      <c r="AA17" s="89">
        <v>2</v>
      </c>
      <c r="AB17" s="90">
        <v>3</v>
      </c>
      <c r="AC17" s="91">
        <v>4</v>
      </c>
      <c r="AD17" s="92">
        <v>1</v>
      </c>
      <c r="AE17" s="89">
        <v>2</v>
      </c>
      <c r="AF17" s="90">
        <v>3</v>
      </c>
      <c r="AG17" s="93">
        <v>4</v>
      </c>
      <c r="AH17" s="92">
        <v>1</v>
      </c>
      <c r="AI17" s="89">
        <v>2</v>
      </c>
      <c r="AJ17" s="90">
        <v>3</v>
      </c>
      <c r="AK17" s="93">
        <v>4</v>
      </c>
      <c r="AM17" s="171" t="s">
        <v>43</v>
      </c>
      <c r="AN17" s="174" t="s">
        <v>44</v>
      </c>
      <c r="AO17" s="129">
        <v>0.56399999999999995</v>
      </c>
      <c r="AP17" s="127">
        <v>14.9</v>
      </c>
      <c r="AQ17" s="127">
        <v>193</v>
      </c>
      <c r="AR17" s="128">
        <v>7160</v>
      </c>
      <c r="AS17" s="128">
        <v>41000000</v>
      </c>
      <c r="AT17" s="125">
        <v>7544525</v>
      </c>
    </row>
    <row r="18" spans="1:46" ht="15.75" thickBot="1" x14ac:dyDescent="0.3">
      <c r="A18" s="97" t="s">
        <v>12</v>
      </c>
      <c r="B18" s="96">
        <f>ABS(($M$5-$S$5)/MAX($M$5,$S$5))</f>
        <v>0.27055306427503745</v>
      </c>
      <c r="C18" s="94">
        <f>ABS(($M$6-$Y$5)/MAX($M$6,$Y$5))</f>
        <v>0.24215246636771304</v>
      </c>
      <c r="D18" s="94">
        <f>ABS(($M$7-$AE$5)/MAX($M$7,$AE$5))</f>
        <v>5.5975794251134692E-2</v>
      </c>
      <c r="E18" s="98">
        <f>ABS(($M$8-$AK$5)/MAX($M$8,$AK$5))</f>
        <v>1.0494752623688165E-2</v>
      </c>
      <c r="F18" s="99">
        <f>ABS(($M$5-$S$6)/MAX($M$5,$S$6))</f>
        <v>0.34933333333333333</v>
      </c>
      <c r="G18" s="94">
        <f>ABS(($M$6-$Y$6)/MAX($M$6,$Y$6))</f>
        <v>0.32309746328437916</v>
      </c>
      <c r="H18" s="94">
        <f>ABS(($M$7-$AE$6)/MAX($M$7,$AE$6))</f>
        <v>0.16688918558077437</v>
      </c>
      <c r="I18" s="95">
        <f>ABS(($M$8-$AK$6)/MAX($M$8,$AK$6))</f>
        <v>0.10709504685408294</v>
      </c>
      <c r="J18" s="96">
        <f>ABS(($M$5-$S$7)/MAX($M$5,$S$7))</f>
        <v>6.8702290076335937E-2</v>
      </c>
      <c r="K18" s="94">
        <f>ABS(($M$6-$Y$7)/MAX($M$6,$Y$7))</f>
        <v>0.11826086956521731</v>
      </c>
      <c r="L18" s="94">
        <f>ABS(($M$7-$AE$7)/MAX($M$7,$AE$7))</f>
        <v>0.12849162011173182</v>
      </c>
      <c r="M18" s="98">
        <f>ABS(($M$8-$AK$7)/MAX($M$8,$AK$7))</f>
        <v>0.13824289405684753</v>
      </c>
      <c r="N18" s="99">
        <f>ABS(($M$5-$S$8)/MAX($M$5,$S$8))</f>
        <v>0.13475177304964533</v>
      </c>
      <c r="O18" s="94">
        <f>ABS(($M$6-$Y$8)/MAX($M$6,$Y$8))</f>
        <v>0.12586206896551716</v>
      </c>
      <c r="P18" s="94">
        <f>ABS(($M$7-$AE$8)/MAX($M$7,$AE$8))</f>
        <v>0.11739745403111736</v>
      </c>
      <c r="Q18" s="95">
        <f>ABS(($M$8-$AK$8)/MAX($M$8,$AK$8))</f>
        <v>0.10828877005347588</v>
      </c>
      <c r="R18" s="96">
        <f>ABS(($M$5-$S$9)/MAX($M$5,$S$9))</f>
        <v>0.12701252236135968</v>
      </c>
      <c r="S18" s="94">
        <f>ABS(($M$6-$Y$9)/MAX($M$6,$Y$9))</f>
        <v>0.11826086956521731</v>
      </c>
      <c r="T18" s="94">
        <f>ABS(($M$7-$AE$9)/MAX($M$7,$AE$9))</f>
        <v>0.11864406779661013</v>
      </c>
      <c r="U18" s="98">
        <f>ABS(($M$8-$AK$9)/MAX($M$8,$AK$9))</f>
        <v>0.10947930574098794</v>
      </c>
      <c r="V18" s="99">
        <f>ABS(($M$5-$S$10)/MAX($M$5,$S$10))</f>
        <v>0.11913357400722031</v>
      </c>
      <c r="W18" s="94">
        <f>ABS(($M$6-$Y$10)/MAX($M$6,$Y$10))</f>
        <v>0.11518324607329834</v>
      </c>
      <c r="X18" s="94">
        <f>ABS(($M$7-$AE$10)/MAX($M$7,$AE$10))</f>
        <v>0.12112676056338025</v>
      </c>
      <c r="Y18" s="95">
        <f>ABS(($M$8-$AK$10)/MAX($M$8,$AK$10))</f>
        <v>0.10828877005347588</v>
      </c>
      <c r="Z18" s="96">
        <f>ABS(($M$5-$S$11)/MAX($M$5,$S$11))</f>
        <v>0.13167259786476879</v>
      </c>
      <c r="AA18" s="94">
        <f>ABS(($M$6-$Y$11)/MAX($M$6,$Y$11))</f>
        <v>0.12886597938144323</v>
      </c>
      <c r="AB18" s="94">
        <f>ABS(($M$7-$AE$11)/MAX($M$7,$AE$11))</f>
        <v>0.11489361702127655</v>
      </c>
      <c r="AC18" s="98">
        <f>ABS(($M$8-$AK$11)/MAX($M$8,$AK$11))</f>
        <v>0.11420982735723767</v>
      </c>
      <c r="AD18" s="99">
        <f>ABS(($M$5-$S$12)/MAX($M$5,$S$12))</f>
        <v>0.14385964912280697</v>
      </c>
      <c r="AE18" s="94">
        <f>ABS(($M$6-$Y$12)/MAX($M$6,$Y$12))</f>
        <v>0.12283737024221446</v>
      </c>
      <c r="AF18" s="94">
        <f>ABS(($M$7-$AE$12)/MAX($M$7,$AH$2))</f>
        <v>0.13621794871794865</v>
      </c>
      <c r="AG18" s="95">
        <f>ABS(($M$8-$AK$12)/MAX($M$8,$AK$12))</f>
        <v>0.11538461538461534</v>
      </c>
      <c r="AH18" s="96">
        <f>ABS(($M$5-$S$13)/MAX($M$5,$S$13))</f>
        <v>0.12544802867383523</v>
      </c>
      <c r="AI18" s="94">
        <f>ABS(($M$6-$Y$13)/MAX($M$6,$Y$13))</f>
        <v>0.12283737024221446</v>
      </c>
      <c r="AJ18" s="94">
        <f>ABS(($M$7-$AE$13)/MAX($M$7,$AE$3))</f>
        <v>0.13621794871794865</v>
      </c>
      <c r="AK18" s="95">
        <f>ABS(($M$8-$AK$13)/MAX($M$8,$AK$13))</f>
        <v>0.11420982735723767</v>
      </c>
      <c r="AM18" s="172"/>
      <c r="AN18" s="175"/>
      <c r="AO18" s="133">
        <f>ABS(($M$5-AO17)/MAX($M$5,AO17))</f>
        <v>0.13475177304964533</v>
      </c>
      <c r="AP18" s="134">
        <f>ABS(($N$5-AP17)/MAX($N$5,AP17))</f>
        <v>3.2467532467532464E-2</v>
      </c>
      <c r="AQ18" s="134">
        <f>ABS((O5-AQ17)/MAX(O5,AQ17))</f>
        <v>5.1546391752577319E-3</v>
      </c>
      <c r="AR18" s="134">
        <f>ABS((P5-AR17)/MAX(P5,AR17))</f>
        <v>0.52266666666666661</v>
      </c>
      <c r="AS18" s="134">
        <f>ABS((Q5-AS17)/MAX(Q5,AS17))</f>
        <v>7.3170731707317069E-2</v>
      </c>
      <c r="AT18" s="135">
        <f>ABS((R5-AT17)/MAX(R5,AT17))</f>
        <v>4.7080366225839269E-2</v>
      </c>
    </row>
    <row r="19" spans="1:46" x14ac:dyDescent="0.25">
      <c r="A19" s="33" t="s">
        <v>13</v>
      </c>
      <c r="B19" s="53">
        <f>ABS(($N$5-$T$5)/MAX($N$5,$T$5))</f>
        <v>3.8961038961038939E-2</v>
      </c>
      <c r="C19" s="54">
        <f>ABS(($N$6-$Z$5)/MAX($N$6,$Z$5))</f>
        <v>4.6052631578947324E-2</v>
      </c>
      <c r="D19" s="54">
        <f>ABS(($N$7-$AF$5)/MAX($N$7,$AF$5))</f>
        <v>5.1851851851851802E-2</v>
      </c>
      <c r="E19" s="55">
        <f>ABS(($N$8-$AL$5)/MAX($N$8,$AL$5))</f>
        <v>4.255319148936168E-2</v>
      </c>
      <c r="F19" s="56">
        <f>ABS(($N$5-$T$6)/MAX($N$5,$T$6))</f>
        <v>0.1688311688311688</v>
      </c>
      <c r="G19" s="54">
        <f>ABS(($N$6-$Z$6)/MAX($N$6,$Z$6))</f>
        <v>0.13157894736842105</v>
      </c>
      <c r="H19" s="54">
        <f>ABS(($N$7-$AF$6)/MAX($N$7,$AF$6))</f>
        <v>2.3437500000000056E-2</v>
      </c>
      <c r="I19" s="57">
        <f>ABS(($N$8-$AL$6)/MAX($N$8,$AL$6))</f>
        <v>6.3829787234042576E-2</v>
      </c>
      <c r="J19" s="53">
        <f>ABS(($N$5-$T$7)/MAX($N$5,$T$7))</f>
        <v>9.7402597402597407E-2</v>
      </c>
      <c r="K19" s="54">
        <f>ABS(($N$6-$Z$7)/MAX($N$6,$Z$7))</f>
        <v>8.5526315789473617E-2</v>
      </c>
      <c r="L19" s="54">
        <f>ABS(($N$7-$AF$7)/MAX($N$7,$AF$7))</f>
        <v>7.913669064748198E-2</v>
      </c>
      <c r="M19" s="55">
        <f>ABS(($N$8-$AL$7)/MAX($N$8,$AL$7))</f>
        <v>1.4184397163120517E-2</v>
      </c>
      <c r="N19" s="56">
        <f>ABS(($N$5-$T$8)/MAX($N$5,$T$8))</f>
        <v>2.5974025974025997E-2</v>
      </c>
      <c r="O19" s="54">
        <f>ABS(($N$6-$Z$8)/MAX($N$6,$Z$8))</f>
        <v>3.2894736842105261E-2</v>
      </c>
      <c r="P19" s="54">
        <f>ABS(($N$7-$AF$8)/MAX($N$7,$AF$8))</f>
        <v>3.90625E-2</v>
      </c>
      <c r="Q19" s="57">
        <f>ABS(($N$8-$AL$8)/MAX($N$8,$AL$8))</f>
        <v>3.5460992907801421E-2</v>
      </c>
      <c r="R19" s="53">
        <f>ABS(($N$5-$T$9)/MAX($N$5,$T$9))</f>
        <v>3.2467532467532464E-2</v>
      </c>
      <c r="S19" s="54">
        <f>ABS(($N$6-$Z$9)/MAX($N$6,$Z$9))</f>
        <v>3.2894736842105261E-2</v>
      </c>
      <c r="T19" s="54">
        <f>ABS(($N$7-$AF$9)/MAX($N$7,$AF$9))</f>
        <v>3.90625E-2</v>
      </c>
      <c r="U19" s="55">
        <f>ABS(($N$8-$AL$9)/MAX($N$8,$AL$9))</f>
        <v>3.5460992907801421E-2</v>
      </c>
      <c r="V19" s="56">
        <f>ABS(($N$5-$T$10)/MAX($N$5,$T$10))</f>
        <v>3.2467532467532464E-2</v>
      </c>
      <c r="W19" s="54">
        <f>ABS(($N$6-$Z$10)/MAX($N$6,$Z$10))</f>
        <v>3.2894736842105261E-2</v>
      </c>
      <c r="X19" s="54">
        <f>ABS(($N$7-$AF$10)/MAX($N$7,$AF$10))</f>
        <v>3.90625E-2</v>
      </c>
      <c r="Y19" s="57">
        <f>ABS(($N$8-$AL$10)/MAX($N$8,$AL$10))</f>
        <v>3.5460992907801421E-2</v>
      </c>
      <c r="Z19" s="53">
        <f>ABS(($N$5-$T$11)/MAX($N$5,$T$11))</f>
        <v>3.2467532467532464E-2</v>
      </c>
      <c r="AA19" s="54">
        <f>ABS(($N$6-$Z$11)/MAX($N$6,$Z$11))</f>
        <v>3.2894736842105261E-2</v>
      </c>
      <c r="AB19" s="54">
        <f>ABS(($N$7-$AF$11)/MAX($N$7,$AF$11))</f>
        <v>3.90625E-2</v>
      </c>
      <c r="AC19" s="55">
        <f>ABS(($N$8-$AL$11)/MAX($N$8,$AL$11))</f>
        <v>3.5460992907801421E-2</v>
      </c>
      <c r="AD19" s="56">
        <f>ABS(($N$5-$T$12)/MAX($N$5,$T$12))</f>
        <v>3.2467532467532464E-2</v>
      </c>
      <c r="AE19" s="54">
        <f>ABS(($N$6-$Z$12)/MAX($N$6,$Z$12))</f>
        <v>3.2894736842105261E-2</v>
      </c>
      <c r="AF19" s="54">
        <f>ABS(($N$7-$AF$12)/MAX($N$7,$AF$12))</f>
        <v>3.90625E-2</v>
      </c>
      <c r="AG19" s="57">
        <f>ABS(($N$8-$AL$12)/MAX($N$8,$AL$12))</f>
        <v>3.5460992907801421E-2</v>
      </c>
      <c r="AH19" s="53">
        <f>ABS(($N$5-$T$13)/MAX($N$5,$T$13))</f>
        <v>3.2467532467532464E-2</v>
      </c>
      <c r="AI19" s="54">
        <f>ABS(($N$6-$Z$13)/MAX($N$6,$Z$13))</f>
        <v>3.2894736842105261E-2</v>
      </c>
      <c r="AJ19" s="54">
        <f>ABS(($N$7-$AF$13)/MAX($N$7,$AF$13))</f>
        <v>3.1250000000000028E-2</v>
      </c>
      <c r="AK19" s="57">
        <f>ABS(($N$8-$AL$13)/MAX($N$8,$AL$13))</f>
        <v>3.5460992907801421E-2</v>
      </c>
      <c r="AM19" s="172"/>
      <c r="AN19" s="176" t="s">
        <v>45</v>
      </c>
      <c r="AO19" s="129">
        <v>0.57999999999999996</v>
      </c>
      <c r="AP19" s="127">
        <v>14.7</v>
      </c>
      <c r="AQ19" s="127">
        <v>194</v>
      </c>
      <c r="AR19" s="128">
        <v>2940</v>
      </c>
      <c r="AS19" s="128">
        <v>39900000</v>
      </c>
      <c r="AT19" s="125">
        <v>7310863</v>
      </c>
    </row>
    <row r="20" spans="1:46" ht="15.75" thickBot="1" x14ac:dyDescent="0.3">
      <c r="A20" s="33" t="s">
        <v>14</v>
      </c>
      <c r="B20" s="53">
        <f>ABS(($O$5-$U$5)/MAX($O$5,$U$5))</f>
        <v>1.0309278350515464E-2</v>
      </c>
      <c r="C20" s="54">
        <f>ABS(($O$6-$AA$5)/MAX($O$6,$AA$5))</f>
        <v>5.1282051282051282E-3</v>
      </c>
      <c r="D20" s="54">
        <f>ABS(($O$7-$AG$5)/MAX($O$7,$AG$5))</f>
        <v>7.7294685990338161E-2</v>
      </c>
      <c r="E20" s="55">
        <f>ABS(($O$8-$AM$5)/MAX($O$8,$AM$5))</f>
        <v>1.9230769230769232E-2</v>
      </c>
      <c r="F20" s="56">
        <f>ABS(($O$5-$U$6)/MAX($O$5,$U$6))</f>
        <v>1.5228426395939087E-2</v>
      </c>
      <c r="G20" s="54">
        <f>ABS(($O$6-$AA$6)/MAX($O$6,$AA$6))</f>
        <v>2.9850746268656716E-2</v>
      </c>
      <c r="H20" s="54">
        <f>ABS(($O$7-$AG$6)/MAX($O$7,$AG$6))</f>
        <v>0</v>
      </c>
      <c r="I20" s="57">
        <f>ABS(($O$8-$AM$6)/MAX($O$8,$AM$6))</f>
        <v>1.9607843137254902E-2</v>
      </c>
      <c r="J20" s="53">
        <f>ABS(($O$5-$U$7)/MAX($O$5,$U$7))</f>
        <v>1.5228426395939087E-2</v>
      </c>
      <c r="K20" s="54">
        <f>ABS(($O$6-$AA$7)/MAX($O$6,$AA$7))</f>
        <v>1.015228426395939E-2</v>
      </c>
      <c r="L20" s="54">
        <f>ABS(($O$7-$AG$7)/MAX($O$7,$AG$7))</f>
        <v>3.0456852791878174E-2</v>
      </c>
      <c r="M20" s="55">
        <f>ABS(($O$8-$AM$7)/MAX($O$8,$AM$7))</f>
        <v>3.4313725490196081E-2</v>
      </c>
      <c r="N20" s="56">
        <f>ABS(($O$5-$U$8)/MAX($O$5,$U$8))</f>
        <v>0</v>
      </c>
      <c r="O20" s="54">
        <f>ABS(($O$6-$AA$8)/MAX($O$6,))</f>
        <v>5.1282051282051282E-3</v>
      </c>
      <c r="P20" s="54">
        <f>ABS(($O$7-$AG$8)/MAX($O$7,$AG$8))</f>
        <v>5.235602094240838E-3</v>
      </c>
      <c r="Q20" s="57">
        <f>ABS(($O$8-$AM$8)/MAX($O$8,$AM$8))</f>
        <v>4.9019607843137254E-3</v>
      </c>
      <c r="R20" s="53">
        <f>ABS(($O$5-$U$9)/MAX($O$5,$U$9))</f>
        <v>5.1546391752577319E-3</v>
      </c>
      <c r="S20" s="54">
        <f>ABS(($O$6-$AA$9)/MAX($O$6,$AA$9))</f>
        <v>5.1282051282051282E-3</v>
      </c>
      <c r="T20" s="54">
        <f>ABS(($O$7-$AG$9)/MAX($O$7,$AG$9))</f>
        <v>0</v>
      </c>
      <c r="U20" s="55">
        <f>ABS(($O$8-$AM$9)/MAX($O$8,$AM$9))</f>
        <v>4.9019607843137254E-3</v>
      </c>
      <c r="V20" s="56">
        <f>ABS(($O$5-$U$10)/MAX($O$5,$U$10))</f>
        <v>5.1546391752577319E-3</v>
      </c>
      <c r="W20" s="54">
        <f>ABS(($O$6-$AA$10)/MAX($O$6,$AA$10))</f>
        <v>0</v>
      </c>
      <c r="X20" s="54">
        <f>ABS(($O$7-$AG$10)/MAX($O$7,$AG$10))</f>
        <v>0</v>
      </c>
      <c r="Y20" s="57">
        <f>ABS(($O$8-$AM$10)/MAX($O$8,$AM$10))</f>
        <v>4.9019607843137254E-3</v>
      </c>
      <c r="Z20" s="53">
        <f>ABS(($O$5-$U$11)/MAX($O$5,$U$11))</f>
        <v>5.1546391752577319E-3</v>
      </c>
      <c r="AA20" s="54">
        <f>ABS(($O$6-$AA$11)/MAX($O$6,$AA$11))</f>
        <v>5.1282051282051282E-3</v>
      </c>
      <c r="AB20" s="54">
        <f>ABS(($O$7-$AG$11)/MAX($O$7,$AG$11))</f>
        <v>5.235602094240838E-3</v>
      </c>
      <c r="AC20" s="55">
        <f>ABS(($O$8-$AM$11)/MAX($O$8,$AM$11))</f>
        <v>4.9019607843137254E-3</v>
      </c>
      <c r="AD20" s="56">
        <f>ABS(($O$5-$U$12)/MAX($O$5,$U$12))</f>
        <v>5.1546391752577319E-3</v>
      </c>
      <c r="AE20" s="54">
        <f>ABS(($O$6-$AA$12)/MAX($O$6,$AA$12))</f>
        <v>5.1282051282051282E-3</v>
      </c>
      <c r="AF20" s="54">
        <f>ABS(($O$7-$AG$12)/MAX($O$7,$AG$12))</f>
        <v>0</v>
      </c>
      <c r="AG20" s="57">
        <f>ABS(($O$8-$AM$12)/MAX($O$8,$AM$12))</f>
        <v>4.9019607843137254E-3</v>
      </c>
      <c r="AH20" s="53">
        <f>ABS(($O$5-$U$13)/MAX($O$5,$U$13))</f>
        <v>5.1546391752577319E-3</v>
      </c>
      <c r="AI20" s="54">
        <f>ABS(($O$6-$AA$13)/MAX($O$6,$AA$13))</f>
        <v>5.1282051282051282E-3</v>
      </c>
      <c r="AJ20" s="54">
        <f>ABS(($O$7-$AG$13)/MAX($O$7,$AG$13))</f>
        <v>0</v>
      </c>
      <c r="AK20" s="57">
        <f>ABS(($O$8-$AM$13)/MAX($O$8,$AM$13))</f>
        <v>4.9019607843137254E-3</v>
      </c>
      <c r="AM20" s="172"/>
      <c r="AN20" s="177"/>
      <c r="AO20" s="133">
        <f>ABS((M$6-AO19)/MAX(M$6,AO19))</f>
        <v>0.12586206896551716</v>
      </c>
      <c r="AP20" s="133">
        <f t="shared" ref="AP20:AT20" si="0">ABS((N$6-AP19)/MAX(N$6,AP19))</f>
        <v>3.2894736842105261E-2</v>
      </c>
      <c r="AQ20" s="133">
        <f t="shared" si="0"/>
        <v>5.1282051282051282E-3</v>
      </c>
      <c r="AR20" s="133">
        <f t="shared" si="0"/>
        <v>0.55922038980509747</v>
      </c>
      <c r="AS20" s="133">
        <f t="shared" si="0"/>
        <v>6.7669172932330823E-2</v>
      </c>
      <c r="AT20" s="136">
        <f t="shared" si="0"/>
        <v>4.1552276386522355E-2</v>
      </c>
    </row>
    <row r="21" spans="1:46" x14ac:dyDescent="0.25">
      <c r="A21" s="33" t="s">
        <v>32</v>
      </c>
      <c r="B21" s="53">
        <f>ABS(($P$5-$V$5)/MAX($P$5,$V$5))</f>
        <v>0.82133333333333336</v>
      </c>
      <c r="C21" s="54">
        <f>ABS(($P$6-$AB$5)/MAX($P$6,$AB$5))</f>
        <v>0.35532233883058473</v>
      </c>
      <c r="D21" s="54">
        <f>ABS(($P$7-$AH$5)/MAX($P$7,$AH$5))</f>
        <v>0.78211920529801326</v>
      </c>
      <c r="E21" s="55">
        <f>ABS(($P$8-$AN$5)/MAX($P$8,$AN$5))</f>
        <v>0.66312056737588654</v>
      </c>
      <c r="F21" s="56">
        <f>ABS(($P$5-$V$6)/MAX($P$5,$V$6))</f>
        <v>0.10179640718562874</v>
      </c>
      <c r="G21" s="54">
        <f>ABS(($P$6-$AB$6)/MAX($P$6,$AB$6))</f>
        <v>0.69954954954954951</v>
      </c>
      <c r="H21" s="54">
        <f>ABS(($P$7-$AH$6)/MAX($P$7,$AH$6))</f>
        <v>0.84481132075471699</v>
      </c>
      <c r="I21" s="57">
        <f>ABS(($P$8-$AN$6)/MAX($P$8,$AN$6))</f>
        <v>0.70125786163522008</v>
      </c>
      <c r="J21" s="53">
        <f>ABS(($P$5-$V$7)/MAX($P$5,$V$7))</f>
        <v>0.63533333333333331</v>
      </c>
      <c r="K21" s="54">
        <f>ABS(($P$6-$AB$7)/MAX($P$6,$AB$7))</f>
        <v>0.2608695652173913</v>
      </c>
      <c r="L21" s="54">
        <f>ABS(($P$7-$AH$7)/MAX($P$7,$AH$7))</f>
        <v>0.40398550724637683</v>
      </c>
      <c r="M21" s="55">
        <f>ABS(($P$8-$AN$7)/MAX($P$8,$AN$7))</f>
        <v>0.47802197802197804</v>
      </c>
      <c r="N21" s="56">
        <f>ABS(($P$5-$V$8)/MAX($P$5,$V$8))</f>
        <v>0.79466666666666663</v>
      </c>
      <c r="O21" s="54">
        <f>ABS(($P$6-$AB$8)/MAX($P$6,$AB$8))</f>
        <v>0.61885714285714288</v>
      </c>
      <c r="P21" s="54">
        <f>ABS(($P$7-$AH$8)/MAX($P$7,$AH$8))</f>
        <v>0.68666666666666665</v>
      </c>
      <c r="Q21" s="57">
        <f>ABS(($P$8-$AN$8)/MAX($P$8,$AN$8))</f>
        <v>0.22764227642276422</v>
      </c>
      <c r="R21" s="53">
        <f>ABS(($P$5-$V$9)/MAX($P$5,$V$9))</f>
        <v>0.88533333333333331</v>
      </c>
      <c r="S21" s="54">
        <f>ABS(($P$6-$AB$9)/MAX($P$6,$AB$9))</f>
        <v>0.49083969465648852</v>
      </c>
      <c r="T21" s="54">
        <f>ABS(($P$7-$AH$9)/MAX($P$7,$AH$9))</f>
        <v>0.76993006993006996</v>
      </c>
      <c r="U21" s="55">
        <f>ABS(($P$8-$AN$9)/MAX($P$8,$AN$9))</f>
        <v>0.2857142857142857</v>
      </c>
      <c r="V21" s="56">
        <f>ABS(($P$5-$V$10)/MAX($P$5,$V$10))</f>
        <v>0.18032786885245902</v>
      </c>
      <c r="W21" s="54">
        <f>ABS(($P$6-$AB$10)/MAX($P$6,$AB$10))</f>
        <v>0.39580209895052476</v>
      </c>
      <c r="X21" s="54">
        <f>ABS(($P$7-$AH$10)/MAX($P$7,$AH$10))</f>
        <v>0.81923076923076921</v>
      </c>
      <c r="Y21" s="57">
        <f>ABS(($P$8-$AN$10)/MAX($P$8,$AN$10))</f>
        <v>0.66431095406360419</v>
      </c>
      <c r="Z21" s="53">
        <f>ABS(($P$5-$V$11)/MAX($P$5,$V$11))</f>
        <v>0.22</v>
      </c>
      <c r="AA21" s="54">
        <f>ABS(($P$6-$AB$11)/MAX($P$6,$AB$11))</f>
        <v>0.44827586206896552</v>
      </c>
      <c r="AB21" s="54">
        <f>ABS(($P$7-$AH$11)/MAX($P$7,$AH$11))</f>
        <v>0.68962264150943398</v>
      </c>
      <c r="AC21" s="55">
        <f>ABS(($P$8-$AN$11)/MAX($P$8,$AN$11))</f>
        <v>0.64015151515151514</v>
      </c>
      <c r="AD21" s="56">
        <f>ABS(($P$5-$V$12)/MAX($P$5,$V$12))</f>
        <v>0.55933333333333335</v>
      </c>
      <c r="AE21" s="54">
        <f>ABS(($P$6-$AB$12)/MAX($P$6,$AB$12))</f>
        <v>0.57721139430284862</v>
      </c>
      <c r="AF21" s="54">
        <f>ABS(($P$7-$AH$12)/MAX($P$7,$AH$12))</f>
        <v>0.68666666666666665</v>
      </c>
      <c r="AG21" s="57">
        <f>ABS(($P$8-$AN$12)/MAX($P$8,$AN$12))</f>
        <v>0.48526315789473684</v>
      </c>
      <c r="AH21" s="53">
        <f>ABS(($P$5-$V$13)/MAX($P$5,$V$13))</f>
        <v>0.7466666666666667</v>
      </c>
      <c r="AI21" s="54">
        <f>ABS(($P$6-$AB$13)/MAX($P$6,$AB$13))</f>
        <v>0.30157068062827225</v>
      </c>
      <c r="AJ21" s="54">
        <f>ABS(($P$7-$AH$13)/MAX($P$7,$AH$13))</f>
        <v>0.74885496183206102</v>
      </c>
      <c r="AK21" s="57">
        <f>ABS(($P$8-$AN$13)/MAX($P$8,$AN$13))</f>
        <v>0.34027777777777779</v>
      </c>
      <c r="AM21" s="172"/>
      <c r="AN21" s="178" t="s">
        <v>46</v>
      </c>
      <c r="AO21" s="129">
        <v>0.70599999999999996</v>
      </c>
      <c r="AP21" s="127">
        <v>12.3</v>
      </c>
      <c r="AQ21" s="127">
        <v>190</v>
      </c>
      <c r="AR21" s="128">
        <v>20600</v>
      </c>
      <c r="AS21" s="128">
        <v>40800000</v>
      </c>
      <c r="AT21" s="125">
        <v>7319996</v>
      </c>
    </row>
    <row r="22" spans="1:46" ht="15.75" thickBot="1" x14ac:dyDescent="0.3">
      <c r="A22" s="33" t="s">
        <v>31</v>
      </c>
      <c r="B22" s="53">
        <f>ABS(($Q$5-$W$5)/MAX($Q$5,$W$5))</f>
        <v>0.21649484536082475</v>
      </c>
      <c r="C22" s="54">
        <f>ABS(($Q$6-$AC$5)/MAX($Q$6,$AC$5))</f>
        <v>0.18241758241758241</v>
      </c>
      <c r="D22" s="54">
        <f>ABS(($Q$7-$AI$5)/MAX($Q$7,$AI$5))</f>
        <v>1.2987012987012988E-2</v>
      </c>
      <c r="E22" s="55">
        <f>ABS(($Q$8-$AO$5)/MAX($Q$8,$AO$5))</f>
        <v>6.8062827225130892E-2</v>
      </c>
      <c r="F22" s="56">
        <f>ABS(($Q$5-$W$6)/MAX($Q$5,$W$6))</f>
        <v>0.2706333973128599</v>
      </c>
      <c r="G22" s="54">
        <f>ABS(($Q$6-$AC$6)/MAX($Q$6,$AC$6))</f>
        <v>0.25150905432595572</v>
      </c>
      <c r="H22" s="54">
        <f>ABS(($Q$7-$AI$6)/MAX($Q$7,$AI$6))</f>
        <v>0.10256410256410256</v>
      </c>
      <c r="I22" s="57">
        <f>ABS(($Q$8-$AO$6)/MAX($Q$8,$AO$6))</f>
        <v>5.4455445544554455E-2</v>
      </c>
      <c r="J22" s="53">
        <f>ABS(($Q$5-$W$7)/MAX($Q$5,$W$7))</f>
        <v>3.6842105263157891E-2</v>
      </c>
      <c r="K22" s="54">
        <f>ABS(($Q$6-$AC$7)/MAX($Q$6,$AC$7))</f>
        <v>2.8720626631853787E-2</v>
      </c>
      <c r="L22" s="54">
        <f>ABS(($Q$7-$AI$7)/MAX($Q$7,$AI$7))</f>
        <v>8.1145584725536998E-2</v>
      </c>
      <c r="M22" s="55">
        <f>ABS(($Q$8-$AO$7)/MAX($Q$8,$AO$7))</f>
        <v>9.4786729857819899E-2</v>
      </c>
      <c r="N22" s="56">
        <f>ABS(($Q$5-$W$8)/MAX($Q$5,$W$8))</f>
        <v>7.090464547677261E-2</v>
      </c>
      <c r="O22" s="54">
        <f>ABS(($Q$6-$AC$8)/MAX($Q$6,$AC$8))</f>
        <v>7.2319201995012475E-2</v>
      </c>
      <c r="P22" s="54">
        <f>ABS(($Q$7-$AI$8)/MAX($Q$7,$AI$8))</f>
        <v>5.6372549019607844E-2</v>
      </c>
      <c r="Q22" s="57">
        <f>ABS(($Q$8-$AO$8)/MAX($Q$8,$AO$8))</f>
        <v>5.4455445544554455E-2</v>
      </c>
      <c r="R22" s="53">
        <f>ABS(($Q$5-$W$9)/MAX($Q$5,$W$9))</f>
        <v>7.5425790754257913E-2</v>
      </c>
      <c r="S22" s="54">
        <f>ABS(($Q$6-$AC$9)/MAX($Q$6,$AC$9))</f>
        <v>6.7669172932330823E-2</v>
      </c>
      <c r="T22" s="54">
        <f>ABS(($Q$7-$AI$9)/MAX($Q$7,$AI$9))</f>
        <v>5.8679706601466992E-2</v>
      </c>
      <c r="U22" s="55">
        <f>ABS(($Q$8-$AO$9)/MAX($Q$8,$AO$9))</f>
        <v>5.2109181141439205E-2</v>
      </c>
      <c r="V22" s="56">
        <f>ABS(($Q$5-$W$10)/MAX($Q$5,$W$10))</f>
        <v>7.5425790754257913E-2</v>
      </c>
      <c r="W22" s="54">
        <f>ABS(($Q$6-$AC$10)/MAX($Q$6,$AC$10))</f>
        <v>6.7669172932330823E-2</v>
      </c>
      <c r="X22" s="54">
        <f>ABS(($Q$7-$AI$10)/MAX($Q$7,$AI$10))</f>
        <v>6.3260340632603412E-2</v>
      </c>
      <c r="Y22" s="57">
        <f>ABS(($Q$8-$AO$10)/MAX($Q$8,$AO$10))</f>
        <v>5.6790123456790124E-2</v>
      </c>
      <c r="Z22" s="53">
        <f>ABS(($Q$5-$W$11)/MAX($Q$5,$W$11))</f>
        <v>7.3170731707317069E-2</v>
      </c>
      <c r="AA22" s="54">
        <f>ABS(($Q$6-$AC$11)/MAX($Q$6,$AC$11))</f>
        <v>7.2319201995012475E-2</v>
      </c>
      <c r="AB22" s="54">
        <f>ABS(($Q$7-$AI$11)/MAX($Q$7,$AI$11))</f>
        <v>5.6372549019607844E-2</v>
      </c>
      <c r="AC22" s="55">
        <f>ABS(($Q$8-$AO$11)/MAX($Q$8,$AO$11))</f>
        <v>6.1425061425061427E-2</v>
      </c>
      <c r="AD22" s="56">
        <f>ABS(($Q$5-$W$12)/MAX($Q$5,$W$12))</f>
        <v>8.6538461538461536E-2</v>
      </c>
      <c r="AE22" s="54">
        <f>ABS(($Q$6-$AC$12)/MAX($Q$6,$AC$12))</f>
        <v>6.5326633165829151E-2</v>
      </c>
      <c r="AF22" s="54">
        <f>ABS(($Q$7-$AI$12)/MAX($Q$7,$AI$12))</f>
        <v>6.3260340632603412E-2</v>
      </c>
      <c r="AG22" s="57">
        <f>ABS(($Q$8-$AO$12)/MAX($Q$8,$AO$12))</f>
        <v>5.6790123456790124E-2</v>
      </c>
      <c r="AH22" s="53">
        <f>ABS(($Q$5-$W$13)/MAX($Q$5,$W$13))</f>
        <v>5.4726368159203981E-2</v>
      </c>
      <c r="AI22" s="54">
        <f>ABS(($Q$6-$AC$13)/MAX($Q$6,$AC$13))</f>
        <v>5.3435114503816793E-2</v>
      </c>
      <c r="AJ22" s="54">
        <f>ABS(($Q$7-$AI$13)/MAX($Q$7,$AI$13))</f>
        <v>4.702970297029703E-2</v>
      </c>
      <c r="AK22" s="57">
        <f>ABS(($Q$8-$AO$13)/MAX($Q$8,$AO$13))</f>
        <v>5.2109181141439205E-2</v>
      </c>
      <c r="AM22" s="172"/>
      <c r="AN22" s="179"/>
      <c r="AO22" s="133">
        <f>ABS((M$7-AO21)/MAX(M$7,AO21))</f>
        <v>0.11614730878186964</v>
      </c>
      <c r="AP22" s="133">
        <f t="shared" ref="AP22:AT22" si="1">ABS((N$7-AP21)/MAX(N$7,AP21))</f>
        <v>3.90625E-2</v>
      </c>
      <c r="AQ22" s="133">
        <f t="shared" si="1"/>
        <v>5.235602094240838E-3</v>
      </c>
      <c r="AR22" s="133">
        <f t="shared" si="1"/>
        <v>0.84029126213592231</v>
      </c>
      <c r="AS22" s="133">
        <f t="shared" si="1"/>
        <v>5.6372549019607844E-2</v>
      </c>
      <c r="AT22" s="136">
        <f t="shared" si="1"/>
        <v>3.3033624608538037E-2</v>
      </c>
    </row>
    <row r="23" spans="1:46" ht="15.75" thickBot="1" x14ac:dyDescent="0.3">
      <c r="A23" s="61" t="s">
        <v>34</v>
      </c>
      <c r="B23" s="62">
        <f>ABS(($R$5-$X$5)/MAX($R$5,$X$5))</f>
        <v>0.20475198048041687</v>
      </c>
      <c r="C23" s="62">
        <f>ABS(($R$6-$AD$5)/MAX($R$6,$AD$5))</f>
        <v>0.16189669690358632</v>
      </c>
      <c r="D23" s="62">
        <f>ABS(($R$7-$AJ$5)/MAX($R$7,$AJ$5))</f>
        <v>2.0348422407423367E-2</v>
      </c>
      <c r="E23" s="102">
        <f>ABS(($R$8-$AP$5)/MAX($R$8,$AP$5))</f>
        <v>8.8277954985555032E-2</v>
      </c>
      <c r="F23" s="58">
        <f>ABS(($R$5-$X$6)/MAX($R$5,$X$6))</f>
        <v>0.37850898713574532</v>
      </c>
      <c r="G23" s="62">
        <f>ABS(($R$6-$AD$6)/MAX($R$6,$AD$6))</f>
        <v>0.32957900587279026</v>
      </c>
      <c r="H23" s="62">
        <f>ABS(($R$7-$AJ$6)/MAX($R$7,$AJ$6))</f>
        <v>0.12929949116191358</v>
      </c>
      <c r="I23" s="103">
        <f>ABS(($R$8-$AP$6)/MAX($R$8,$AP$6))</f>
        <v>3.0603263125585554E-2</v>
      </c>
      <c r="J23" s="58">
        <f>ABS(($R$5-$X$7)/MAX($R$5,$X$7))</f>
        <v>6.7092946107304235E-2</v>
      </c>
      <c r="K23" s="62">
        <f>ABS(($R$6-$AD$7)/MAX($R$6,$AD$7))</f>
        <v>8.4871427013550466E-2</v>
      </c>
      <c r="L23" s="62">
        <f>ABS(($R$7-$AJ$7)/MAX($R$7,$AJ$7))</f>
        <v>0.1334824744862857</v>
      </c>
      <c r="M23" s="103">
        <f>ABS(($R$8-$AP$7)/MAX($R$8,$AP$7))</f>
        <v>0.13803678677769243</v>
      </c>
      <c r="N23" s="58">
        <f>ABS(($R$5-$X$8)/MAX($R$5,$X$8))</f>
        <v>5.4158389776690727E-2</v>
      </c>
      <c r="O23" s="62">
        <f>ABS(($R$6-$AD$8)/MAX($R$6,$AD$8))</f>
        <v>4.5333016522485031E-2</v>
      </c>
      <c r="P23" s="62">
        <f>ABS(($R$7-$AJ$8)/MAX($R$7,$AJ$8))</f>
        <v>3.3191061341410713E-2</v>
      </c>
      <c r="Q23" s="103">
        <f>ABS(($R$8-$AP$8)/MAX($R$8,$AP$8))</f>
        <v>2.8671659341280371E-2</v>
      </c>
      <c r="R23" s="58">
        <f>ABS(($R$5-$X$9)/MAX($R$5,$X$9))</f>
        <v>4.65547693573495E-2</v>
      </c>
      <c r="S23" s="62">
        <f>ABS(($R$6-$AD$9)/MAX($R$6,$AD$9))</f>
        <v>4.419044386868879E-2</v>
      </c>
      <c r="T23" s="62">
        <f>ABS(($R$7-$AJ$9)/MAX($R$7,$AJ$9))</f>
        <v>3.6760521251257769E-2</v>
      </c>
      <c r="U23" s="103">
        <f>ABS(($R$8-$AP$9)/MAX($R$8,$AP$9))</f>
        <v>2.9907041518092377E-2</v>
      </c>
      <c r="V23" s="58">
        <f>ABS(($R$5-$X$10)/MAX($R$5,$X$10))</f>
        <v>4.7064704010298497E-2</v>
      </c>
      <c r="W23" s="62">
        <f>ABS(($R$6-$AD$10)/MAX($R$6,$AD$10))</f>
        <v>4.4623755533367775E-2</v>
      </c>
      <c r="X23" s="62">
        <f>ABS(($R$7-$AJ$10)/MAX($R$7,$AJ$10))</f>
        <v>4.0839907902505447E-2</v>
      </c>
      <c r="Y23" s="103">
        <f>ABS(($R$8-$AP$10)/MAX($R$8,$AP$10))</f>
        <v>3.3104193104486611E-2</v>
      </c>
      <c r="Z23" s="58">
        <f>ABS(($R$5-$X$11)/MAX($R$5,$X$11))</f>
        <v>4.7724470662660466E-2</v>
      </c>
      <c r="AA23" s="62">
        <f>ABS(($R$6-$AD$11)/MAX($R$6,$AD$11))</f>
        <v>4.7121331605198061E-2</v>
      </c>
      <c r="AB23" s="62">
        <f>ABS(($R$7-$AJ$11)/MAX($R$7,$AJ$11))</f>
        <v>3.0638293443302763E-2</v>
      </c>
      <c r="AC23" s="103">
        <f>ABS(($R$8-$AP$11)/MAX($R$8,$AP$11))</f>
        <v>4.2047256094277397E-2</v>
      </c>
      <c r="AD23" s="58">
        <f>ABS(($R$5-$X$12)/MAX($R$5,$X$12))</f>
        <v>5.9929183409842747E-2</v>
      </c>
      <c r="AE23" s="62">
        <f>ABS(($R$6-$AD$12)/MAX($R$6,$AD$12))</f>
        <v>4.1563944066381503E-2</v>
      </c>
      <c r="AF23" s="62">
        <f>ABS(($R$7-$AJ$12)/MAX($R$7,$AJ$12))</f>
        <v>3.7006108139760158E-2</v>
      </c>
      <c r="AG23" s="103">
        <f>ABS(($R$8-$AP$12)/MAX($R$8,$AP$12))</f>
        <v>3.455526294009343E-2</v>
      </c>
      <c r="AH23" s="58">
        <f>ABS(($R$5-$X$13)/MAX($R$5,$X$13))</f>
        <v>3.6198883923604028E-2</v>
      </c>
      <c r="AI23" s="62">
        <f>ABS(($R$6-$AD$13)/MAX($R$6,$AD$13))</f>
        <v>4.3308794877753271E-2</v>
      </c>
      <c r="AJ23" s="62">
        <f>ABS(($R$7-$AJ$13)/MAX($R$7,$AJ$13))</f>
        <v>4.8126292687256426E-2</v>
      </c>
      <c r="AK23" s="103">
        <f>ABS(($R$8-$AP$13)/MAX($R$8,$AP$13))</f>
        <v>3.0559679495712019E-2</v>
      </c>
      <c r="AM23" s="172"/>
      <c r="AN23" s="180" t="s">
        <v>47</v>
      </c>
      <c r="AO23" s="129">
        <v>0.751</v>
      </c>
      <c r="AP23" s="127">
        <v>13.6</v>
      </c>
      <c r="AQ23" s="127">
        <v>203</v>
      </c>
      <c r="AR23" s="128">
        <v>9800</v>
      </c>
      <c r="AS23" s="128">
        <v>40300000</v>
      </c>
      <c r="AT23" s="125">
        <v>7326573</v>
      </c>
    </row>
    <row r="24" spans="1:46" ht="15.75" thickBot="1" x14ac:dyDescent="0.3">
      <c r="A24" s="69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M24" s="173"/>
      <c r="AN24" s="181"/>
      <c r="AO24" s="133">
        <f>ABS((M$8-AO23)/MAX(M$8,AO23))</f>
        <v>0.11185086551264975</v>
      </c>
      <c r="AP24" s="133">
        <f t="shared" ref="AP24:AT24" si="2">ABS((N$8-AP23)/MAX(N$8,AP23))</f>
        <v>3.5460992907801421E-2</v>
      </c>
      <c r="AQ24" s="133">
        <f t="shared" si="2"/>
        <v>4.9019607843137254E-3</v>
      </c>
      <c r="AR24" s="133">
        <f t="shared" si="2"/>
        <v>3.0612244897959183E-2</v>
      </c>
      <c r="AS24" s="133">
        <f t="shared" si="2"/>
        <v>5.2109181141439205E-2</v>
      </c>
      <c r="AT24" s="136">
        <f t="shared" si="2"/>
        <v>2.8791905847385946E-2</v>
      </c>
    </row>
    <row r="25" spans="1:46" x14ac:dyDescent="0.25">
      <c r="A25" s="34" t="s">
        <v>19</v>
      </c>
      <c r="B25" s="140">
        <v>1</v>
      </c>
      <c r="C25" s="138"/>
      <c r="D25" s="138"/>
      <c r="E25" s="141"/>
      <c r="F25" s="137">
        <v>2</v>
      </c>
      <c r="G25" s="138"/>
      <c r="H25" s="138"/>
      <c r="I25" s="139"/>
      <c r="J25" s="140">
        <v>3</v>
      </c>
      <c r="K25" s="138"/>
      <c r="L25" s="138"/>
      <c r="M25" s="141"/>
      <c r="N25" s="137">
        <v>4</v>
      </c>
      <c r="O25" s="138"/>
      <c r="P25" s="138"/>
      <c r="Q25" s="139"/>
      <c r="R25" s="140">
        <v>5</v>
      </c>
      <c r="S25" s="138"/>
      <c r="T25" s="138"/>
      <c r="U25" s="141"/>
      <c r="V25" s="137">
        <v>6</v>
      </c>
      <c r="W25" s="138"/>
      <c r="X25" s="138"/>
      <c r="Y25" s="139"/>
      <c r="Z25" s="140">
        <v>7</v>
      </c>
      <c r="AA25" s="138"/>
      <c r="AB25" s="138"/>
      <c r="AC25" s="141"/>
      <c r="AD25" s="137">
        <v>8</v>
      </c>
      <c r="AE25" s="138"/>
      <c r="AF25" s="138"/>
      <c r="AG25" s="139"/>
      <c r="AH25" s="137">
        <v>9</v>
      </c>
      <c r="AI25" s="138"/>
      <c r="AJ25" s="138"/>
      <c r="AK25" s="139"/>
      <c r="AM25" s="1" t="s">
        <v>48</v>
      </c>
      <c r="AN25" s="1" t="s">
        <v>49</v>
      </c>
    </row>
    <row r="26" spans="1:46" ht="15.75" thickBot="1" x14ac:dyDescent="0.3">
      <c r="A26" s="87" t="s">
        <v>4</v>
      </c>
      <c r="B26" s="88">
        <v>1</v>
      </c>
      <c r="C26" s="89">
        <v>2</v>
      </c>
      <c r="D26" s="90">
        <v>3</v>
      </c>
      <c r="E26" s="91">
        <v>4</v>
      </c>
      <c r="F26" s="92">
        <v>1</v>
      </c>
      <c r="G26" s="89">
        <v>2</v>
      </c>
      <c r="H26" s="90">
        <v>3</v>
      </c>
      <c r="I26" s="93">
        <v>4</v>
      </c>
      <c r="J26" s="88">
        <v>1</v>
      </c>
      <c r="K26" s="89">
        <v>2</v>
      </c>
      <c r="L26" s="90">
        <v>3</v>
      </c>
      <c r="M26" s="91">
        <v>4</v>
      </c>
      <c r="N26" s="92">
        <v>1</v>
      </c>
      <c r="O26" s="89">
        <v>2</v>
      </c>
      <c r="P26" s="90">
        <v>3</v>
      </c>
      <c r="Q26" s="93">
        <v>4</v>
      </c>
      <c r="R26" s="88">
        <v>1</v>
      </c>
      <c r="S26" s="89">
        <v>2</v>
      </c>
      <c r="T26" s="90">
        <v>3</v>
      </c>
      <c r="U26" s="91">
        <v>4</v>
      </c>
      <c r="V26" s="92">
        <v>1</v>
      </c>
      <c r="W26" s="89">
        <v>2</v>
      </c>
      <c r="X26" s="90">
        <v>3</v>
      </c>
      <c r="Y26" s="93">
        <v>4</v>
      </c>
      <c r="Z26" s="88">
        <v>1</v>
      </c>
      <c r="AA26" s="89">
        <v>2</v>
      </c>
      <c r="AB26" s="90">
        <v>3</v>
      </c>
      <c r="AC26" s="91">
        <v>4</v>
      </c>
      <c r="AD26" s="92">
        <v>1</v>
      </c>
      <c r="AE26" s="89">
        <v>2</v>
      </c>
      <c r="AF26" s="90">
        <v>3</v>
      </c>
      <c r="AG26" s="93">
        <v>4</v>
      </c>
      <c r="AH26" s="92">
        <v>1</v>
      </c>
      <c r="AI26" s="89">
        <v>2</v>
      </c>
      <c r="AJ26" s="90">
        <v>3</v>
      </c>
      <c r="AK26" s="93">
        <v>4</v>
      </c>
    </row>
    <row r="27" spans="1:46" x14ac:dyDescent="0.25">
      <c r="A27" s="108" t="s">
        <v>35</v>
      </c>
      <c r="B27" s="104">
        <v>484</v>
      </c>
      <c r="C27" s="105">
        <v>484</v>
      </c>
      <c r="D27" s="105">
        <v>484</v>
      </c>
      <c r="E27" s="106">
        <v>484</v>
      </c>
      <c r="F27" s="110">
        <v>484</v>
      </c>
      <c r="G27" s="105">
        <v>484</v>
      </c>
      <c r="H27" s="105">
        <v>484</v>
      </c>
      <c r="I27" s="111">
        <v>484</v>
      </c>
      <c r="J27" s="104">
        <v>484</v>
      </c>
      <c r="K27" s="105">
        <v>484</v>
      </c>
      <c r="L27" s="105">
        <v>484</v>
      </c>
      <c r="M27" s="106">
        <v>484</v>
      </c>
      <c r="N27" s="110">
        <v>484</v>
      </c>
      <c r="O27" s="105">
        <v>484</v>
      </c>
      <c r="P27" s="105">
        <v>484</v>
      </c>
      <c r="Q27" s="111">
        <v>484</v>
      </c>
      <c r="R27" s="104">
        <v>484</v>
      </c>
      <c r="S27" s="105">
        <v>484</v>
      </c>
      <c r="T27" s="105">
        <v>484</v>
      </c>
      <c r="U27" s="106">
        <v>484</v>
      </c>
      <c r="V27" s="110">
        <v>484</v>
      </c>
      <c r="W27" s="105">
        <v>484</v>
      </c>
      <c r="X27" s="105">
        <v>484</v>
      </c>
      <c r="Y27" s="111">
        <v>484</v>
      </c>
      <c r="Z27" s="104">
        <v>484</v>
      </c>
      <c r="AA27" s="105">
        <v>484</v>
      </c>
      <c r="AB27" s="105">
        <v>484</v>
      </c>
      <c r="AC27" s="106">
        <v>484</v>
      </c>
      <c r="AD27" s="110">
        <v>484</v>
      </c>
      <c r="AE27" s="105">
        <v>484</v>
      </c>
      <c r="AF27" s="105">
        <v>484</v>
      </c>
      <c r="AG27" s="111">
        <v>484</v>
      </c>
      <c r="AH27" s="104">
        <v>484</v>
      </c>
      <c r="AI27" s="105">
        <v>484</v>
      </c>
      <c r="AJ27" s="105">
        <v>484</v>
      </c>
      <c r="AK27" s="106">
        <v>484</v>
      </c>
    </row>
    <row r="28" spans="1:46" ht="15.75" thickBot="1" x14ac:dyDescent="0.3">
      <c r="A28" s="109" t="s">
        <v>37</v>
      </c>
      <c r="B28" s="115">
        <v>48540835</v>
      </c>
      <c r="C28" s="116">
        <v>45464668</v>
      </c>
      <c r="D28" s="116">
        <v>37984964</v>
      </c>
      <c r="E28" s="117">
        <v>35624687</v>
      </c>
      <c r="F28" s="118">
        <v>52059432</v>
      </c>
      <c r="G28" s="116">
        <v>49704912</v>
      </c>
      <c r="H28" s="116">
        <v>42932225</v>
      </c>
      <c r="I28" s="119">
        <v>40379679</v>
      </c>
      <c r="J28" s="115">
        <v>36578133</v>
      </c>
      <c r="K28" s="116">
        <v>38343525</v>
      </c>
      <c r="L28" s="116">
        <v>41925371</v>
      </c>
      <c r="M28" s="117">
        <v>42232939</v>
      </c>
      <c r="N28" s="118">
        <v>40911607</v>
      </c>
      <c r="O28" s="116">
        <v>39874746</v>
      </c>
      <c r="P28" s="116">
        <v>40842429</v>
      </c>
      <c r="Q28" s="119">
        <v>40354839</v>
      </c>
      <c r="R28" s="115">
        <v>41102904</v>
      </c>
      <c r="S28" s="116">
        <v>35438962</v>
      </c>
      <c r="T28" s="116">
        <v>40935683</v>
      </c>
      <c r="U28" s="117">
        <v>40253041</v>
      </c>
      <c r="V28" s="118">
        <v>41118073</v>
      </c>
      <c r="W28" s="116">
        <v>39855131</v>
      </c>
      <c r="X28" s="116">
        <v>41092776</v>
      </c>
      <c r="Y28" s="119">
        <v>40455046</v>
      </c>
      <c r="Z28" s="115">
        <v>41047047</v>
      </c>
      <c r="AA28" s="116">
        <v>40148406</v>
      </c>
      <c r="AB28" s="116">
        <v>40776023</v>
      </c>
      <c r="AC28" s="117">
        <v>40668576</v>
      </c>
      <c r="AD28" s="118">
        <v>41573477</v>
      </c>
      <c r="AE28" s="116">
        <v>39750568</v>
      </c>
      <c r="AF28" s="116">
        <v>41081560</v>
      </c>
      <c r="AG28" s="119">
        <v>40514021</v>
      </c>
      <c r="AH28" s="115">
        <v>40243212</v>
      </c>
      <c r="AI28" s="116">
        <v>39329427</v>
      </c>
      <c r="AJ28" s="116">
        <v>40378476</v>
      </c>
      <c r="AK28" s="117">
        <v>40317645</v>
      </c>
    </row>
    <row r="29" spans="1:46" ht="15.75" thickBot="1" x14ac:dyDescent="0.3">
      <c r="A29" s="109" t="s">
        <v>39</v>
      </c>
      <c r="B29" s="121">
        <f>ABS(($B$31-B28)/MAX($B$31,B28))</f>
        <v>0.21766057382408027</v>
      </c>
      <c r="C29" s="122">
        <f>ABS(($C$31-C28)/MAX($C$31,C28))</f>
        <v>0.18267741447050709</v>
      </c>
      <c r="D29" s="122">
        <f>ABS(($D$31-D28)/MAX($D$31,D28))</f>
        <v>1.2976596206874689E-2</v>
      </c>
      <c r="E29" s="123">
        <f>ABS(($E$31-E28)/MAX($E$31,E28))</f>
        <v>6.7511601500925569E-2</v>
      </c>
      <c r="F29" s="121">
        <f>ABS(($B$31-F28)/MAX($B$31,F28))</f>
        <v>0.2705373927245307</v>
      </c>
      <c r="G29" s="122">
        <f>ABS(($C$31-G28)/MAX($C$31,G28))</f>
        <v>0.25240185517278452</v>
      </c>
      <c r="H29" s="122">
        <f>ABS(($D$31-H28)/MAX($D$31,H28))</f>
        <v>0.10360201457064012</v>
      </c>
      <c r="I29" s="123">
        <f>ABS(($E$31-I28)/MAX($E$31,I28))</f>
        <v>5.3883192087782569E-2</v>
      </c>
      <c r="J29" s="121">
        <f>ABS(($B$31-J28)/MAX($B$31,J28))</f>
        <v>3.679423176192783E-2</v>
      </c>
      <c r="K29" s="122">
        <f>ABS(($C$31-K28)/MAX($C$31,K28))</f>
        <v>3.0884614807845653E-2</v>
      </c>
      <c r="L29" s="122">
        <f>ABS(($D$31-L28)/MAX($D$31,L28))</f>
        <v>8.2074670251576304E-2</v>
      </c>
      <c r="M29" s="123">
        <f>ABS(($E$31-M28)/MAX($E$31,M28))</f>
        <v>9.5400559264890369E-2</v>
      </c>
      <c r="N29" s="121">
        <f>ABS(($B$31-N28)/MAX($B$31,N28))</f>
        <v>7.1769314757056599E-2</v>
      </c>
      <c r="O29" s="122">
        <f>ABS(($C$31-O28)/MAX($C$31,O28))</f>
        <v>6.8099393034378203E-2</v>
      </c>
      <c r="P29" s="122">
        <f>ABS(($D$31-P28)/MAX($D$31,P28))</f>
        <v>5.773576787022143E-2</v>
      </c>
      <c r="Q29" s="123">
        <f>ABS(($E$31-Q28)/MAX($E$31,Q28))</f>
        <v>5.3300819760425756E-2</v>
      </c>
      <c r="R29" s="121">
        <f>ABS(($B$31-R28)/MAX($B$31,R28))</f>
        <v>7.6089392613232387E-2</v>
      </c>
      <c r="S29" s="122">
        <f>ABS(($C$31-S28)/MAX($C$31,S28))</f>
        <v>4.6296297293006057E-2</v>
      </c>
      <c r="T29" s="122">
        <f>ABS(($D$31-T28)/MAX($D$31,T28))</f>
        <v>5.9882303661575646E-2</v>
      </c>
      <c r="U29" s="123">
        <f>ABS(($E$31-U28)/MAX($E$31,U28))</f>
        <v>5.0906663176081529E-2</v>
      </c>
      <c r="V29" s="121">
        <f>ABS(($B$31-V28)/MAX($B$31,V28))</f>
        <v>7.6430235434428062E-2</v>
      </c>
      <c r="W29" s="122">
        <f>ABS(($C$31-W28)/MAX($C$31,W28))</f>
        <v>6.7640751199638513E-2</v>
      </c>
      <c r="X29" s="122">
        <f>ABS(($D$31-X28)/MAX($D$31,X28))</f>
        <v>6.3476266485379323E-2</v>
      </c>
      <c r="Y29" s="123">
        <f>ABS(($E$31-Y28)/MAX($E$31,Y28))</f>
        <v>5.5645790144448239E-2</v>
      </c>
      <c r="Z29" s="121">
        <f>ABS(($B$31-Z28)/MAX($B$31,Z28))</f>
        <v>7.4832131042216019E-2</v>
      </c>
      <c r="AA29" s="122">
        <f>ABS(($C$31-AA28)/MAX($C$31,AA28))</f>
        <v>7.4451424049064366E-2</v>
      </c>
      <c r="AB29" s="122">
        <f>ABS(($D$31-AB28)/MAX($D$31,AB28))</f>
        <v>5.6201238654392562E-2</v>
      </c>
      <c r="AC29" s="123">
        <f>ABS(($E$31-AC28)/MAX($E$31,AC28))</f>
        <v>6.0604113603584253E-2</v>
      </c>
      <c r="AD29" s="121">
        <f>ABS(($B$31-AD28)/MAX($B$31,AD28))</f>
        <v>8.654719931171502E-2</v>
      </c>
      <c r="AE29" s="122">
        <f>ABS(($C$31-AE28)/MAX($C$31,AE28))</f>
        <v>6.5188200581184144E-2</v>
      </c>
      <c r="AF29" s="122">
        <f>ABS(($D$31-AF28)/MAX($D$31,AF28))</f>
        <v>6.3220578770621177E-2</v>
      </c>
      <c r="AG29" s="123">
        <f>ABS(($E$31-AG28)/MAX($E$31,AG28))</f>
        <v>5.702045718937649E-2</v>
      </c>
      <c r="AH29" s="121">
        <f>ABS(($B$31-AH28)/MAX($B$31,AH28))</f>
        <v>5.6352435287720076E-2</v>
      </c>
      <c r="AI29" s="122">
        <f>ABS(($C$31-AI28)/MAX($C$31,AI28))</f>
        <v>5.5178200282450088E-2</v>
      </c>
      <c r="AJ29" s="122">
        <f>ABS(($D$31-AJ28)/MAX($D$31,AJ28))</f>
        <v>4.6909051247996582E-2</v>
      </c>
      <c r="AK29" s="123">
        <f>ABS(($E$31-AK28)/MAX($E$31,AK28))</f>
        <v>5.2427466931662302E-2</v>
      </c>
    </row>
    <row r="30" spans="1:46" ht="15.75" thickBot="1" x14ac:dyDescent="0.3">
      <c r="A30" s="107" t="s">
        <v>38</v>
      </c>
      <c r="B30" s="120">
        <v>484</v>
      </c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</row>
    <row r="31" spans="1:46" ht="15.75" thickBot="1" x14ac:dyDescent="0.3">
      <c r="A31" s="61" t="s">
        <v>37</v>
      </c>
      <c r="B31" s="112">
        <v>37975409</v>
      </c>
      <c r="C31" s="113">
        <v>37159300</v>
      </c>
      <c r="D31" s="113">
        <v>38484360</v>
      </c>
      <c r="E31" s="114">
        <v>38203893</v>
      </c>
    </row>
  </sheetData>
  <mergeCells count="41">
    <mergeCell ref="AM17:AM24"/>
    <mergeCell ref="AN17:AN18"/>
    <mergeCell ref="AN19:AN20"/>
    <mergeCell ref="AN21:AN22"/>
    <mergeCell ref="AN23:AN24"/>
    <mergeCell ref="AK3:AP3"/>
    <mergeCell ref="J14:K14"/>
    <mergeCell ref="Z16:AC16"/>
    <mergeCell ref="AD16:AG16"/>
    <mergeCell ref="AH16:AK16"/>
    <mergeCell ref="J4:L4"/>
    <mergeCell ref="J5:L5"/>
    <mergeCell ref="J11:L11"/>
    <mergeCell ref="J12:L12"/>
    <mergeCell ref="J13:L13"/>
    <mergeCell ref="J9:L9"/>
    <mergeCell ref="J10:L10"/>
    <mergeCell ref="J16:M16"/>
    <mergeCell ref="N16:Q16"/>
    <mergeCell ref="R16:U16"/>
    <mergeCell ref="B16:E16"/>
    <mergeCell ref="F16:I16"/>
    <mergeCell ref="M3:R3"/>
    <mergeCell ref="R25:U25"/>
    <mergeCell ref="V16:Y16"/>
    <mergeCell ref="S3:X3"/>
    <mergeCell ref="Y3:AD3"/>
    <mergeCell ref="B3:C3"/>
    <mergeCell ref="B4:C4"/>
    <mergeCell ref="J6:L6"/>
    <mergeCell ref="J7:L7"/>
    <mergeCell ref="J8:L8"/>
    <mergeCell ref="V25:Y25"/>
    <mergeCell ref="Z25:AC25"/>
    <mergeCell ref="AD25:AG25"/>
    <mergeCell ref="AE3:AJ3"/>
    <mergeCell ref="AH25:AK25"/>
    <mergeCell ref="B25:E25"/>
    <mergeCell ref="F25:I25"/>
    <mergeCell ref="J25:M25"/>
    <mergeCell ref="N25:Q25"/>
  </mergeCells>
  <conditionalFormatting sqref="B18:AG23">
    <cfRule type="cellIs" dxfId="14" priority="25" operator="lessThan">
      <formula>0.15</formula>
    </cfRule>
    <cfRule type="cellIs" dxfId="13" priority="26" operator="between">
      <formula>0.25</formula>
      <formula>1</formula>
    </cfRule>
    <cfRule type="cellIs" dxfId="12" priority="27" operator="between">
      <formula>0.15</formula>
      <formula>0.25</formula>
    </cfRule>
  </conditionalFormatting>
  <conditionalFormatting sqref="AH18:AK22">
    <cfRule type="cellIs" dxfId="11" priority="18" operator="lessThan">
      <formula>0.15</formula>
    </cfRule>
    <cfRule type="cellIs" dxfId="10" priority="19" operator="between">
      <formula>0.25</formula>
      <formula>1</formula>
    </cfRule>
    <cfRule type="cellIs" dxfId="9" priority="20" operator="between">
      <formula>0.15</formula>
      <formula>0.25</formula>
    </cfRule>
  </conditionalFormatting>
  <conditionalFormatting sqref="AH23:AK23">
    <cfRule type="cellIs" dxfId="8" priority="7" operator="lessThan">
      <formula>0.15</formula>
    </cfRule>
    <cfRule type="cellIs" dxfId="7" priority="8" operator="between">
      <formula>0.25</formula>
      <formula>1</formula>
    </cfRule>
    <cfRule type="cellIs" dxfId="6" priority="9" operator="between">
      <formula>0.15</formula>
      <formula>0.25</formula>
    </cfRule>
  </conditionalFormatting>
  <conditionalFormatting sqref="B29:AK29">
    <cfRule type="cellIs" dxfId="5" priority="4" operator="between">
      <formula>0.15</formula>
      <formula>0.25</formula>
    </cfRule>
    <cfRule type="cellIs" dxfId="4" priority="5" operator="lessThan">
      <formula>0.15</formula>
    </cfRule>
    <cfRule type="cellIs" dxfId="3" priority="6" operator="greaterThan">
      <formula>0.25</formula>
    </cfRule>
  </conditionalFormatting>
  <conditionalFormatting sqref="AO18:AT18 AO20:AT20 AO22:AT22 AO24:AT24">
    <cfRule type="cellIs" dxfId="2" priority="1" operator="lessThan">
      <formula>0.15</formula>
    </cfRule>
    <cfRule type="cellIs" dxfId="1" priority="2" operator="between">
      <formula>0.15</formula>
      <formula>0.25</formula>
    </cfRule>
    <cfRule type="cellIs" dxfId="0" priority="3" operator="greaterThan">
      <formula>0.25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ONERA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Oriol CHANDRE VILA</dc:creator>
  <cp:lastModifiedBy>Oriol CHANDRE VILA</cp:lastModifiedBy>
  <dcterms:created xsi:type="dcterms:W3CDTF">2018-07-25T12:01:17Z</dcterms:created>
  <dcterms:modified xsi:type="dcterms:W3CDTF">2018-08-21T06:45:37Z</dcterms:modified>
</cp:coreProperties>
</file>