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Etude1" sheetId="1" r:id="rId1"/>
    <sheet name="Verification" sheetId="2" r:id="rId2"/>
  </sheets>
  <calcPr calcId="145621"/>
</workbook>
</file>

<file path=xl/calcChain.xml><?xml version="1.0" encoding="utf-8"?>
<calcChain xmlns="http://schemas.openxmlformats.org/spreadsheetml/2006/main">
  <c r="S19" i="2" l="1"/>
  <c r="R19" i="2"/>
  <c r="Q19" i="2"/>
  <c r="P19" i="2"/>
  <c r="O19" i="2"/>
  <c r="N19" i="2"/>
  <c r="S16" i="2"/>
  <c r="R16" i="2"/>
  <c r="Q16" i="2"/>
  <c r="P16" i="2"/>
  <c r="O16" i="2"/>
  <c r="N16" i="2"/>
  <c r="S13" i="2"/>
  <c r="R13" i="2"/>
  <c r="Q13" i="2"/>
  <c r="P13" i="2"/>
  <c r="O13" i="2"/>
  <c r="N13" i="2"/>
  <c r="S10" i="2"/>
  <c r="R10" i="2"/>
  <c r="Q10" i="2"/>
  <c r="P10" i="2"/>
  <c r="O10" i="2"/>
  <c r="N10" i="2"/>
  <c r="S7" i="2"/>
  <c r="R7" i="2"/>
  <c r="Q7" i="2"/>
  <c r="P7" i="2"/>
  <c r="O7" i="2"/>
  <c r="N7" i="2"/>
  <c r="S36" i="2"/>
  <c r="R36" i="2"/>
  <c r="Q36" i="2"/>
  <c r="P36" i="2"/>
  <c r="O36" i="2"/>
  <c r="N36" i="2"/>
  <c r="S33" i="2"/>
  <c r="R33" i="2"/>
  <c r="Q33" i="2"/>
  <c r="P33" i="2"/>
  <c r="O33" i="2"/>
  <c r="N33" i="2"/>
  <c r="S30" i="2"/>
  <c r="R30" i="2"/>
  <c r="Q30" i="2"/>
  <c r="P30" i="2"/>
  <c r="O30" i="2"/>
  <c r="N30" i="2"/>
  <c r="S27" i="2"/>
  <c r="R27" i="2"/>
  <c r="Q27" i="2"/>
  <c r="P27" i="2"/>
  <c r="O27" i="2"/>
  <c r="N27" i="2"/>
  <c r="S24" i="2"/>
  <c r="R24" i="2"/>
  <c r="Q24" i="2"/>
  <c r="P24" i="2"/>
  <c r="O24" i="2"/>
  <c r="N24" i="2"/>
  <c r="M36" i="2"/>
  <c r="L36" i="2"/>
  <c r="K36" i="2"/>
  <c r="J36" i="2"/>
  <c r="I36" i="2"/>
  <c r="H36" i="2"/>
  <c r="M33" i="2"/>
  <c r="L33" i="2"/>
  <c r="K33" i="2"/>
  <c r="J33" i="2"/>
  <c r="I33" i="2"/>
  <c r="H33" i="2"/>
  <c r="M30" i="2"/>
  <c r="L30" i="2"/>
  <c r="K30" i="2"/>
  <c r="J30" i="2"/>
  <c r="I30" i="2"/>
  <c r="H30" i="2"/>
  <c r="M27" i="2"/>
  <c r="L27" i="2"/>
  <c r="K27" i="2"/>
  <c r="J27" i="2"/>
  <c r="I27" i="2"/>
  <c r="H27" i="2"/>
  <c r="M24" i="2"/>
  <c r="L24" i="2"/>
  <c r="K24" i="2"/>
  <c r="J24" i="2"/>
  <c r="I24" i="2"/>
  <c r="H24" i="2"/>
  <c r="G36" i="2"/>
  <c r="F36" i="2"/>
  <c r="E36" i="2"/>
  <c r="D36" i="2"/>
  <c r="C36" i="2"/>
  <c r="B36" i="2"/>
  <c r="G33" i="2"/>
  <c r="F33" i="2"/>
  <c r="E33" i="2"/>
  <c r="D33" i="2"/>
  <c r="C33" i="2"/>
  <c r="B33" i="2"/>
  <c r="G30" i="2"/>
  <c r="F30" i="2"/>
  <c r="E30" i="2"/>
  <c r="D30" i="2"/>
  <c r="C30" i="2"/>
  <c r="B30" i="2"/>
  <c r="G27" i="2"/>
  <c r="F27" i="2"/>
  <c r="E27" i="2"/>
  <c r="D27" i="2"/>
  <c r="C27" i="2"/>
  <c r="B27" i="2"/>
  <c r="G24" i="2"/>
  <c r="F24" i="2"/>
  <c r="E24" i="2"/>
  <c r="D24" i="2"/>
  <c r="C24" i="2"/>
  <c r="B2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M19" i="2"/>
  <c r="L19" i="2"/>
  <c r="K19" i="2"/>
  <c r="J19" i="2"/>
  <c r="I19" i="2"/>
  <c r="H19" i="2"/>
  <c r="G19" i="2"/>
  <c r="F19" i="2"/>
  <c r="E19" i="2"/>
  <c r="D19" i="2"/>
  <c r="C19" i="2"/>
  <c r="B19" i="2"/>
  <c r="M16" i="2"/>
  <c r="L16" i="2"/>
  <c r="K16" i="2"/>
  <c r="J16" i="2"/>
  <c r="I16" i="2"/>
  <c r="H16" i="2"/>
  <c r="G16" i="2"/>
  <c r="F16" i="2"/>
  <c r="E16" i="2"/>
  <c r="D16" i="2"/>
  <c r="C16" i="2"/>
  <c r="B16" i="2"/>
  <c r="M13" i="2"/>
  <c r="L13" i="2"/>
  <c r="K13" i="2"/>
  <c r="J13" i="2"/>
  <c r="I13" i="2"/>
  <c r="H13" i="2"/>
  <c r="G13" i="2"/>
  <c r="F13" i="2"/>
  <c r="E13" i="2"/>
  <c r="D13" i="2"/>
  <c r="C13" i="2"/>
  <c r="B13" i="2"/>
  <c r="M10" i="2"/>
  <c r="L10" i="2"/>
  <c r="K10" i="2"/>
  <c r="J10" i="2"/>
  <c r="I10" i="2"/>
  <c r="H10" i="2"/>
  <c r="G10" i="2"/>
  <c r="F10" i="2"/>
  <c r="E10" i="2"/>
  <c r="D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B7" i="2"/>
  <c r="B29" i="1" l="1"/>
  <c r="C29" i="1"/>
  <c r="D29" i="1"/>
  <c r="E29" i="1"/>
  <c r="F29" i="1"/>
  <c r="G29" i="1"/>
  <c r="H29" i="1"/>
  <c r="I29" i="1"/>
  <c r="J29" i="1"/>
  <c r="K29" i="1"/>
  <c r="L29" i="1"/>
  <c r="M29" i="1"/>
  <c r="AP24" i="1" l="1"/>
  <c r="AQ24" i="1"/>
  <c r="AR24" i="1"/>
  <c r="AS24" i="1"/>
  <c r="AT24" i="1"/>
  <c r="AO24" i="1"/>
  <c r="AP22" i="1"/>
  <c r="AQ22" i="1"/>
  <c r="AR22" i="1"/>
  <c r="AS22" i="1"/>
  <c r="AT22" i="1"/>
  <c r="AO22" i="1"/>
  <c r="AP20" i="1"/>
  <c r="AQ20" i="1"/>
  <c r="AR20" i="1"/>
  <c r="AS20" i="1"/>
  <c r="AT20" i="1"/>
  <c r="AO20" i="1"/>
  <c r="AT18" i="1"/>
  <c r="AS18" i="1"/>
  <c r="AR18" i="1"/>
  <c r="AQ18" i="1"/>
  <c r="AP18" i="1"/>
  <c r="AO18" i="1"/>
  <c r="AK29" i="1" l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 l="1"/>
  <c r="AK21" i="1"/>
  <c r="AK20" i="1"/>
  <c r="AK19" i="1"/>
  <c r="AK18" i="1"/>
  <c r="AJ22" i="1"/>
  <c r="AJ21" i="1"/>
  <c r="AJ20" i="1"/>
  <c r="AJ19" i="1"/>
  <c r="AJ18" i="1"/>
  <c r="AI22" i="1"/>
  <c r="AI21" i="1"/>
  <c r="AI20" i="1"/>
  <c r="AI19" i="1"/>
  <c r="AI18" i="1"/>
  <c r="AH22" i="1"/>
  <c r="AH21" i="1"/>
  <c r="AH20" i="1"/>
  <c r="AH19" i="1"/>
  <c r="AH18" i="1"/>
  <c r="C22" i="1"/>
  <c r="C21" i="1"/>
  <c r="C20" i="1"/>
  <c r="C19" i="1"/>
  <c r="C18" i="1"/>
  <c r="AG22" i="1"/>
  <c r="AG21" i="1"/>
  <c r="AG20" i="1"/>
  <c r="AG19" i="1"/>
  <c r="AG18" i="1"/>
  <c r="AF22" i="1"/>
  <c r="AF21" i="1"/>
  <c r="AF20" i="1"/>
  <c r="AF19" i="1"/>
  <c r="AF18" i="1"/>
  <c r="AE22" i="1"/>
  <c r="AE21" i="1"/>
  <c r="AE20" i="1"/>
  <c r="AE19" i="1"/>
  <c r="AE18" i="1"/>
  <c r="AD22" i="1"/>
  <c r="AD21" i="1"/>
  <c r="AD20" i="1"/>
  <c r="AD19" i="1"/>
  <c r="AD18" i="1"/>
  <c r="AC22" i="1"/>
  <c r="AC21" i="1"/>
  <c r="AC20" i="1"/>
  <c r="AC19" i="1"/>
  <c r="AC18" i="1"/>
  <c r="AB22" i="1"/>
  <c r="AB21" i="1"/>
  <c r="AB20" i="1"/>
  <c r="AB19" i="1"/>
  <c r="AB18" i="1"/>
  <c r="AA22" i="1"/>
  <c r="AA21" i="1"/>
  <c r="AA20" i="1"/>
  <c r="AA19" i="1"/>
  <c r="AA18" i="1"/>
  <c r="Z22" i="1"/>
  <c r="Z21" i="1"/>
  <c r="Z20" i="1"/>
  <c r="Z19" i="1"/>
  <c r="Z18" i="1"/>
  <c r="Y22" i="1"/>
  <c r="Y21" i="1"/>
  <c r="Y20" i="1"/>
  <c r="Y19" i="1"/>
  <c r="Y18" i="1"/>
  <c r="X22" i="1"/>
  <c r="X21" i="1"/>
  <c r="X20" i="1"/>
  <c r="X19" i="1"/>
  <c r="X18" i="1"/>
  <c r="W22" i="1"/>
  <c r="W21" i="1"/>
  <c r="W20" i="1"/>
  <c r="W19" i="1"/>
  <c r="W18" i="1"/>
  <c r="V22" i="1"/>
  <c r="V21" i="1"/>
  <c r="V20" i="1"/>
  <c r="V19" i="1"/>
  <c r="V18" i="1"/>
  <c r="U22" i="1"/>
  <c r="U21" i="1"/>
  <c r="T22" i="1"/>
  <c r="T21" i="1"/>
  <c r="T20" i="1"/>
  <c r="T19" i="1"/>
  <c r="T18" i="1"/>
  <c r="S22" i="1"/>
  <c r="S21" i="1"/>
  <c r="S20" i="1"/>
  <c r="S19" i="1"/>
  <c r="S18" i="1"/>
  <c r="U20" i="1"/>
  <c r="U18" i="1"/>
  <c r="U19" i="1"/>
  <c r="R22" i="1"/>
  <c r="R20" i="1"/>
  <c r="R19" i="1"/>
  <c r="Q22" i="1"/>
  <c r="Q21" i="1"/>
  <c r="Q20" i="1"/>
  <c r="Q19" i="1"/>
  <c r="Q18" i="1"/>
  <c r="P22" i="1"/>
  <c r="P21" i="1"/>
  <c r="P20" i="1"/>
  <c r="P19" i="1"/>
  <c r="P18" i="1"/>
  <c r="O22" i="1"/>
  <c r="O21" i="1"/>
  <c r="O20" i="1"/>
  <c r="O19" i="1"/>
  <c r="O18" i="1"/>
  <c r="N22" i="1"/>
  <c r="N21" i="1"/>
  <c r="N18" i="1"/>
  <c r="N19" i="1"/>
  <c r="N20" i="1"/>
  <c r="R18" i="1"/>
  <c r="J18" i="1"/>
  <c r="F18" i="1"/>
  <c r="M22" i="1"/>
  <c r="M21" i="1"/>
  <c r="M20" i="1"/>
  <c r="M19" i="1"/>
  <c r="M18" i="1"/>
  <c r="L22" i="1"/>
  <c r="L21" i="1"/>
  <c r="L20" i="1"/>
  <c r="L19" i="1"/>
  <c r="L18" i="1"/>
  <c r="K22" i="1"/>
  <c r="K21" i="1"/>
  <c r="K20" i="1"/>
  <c r="K19" i="1"/>
  <c r="K18" i="1"/>
  <c r="J22" i="1"/>
  <c r="J21" i="1"/>
  <c r="J20" i="1"/>
  <c r="J19" i="1"/>
  <c r="I22" i="1"/>
  <c r="I21" i="1"/>
  <c r="I20" i="1"/>
  <c r="I19" i="1"/>
  <c r="I18" i="1"/>
  <c r="H22" i="1"/>
  <c r="H21" i="1"/>
  <c r="H20" i="1"/>
  <c r="H19" i="1"/>
  <c r="H18" i="1"/>
  <c r="G22" i="1"/>
  <c r="G21" i="1"/>
  <c r="G20" i="1"/>
  <c r="G19" i="1"/>
  <c r="G18" i="1"/>
  <c r="F22" i="1"/>
  <c r="F21" i="1"/>
  <c r="F20" i="1"/>
  <c r="F19" i="1"/>
  <c r="E22" i="1"/>
  <c r="E21" i="1"/>
  <c r="E20" i="1"/>
  <c r="E19" i="1"/>
  <c r="E18" i="1"/>
  <c r="D22" i="1"/>
  <c r="D21" i="1"/>
  <c r="D20" i="1"/>
  <c r="D19" i="1"/>
  <c r="D18" i="1"/>
  <c r="B22" i="1"/>
  <c r="B21" i="1"/>
  <c r="B20" i="1"/>
  <c r="B19" i="1"/>
  <c r="B18" i="1"/>
  <c r="R21" i="1"/>
</calcChain>
</file>

<file path=xl/sharedStrings.xml><?xml version="1.0" encoding="utf-8"?>
<sst xmlns="http://schemas.openxmlformats.org/spreadsheetml/2006/main" count="202" uniqueCount="72">
  <si>
    <t>nSamples</t>
  </si>
  <si>
    <t>5, 15, 25</t>
  </si>
  <si>
    <t>nCandidates</t>
  </si>
  <si>
    <t>Configuration</t>
  </si>
  <si>
    <t>h_skins</t>
  </si>
  <si>
    <t>h_ribs</t>
  </si>
  <si>
    <t>h_spars_le</t>
  </si>
  <si>
    <t>h_spars_te</t>
  </si>
  <si>
    <t>b</t>
  </si>
  <si>
    <t>S</t>
  </si>
  <si>
    <t>nCandidate</t>
  </si>
  <si>
    <t>u_max</t>
  </si>
  <si>
    <t>Γ_min</t>
  </si>
  <si>
    <t>Γ_max</t>
  </si>
  <si>
    <t>Results Configuration 1</t>
  </si>
  <si>
    <t>Results Configuration 2</t>
  </si>
  <si>
    <t>Results Configuration 3</t>
  </si>
  <si>
    <t>Results Configuration 4</t>
  </si>
  <si>
    <t>ID</t>
  </si>
  <si>
    <t>Results Original Code (ID = Configuration)</t>
  </si>
  <si>
    <t>Total Time</t>
  </si>
  <si>
    <t>10min</t>
  </si>
  <si>
    <t>10 ou 30, 50, 100</t>
  </si>
  <si>
    <t>35min</t>
  </si>
  <si>
    <t>3h41min</t>
  </si>
  <si>
    <t>1h34min</t>
  </si>
  <si>
    <t>1h07min</t>
  </si>
  <si>
    <t>1h50min</t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</si>
  <si>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_max</t>
    </r>
  </si>
  <si>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</rPr>
      <t>_min</t>
    </r>
  </si>
  <si>
    <t>σ_max</t>
  </si>
  <si>
    <t>σ_min</t>
  </si>
  <si>
    <t>6h</t>
  </si>
  <si>
    <t>σ_avg</t>
  </si>
  <si>
    <t>Node VM_max</t>
  </si>
  <si>
    <t>1h11min</t>
  </si>
  <si>
    <t>VM (Node 484)</t>
  </si>
  <si>
    <t>Original VMmax Node</t>
  </si>
  <si>
    <t>Node 484</t>
  </si>
  <si>
    <t>Online time</t>
  </si>
  <si>
    <t>3s</t>
  </si>
  <si>
    <t>2h52min</t>
  </si>
  <si>
    <t>nS = 65
nCand = 70</t>
  </si>
  <si>
    <t>Conf 1</t>
  </si>
  <si>
    <t>Conf 2</t>
  </si>
  <si>
    <t>Conf 3</t>
  </si>
  <si>
    <t>Conf 4</t>
  </si>
  <si>
    <t>7h38min</t>
  </si>
  <si>
    <t>ID 3</t>
  </si>
  <si>
    <t>ID 4</t>
  </si>
  <si>
    <t>n</t>
  </si>
  <si>
    <t>1_POD</t>
  </si>
  <si>
    <t>1_Real</t>
  </si>
  <si>
    <t>2_POD</t>
  </si>
  <si>
    <t>2_Real</t>
  </si>
  <si>
    <t>3_POD</t>
  </si>
  <si>
    <t>3_Real</t>
  </si>
  <si>
    <t>4_POD</t>
  </si>
  <si>
    <t>4_Real</t>
  </si>
  <si>
    <t>5_POD</t>
  </si>
  <si>
    <t>5_Real</t>
  </si>
  <si>
    <t>ID 5</t>
  </si>
  <si>
    <t>ID 6</t>
  </si>
  <si>
    <t>ID 7</t>
  </si>
  <si>
    <t>ID 8</t>
  </si>
  <si>
    <t>ID 9</t>
  </si>
  <si>
    <t>%</t>
  </si>
  <si>
    <t>VERIFICATION OF THE RESULTATS</t>
  </si>
  <si>
    <t>EVALUATION OF THE RESULTATS</t>
  </si>
  <si>
    <t>Time</t>
  </si>
  <si>
    <t>ID 1</t>
  </si>
  <si>
    <t>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</si>
</sst>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3" fillId="17" borderId="33" xfId="0" applyFont="1" applyFill="1" applyBorder="1" applyAlignment="1">
      <alignment vertical="center"/>
    </xf>
    <xf numFmtId="0" fontId="3" fillId="17" borderId="34" xfId="0" applyFont="1" applyFill="1" applyBorder="1" applyAlignment="1">
      <alignment vertical="center"/>
    </xf>
    <xf numFmtId="0" fontId="0" fillId="17" borderId="35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0" fontId="2" fillId="19" borderId="40" xfId="0" applyFont="1" applyFill="1" applyBorder="1" applyAlignment="1">
      <alignment horizontal="center" vertical="center"/>
    </xf>
    <xf numFmtId="0" fontId="2" fillId="19" borderId="3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15" borderId="2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4" fillId="9" borderId="46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6" borderId="47" xfId="0" applyFont="1" applyFill="1" applyBorder="1" applyAlignment="1">
      <alignment horizontal="center" vertical="center"/>
    </xf>
    <xf numFmtId="0" fontId="4" fillId="9" borderId="44" xfId="0" applyFont="1" applyFill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1" fillId="0" borderId="44" xfId="1" applyNumberFormat="1" applyFont="1" applyFill="1" applyBorder="1" applyAlignment="1">
      <alignment horizontal="center" vertical="center"/>
    </xf>
    <xf numFmtId="0" fontId="11" fillId="0" borderId="31" xfId="1" applyNumberFormat="1" applyFont="1" applyFill="1" applyBorder="1" applyAlignment="1">
      <alignment horizontal="center" vertical="center"/>
    </xf>
    <xf numFmtId="0" fontId="11" fillId="0" borderId="32" xfId="1" applyNumberFormat="1" applyFont="1" applyFill="1" applyBorder="1" applyAlignment="1">
      <alignment horizontal="center" vertical="center"/>
    </xf>
    <xf numFmtId="0" fontId="11" fillId="0" borderId="46" xfId="1" applyNumberFormat="1" applyFont="1" applyFill="1" applyBorder="1" applyAlignment="1">
      <alignment horizontal="center" vertical="center"/>
    </xf>
    <xf numFmtId="0" fontId="11" fillId="0" borderId="47" xfId="1" applyNumberFormat="1" applyFont="1" applyFill="1" applyBorder="1" applyAlignment="1">
      <alignment horizontal="center" vertical="center"/>
    </xf>
    <xf numFmtId="0" fontId="11" fillId="0" borderId="48" xfId="1" applyNumberFormat="1" applyFont="1" applyFill="1" applyBorder="1" applyAlignment="1">
      <alignment horizontal="center" vertical="center"/>
    </xf>
    <xf numFmtId="9" fontId="11" fillId="0" borderId="5" xfId="1" applyFont="1" applyFill="1" applyBorder="1" applyAlignment="1">
      <alignment horizontal="center" vertical="center"/>
    </xf>
    <xf numFmtId="9" fontId="11" fillId="0" borderId="13" xfId="1" applyFont="1" applyFill="1" applyBorder="1" applyAlignment="1">
      <alignment horizontal="center" vertical="center"/>
    </xf>
    <xf numFmtId="9" fontId="11" fillId="0" borderId="6" xfId="1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6" borderId="5" xfId="0" applyFont="1" applyFill="1" applyBorder="1" applyAlignment="1">
      <alignment horizontal="center" vertical="center"/>
    </xf>
    <xf numFmtId="0" fontId="4" fillId="26" borderId="13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9" fontId="11" fillId="0" borderId="0" xfId="1" applyFont="1" applyFill="1" applyBorder="1" applyAlignment="1">
      <alignment horizontal="center" vertical="center"/>
    </xf>
    <xf numFmtId="0" fontId="4" fillId="30" borderId="5" xfId="0" applyFont="1" applyFill="1" applyBorder="1" applyAlignment="1">
      <alignment horizontal="center" vertical="center"/>
    </xf>
    <xf numFmtId="0" fontId="4" fillId="30" borderId="13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2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22" borderId="33" xfId="0" applyFont="1" applyFill="1" applyBorder="1" applyAlignment="1">
      <alignment horizontal="center" vertical="center"/>
    </xf>
    <xf numFmtId="0" fontId="2" fillId="22" borderId="3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23" borderId="40" xfId="0" applyFont="1" applyFill="1" applyBorder="1" applyAlignment="1">
      <alignment horizontal="center" vertical="center" wrapText="1"/>
    </xf>
    <xf numFmtId="0" fontId="2" fillId="23" borderId="37" xfId="0" applyFont="1" applyFill="1" applyBorder="1" applyAlignment="1">
      <alignment horizontal="center" vertical="center"/>
    </xf>
    <xf numFmtId="0" fontId="2" fillId="23" borderId="3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25" borderId="3" xfId="0" applyFont="1" applyFill="1" applyBorder="1" applyAlignment="1">
      <alignment horizontal="center" vertical="center"/>
    </xf>
    <xf numFmtId="0" fontId="2" fillId="25" borderId="10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1" borderId="10" xfId="0" applyFont="1" applyFill="1" applyBorder="1" applyAlignment="1">
      <alignment horizontal="center" vertical="center"/>
    </xf>
    <xf numFmtId="0" fontId="2" fillId="31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36</xdr:row>
      <xdr:rowOff>152400</xdr:rowOff>
    </xdr:from>
    <xdr:to>
      <xdr:col>22</xdr:col>
      <xdr:colOff>331804</xdr:colOff>
      <xdr:row>83</xdr:row>
      <xdr:rowOff>132234</xdr:rowOff>
    </xdr:to>
    <xdr:grpSp>
      <xdr:nvGrpSpPr>
        <xdr:cNvPr id="5" name="Groupe 4"/>
        <xdr:cNvGrpSpPr/>
      </xdr:nvGrpSpPr>
      <xdr:grpSpPr>
        <a:xfrm>
          <a:off x="5162550" y="7258050"/>
          <a:ext cx="12571429" cy="8933334"/>
          <a:chOff x="5162550" y="7219950"/>
          <a:chExt cx="12571429" cy="8933334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162550" y="7219950"/>
            <a:ext cx="12571429" cy="8933334"/>
          </a:xfrm>
          <a:prstGeom prst="rect">
            <a:avLst/>
          </a:prstGeom>
        </xdr:spPr>
      </xdr:pic>
      <xdr:sp macro="" textlink="">
        <xdr:nvSpPr>
          <xdr:cNvPr id="7" name="Ellipse 6"/>
          <xdr:cNvSpPr/>
        </xdr:nvSpPr>
        <xdr:spPr>
          <a:xfrm>
            <a:off x="16249650" y="13268325"/>
            <a:ext cx="219075" cy="200025"/>
          </a:xfrm>
          <a:prstGeom prst="ellips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ZoneTexte 7"/>
          <xdr:cNvSpPr txBox="1"/>
        </xdr:nvSpPr>
        <xdr:spPr>
          <a:xfrm>
            <a:off x="15459074" y="14116050"/>
            <a:ext cx="504825" cy="238125"/>
          </a:xfrm>
          <a:prstGeom prst="rect">
            <a:avLst/>
          </a:prstGeom>
          <a:ln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fr-FR" sz="1100"/>
              <a:t>484</a:t>
            </a:r>
          </a:p>
        </xdr:txBody>
      </xdr:sp>
      <xdr:cxnSp macro="">
        <xdr:nvCxnSpPr>
          <xdr:cNvPr id="9" name="Connecteur droit avec flèche 8"/>
          <xdr:cNvCxnSpPr>
            <a:stCxn id="7" idx="3"/>
            <a:endCxn id="8" idx="0"/>
          </xdr:cNvCxnSpPr>
        </xdr:nvCxnSpPr>
        <xdr:spPr>
          <a:xfrm flipH="1">
            <a:off x="15711487" y="13439057"/>
            <a:ext cx="570246" cy="67699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workbookViewId="0">
      <selection activeCell="AL29" sqref="AL29"/>
    </sheetView>
  </sheetViews>
  <sheetFormatPr baseColWidth="10" defaultRowHeight="15" x14ac:dyDescent="0.25"/>
  <cols>
    <col min="1" max="1" width="21.140625" style="1" customWidth="1"/>
    <col min="2" max="2" width="11.42578125" style="1" customWidth="1"/>
    <col min="3" max="9" width="11.42578125" style="1"/>
    <col min="10" max="11" width="11.42578125" style="1" customWidth="1"/>
    <col min="12" max="12" width="11.28515625" style="1" customWidth="1"/>
    <col min="13" max="16384" width="11.42578125" style="1"/>
  </cols>
  <sheetData>
    <row r="1" spans="1:46" ht="19.5" thickBot="1" x14ac:dyDescent="0.3">
      <c r="A1" s="44" t="s">
        <v>68</v>
      </c>
      <c r="B1" s="45"/>
      <c r="C1" s="46"/>
    </row>
    <row r="2" spans="1:46" ht="15.75" thickBot="1" x14ac:dyDescent="0.3"/>
    <row r="3" spans="1:46" ht="15.75" thickBot="1" x14ac:dyDescent="0.3">
      <c r="A3" s="63" t="s">
        <v>0</v>
      </c>
      <c r="B3" s="188" t="s">
        <v>1</v>
      </c>
      <c r="C3" s="189"/>
      <c r="M3" s="179" t="s">
        <v>19</v>
      </c>
      <c r="N3" s="180"/>
      <c r="O3" s="180"/>
      <c r="P3" s="180"/>
      <c r="Q3" s="180"/>
      <c r="R3" s="181"/>
      <c r="S3" s="182" t="s">
        <v>14</v>
      </c>
      <c r="T3" s="183"/>
      <c r="U3" s="183"/>
      <c r="V3" s="183"/>
      <c r="W3" s="183"/>
      <c r="X3" s="184"/>
      <c r="Y3" s="185" t="s">
        <v>15</v>
      </c>
      <c r="Z3" s="186"/>
      <c r="AA3" s="186"/>
      <c r="AB3" s="186"/>
      <c r="AC3" s="186"/>
      <c r="AD3" s="187"/>
      <c r="AE3" s="194" t="s">
        <v>16</v>
      </c>
      <c r="AF3" s="195"/>
      <c r="AG3" s="195"/>
      <c r="AH3" s="195"/>
      <c r="AI3" s="195"/>
      <c r="AJ3" s="196"/>
      <c r="AK3" s="197" t="s">
        <v>17</v>
      </c>
      <c r="AL3" s="198"/>
      <c r="AM3" s="198"/>
      <c r="AN3" s="198"/>
      <c r="AO3" s="198"/>
      <c r="AP3" s="199"/>
      <c r="AQ3" s="67"/>
    </row>
    <row r="4" spans="1:46" ht="15.75" thickBot="1" x14ac:dyDescent="0.3">
      <c r="A4" s="64" t="s">
        <v>2</v>
      </c>
      <c r="B4" s="190" t="s">
        <v>22</v>
      </c>
      <c r="C4" s="191"/>
      <c r="G4" s="15" t="s">
        <v>18</v>
      </c>
      <c r="H4" s="16" t="s">
        <v>0</v>
      </c>
      <c r="I4" s="17" t="s">
        <v>10</v>
      </c>
      <c r="J4" s="202" t="s">
        <v>20</v>
      </c>
      <c r="K4" s="203"/>
      <c r="L4" s="203"/>
      <c r="M4" s="18" t="s">
        <v>11</v>
      </c>
      <c r="N4" s="19" t="s">
        <v>12</v>
      </c>
      <c r="O4" s="19" t="s">
        <v>13</v>
      </c>
      <c r="P4" s="19" t="s">
        <v>29</v>
      </c>
      <c r="Q4" s="19" t="s">
        <v>28</v>
      </c>
      <c r="R4" s="76" t="s">
        <v>33</v>
      </c>
      <c r="S4" s="77" t="s">
        <v>11</v>
      </c>
      <c r="T4" s="22" t="s">
        <v>12</v>
      </c>
      <c r="U4" s="22" t="s">
        <v>13</v>
      </c>
      <c r="V4" s="22" t="s">
        <v>31</v>
      </c>
      <c r="W4" s="22" t="s">
        <v>30</v>
      </c>
      <c r="X4" s="80" t="s">
        <v>33</v>
      </c>
      <c r="Y4" s="23" t="s">
        <v>11</v>
      </c>
      <c r="Z4" s="24" t="s">
        <v>12</v>
      </c>
      <c r="AA4" s="24" t="s">
        <v>13</v>
      </c>
      <c r="AB4" s="24" t="s">
        <v>31</v>
      </c>
      <c r="AC4" s="24" t="s">
        <v>30</v>
      </c>
      <c r="AD4" s="85" t="s">
        <v>33</v>
      </c>
      <c r="AE4" s="84" t="s">
        <v>11</v>
      </c>
      <c r="AF4" s="25" t="s">
        <v>12</v>
      </c>
      <c r="AG4" s="25" t="s">
        <v>13</v>
      </c>
      <c r="AH4" s="25" t="s">
        <v>31</v>
      </c>
      <c r="AI4" s="25" t="s">
        <v>30</v>
      </c>
      <c r="AJ4" s="68" t="s">
        <v>33</v>
      </c>
      <c r="AK4" s="86" t="s">
        <v>11</v>
      </c>
      <c r="AL4" s="78" t="s">
        <v>12</v>
      </c>
      <c r="AM4" s="78" t="s">
        <v>13</v>
      </c>
      <c r="AN4" s="78" t="s">
        <v>31</v>
      </c>
      <c r="AO4" s="78" t="s">
        <v>30</v>
      </c>
      <c r="AP4" s="79" t="s">
        <v>33</v>
      </c>
      <c r="AQ4" s="67"/>
    </row>
    <row r="5" spans="1:46" x14ac:dyDescent="0.25">
      <c r="G5" s="14">
        <v>1</v>
      </c>
      <c r="H5" s="6">
        <v>5</v>
      </c>
      <c r="I5" s="7">
        <v>10</v>
      </c>
      <c r="J5" s="204" t="s">
        <v>21</v>
      </c>
      <c r="K5" s="205"/>
      <c r="L5" s="205"/>
      <c r="M5" s="21">
        <v>0.48799999999999999</v>
      </c>
      <c r="N5" s="7">
        <v>15.4</v>
      </c>
      <c r="O5" s="7">
        <v>194</v>
      </c>
      <c r="P5" s="52">
        <v>15000</v>
      </c>
      <c r="Q5" s="52">
        <v>38000000</v>
      </c>
      <c r="R5" s="74">
        <v>7189326</v>
      </c>
      <c r="S5" s="6">
        <v>0.66900000000000004</v>
      </c>
      <c r="T5" s="7">
        <v>14.8</v>
      </c>
      <c r="U5" s="7">
        <v>192</v>
      </c>
      <c r="V5" s="52">
        <v>2680</v>
      </c>
      <c r="W5" s="52">
        <v>48500000</v>
      </c>
      <c r="X5" s="81">
        <v>9040357</v>
      </c>
      <c r="Y5" s="21">
        <v>0.66900000000000004</v>
      </c>
      <c r="Z5" s="7">
        <v>14.5</v>
      </c>
      <c r="AA5" s="7">
        <v>194</v>
      </c>
      <c r="AB5" s="52">
        <v>4300</v>
      </c>
      <c r="AC5" s="52">
        <v>45500000</v>
      </c>
      <c r="AD5" s="74">
        <v>8360640</v>
      </c>
      <c r="AE5" s="6">
        <v>0.66100000000000003</v>
      </c>
      <c r="AF5" s="7">
        <v>13.5</v>
      </c>
      <c r="AG5" s="7">
        <v>207</v>
      </c>
      <c r="AH5" s="52">
        <v>15100</v>
      </c>
      <c r="AI5" s="52">
        <v>38000000</v>
      </c>
      <c r="AJ5" s="81">
        <v>6934160</v>
      </c>
      <c r="AK5" s="21">
        <v>0.66</v>
      </c>
      <c r="AL5" s="126">
        <v>13.5</v>
      </c>
      <c r="AM5" s="126">
        <v>208</v>
      </c>
      <c r="AN5" s="52">
        <v>28200</v>
      </c>
      <c r="AO5" s="52">
        <v>35600000</v>
      </c>
      <c r="AP5" s="75">
        <v>6487474</v>
      </c>
      <c r="AQ5" s="67"/>
    </row>
    <row r="6" spans="1:46" ht="15.75" thickBot="1" x14ac:dyDescent="0.3">
      <c r="G6" s="12">
        <v>2</v>
      </c>
      <c r="H6" s="4">
        <v>5</v>
      </c>
      <c r="I6" s="2">
        <v>50</v>
      </c>
      <c r="J6" s="192" t="s">
        <v>23</v>
      </c>
      <c r="K6" s="193"/>
      <c r="L6" s="193"/>
      <c r="M6" s="20">
        <v>0.50700000000000001</v>
      </c>
      <c r="N6" s="2">
        <v>15.2</v>
      </c>
      <c r="O6" s="2">
        <v>195</v>
      </c>
      <c r="P6" s="47">
        <v>6670</v>
      </c>
      <c r="Q6" s="47">
        <v>37200000</v>
      </c>
      <c r="R6" s="71">
        <v>7007080</v>
      </c>
      <c r="S6" s="4">
        <v>0.75</v>
      </c>
      <c r="T6" s="2">
        <v>12.8</v>
      </c>
      <c r="U6" s="2">
        <v>197</v>
      </c>
      <c r="V6" s="47">
        <v>16700</v>
      </c>
      <c r="W6" s="47">
        <v>52100000</v>
      </c>
      <c r="X6" s="82">
        <v>11567868</v>
      </c>
      <c r="Y6" s="20">
        <v>0.749</v>
      </c>
      <c r="Z6" s="2">
        <v>13.2</v>
      </c>
      <c r="AA6" s="2">
        <v>201</v>
      </c>
      <c r="AB6" s="47">
        <v>22200</v>
      </c>
      <c r="AC6" s="47">
        <v>49700000</v>
      </c>
      <c r="AD6" s="71">
        <v>10451761</v>
      </c>
      <c r="AE6" s="4">
        <v>0.749</v>
      </c>
      <c r="AF6" s="2">
        <v>12.5</v>
      </c>
      <c r="AG6" s="2">
        <v>191</v>
      </c>
      <c r="AH6" s="47">
        <v>21200</v>
      </c>
      <c r="AI6" s="47">
        <v>42900000</v>
      </c>
      <c r="AJ6" s="82">
        <v>8129305</v>
      </c>
      <c r="AK6" s="20">
        <v>0.747</v>
      </c>
      <c r="AL6" s="2">
        <v>13.2</v>
      </c>
      <c r="AM6" s="2">
        <v>200</v>
      </c>
      <c r="AN6" s="47">
        <v>31800</v>
      </c>
      <c r="AO6" s="47">
        <v>40400000</v>
      </c>
      <c r="AP6" s="72">
        <v>7340263</v>
      </c>
      <c r="AQ6" s="67"/>
    </row>
    <row r="7" spans="1:46" ht="15.75" thickBot="1" x14ac:dyDescent="0.3">
      <c r="A7" s="35" t="s">
        <v>3</v>
      </c>
      <c r="B7" s="29">
        <v>1</v>
      </c>
      <c r="C7" s="30">
        <v>2</v>
      </c>
      <c r="D7" s="31">
        <v>3</v>
      </c>
      <c r="E7" s="32">
        <v>4</v>
      </c>
      <c r="G7" s="12">
        <v>3</v>
      </c>
      <c r="H7" s="4">
        <v>5</v>
      </c>
      <c r="I7" s="2">
        <v>100</v>
      </c>
      <c r="J7" s="192" t="s">
        <v>35</v>
      </c>
      <c r="K7" s="193"/>
      <c r="L7" s="193"/>
      <c r="M7" s="20">
        <v>0.624</v>
      </c>
      <c r="N7" s="2">
        <v>12.8</v>
      </c>
      <c r="O7" s="2">
        <v>191</v>
      </c>
      <c r="P7" s="47">
        <v>3290</v>
      </c>
      <c r="Q7" s="47">
        <v>38500000</v>
      </c>
      <c r="R7" s="71">
        <v>7078190</v>
      </c>
      <c r="S7" s="4">
        <v>0.52400000000000002</v>
      </c>
      <c r="T7" s="2">
        <v>13.9</v>
      </c>
      <c r="U7" s="2">
        <v>197</v>
      </c>
      <c r="V7" s="47">
        <v>5470</v>
      </c>
      <c r="W7" s="47">
        <v>36600000</v>
      </c>
      <c r="X7" s="82">
        <v>7706369</v>
      </c>
      <c r="Y7" s="20">
        <v>0.57499999999999996</v>
      </c>
      <c r="Z7" s="2">
        <v>13.9</v>
      </c>
      <c r="AA7" s="2">
        <v>197</v>
      </c>
      <c r="AB7" s="47">
        <v>4930</v>
      </c>
      <c r="AC7" s="47">
        <v>38300000</v>
      </c>
      <c r="AD7" s="71">
        <v>7656935</v>
      </c>
      <c r="AE7" s="4">
        <v>0.71599999999999997</v>
      </c>
      <c r="AF7" s="2">
        <v>13.9</v>
      </c>
      <c r="AG7" s="2">
        <v>197</v>
      </c>
      <c r="AH7" s="47">
        <v>5520</v>
      </c>
      <c r="AI7" s="47">
        <v>41900000</v>
      </c>
      <c r="AJ7" s="82">
        <v>8168548</v>
      </c>
      <c r="AK7" s="20">
        <v>0.77400000000000002</v>
      </c>
      <c r="AL7" s="2">
        <v>13.9</v>
      </c>
      <c r="AM7" s="2">
        <v>197</v>
      </c>
      <c r="AN7" s="47">
        <v>18200</v>
      </c>
      <c r="AO7" s="47">
        <v>42200000</v>
      </c>
      <c r="AP7" s="72">
        <v>8255140</v>
      </c>
      <c r="AQ7" s="67"/>
    </row>
    <row r="8" spans="1:46" x14ac:dyDescent="0.25">
      <c r="A8" s="26" t="s">
        <v>4</v>
      </c>
      <c r="B8" s="41">
        <v>2.8000000000000001E-2</v>
      </c>
      <c r="C8" s="42">
        <v>2.9000000000000001E-2</v>
      </c>
      <c r="D8" s="42">
        <v>0.03</v>
      </c>
      <c r="E8" s="43">
        <v>3.1E-2</v>
      </c>
      <c r="G8" s="12">
        <v>4</v>
      </c>
      <c r="H8" s="4">
        <v>15</v>
      </c>
      <c r="I8" s="2">
        <v>30</v>
      </c>
      <c r="J8" s="192" t="s">
        <v>26</v>
      </c>
      <c r="K8" s="193"/>
      <c r="L8" s="193"/>
      <c r="M8" s="20">
        <v>0.66700000000000004</v>
      </c>
      <c r="N8" s="2">
        <v>14.1</v>
      </c>
      <c r="O8" s="2">
        <v>204</v>
      </c>
      <c r="P8" s="47">
        <v>9500</v>
      </c>
      <c r="Q8" s="47">
        <v>38200000</v>
      </c>
      <c r="R8" s="71">
        <v>7115627</v>
      </c>
      <c r="S8" s="4">
        <v>0.56399999999999995</v>
      </c>
      <c r="T8" s="2">
        <v>15</v>
      </c>
      <c r="U8" s="2">
        <v>194</v>
      </c>
      <c r="V8" s="47">
        <v>3080</v>
      </c>
      <c r="W8" s="47">
        <v>40900000</v>
      </c>
      <c r="X8" s="82">
        <v>7600983</v>
      </c>
      <c r="Y8" s="20">
        <v>0.57999999999999996</v>
      </c>
      <c r="Z8" s="2">
        <v>14.7</v>
      </c>
      <c r="AA8" s="2">
        <v>194</v>
      </c>
      <c r="AB8" s="47">
        <v>17500</v>
      </c>
      <c r="AC8" s="47">
        <v>40100000</v>
      </c>
      <c r="AD8" s="71">
        <v>7339816</v>
      </c>
      <c r="AE8" s="4">
        <v>0.70699999999999996</v>
      </c>
      <c r="AF8" s="2">
        <v>12.3</v>
      </c>
      <c r="AG8" s="2">
        <v>190</v>
      </c>
      <c r="AH8" s="47">
        <v>10500</v>
      </c>
      <c r="AI8" s="47">
        <v>40800000</v>
      </c>
      <c r="AJ8" s="82">
        <v>7321188</v>
      </c>
      <c r="AK8" s="20">
        <v>0.748</v>
      </c>
      <c r="AL8" s="2">
        <v>13.6</v>
      </c>
      <c r="AM8" s="2">
        <v>203</v>
      </c>
      <c r="AN8" s="47">
        <v>12300</v>
      </c>
      <c r="AO8" s="47">
        <v>40400000</v>
      </c>
      <c r="AP8" s="72">
        <v>7325666</v>
      </c>
      <c r="AQ8" s="67"/>
    </row>
    <row r="9" spans="1:46" x14ac:dyDescent="0.25">
      <c r="A9" s="27" t="s">
        <v>5</v>
      </c>
      <c r="B9" s="36">
        <v>8.9999999999999993E-3</v>
      </c>
      <c r="C9" s="37">
        <v>1.4E-2</v>
      </c>
      <c r="D9" s="37">
        <v>0.01</v>
      </c>
      <c r="E9" s="38">
        <v>1.4999999999999999E-2</v>
      </c>
      <c r="G9" s="12">
        <v>5</v>
      </c>
      <c r="H9" s="4">
        <v>15</v>
      </c>
      <c r="I9" s="2">
        <v>50</v>
      </c>
      <c r="J9" s="192" t="s">
        <v>27</v>
      </c>
      <c r="K9" s="193"/>
      <c r="L9" s="193"/>
      <c r="M9" s="48"/>
      <c r="N9" s="49"/>
      <c r="O9" s="49"/>
      <c r="P9" s="49"/>
      <c r="Q9" s="49"/>
      <c r="R9" s="100"/>
      <c r="S9" s="4">
        <v>0.55900000000000005</v>
      </c>
      <c r="T9" s="2">
        <v>14.9</v>
      </c>
      <c r="U9" s="2">
        <v>193</v>
      </c>
      <c r="V9" s="47">
        <v>1720</v>
      </c>
      <c r="W9" s="47">
        <v>41100000</v>
      </c>
      <c r="X9" s="82">
        <v>7540366</v>
      </c>
      <c r="Y9" s="20">
        <v>0.57499999999999996</v>
      </c>
      <c r="Z9" s="2">
        <v>14.7</v>
      </c>
      <c r="AA9" s="2">
        <v>194</v>
      </c>
      <c r="AB9" s="47">
        <v>13100</v>
      </c>
      <c r="AC9" s="47">
        <v>39900000</v>
      </c>
      <c r="AD9" s="71">
        <v>7331042</v>
      </c>
      <c r="AE9" s="4">
        <v>0.70799999999999996</v>
      </c>
      <c r="AF9" s="2">
        <v>12.3</v>
      </c>
      <c r="AG9" s="2">
        <v>191</v>
      </c>
      <c r="AH9" s="47">
        <v>14300</v>
      </c>
      <c r="AI9" s="47">
        <v>40900000</v>
      </c>
      <c r="AJ9" s="82">
        <v>7348318</v>
      </c>
      <c r="AK9" s="20">
        <v>0.749</v>
      </c>
      <c r="AL9" s="2">
        <v>13.6</v>
      </c>
      <c r="AM9" s="2">
        <v>203</v>
      </c>
      <c r="AN9" s="47">
        <v>13300</v>
      </c>
      <c r="AO9" s="47">
        <v>40300000</v>
      </c>
      <c r="AP9" s="72">
        <v>7334995</v>
      </c>
      <c r="AQ9" s="67"/>
    </row>
    <row r="10" spans="1:46" x14ac:dyDescent="0.25">
      <c r="A10" s="27" t="s">
        <v>6</v>
      </c>
      <c r="B10" s="36">
        <v>1.7000000000000001E-2</v>
      </c>
      <c r="C10" s="37">
        <v>1.9E-2</v>
      </c>
      <c r="D10" s="37">
        <v>2.1999999999999999E-2</v>
      </c>
      <c r="E10" s="38">
        <v>2.5000000000000001E-2</v>
      </c>
      <c r="G10" s="12">
        <v>6</v>
      </c>
      <c r="H10" s="4">
        <v>15</v>
      </c>
      <c r="I10" s="2">
        <v>100</v>
      </c>
      <c r="J10" s="192" t="s">
        <v>24</v>
      </c>
      <c r="K10" s="193"/>
      <c r="L10" s="193"/>
      <c r="M10" s="48"/>
      <c r="N10" s="49"/>
      <c r="O10" s="49"/>
      <c r="P10" s="49"/>
      <c r="Q10" s="49"/>
      <c r="R10" s="100"/>
      <c r="S10" s="4">
        <v>0.55400000000000005</v>
      </c>
      <c r="T10" s="2">
        <v>14.9</v>
      </c>
      <c r="U10" s="2">
        <v>193</v>
      </c>
      <c r="V10" s="47">
        <v>18300</v>
      </c>
      <c r="W10" s="47">
        <v>41100000</v>
      </c>
      <c r="X10" s="82">
        <v>7544401</v>
      </c>
      <c r="Y10" s="20">
        <v>0.57299999999999995</v>
      </c>
      <c r="Z10" s="2">
        <v>14.7</v>
      </c>
      <c r="AA10" s="2">
        <v>195</v>
      </c>
      <c r="AB10" s="47">
        <v>4030</v>
      </c>
      <c r="AC10" s="47">
        <v>39900000</v>
      </c>
      <c r="AD10" s="71">
        <v>7334367</v>
      </c>
      <c r="AE10" s="4">
        <v>0.71</v>
      </c>
      <c r="AF10" s="2">
        <v>12.3</v>
      </c>
      <c r="AG10" s="2">
        <v>191</v>
      </c>
      <c r="AH10" s="47">
        <v>18200</v>
      </c>
      <c r="AI10" s="47">
        <v>41100000</v>
      </c>
      <c r="AJ10" s="82">
        <v>7379571</v>
      </c>
      <c r="AK10" s="20">
        <v>0.748</v>
      </c>
      <c r="AL10" s="2">
        <v>13.6</v>
      </c>
      <c r="AM10" s="2">
        <v>203</v>
      </c>
      <c r="AN10" s="47">
        <v>28300</v>
      </c>
      <c r="AO10" s="47">
        <v>40500000</v>
      </c>
      <c r="AP10" s="72">
        <v>7359249</v>
      </c>
      <c r="AQ10" s="67"/>
    </row>
    <row r="11" spans="1:46" x14ac:dyDescent="0.25">
      <c r="A11" s="27" t="s">
        <v>7</v>
      </c>
      <c r="B11" s="36">
        <v>8.9999999999999993E-3</v>
      </c>
      <c r="C11" s="37">
        <v>1.2999999999999999E-2</v>
      </c>
      <c r="D11" s="37">
        <v>1.0999999999999999E-2</v>
      </c>
      <c r="E11" s="38">
        <v>1.4999999999999999E-2</v>
      </c>
      <c r="G11" s="12">
        <v>7</v>
      </c>
      <c r="H11" s="4">
        <v>25</v>
      </c>
      <c r="I11" s="2">
        <v>30</v>
      </c>
      <c r="J11" s="192" t="s">
        <v>25</v>
      </c>
      <c r="K11" s="193"/>
      <c r="L11" s="193"/>
      <c r="M11" s="48"/>
      <c r="N11" s="49"/>
      <c r="O11" s="49"/>
      <c r="P11" s="49"/>
      <c r="Q11" s="49"/>
      <c r="R11" s="100"/>
      <c r="S11" s="4">
        <v>0.56200000000000006</v>
      </c>
      <c r="T11" s="2">
        <v>14.9</v>
      </c>
      <c r="U11" s="2">
        <v>193</v>
      </c>
      <c r="V11" s="47">
        <v>11700</v>
      </c>
      <c r="W11" s="47">
        <v>41000000</v>
      </c>
      <c r="X11" s="82">
        <v>7549628</v>
      </c>
      <c r="Y11" s="20">
        <v>0.58199999999999996</v>
      </c>
      <c r="Z11" s="2">
        <v>14.7</v>
      </c>
      <c r="AA11" s="2">
        <v>194</v>
      </c>
      <c r="AB11" s="47">
        <v>3680</v>
      </c>
      <c r="AC11" s="47">
        <v>40100000</v>
      </c>
      <c r="AD11" s="71">
        <v>7353591</v>
      </c>
      <c r="AE11" s="4">
        <v>0.70499999999999996</v>
      </c>
      <c r="AF11" s="2">
        <v>12.3</v>
      </c>
      <c r="AG11" s="2">
        <v>190</v>
      </c>
      <c r="AH11" s="47">
        <v>10600</v>
      </c>
      <c r="AI11" s="47">
        <v>40800000</v>
      </c>
      <c r="AJ11" s="82">
        <v>7301908</v>
      </c>
      <c r="AK11" s="20">
        <v>0.753</v>
      </c>
      <c r="AL11" s="2">
        <v>13.6</v>
      </c>
      <c r="AM11" s="2">
        <v>203</v>
      </c>
      <c r="AN11" s="47">
        <v>26400</v>
      </c>
      <c r="AO11" s="47">
        <v>40700000</v>
      </c>
      <c r="AP11" s="72">
        <v>7427952</v>
      </c>
      <c r="AQ11" s="67"/>
    </row>
    <row r="12" spans="1:46" x14ac:dyDescent="0.25">
      <c r="A12" s="27" t="s">
        <v>8</v>
      </c>
      <c r="B12" s="39">
        <v>64.75</v>
      </c>
      <c r="C12" s="8">
        <v>66.83</v>
      </c>
      <c r="D12" s="8">
        <v>73.2</v>
      </c>
      <c r="E12" s="9">
        <v>75.650000000000006</v>
      </c>
      <c r="G12" s="12">
        <v>8</v>
      </c>
      <c r="H12" s="4">
        <v>25</v>
      </c>
      <c r="I12" s="2">
        <v>50</v>
      </c>
      <c r="J12" s="192" t="s">
        <v>41</v>
      </c>
      <c r="K12" s="193"/>
      <c r="L12" s="193"/>
      <c r="M12" s="48"/>
      <c r="N12" s="49"/>
      <c r="O12" s="49"/>
      <c r="P12" s="49"/>
      <c r="Q12" s="49"/>
      <c r="R12" s="100"/>
      <c r="S12" s="4">
        <v>0.56999999999999995</v>
      </c>
      <c r="T12" s="2">
        <v>14.9</v>
      </c>
      <c r="U12" s="2">
        <v>193</v>
      </c>
      <c r="V12" s="47">
        <v>6610</v>
      </c>
      <c r="W12" s="47">
        <v>41600000</v>
      </c>
      <c r="X12" s="82">
        <v>7647643</v>
      </c>
      <c r="Y12" s="20">
        <v>0.57799999999999996</v>
      </c>
      <c r="Z12" s="2">
        <v>14.7</v>
      </c>
      <c r="AA12" s="2">
        <v>194</v>
      </c>
      <c r="AB12" s="47">
        <v>2820</v>
      </c>
      <c r="AC12" s="47">
        <v>39800000</v>
      </c>
      <c r="AD12" s="71">
        <v>7310952</v>
      </c>
      <c r="AE12" s="4">
        <v>0.70899999999999996</v>
      </c>
      <c r="AF12" s="2">
        <v>12.3</v>
      </c>
      <c r="AG12" s="2">
        <v>191</v>
      </c>
      <c r="AH12" s="47">
        <v>10500</v>
      </c>
      <c r="AI12" s="47">
        <v>41100000</v>
      </c>
      <c r="AJ12" s="82">
        <v>7350192</v>
      </c>
      <c r="AK12" s="20">
        <v>0.754</v>
      </c>
      <c r="AL12" s="2">
        <v>13.6</v>
      </c>
      <c r="AM12" s="2">
        <v>203</v>
      </c>
      <c r="AN12" s="47">
        <v>4890</v>
      </c>
      <c r="AO12" s="47">
        <v>40500000</v>
      </c>
      <c r="AP12" s="72">
        <v>7370310</v>
      </c>
      <c r="AQ12" s="67"/>
    </row>
    <row r="13" spans="1:46" ht="15.75" thickBot="1" x14ac:dyDescent="0.3">
      <c r="A13" s="28" t="s">
        <v>9</v>
      </c>
      <c r="B13" s="40">
        <v>443.56</v>
      </c>
      <c r="C13" s="10">
        <v>449.7</v>
      </c>
      <c r="D13" s="10">
        <v>444.44</v>
      </c>
      <c r="E13" s="11">
        <v>500.21</v>
      </c>
      <c r="G13" s="13">
        <v>9</v>
      </c>
      <c r="H13" s="5">
        <v>25</v>
      </c>
      <c r="I13" s="3">
        <v>100</v>
      </c>
      <c r="J13" s="206" t="s">
        <v>32</v>
      </c>
      <c r="K13" s="207"/>
      <c r="L13" s="207"/>
      <c r="M13" s="50"/>
      <c r="N13" s="51"/>
      <c r="O13" s="51"/>
      <c r="P13" s="51"/>
      <c r="Q13" s="51"/>
      <c r="R13" s="101"/>
      <c r="S13" s="5">
        <v>0.55800000000000005</v>
      </c>
      <c r="T13" s="3">
        <v>14.9</v>
      </c>
      <c r="U13" s="3">
        <v>193</v>
      </c>
      <c r="V13" s="59">
        <v>3800</v>
      </c>
      <c r="W13" s="59">
        <v>40200000</v>
      </c>
      <c r="X13" s="83">
        <v>7459346</v>
      </c>
      <c r="Y13" s="65">
        <v>0.57799999999999996</v>
      </c>
      <c r="Z13" s="3">
        <v>14.7</v>
      </c>
      <c r="AA13" s="3">
        <v>194</v>
      </c>
      <c r="AB13" s="59">
        <v>9550</v>
      </c>
      <c r="AC13" s="59">
        <v>39300000</v>
      </c>
      <c r="AD13" s="66">
        <v>7324286</v>
      </c>
      <c r="AE13" s="5">
        <v>0.70899999999999996</v>
      </c>
      <c r="AF13" s="3">
        <v>12.4</v>
      </c>
      <c r="AG13" s="3">
        <v>191</v>
      </c>
      <c r="AH13" s="59">
        <v>13100</v>
      </c>
      <c r="AI13" s="59">
        <v>40400000</v>
      </c>
      <c r="AJ13" s="83">
        <v>7436060</v>
      </c>
      <c r="AK13" s="65">
        <v>0.753</v>
      </c>
      <c r="AL13" s="3">
        <v>13.6</v>
      </c>
      <c r="AM13" s="3">
        <v>203</v>
      </c>
      <c r="AN13" s="59">
        <v>14400</v>
      </c>
      <c r="AO13" s="59">
        <v>40300000</v>
      </c>
      <c r="AP13" s="73">
        <v>7339933</v>
      </c>
      <c r="AQ13" s="67"/>
    </row>
    <row r="14" spans="1:46" ht="15.75" thickBot="1" x14ac:dyDescent="0.3">
      <c r="J14" s="200" t="s">
        <v>39</v>
      </c>
      <c r="K14" s="201"/>
      <c r="L14" s="124" t="s">
        <v>40</v>
      </c>
    </row>
    <row r="15" spans="1:46" ht="15.75" thickBot="1" x14ac:dyDescent="0.3"/>
    <row r="16" spans="1:46" ht="15.75" thickBot="1" x14ac:dyDescent="0.3">
      <c r="A16" s="34" t="s">
        <v>18</v>
      </c>
      <c r="B16" s="177">
        <v>1</v>
      </c>
      <c r="C16" s="175"/>
      <c r="D16" s="175"/>
      <c r="E16" s="178"/>
      <c r="F16" s="174">
        <v>2</v>
      </c>
      <c r="G16" s="175"/>
      <c r="H16" s="175"/>
      <c r="I16" s="176"/>
      <c r="J16" s="177">
        <v>3</v>
      </c>
      <c r="K16" s="175"/>
      <c r="L16" s="175"/>
      <c r="M16" s="178"/>
      <c r="N16" s="174">
        <v>4</v>
      </c>
      <c r="O16" s="175"/>
      <c r="P16" s="175"/>
      <c r="Q16" s="176"/>
      <c r="R16" s="177">
        <v>5</v>
      </c>
      <c r="S16" s="175"/>
      <c r="T16" s="175"/>
      <c r="U16" s="178"/>
      <c r="V16" s="174">
        <v>6</v>
      </c>
      <c r="W16" s="175"/>
      <c r="X16" s="175"/>
      <c r="Y16" s="176"/>
      <c r="Z16" s="177">
        <v>7</v>
      </c>
      <c r="AA16" s="175"/>
      <c r="AB16" s="175"/>
      <c r="AC16" s="178"/>
      <c r="AD16" s="174">
        <v>8</v>
      </c>
      <c r="AE16" s="175"/>
      <c r="AF16" s="175"/>
      <c r="AG16" s="176"/>
      <c r="AH16" s="174">
        <v>9</v>
      </c>
      <c r="AI16" s="175"/>
      <c r="AJ16" s="175"/>
      <c r="AK16" s="176"/>
      <c r="AO16" s="130" t="s">
        <v>11</v>
      </c>
      <c r="AP16" s="131" t="s">
        <v>12</v>
      </c>
      <c r="AQ16" s="131" t="s">
        <v>13</v>
      </c>
      <c r="AR16" s="131" t="s">
        <v>31</v>
      </c>
      <c r="AS16" s="131" t="s">
        <v>30</v>
      </c>
      <c r="AT16" s="132" t="s">
        <v>33</v>
      </c>
    </row>
    <row r="17" spans="1:46" ht="15.75" thickBot="1" x14ac:dyDescent="0.3">
      <c r="A17" s="87" t="s">
        <v>3</v>
      </c>
      <c r="B17" s="88">
        <v>1</v>
      </c>
      <c r="C17" s="89">
        <v>2</v>
      </c>
      <c r="D17" s="90">
        <v>3</v>
      </c>
      <c r="E17" s="91">
        <v>4</v>
      </c>
      <c r="F17" s="92">
        <v>1</v>
      </c>
      <c r="G17" s="89">
        <v>2</v>
      </c>
      <c r="H17" s="90">
        <v>3</v>
      </c>
      <c r="I17" s="93">
        <v>4</v>
      </c>
      <c r="J17" s="88">
        <v>1</v>
      </c>
      <c r="K17" s="89">
        <v>2</v>
      </c>
      <c r="L17" s="90">
        <v>3</v>
      </c>
      <c r="M17" s="91">
        <v>4</v>
      </c>
      <c r="N17" s="92">
        <v>1</v>
      </c>
      <c r="O17" s="89">
        <v>2</v>
      </c>
      <c r="P17" s="90">
        <v>3</v>
      </c>
      <c r="Q17" s="93">
        <v>4</v>
      </c>
      <c r="R17" s="88">
        <v>1</v>
      </c>
      <c r="S17" s="89">
        <v>2</v>
      </c>
      <c r="T17" s="90">
        <v>3</v>
      </c>
      <c r="U17" s="91">
        <v>4</v>
      </c>
      <c r="V17" s="92">
        <v>1</v>
      </c>
      <c r="W17" s="89">
        <v>2</v>
      </c>
      <c r="X17" s="90">
        <v>3</v>
      </c>
      <c r="Y17" s="93">
        <v>4</v>
      </c>
      <c r="Z17" s="88">
        <v>1</v>
      </c>
      <c r="AA17" s="89">
        <v>2</v>
      </c>
      <c r="AB17" s="90">
        <v>3</v>
      </c>
      <c r="AC17" s="91">
        <v>4</v>
      </c>
      <c r="AD17" s="92">
        <v>1</v>
      </c>
      <c r="AE17" s="89">
        <v>2</v>
      </c>
      <c r="AF17" s="90">
        <v>3</v>
      </c>
      <c r="AG17" s="93">
        <v>4</v>
      </c>
      <c r="AH17" s="92">
        <v>1</v>
      </c>
      <c r="AI17" s="89">
        <v>2</v>
      </c>
      <c r="AJ17" s="90">
        <v>3</v>
      </c>
      <c r="AK17" s="93">
        <v>4</v>
      </c>
      <c r="AM17" s="208" t="s">
        <v>42</v>
      </c>
      <c r="AN17" s="211" t="s">
        <v>43</v>
      </c>
      <c r="AO17" s="129">
        <v>0.56399999999999995</v>
      </c>
      <c r="AP17" s="127">
        <v>14.9</v>
      </c>
      <c r="AQ17" s="127">
        <v>193</v>
      </c>
      <c r="AR17" s="128">
        <v>7160</v>
      </c>
      <c r="AS17" s="128">
        <v>41000000</v>
      </c>
      <c r="AT17" s="125">
        <v>7544525</v>
      </c>
    </row>
    <row r="18" spans="1:46" ht="15.75" thickBot="1" x14ac:dyDescent="0.3">
      <c r="A18" s="97" t="s">
        <v>11</v>
      </c>
      <c r="B18" s="96">
        <f>ABS(($M$5-$S$5)/MAX($M$5,$S$5))</f>
        <v>0.27055306427503745</v>
      </c>
      <c r="C18" s="94">
        <f>ABS(($M$6-$Y$5)/MAX($M$6,$Y$5))</f>
        <v>0.24215246636771304</v>
      </c>
      <c r="D18" s="94">
        <f>ABS(($M$7-$AE$5)/MAX($M$7,$AE$5))</f>
        <v>5.5975794251134692E-2</v>
      </c>
      <c r="E18" s="98">
        <f>ABS(($M$8-$AK$5)/MAX($M$8,$AK$5))</f>
        <v>1.0494752623688165E-2</v>
      </c>
      <c r="F18" s="99">
        <f>ABS(($M$5-$S$6)/MAX($M$5,$S$6))</f>
        <v>0.34933333333333333</v>
      </c>
      <c r="G18" s="94">
        <f>ABS(($M$6-$Y$6)/MAX($M$6,$Y$6))</f>
        <v>0.32309746328437916</v>
      </c>
      <c r="H18" s="94">
        <f>ABS(($M$7-$AE$6)/MAX($M$7,$AE$6))</f>
        <v>0.16688918558077437</v>
      </c>
      <c r="I18" s="95">
        <f>ABS(($M$8-$AK$6)/MAX($M$8,$AK$6))</f>
        <v>0.10709504685408294</v>
      </c>
      <c r="J18" s="96">
        <f>ABS(($M$5-$S$7)/MAX($M$5,$S$7))</f>
        <v>6.8702290076335937E-2</v>
      </c>
      <c r="K18" s="94">
        <f>ABS(($M$6-$Y$7)/MAX($M$6,$Y$7))</f>
        <v>0.11826086956521731</v>
      </c>
      <c r="L18" s="94">
        <f>ABS(($M$7-$AE$7)/MAX($M$7,$AE$7))</f>
        <v>0.12849162011173182</v>
      </c>
      <c r="M18" s="98">
        <f>ABS(($M$8-$AK$7)/MAX($M$8,$AK$7))</f>
        <v>0.13824289405684753</v>
      </c>
      <c r="N18" s="99">
        <f>ABS(($M$5-$S$8)/MAX($M$5,$S$8))</f>
        <v>0.13475177304964533</v>
      </c>
      <c r="O18" s="94">
        <f>ABS(($M$6-$Y$8)/MAX($M$6,$Y$8))</f>
        <v>0.12586206896551716</v>
      </c>
      <c r="P18" s="94">
        <f>ABS(($M$7-$AE$8)/MAX($M$7,$AE$8))</f>
        <v>0.11739745403111736</v>
      </c>
      <c r="Q18" s="95">
        <f>ABS(($M$8-$AK$8)/MAX($M$8,$AK$8))</f>
        <v>0.10828877005347588</v>
      </c>
      <c r="R18" s="96">
        <f>ABS(($M$5-$S$9)/MAX($M$5,$S$9))</f>
        <v>0.12701252236135968</v>
      </c>
      <c r="S18" s="94">
        <f>ABS(($M$6-$Y$9)/MAX($M$6,$Y$9))</f>
        <v>0.11826086956521731</v>
      </c>
      <c r="T18" s="94">
        <f>ABS(($M$7-$AE$9)/MAX($M$7,$AE$9))</f>
        <v>0.11864406779661013</v>
      </c>
      <c r="U18" s="98">
        <f>ABS(($M$8-$AK$9)/MAX($M$8,$AK$9))</f>
        <v>0.10947930574098794</v>
      </c>
      <c r="V18" s="99">
        <f>ABS(($M$5-$S$10)/MAX($M$5,$S$10))</f>
        <v>0.11913357400722031</v>
      </c>
      <c r="W18" s="94">
        <f>ABS(($M$6-$Y$10)/MAX($M$6,$Y$10))</f>
        <v>0.11518324607329834</v>
      </c>
      <c r="X18" s="94">
        <f>ABS(($M$7-$AE$10)/MAX($M$7,$AE$10))</f>
        <v>0.12112676056338025</v>
      </c>
      <c r="Y18" s="95">
        <f>ABS(($M$8-$AK$10)/MAX($M$8,$AK$10))</f>
        <v>0.10828877005347588</v>
      </c>
      <c r="Z18" s="96">
        <f>ABS(($M$5-$S$11)/MAX($M$5,$S$11))</f>
        <v>0.13167259786476879</v>
      </c>
      <c r="AA18" s="94">
        <f>ABS(($M$6-$Y$11)/MAX($M$6,$Y$11))</f>
        <v>0.12886597938144323</v>
      </c>
      <c r="AB18" s="94">
        <f>ABS(($M$7-$AE$11)/MAX($M$7,$AE$11))</f>
        <v>0.11489361702127655</v>
      </c>
      <c r="AC18" s="98">
        <f>ABS(($M$8-$AK$11)/MAX($M$8,$AK$11))</f>
        <v>0.11420982735723767</v>
      </c>
      <c r="AD18" s="99">
        <f>ABS(($M$5-$S$12)/MAX($M$5,$S$12))</f>
        <v>0.14385964912280697</v>
      </c>
      <c r="AE18" s="94">
        <f>ABS(($M$6-$Y$12)/MAX($M$6,$Y$12))</f>
        <v>0.12283737024221446</v>
      </c>
      <c r="AF18" s="94">
        <f>ABS(($M$7-$AE$12)/MAX($M$7,$AH$2))</f>
        <v>0.13621794871794865</v>
      </c>
      <c r="AG18" s="95">
        <f>ABS(($M$8-$AK$12)/MAX($M$8,$AK$12))</f>
        <v>0.11538461538461534</v>
      </c>
      <c r="AH18" s="96">
        <f>ABS(($M$5-$S$13)/MAX($M$5,$S$13))</f>
        <v>0.12544802867383523</v>
      </c>
      <c r="AI18" s="94">
        <f>ABS(($M$6-$Y$13)/MAX($M$6,$Y$13))</f>
        <v>0.12283737024221446</v>
      </c>
      <c r="AJ18" s="94">
        <f>ABS(($M$7-$AE$13)/MAX($M$7,$AE$3))</f>
        <v>0.13621794871794865</v>
      </c>
      <c r="AK18" s="95">
        <f>ABS(($M$8-$AK$13)/MAX($M$8,$AK$13))</f>
        <v>0.11420982735723767</v>
      </c>
      <c r="AM18" s="209"/>
      <c r="AN18" s="212"/>
      <c r="AO18" s="133">
        <f>ABS(($M$5-AO17)/MAX($M$5,AO17))</f>
        <v>0.13475177304964533</v>
      </c>
      <c r="AP18" s="134">
        <f>ABS(($N$5-AP17)/MAX($N$5,AP17))</f>
        <v>3.2467532467532464E-2</v>
      </c>
      <c r="AQ18" s="134">
        <f>ABS((O5-AQ17)/MAX(O5,AQ17))</f>
        <v>5.1546391752577319E-3</v>
      </c>
      <c r="AR18" s="134">
        <f>ABS((P5-AR17)/MAX(P5,AR17))</f>
        <v>0.52266666666666661</v>
      </c>
      <c r="AS18" s="134">
        <f>ABS((Q5-AS17)/MAX(Q5,AS17))</f>
        <v>7.3170731707317069E-2</v>
      </c>
      <c r="AT18" s="135">
        <f>ABS((R5-AT17)/MAX(R5,AT17))</f>
        <v>4.7080366225839269E-2</v>
      </c>
    </row>
    <row r="19" spans="1:46" x14ac:dyDescent="0.25">
      <c r="A19" s="33" t="s">
        <v>12</v>
      </c>
      <c r="B19" s="53">
        <f>ABS(($N$5-$T$5)/MAX($N$5,$T$5))</f>
        <v>3.8961038961038939E-2</v>
      </c>
      <c r="C19" s="54">
        <f>ABS(($N$6-$Z$5)/MAX($N$6,$Z$5))</f>
        <v>4.6052631578947324E-2</v>
      </c>
      <c r="D19" s="54">
        <f>ABS(($N$7-$AF$5)/MAX($N$7,$AF$5))</f>
        <v>5.1851851851851802E-2</v>
      </c>
      <c r="E19" s="55">
        <f>ABS(($N$8-$AL$5)/MAX($N$8,$AL$5))</f>
        <v>4.255319148936168E-2</v>
      </c>
      <c r="F19" s="56">
        <f>ABS(($N$5-$T$6)/MAX($N$5,$T$6))</f>
        <v>0.1688311688311688</v>
      </c>
      <c r="G19" s="54">
        <f>ABS(($N$6-$Z$6)/MAX($N$6,$Z$6))</f>
        <v>0.13157894736842105</v>
      </c>
      <c r="H19" s="54">
        <f>ABS(($N$7-$AF$6)/MAX($N$7,$AF$6))</f>
        <v>2.3437500000000056E-2</v>
      </c>
      <c r="I19" s="57">
        <f>ABS(($N$8-$AL$6)/MAX($N$8,$AL$6))</f>
        <v>6.3829787234042576E-2</v>
      </c>
      <c r="J19" s="53">
        <f>ABS(($N$5-$T$7)/MAX($N$5,$T$7))</f>
        <v>9.7402597402597407E-2</v>
      </c>
      <c r="K19" s="54">
        <f>ABS(($N$6-$Z$7)/MAX($N$6,$Z$7))</f>
        <v>8.5526315789473617E-2</v>
      </c>
      <c r="L19" s="54">
        <f>ABS(($N$7-$AF$7)/MAX($N$7,$AF$7))</f>
        <v>7.913669064748198E-2</v>
      </c>
      <c r="M19" s="55">
        <f>ABS(($N$8-$AL$7)/MAX($N$8,$AL$7))</f>
        <v>1.4184397163120517E-2</v>
      </c>
      <c r="N19" s="56">
        <f>ABS(($N$5-$T$8)/MAX($N$5,$T$8))</f>
        <v>2.5974025974025997E-2</v>
      </c>
      <c r="O19" s="54">
        <f>ABS(($N$6-$Z$8)/MAX($N$6,$Z$8))</f>
        <v>3.2894736842105261E-2</v>
      </c>
      <c r="P19" s="54">
        <f>ABS(($N$7-$AF$8)/MAX($N$7,$AF$8))</f>
        <v>3.90625E-2</v>
      </c>
      <c r="Q19" s="57">
        <f>ABS(($N$8-$AL$8)/MAX($N$8,$AL$8))</f>
        <v>3.5460992907801421E-2</v>
      </c>
      <c r="R19" s="53">
        <f>ABS(($N$5-$T$9)/MAX($N$5,$T$9))</f>
        <v>3.2467532467532464E-2</v>
      </c>
      <c r="S19" s="54">
        <f>ABS(($N$6-$Z$9)/MAX($N$6,$Z$9))</f>
        <v>3.2894736842105261E-2</v>
      </c>
      <c r="T19" s="54">
        <f>ABS(($N$7-$AF$9)/MAX($N$7,$AF$9))</f>
        <v>3.90625E-2</v>
      </c>
      <c r="U19" s="55">
        <f>ABS(($N$8-$AL$9)/MAX($N$8,$AL$9))</f>
        <v>3.5460992907801421E-2</v>
      </c>
      <c r="V19" s="56">
        <f>ABS(($N$5-$T$10)/MAX($N$5,$T$10))</f>
        <v>3.2467532467532464E-2</v>
      </c>
      <c r="W19" s="54">
        <f>ABS(($N$6-$Z$10)/MAX($N$6,$Z$10))</f>
        <v>3.2894736842105261E-2</v>
      </c>
      <c r="X19" s="54">
        <f>ABS(($N$7-$AF$10)/MAX($N$7,$AF$10))</f>
        <v>3.90625E-2</v>
      </c>
      <c r="Y19" s="57">
        <f>ABS(($N$8-$AL$10)/MAX($N$8,$AL$10))</f>
        <v>3.5460992907801421E-2</v>
      </c>
      <c r="Z19" s="53">
        <f>ABS(($N$5-$T$11)/MAX($N$5,$T$11))</f>
        <v>3.2467532467532464E-2</v>
      </c>
      <c r="AA19" s="54">
        <f>ABS(($N$6-$Z$11)/MAX($N$6,$Z$11))</f>
        <v>3.2894736842105261E-2</v>
      </c>
      <c r="AB19" s="54">
        <f>ABS(($N$7-$AF$11)/MAX($N$7,$AF$11))</f>
        <v>3.90625E-2</v>
      </c>
      <c r="AC19" s="55">
        <f>ABS(($N$8-$AL$11)/MAX($N$8,$AL$11))</f>
        <v>3.5460992907801421E-2</v>
      </c>
      <c r="AD19" s="56">
        <f>ABS(($N$5-$T$12)/MAX($N$5,$T$12))</f>
        <v>3.2467532467532464E-2</v>
      </c>
      <c r="AE19" s="54">
        <f>ABS(($N$6-$Z$12)/MAX($N$6,$Z$12))</f>
        <v>3.2894736842105261E-2</v>
      </c>
      <c r="AF19" s="54">
        <f>ABS(($N$7-$AF$12)/MAX($N$7,$AF$12))</f>
        <v>3.90625E-2</v>
      </c>
      <c r="AG19" s="57">
        <f>ABS(($N$8-$AL$12)/MAX($N$8,$AL$12))</f>
        <v>3.5460992907801421E-2</v>
      </c>
      <c r="AH19" s="53">
        <f>ABS(($N$5-$T$13)/MAX($N$5,$T$13))</f>
        <v>3.2467532467532464E-2</v>
      </c>
      <c r="AI19" s="54">
        <f>ABS(($N$6-$Z$13)/MAX($N$6,$Z$13))</f>
        <v>3.2894736842105261E-2</v>
      </c>
      <c r="AJ19" s="54">
        <f>ABS(($N$7-$AF$13)/MAX($N$7,$AF$13))</f>
        <v>3.1250000000000028E-2</v>
      </c>
      <c r="AK19" s="57">
        <f>ABS(($N$8-$AL$13)/MAX($N$8,$AL$13))</f>
        <v>3.5460992907801421E-2</v>
      </c>
      <c r="AM19" s="209"/>
      <c r="AN19" s="213" t="s">
        <v>44</v>
      </c>
      <c r="AO19" s="129">
        <v>0.57999999999999996</v>
      </c>
      <c r="AP19" s="127">
        <v>14.7</v>
      </c>
      <c r="AQ19" s="127">
        <v>194</v>
      </c>
      <c r="AR19" s="128">
        <v>2940</v>
      </c>
      <c r="AS19" s="128">
        <v>39900000</v>
      </c>
      <c r="AT19" s="125">
        <v>7310863</v>
      </c>
    </row>
    <row r="20" spans="1:46" ht="15.75" thickBot="1" x14ac:dyDescent="0.3">
      <c r="A20" s="33" t="s">
        <v>13</v>
      </c>
      <c r="B20" s="53">
        <f>ABS(($O$5-$U$5)/MAX($O$5,$U$5))</f>
        <v>1.0309278350515464E-2</v>
      </c>
      <c r="C20" s="54">
        <f>ABS(($O$6-$AA$5)/MAX($O$6,$AA$5))</f>
        <v>5.1282051282051282E-3</v>
      </c>
      <c r="D20" s="54">
        <f>ABS(($O$7-$AG$5)/MAX($O$7,$AG$5))</f>
        <v>7.7294685990338161E-2</v>
      </c>
      <c r="E20" s="55">
        <f>ABS(($O$8-$AM$5)/MAX($O$8,$AM$5))</f>
        <v>1.9230769230769232E-2</v>
      </c>
      <c r="F20" s="56">
        <f>ABS(($O$5-$U$6)/MAX($O$5,$U$6))</f>
        <v>1.5228426395939087E-2</v>
      </c>
      <c r="G20" s="54">
        <f>ABS(($O$6-$AA$6)/MAX($O$6,$AA$6))</f>
        <v>2.9850746268656716E-2</v>
      </c>
      <c r="H20" s="54">
        <f>ABS(($O$7-$AG$6)/MAX($O$7,$AG$6))</f>
        <v>0</v>
      </c>
      <c r="I20" s="57">
        <f>ABS(($O$8-$AM$6)/MAX($O$8,$AM$6))</f>
        <v>1.9607843137254902E-2</v>
      </c>
      <c r="J20" s="53">
        <f>ABS(($O$5-$U$7)/MAX($O$5,$U$7))</f>
        <v>1.5228426395939087E-2</v>
      </c>
      <c r="K20" s="54">
        <f>ABS(($O$6-$AA$7)/MAX($O$6,$AA$7))</f>
        <v>1.015228426395939E-2</v>
      </c>
      <c r="L20" s="54">
        <f>ABS(($O$7-$AG$7)/MAX($O$7,$AG$7))</f>
        <v>3.0456852791878174E-2</v>
      </c>
      <c r="M20" s="55">
        <f>ABS(($O$8-$AM$7)/MAX($O$8,$AM$7))</f>
        <v>3.4313725490196081E-2</v>
      </c>
      <c r="N20" s="56">
        <f>ABS(($O$5-$U$8)/MAX($O$5,$U$8))</f>
        <v>0</v>
      </c>
      <c r="O20" s="54">
        <f>ABS(($O$6-$AA$8)/MAX($O$6,))</f>
        <v>5.1282051282051282E-3</v>
      </c>
      <c r="P20" s="54">
        <f>ABS(($O$7-$AG$8)/MAX($O$7,$AG$8))</f>
        <v>5.235602094240838E-3</v>
      </c>
      <c r="Q20" s="57">
        <f>ABS(($O$8-$AM$8)/MAX($O$8,$AM$8))</f>
        <v>4.9019607843137254E-3</v>
      </c>
      <c r="R20" s="53">
        <f>ABS(($O$5-$U$9)/MAX($O$5,$U$9))</f>
        <v>5.1546391752577319E-3</v>
      </c>
      <c r="S20" s="54">
        <f>ABS(($O$6-$AA$9)/MAX($O$6,$AA$9))</f>
        <v>5.1282051282051282E-3</v>
      </c>
      <c r="T20" s="54">
        <f>ABS(($O$7-$AG$9)/MAX($O$7,$AG$9))</f>
        <v>0</v>
      </c>
      <c r="U20" s="55">
        <f>ABS(($O$8-$AM$9)/MAX($O$8,$AM$9))</f>
        <v>4.9019607843137254E-3</v>
      </c>
      <c r="V20" s="56">
        <f>ABS(($O$5-$U$10)/MAX($O$5,$U$10))</f>
        <v>5.1546391752577319E-3</v>
      </c>
      <c r="W20" s="54">
        <f>ABS(($O$6-$AA$10)/MAX($O$6,$AA$10))</f>
        <v>0</v>
      </c>
      <c r="X20" s="54">
        <f>ABS(($O$7-$AG$10)/MAX($O$7,$AG$10))</f>
        <v>0</v>
      </c>
      <c r="Y20" s="57">
        <f>ABS(($O$8-$AM$10)/MAX($O$8,$AM$10))</f>
        <v>4.9019607843137254E-3</v>
      </c>
      <c r="Z20" s="53">
        <f>ABS(($O$5-$U$11)/MAX($O$5,$U$11))</f>
        <v>5.1546391752577319E-3</v>
      </c>
      <c r="AA20" s="54">
        <f>ABS(($O$6-$AA$11)/MAX($O$6,$AA$11))</f>
        <v>5.1282051282051282E-3</v>
      </c>
      <c r="AB20" s="54">
        <f>ABS(($O$7-$AG$11)/MAX($O$7,$AG$11))</f>
        <v>5.235602094240838E-3</v>
      </c>
      <c r="AC20" s="55">
        <f>ABS(($O$8-$AM$11)/MAX($O$8,$AM$11))</f>
        <v>4.9019607843137254E-3</v>
      </c>
      <c r="AD20" s="56">
        <f>ABS(($O$5-$U$12)/MAX($O$5,$U$12))</f>
        <v>5.1546391752577319E-3</v>
      </c>
      <c r="AE20" s="54">
        <f>ABS(($O$6-$AA$12)/MAX($O$6,$AA$12))</f>
        <v>5.1282051282051282E-3</v>
      </c>
      <c r="AF20" s="54">
        <f>ABS(($O$7-$AG$12)/MAX($O$7,$AG$12))</f>
        <v>0</v>
      </c>
      <c r="AG20" s="57">
        <f>ABS(($O$8-$AM$12)/MAX($O$8,$AM$12))</f>
        <v>4.9019607843137254E-3</v>
      </c>
      <c r="AH20" s="53">
        <f>ABS(($O$5-$U$13)/MAX($O$5,$U$13))</f>
        <v>5.1546391752577319E-3</v>
      </c>
      <c r="AI20" s="54">
        <f>ABS(($O$6-$AA$13)/MAX($O$6,$AA$13))</f>
        <v>5.1282051282051282E-3</v>
      </c>
      <c r="AJ20" s="54">
        <f>ABS(($O$7-$AG$13)/MAX($O$7,$AG$13))</f>
        <v>0</v>
      </c>
      <c r="AK20" s="57">
        <f>ABS(($O$8-$AM$13)/MAX($O$8,$AM$13))</f>
        <v>4.9019607843137254E-3</v>
      </c>
      <c r="AM20" s="209"/>
      <c r="AN20" s="214"/>
      <c r="AO20" s="133">
        <f>ABS((M$6-AO19)/MAX(M$6,AO19))</f>
        <v>0.12586206896551716</v>
      </c>
      <c r="AP20" s="133">
        <f t="shared" ref="AP20:AT20" si="0">ABS((N$6-AP19)/MAX(N$6,AP19))</f>
        <v>3.2894736842105261E-2</v>
      </c>
      <c r="AQ20" s="133">
        <f t="shared" si="0"/>
        <v>5.1282051282051282E-3</v>
      </c>
      <c r="AR20" s="133">
        <f t="shared" si="0"/>
        <v>0.55922038980509747</v>
      </c>
      <c r="AS20" s="133">
        <f t="shared" si="0"/>
        <v>6.7669172932330823E-2</v>
      </c>
      <c r="AT20" s="136">
        <f t="shared" si="0"/>
        <v>4.1552276386522355E-2</v>
      </c>
    </row>
    <row r="21" spans="1:46" x14ac:dyDescent="0.25">
      <c r="A21" s="33" t="s">
        <v>31</v>
      </c>
      <c r="B21" s="53">
        <f>ABS(($P$5-$V$5)/MAX($P$5,$V$5))</f>
        <v>0.82133333333333336</v>
      </c>
      <c r="C21" s="54">
        <f>ABS(($P$6-$AB$5)/MAX($P$6,$AB$5))</f>
        <v>0.35532233883058473</v>
      </c>
      <c r="D21" s="54">
        <f>ABS(($P$7-$AH$5)/MAX($P$7,$AH$5))</f>
        <v>0.78211920529801326</v>
      </c>
      <c r="E21" s="55">
        <f>ABS(($P$8-$AN$5)/MAX($P$8,$AN$5))</f>
        <v>0.66312056737588654</v>
      </c>
      <c r="F21" s="56">
        <f>ABS(($P$5-$V$6)/MAX($P$5,$V$6))</f>
        <v>0.10179640718562874</v>
      </c>
      <c r="G21" s="54">
        <f>ABS(($P$6-$AB$6)/MAX($P$6,$AB$6))</f>
        <v>0.69954954954954951</v>
      </c>
      <c r="H21" s="54">
        <f>ABS(($P$7-$AH$6)/MAX($P$7,$AH$6))</f>
        <v>0.84481132075471699</v>
      </c>
      <c r="I21" s="57">
        <f>ABS(($P$8-$AN$6)/MAX($P$8,$AN$6))</f>
        <v>0.70125786163522008</v>
      </c>
      <c r="J21" s="53">
        <f>ABS(($P$5-$V$7)/MAX($P$5,$V$7))</f>
        <v>0.63533333333333331</v>
      </c>
      <c r="K21" s="54">
        <f>ABS(($P$6-$AB$7)/MAX($P$6,$AB$7))</f>
        <v>0.2608695652173913</v>
      </c>
      <c r="L21" s="54">
        <f>ABS(($P$7-$AH$7)/MAX($P$7,$AH$7))</f>
        <v>0.40398550724637683</v>
      </c>
      <c r="M21" s="55">
        <f>ABS(($P$8-$AN$7)/MAX($P$8,$AN$7))</f>
        <v>0.47802197802197804</v>
      </c>
      <c r="N21" s="56">
        <f>ABS(($P$5-$V$8)/MAX($P$5,$V$8))</f>
        <v>0.79466666666666663</v>
      </c>
      <c r="O21" s="54">
        <f>ABS(($P$6-$AB$8)/MAX($P$6,$AB$8))</f>
        <v>0.61885714285714288</v>
      </c>
      <c r="P21" s="54">
        <f>ABS(($P$7-$AH$8)/MAX($P$7,$AH$8))</f>
        <v>0.68666666666666665</v>
      </c>
      <c r="Q21" s="57">
        <f>ABS(($P$8-$AN$8)/MAX($P$8,$AN$8))</f>
        <v>0.22764227642276422</v>
      </c>
      <c r="R21" s="53">
        <f>ABS(($P$5-$V$9)/MAX($P$5,$V$9))</f>
        <v>0.88533333333333331</v>
      </c>
      <c r="S21" s="54">
        <f>ABS(($P$6-$AB$9)/MAX($P$6,$AB$9))</f>
        <v>0.49083969465648852</v>
      </c>
      <c r="T21" s="54">
        <f>ABS(($P$7-$AH$9)/MAX($P$7,$AH$9))</f>
        <v>0.76993006993006996</v>
      </c>
      <c r="U21" s="55">
        <f>ABS(($P$8-$AN$9)/MAX($P$8,$AN$9))</f>
        <v>0.2857142857142857</v>
      </c>
      <c r="V21" s="56">
        <f>ABS(($P$5-$V$10)/MAX($P$5,$V$10))</f>
        <v>0.18032786885245902</v>
      </c>
      <c r="W21" s="54">
        <f>ABS(($P$6-$AB$10)/MAX($P$6,$AB$10))</f>
        <v>0.39580209895052476</v>
      </c>
      <c r="X21" s="54">
        <f>ABS(($P$7-$AH$10)/MAX($P$7,$AH$10))</f>
        <v>0.81923076923076921</v>
      </c>
      <c r="Y21" s="57">
        <f>ABS(($P$8-$AN$10)/MAX($P$8,$AN$10))</f>
        <v>0.66431095406360419</v>
      </c>
      <c r="Z21" s="53">
        <f>ABS(($P$5-$V$11)/MAX($P$5,$V$11))</f>
        <v>0.22</v>
      </c>
      <c r="AA21" s="54">
        <f>ABS(($P$6-$AB$11)/MAX($P$6,$AB$11))</f>
        <v>0.44827586206896552</v>
      </c>
      <c r="AB21" s="54">
        <f>ABS(($P$7-$AH$11)/MAX($P$7,$AH$11))</f>
        <v>0.68962264150943398</v>
      </c>
      <c r="AC21" s="55">
        <f>ABS(($P$8-$AN$11)/MAX($P$8,$AN$11))</f>
        <v>0.64015151515151514</v>
      </c>
      <c r="AD21" s="56">
        <f>ABS(($P$5-$V$12)/MAX($P$5,$V$12))</f>
        <v>0.55933333333333335</v>
      </c>
      <c r="AE21" s="54">
        <f>ABS(($P$6-$AB$12)/MAX($P$6,$AB$12))</f>
        <v>0.57721139430284862</v>
      </c>
      <c r="AF21" s="54">
        <f>ABS(($P$7-$AH$12)/MAX($P$7,$AH$12))</f>
        <v>0.68666666666666665</v>
      </c>
      <c r="AG21" s="57">
        <f>ABS(($P$8-$AN$12)/MAX($P$8,$AN$12))</f>
        <v>0.48526315789473684</v>
      </c>
      <c r="AH21" s="53">
        <f>ABS(($P$5-$V$13)/MAX($P$5,$V$13))</f>
        <v>0.7466666666666667</v>
      </c>
      <c r="AI21" s="54">
        <f>ABS(($P$6-$AB$13)/MAX($P$6,$AB$13))</f>
        <v>0.30157068062827225</v>
      </c>
      <c r="AJ21" s="54">
        <f>ABS(($P$7-$AH$13)/MAX($P$7,$AH$13))</f>
        <v>0.74885496183206102</v>
      </c>
      <c r="AK21" s="57">
        <f>ABS(($P$8-$AN$13)/MAX($P$8,$AN$13))</f>
        <v>0.34027777777777779</v>
      </c>
      <c r="AM21" s="209"/>
      <c r="AN21" s="215" t="s">
        <v>45</v>
      </c>
      <c r="AO21" s="129">
        <v>0.70599999999999996</v>
      </c>
      <c r="AP21" s="127">
        <v>12.3</v>
      </c>
      <c r="AQ21" s="127">
        <v>190</v>
      </c>
      <c r="AR21" s="128">
        <v>20600</v>
      </c>
      <c r="AS21" s="128">
        <v>40800000</v>
      </c>
      <c r="AT21" s="125">
        <v>7319996</v>
      </c>
    </row>
    <row r="22" spans="1:46" ht="15.75" thickBot="1" x14ac:dyDescent="0.3">
      <c r="A22" s="33" t="s">
        <v>30</v>
      </c>
      <c r="B22" s="53">
        <f>ABS(($Q$5-$W$5)/MAX($Q$5,$W$5))</f>
        <v>0.21649484536082475</v>
      </c>
      <c r="C22" s="54">
        <f>ABS(($Q$6-$AC$5)/MAX($Q$6,$AC$5))</f>
        <v>0.18241758241758241</v>
      </c>
      <c r="D22" s="54">
        <f>ABS(($Q$7-$AI$5)/MAX($Q$7,$AI$5))</f>
        <v>1.2987012987012988E-2</v>
      </c>
      <c r="E22" s="55">
        <f>ABS(($Q$8-$AO$5)/MAX($Q$8,$AO$5))</f>
        <v>6.8062827225130892E-2</v>
      </c>
      <c r="F22" s="56">
        <f>ABS(($Q$5-$W$6)/MAX($Q$5,$W$6))</f>
        <v>0.2706333973128599</v>
      </c>
      <c r="G22" s="54">
        <f>ABS(($Q$6-$AC$6)/MAX($Q$6,$AC$6))</f>
        <v>0.25150905432595572</v>
      </c>
      <c r="H22" s="54">
        <f>ABS(($Q$7-$AI$6)/MAX($Q$7,$AI$6))</f>
        <v>0.10256410256410256</v>
      </c>
      <c r="I22" s="57">
        <f>ABS(($Q$8-$AO$6)/MAX($Q$8,$AO$6))</f>
        <v>5.4455445544554455E-2</v>
      </c>
      <c r="J22" s="53">
        <f>ABS(($Q$5-$W$7)/MAX($Q$5,$W$7))</f>
        <v>3.6842105263157891E-2</v>
      </c>
      <c r="K22" s="54">
        <f>ABS(($Q$6-$AC$7)/MAX($Q$6,$AC$7))</f>
        <v>2.8720626631853787E-2</v>
      </c>
      <c r="L22" s="54">
        <f>ABS(($Q$7-$AI$7)/MAX($Q$7,$AI$7))</f>
        <v>8.1145584725536998E-2</v>
      </c>
      <c r="M22" s="55">
        <f>ABS(($Q$8-$AO$7)/MAX($Q$8,$AO$7))</f>
        <v>9.4786729857819899E-2</v>
      </c>
      <c r="N22" s="56">
        <f>ABS(($Q$5-$W$8)/MAX($Q$5,$W$8))</f>
        <v>7.090464547677261E-2</v>
      </c>
      <c r="O22" s="54">
        <f>ABS(($Q$6-$AC$8)/MAX($Q$6,$AC$8))</f>
        <v>7.2319201995012475E-2</v>
      </c>
      <c r="P22" s="54">
        <f>ABS(($Q$7-$AI$8)/MAX($Q$7,$AI$8))</f>
        <v>5.6372549019607844E-2</v>
      </c>
      <c r="Q22" s="57">
        <f>ABS(($Q$8-$AO$8)/MAX($Q$8,$AO$8))</f>
        <v>5.4455445544554455E-2</v>
      </c>
      <c r="R22" s="53">
        <f>ABS(($Q$5-$W$9)/MAX($Q$5,$W$9))</f>
        <v>7.5425790754257913E-2</v>
      </c>
      <c r="S22" s="54">
        <f>ABS(($Q$6-$AC$9)/MAX($Q$6,$AC$9))</f>
        <v>6.7669172932330823E-2</v>
      </c>
      <c r="T22" s="54">
        <f>ABS(($Q$7-$AI$9)/MAX($Q$7,$AI$9))</f>
        <v>5.8679706601466992E-2</v>
      </c>
      <c r="U22" s="55">
        <f>ABS(($Q$8-$AO$9)/MAX($Q$8,$AO$9))</f>
        <v>5.2109181141439205E-2</v>
      </c>
      <c r="V22" s="56">
        <f>ABS(($Q$5-$W$10)/MAX($Q$5,$W$10))</f>
        <v>7.5425790754257913E-2</v>
      </c>
      <c r="W22" s="54">
        <f>ABS(($Q$6-$AC$10)/MAX($Q$6,$AC$10))</f>
        <v>6.7669172932330823E-2</v>
      </c>
      <c r="X22" s="54">
        <f>ABS(($Q$7-$AI$10)/MAX($Q$7,$AI$10))</f>
        <v>6.3260340632603412E-2</v>
      </c>
      <c r="Y22" s="57">
        <f>ABS(($Q$8-$AO$10)/MAX($Q$8,$AO$10))</f>
        <v>5.6790123456790124E-2</v>
      </c>
      <c r="Z22" s="53">
        <f>ABS(($Q$5-$W$11)/MAX($Q$5,$W$11))</f>
        <v>7.3170731707317069E-2</v>
      </c>
      <c r="AA22" s="54">
        <f>ABS(($Q$6-$AC$11)/MAX($Q$6,$AC$11))</f>
        <v>7.2319201995012475E-2</v>
      </c>
      <c r="AB22" s="54">
        <f>ABS(($Q$7-$AI$11)/MAX($Q$7,$AI$11))</f>
        <v>5.6372549019607844E-2</v>
      </c>
      <c r="AC22" s="55">
        <f>ABS(($Q$8-$AO$11)/MAX($Q$8,$AO$11))</f>
        <v>6.1425061425061427E-2</v>
      </c>
      <c r="AD22" s="56">
        <f>ABS(($Q$5-$W$12)/MAX($Q$5,$W$12))</f>
        <v>8.6538461538461536E-2</v>
      </c>
      <c r="AE22" s="54">
        <f>ABS(($Q$6-$AC$12)/MAX($Q$6,$AC$12))</f>
        <v>6.5326633165829151E-2</v>
      </c>
      <c r="AF22" s="54">
        <f>ABS(($Q$7-$AI$12)/MAX($Q$7,$AI$12))</f>
        <v>6.3260340632603412E-2</v>
      </c>
      <c r="AG22" s="57">
        <f>ABS(($Q$8-$AO$12)/MAX($Q$8,$AO$12))</f>
        <v>5.6790123456790124E-2</v>
      </c>
      <c r="AH22" s="53">
        <f>ABS(($Q$5-$W$13)/MAX($Q$5,$W$13))</f>
        <v>5.4726368159203981E-2</v>
      </c>
      <c r="AI22" s="54">
        <f>ABS(($Q$6-$AC$13)/MAX($Q$6,$AC$13))</f>
        <v>5.3435114503816793E-2</v>
      </c>
      <c r="AJ22" s="54">
        <f>ABS(($Q$7-$AI$13)/MAX($Q$7,$AI$13))</f>
        <v>4.702970297029703E-2</v>
      </c>
      <c r="AK22" s="57">
        <f>ABS(($Q$8-$AO$13)/MAX($Q$8,$AO$13))</f>
        <v>5.2109181141439205E-2</v>
      </c>
      <c r="AM22" s="209"/>
      <c r="AN22" s="216"/>
      <c r="AO22" s="133">
        <f>ABS((M$7-AO21)/MAX(M$7,AO21))</f>
        <v>0.11614730878186964</v>
      </c>
      <c r="AP22" s="133">
        <f t="shared" ref="AP22:AT22" si="1">ABS((N$7-AP21)/MAX(N$7,AP21))</f>
        <v>3.90625E-2</v>
      </c>
      <c r="AQ22" s="133">
        <f t="shared" si="1"/>
        <v>5.235602094240838E-3</v>
      </c>
      <c r="AR22" s="133">
        <f t="shared" si="1"/>
        <v>0.84029126213592231</v>
      </c>
      <c r="AS22" s="133">
        <f t="shared" si="1"/>
        <v>5.6372549019607844E-2</v>
      </c>
      <c r="AT22" s="136">
        <f t="shared" si="1"/>
        <v>3.3033624608538037E-2</v>
      </c>
    </row>
    <row r="23" spans="1:46" ht="15.75" thickBot="1" x14ac:dyDescent="0.3">
      <c r="A23" s="61" t="s">
        <v>33</v>
      </c>
      <c r="B23" s="62">
        <f>ABS(($R$5-$X$5)/MAX($R$5,$X$5))</f>
        <v>0.20475198048041687</v>
      </c>
      <c r="C23" s="62">
        <f>ABS(($R$6-$AD$5)/MAX($R$6,$AD$5))</f>
        <v>0.16189669690358632</v>
      </c>
      <c r="D23" s="62">
        <f>ABS(($R$7-$AJ$5)/MAX($R$7,$AJ$5))</f>
        <v>2.0348422407423367E-2</v>
      </c>
      <c r="E23" s="102">
        <f>ABS(($R$8-$AP$5)/MAX($R$8,$AP$5))</f>
        <v>8.8277954985555032E-2</v>
      </c>
      <c r="F23" s="58">
        <f>ABS(($R$5-$X$6)/MAX($R$5,$X$6))</f>
        <v>0.37850898713574532</v>
      </c>
      <c r="G23" s="62">
        <f>ABS(($R$6-$AD$6)/MAX($R$6,$AD$6))</f>
        <v>0.32957900587279026</v>
      </c>
      <c r="H23" s="62">
        <f>ABS(($R$7-$AJ$6)/MAX($R$7,$AJ$6))</f>
        <v>0.12929949116191358</v>
      </c>
      <c r="I23" s="103">
        <f>ABS(($R$8-$AP$6)/MAX($R$8,$AP$6))</f>
        <v>3.0603263125585554E-2</v>
      </c>
      <c r="J23" s="58">
        <f>ABS(($R$5-$X$7)/MAX($R$5,$X$7))</f>
        <v>6.7092946107304235E-2</v>
      </c>
      <c r="K23" s="62">
        <f>ABS(($R$6-$AD$7)/MAX($R$6,$AD$7))</f>
        <v>8.4871427013550466E-2</v>
      </c>
      <c r="L23" s="62">
        <f>ABS(($R$7-$AJ$7)/MAX($R$7,$AJ$7))</f>
        <v>0.1334824744862857</v>
      </c>
      <c r="M23" s="103">
        <f>ABS(($R$8-$AP$7)/MAX($R$8,$AP$7))</f>
        <v>0.13803678677769243</v>
      </c>
      <c r="N23" s="58">
        <f>ABS(($R$5-$X$8)/MAX($R$5,$X$8))</f>
        <v>5.4158389776690727E-2</v>
      </c>
      <c r="O23" s="62">
        <f>ABS(($R$6-$AD$8)/MAX($R$6,$AD$8))</f>
        <v>4.5333016522485031E-2</v>
      </c>
      <c r="P23" s="62">
        <f>ABS(($R$7-$AJ$8)/MAX($R$7,$AJ$8))</f>
        <v>3.3191061341410713E-2</v>
      </c>
      <c r="Q23" s="103">
        <f>ABS(($R$8-$AP$8)/MAX($R$8,$AP$8))</f>
        <v>2.8671659341280371E-2</v>
      </c>
      <c r="R23" s="58">
        <f>ABS(($R$5-$X$9)/MAX($R$5,$X$9))</f>
        <v>4.65547693573495E-2</v>
      </c>
      <c r="S23" s="62">
        <f>ABS(($R$6-$AD$9)/MAX($R$6,$AD$9))</f>
        <v>4.419044386868879E-2</v>
      </c>
      <c r="T23" s="62">
        <f>ABS(($R$7-$AJ$9)/MAX($R$7,$AJ$9))</f>
        <v>3.6760521251257769E-2</v>
      </c>
      <c r="U23" s="103">
        <f>ABS(($R$8-$AP$9)/MAX($R$8,$AP$9))</f>
        <v>2.9907041518092377E-2</v>
      </c>
      <c r="V23" s="58">
        <f>ABS(($R$5-$X$10)/MAX($R$5,$X$10))</f>
        <v>4.7064704010298497E-2</v>
      </c>
      <c r="W23" s="62">
        <f>ABS(($R$6-$AD$10)/MAX($R$6,$AD$10))</f>
        <v>4.4623755533367775E-2</v>
      </c>
      <c r="X23" s="62">
        <f>ABS(($R$7-$AJ$10)/MAX($R$7,$AJ$10))</f>
        <v>4.0839907902505447E-2</v>
      </c>
      <c r="Y23" s="103">
        <f>ABS(($R$8-$AP$10)/MAX($R$8,$AP$10))</f>
        <v>3.3104193104486611E-2</v>
      </c>
      <c r="Z23" s="58">
        <f>ABS(($R$5-$X$11)/MAX($R$5,$X$11))</f>
        <v>4.7724470662660466E-2</v>
      </c>
      <c r="AA23" s="62">
        <f>ABS(($R$6-$AD$11)/MAX($R$6,$AD$11))</f>
        <v>4.7121331605198061E-2</v>
      </c>
      <c r="AB23" s="62">
        <f>ABS(($R$7-$AJ$11)/MAX($R$7,$AJ$11))</f>
        <v>3.0638293443302763E-2</v>
      </c>
      <c r="AC23" s="103">
        <f>ABS(($R$8-$AP$11)/MAX($R$8,$AP$11))</f>
        <v>4.2047256094277397E-2</v>
      </c>
      <c r="AD23" s="58">
        <f>ABS(($R$5-$X$12)/MAX($R$5,$X$12))</f>
        <v>5.9929183409842747E-2</v>
      </c>
      <c r="AE23" s="62">
        <f>ABS(($R$6-$AD$12)/MAX($R$6,$AD$12))</f>
        <v>4.1563944066381503E-2</v>
      </c>
      <c r="AF23" s="62">
        <f>ABS(($R$7-$AJ$12)/MAX($R$7,$AJ$12))</f>
        <v>3.7006108139760158E-2</v>
      </c>
      <c r="AG23" s="103">
        <f>ABS(($R$8-$AP$12)/MAX($R$8,$AP$12))</f>
        <v>3.455526294009343E-2</v>
      </c>
      <c r="AH23" s="58">
        <f>ABS(($R$5-$X$13)/MAX($R$5,$X$13))</f>
        <v>3.6198883923604028E-2</v>
      </c>
      <c r="AI23" s="62">
        <f>ABS(($R$6-$AD$13)/MAX($R$6,$AD$13))</f>
        <v>4.3308794877753271E-2</v>
      </c>
      <c r="AJ23" s="62">
        <f>ABS(($R$7-$AJ$13)/MAX($R$7,$AJ$13))</f>
        <v>4.8126292687256426E-2</v>
      </c>
      <c r="AK23" s="103">
        <f>ABS(($R$8-$AP$13)/MAX($R$8,$AP$13))</f>
        <v>3.0559679495712019E-2</v>
      </c>
      <c r="AM23" s="209"/>
      <c r="AN23" s="217" t="s">
        <v>46</v>
      </c>
      <c r="AO23" s="129">
        <v>0.751</v>
      </c>
      <c r="AP23" s="127">
        <v>13.6</v>
      </c>
      <c r="AQ23" s="127">
        <v>203</v>
      </c>
      <c r="AR23" s="128">
        <v>9800</v>
      </c>
      <c r="AS23" s="128">
        <v>40300000</v>
      </c>
      <c r="AT23" s="125">
        <v>7326573</v>
      </c>
    </row>
    <row r="24" spans="1:46" ht="15.75" thickBot="1" x14ac:dyDescent="0.3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M24" s="210"/>
      <c r="AN24" s="218"/>
      <c r="AO24" s="133">
        <f>ABS((M$8-AO23)/MAX(M$8,AO23))</f>
        <v>0.11185086551264975</v>
      </c>
      <c r="AP24" s="133">
        <f t="shared" ref="AP24:AT24" si="2">ABS((N$8-AP23)/MAX(N$8,AP23))</f>
        <v>3.5460992907801421E-2</v>
      </c>
      <c r="AQ24" s="133">
        <f t="shared" si="2"/>
        <v>4.9019607843137254E-3</v>
      </c>
      <c r="AR24" s="133">
        <f t="shared" si="2"/>
        <v>3.0612244897959183E-2</v>
      </c>
      <c r="AS24" s="133">
        <f t="shared" si="2"/>
        <v>5.2109181141439205E-2</v>
      </c>
      <c r="AT24" s="136">
        <f t="shared" si="2"/>
        <v>2.8791905847385946E-2</v>
      </c>
    </row>
    <row r="25" spans="1:46" x14ac:dyDescent="0.25">
      <c r="A25" s="34" t="s">
        <v>18</v>
      </c>
      <c r="B25" s="177">
        <v>1</v>
      </c>
      <c r="C25" s="175"/>
      <c r="D25" s="175"/>
      <c r="E25" s="178"/>
      <c r="F25" s="174">
        <v>2</v>
      </c>
      <c r="G25" s="175"/>
      <c r="H25" s="175"/>
      <c r="I25" s="176"/>
      <c r="J25" s="177">
        <v>3</v>
      </c>
      <c r="K25" s="175"/>
      <c r="L25" s="175"/>
      <c r="M25" s="178"/>
      <c r="N25" s="174">
        <v>4</v>
      </c>
      <c r="O25" s="175"/>
      <c r="P25" s="175"/>
      <c r="Q25" s="176"/>
      <c r="R25" s="177">
        <v>5</v>
      </c>
      <c r="S25" s="175"/>
      <c r="T25" s="175"/>
      <c r="U25" s="178"/>
      <c r="V25" s="174">
        <v>6</v>
      </c>
      <c r="W25" s="175"/>
      <c r="X25" s="175"/>
      <c r="Y25" s="176"/>
      <c r="Z25" s="177">
        <v>7</v>
      </c>
      <c r="AA25" s="175"/>
      <c r="AB25" s="175"/>
      <c r="AC25" s="178"/>
      <c r="AD25" s="174">
        <v>8</v>
      </c>
      <c r="AE25" s="175"/>
      <c r="AF25" s="175"/>
      <c r="AG25" s="176"/>
      <c r="AH25" s="174">
        <v>9</v>
      </c>
      <c r="AI25" s="175"/>
      <c r="AJ25" s="175"/>
      <c r="AK25" s="176"/>
      <c r="AM25" s="1" t="s">
        <v>69</v>
      </c>
      <c r="AN25" s="1" t="s">
        <v>47</v>
      </c>
    </row>
    <row r="26" spans="1:46" ht="15.75" thickBot="1" x14ac:dyDescent="0.3">
      <c r="A26" s="87" t="s">
        <v>3</v>
      </c>
      <c r="B26" s="88">
        <v>1</v>
      </c>
      <c r="C26" s="89">
        <v>2</v>
      </c>
      <c r="D26" s="90">
        <v>3</v>
      </c>
      <c r="E26" s="91">
        <v>4</v>
      </c>
      <c r="F26" s="92">
        <v>1</v>
      </c>
      <c r="G26" s="89">
        <v>2</v>
      </c>
      <c r="H26" s="90">
        <v>3</v>
      </c>
      <c r="I26" s="93">
        <v>4</v>
      </c>
      <c r="J26" s="88">
        <v>1</v>
      </c>
      <c r="K26" s="89">
        <v>2</v>
      </c>
      <c r="L26" s="90">
        <v>3</v>
      </c>
      <c r="M26" s="91">
        <v>4</v>
      </c>
      <c r="N26" s="92">
        <v>1</v>
      </c>
      <c r="O26" s="89">
        <v>2</v>
      </c>
      <c r="P26" s="90">
        <v>3</v>
      </c>
      <c r="Q26" s="93">
        <v>4</v>
      </c>
      <c r="R26" s="88">
        <v>1</v>
      </c>
      <c r="S26" s="89">
        <v>2</v>
      </c>
      <c r="T26" s="90">
        <v>3</v>
      </c>
      <c r="U26" s="91">
        <v>4</v>
      </c>
      <c r="V26" s="92">
        <v>1</v>
      </c>
      <c r="W26" s="89">
        <v>2</v>
      </c>
      <c r="X26" s="90">
        <v>3</v>
      </c>
      <c r="Y26" s="93">
        <v>4</v>
      </c>
      <c r="Z26" s="88">
        <v>1</v>
      </c>
      <c r="AA26" s="89">
        <v>2</v>
      </c>
      <c r="AB26" s="90">
        <v>3</v>
      </c>
      <c r="AC26" s="91">
        <v>4</v>
      </c>
      <c r="AD26" s="92">
        <v>1</v>
      </c>
      <c r="AE26" s="89">
        <v>2</v>
      </c>
      <c r="AF26" s="90">
        <v>3</v>
      </c>
      <c r="AG26" s="93">
        <v>4</v>
      </c>
      <c r="AH26" s="92">
        <v>1</v>
      </c>
      <c r="AI26" s="89">
        <v>2</v>
      </c>
      <c r="AJ26" s="90">
        <v>3</v>
      </c>
      <c r="AK26" s="93">
        <v>4</v>
      </c>
    </row>
    <row r="27" spans="1:46" x14ac:dyDescent="0.25">
      <c r="A27" s="108" t="s">
        <v>34</v>
      </c>
      <c r="B27" s="104">
        <v>484</v>
      </c>
      <c r="C27" s="105">
        <v>484</v>
      </c>
      <c r="D27" s="105">
        <v>484</v>
      </c>
      <c r="E27" s="106">
        <v>484</v>
      </c>
      <c r="F27" s="110">
        <v>484</v>
      </c>
      <c r="G27" s="105">
        <v>484</v>
      </c>
      <c r="H27" s="105">
        <v>484</v>
      </c>
      <c r="I27" s="111">
        <v>484</v>
      </c>
      <c r="J27" s="104">
        <v>484</v>
      </c>
      <c r="K27" s="105">
        <v>484</v>
      </c>
      <c r="L27" s="105">
        <v>484</v>
      </c>
      <c r="M27" s="106">
        <v>484</v>
      </c>
      <c r="N27" s="110">
        <v>484</v>
      </c>
      <c r="O27" s="105">
        <v>484</v>
      </c>
      <c r="P27" s="105">
        <v>484</v>
      </c>
      <c r="Q27" s="111">
        <v>484</v>
      </c>
      <c r="R27" s="104">
        <v>484</v>
      </c>
      <c r="S27" s="105">
        <v>484</v>
      </c>
      <c r="T27" s="105">
        <v>484</v>
      </c>
      <c r="U27" s="106">
        <v>484</v>
      </c>
      <c r="V27" s="110">
        <v>484</v>
      </c>
      <c r="W27" s="105">
        <v>484</v>
      </c>
      <c r="X27" s="105">
        <v>484</v>
      </c>
      <c r="Y27" s="111">
        <v>484</v>
      </c>
      <c r="Z27" s="104">
        <v>484</v>
      </c>
      <c r="AA27" s="105">
        <v>484</v>
      </c>
      <c r="AB27" s="105">
        <v>484</v>
      </c>
      <c r="AC27" s="106">
        <v>484</v>
      </c>
      <c r="AD27" s="110">
        <v>484</v>
      </c>
      <c r="AE27" s="105">
        <v>484</v>
      </c>
      <c r="AF27" s="105">
        <v>484</v>
      </c>
      <c r="AG27" s="111">
        <v>484</v>
      </c>
      <c r="AH27" s="104">
        <v>484</v>
      </c>
      <c r="AI27" s="105">
        <v>484</v>
      </c>
      <c r="AJ27" s="105">
        <v>484</v>
      </c>
      <c r="AK27" s="106">
        <v>484</v>
      </c>
    </row>
    <row r="28" spans="1:46" ht="15.75" thickBot="1" x14ac:dyDescent="0.3">
      <c r="A28" s="109" t="s">
        <v>36</v>
      </c>
      <c r="B28" s="115">
        <v>48540835</v>
      </c>
      <c r="C28" s="116">
        <v>45464668</v>
      </c>
      <c r="D28" s="116">
        <v>37984964</v>
      </c>
      <c r="E28" s="117">
        <v>35624687</v>
      </c>
      <c r="F28" s="118">
        <v>52059432</v>
      </c>
      <c r="G28" s="116">
        <v>49704912</v>
      </c>
      <c r="H28" s="116">
        <v>42932225</v>
      </c>
      <c r="I28" s="119">
        <v>40379679</v>
      </c>
      <c r="J28" s="115">
        <v>36578133</v>
      </c>
      <c r="K28" s="116">
        <v>38343525</v>
      </c>
      <c r="L28" s="116">
        <v>41925371</v>
      </c>
      <c r="M28" s="117">
        <v>42232939</v>
      </c>
      <c r="N28" s="118">
        <v>40911607</v>
      </c>
      <c r="O28" s="116">
        <v>39874746</v>
      </c>
      <c r="P28" s="116">
        <v>40842429</v>
      </c>
      <c r="Q28" s="119">
        <v>40354839</v>
      </c>
      <c r="R28" s="115">
        <v>41102904</v>
      </c>
      <c r="S28" s="116">
        <v>35438962</v>
      </c>
      <c r="T28" s="116">
        <v>40935683</v>
      </c>
      <c r="U28" s="117">
        <v>40253041</v>
      </c>
      <c r="V28" s="118">
        <v>41118073</v>
      </c>
      <c r="W28" s="116">
        <v>39855131</v>
      </c>
      <c r="X28" s="116">
        <v>41092776</v>
      </c>
      <c r="Y28" s="119">
        <v>40455046</v>
      </c>
      <c r="Z28" s="115">
        <v>41047047</v>
      </c>
      <c r="AA28" s="116">
        <v>40148406</v>
      </c>
      <c r="AB28" s="116">
        <v>40776023</v>
      </c>
      <c r="AC28" s="117">
        <v>40668576</v>
      </c>
      <c r="AD28" s="118">
        <v>41573477</v>
      </c>
      <c r="AE28" s="116">
        <v>39750568</v>
      </c>
      <c r="AF28" s="116">
        <v>41081560</v>
      </c>
      <c r="AG28" s="119">
        <v>40514021</v>
      </c>
      <c r="AH28" s="115">
        <v>40243212</v>
      </c>
      <c r="AI28" s="116">
        <v>39329427</v>
      </c>
      <c r="AJ28" s="116">
        <v>40378476</v>
      </c>
      <c r="AK28" s="117">
        <v>40317645</v>
      </c>
    </row>
    <row r="29" spans="1:46" ht="15.75" thickBot="1" x14ac:dyDescent="0.3">
      <c r="A29" s="109" t="s">
        <v>38</v>
      </c>
      <c r="B29" s="121">
        <f>ABS(($B$31-B28)/MAX($B$31,B28))</f>
        <v>0.21766057382408027</v>
      </c>
      <c r="C29" s="122">
        <f>ABS(($C$31-C28)/MAX($C$31,C28))</f>
        <v>0.18267741447050709</v>
      </c>
      <c r="D29" s="122">
        <f>ABS(($D$31-D28)/MAX($D$31,D28))</f>
        <v>1.2976596206874689E-2</v>
      </c>
      <c r="E29" s="123">
        <f>ABS(($E$31-E28)/MAX($E$31,E28))</f>
        <v>6.7511601500925569E-2</v>
      </c>
      <c r="F29" s="121">
        <f>ABS(($B$31-F28)/MAX($B$31,F28))</f>
        <v>0.2705373927245307</v>
      </c>
      <c r="G29" s="122">
        <f>ABS(($C$31-G28)/MAX($C$31,G28))</f>
        <v>0.25240185517278452</v>
      </c>
      <c r="H29" s="122">
        <f>ABS(($D$31-H28)/MAX($D$31,H28))</f>
        <v>0.10360201457064012</v>
      </c>
      <c r="I29" s="123">
        <f>ABS(($E$31-I28)/MAX($E$31,I28))</f>
        <v>5.3883192087782569E-2</v>
      </c>
      <c r="J29" s="121">
        <f>ABS(($B$31-J28)/MAX($B$31,J28))</f>
        <v>3.679423176192783E-2</v>
      </c>
      <c r="K29" s="122">
        <f>ABS(($C$31-K28)/MAX($C$31,K28))</f>
        <v>3.0884614807845653E-2</v>
      </c>
      <c r="L29" s="122">
        <f>ABS(($D$31-L28)/MAX($D$31,L28))</f>
        <v>8.2074670251576304E-2</v>
      </c>
      <c r="M29" s="123">
        <f>ABS(($E$31-M28)/MAX($E$31,M28))</f>
        <v>9.5400559264890369E-2</v>
      </c>
      <c r="N29" s="121">
        <f>ABS(($B$31-N28)/MAX($B$31,N28))</f>
        <v>7.1769314757056599E-2</v>
      </c>
      <c r="O29" s="122">
        <f>ABS(($C$31-O28)/MAX($C$31,O28))</f>
        <v>6.8099393034378203E-2</v>
      </c>
      <c r="P29" s="122">
        <f>ABS(($D$31-P28)/MAX($D$31,P28))</f>
        <v>5.773576787022143E-2</v>
      </c>
      <c r="Q29" s="123">
        <f>ABS(($E$31-Q28)/MAX($E$31,Q28))</f>
        <v>5.3300819760425756E-2</v>
      </c>
      <c r="R29" s="121">
        <f>ABS(($B$31-R28)/MAX($B$31,R28))</f>
        <v>7.6089392613232387E-2</v>
      </c>
      <c r="S29" s="122">
        <f>ABS(($C$31-S28)/MAX($C$31,S28))</f>
        <v>4.6296297293006057E-2</v>
      </c>
      <c r="T29" s="122">
        <f>ABS(($D$31-T28)/MAX($D$31,T28))</f>
        <v>5.9882303661575646E-2</v>
      </c>
      <c r="U29" s="123">
        <f>ABS(($E$31-U28)/MAX($E$31,U28))</f>
        <v>5.0906663176081529E-2</v>
      </c>
      <c r="V29" s="121">
        <f>ABS(($B$31-V28)/MAX($B$31,V28))</f>
        <v>7.6430235434428062E-2</v>
      </c>
      <c r="W29" s="122">
        <f>ABS(($C$31-W28)/MAX($C$31,W28))</f>
        <v>6.7640751199638513E-2</v>
      </c>
      <c r="X29" s="122">
        <f>ABS(($D$31-X28)/MAX($D$31,X28))</f>
        <v>6.3476266485379323E-2</v>
      </c>
      <c r="Y29" s="123">
        <f>ABS(($E$31-Y28)/MAX($E$31,Y28))</f>
        <v>5.5645790144448239E-2</v>
      </c>
      <c r="Z29" s="121">
        <f>ABS(($B$31-Z28)/MAX($B$31,Z28))</f>
        <v>7.4832131042216019E-2</v>
      </c>
      <c r="AA29" s="122">
        <f>ABS(($C$31-AA28)/MAX($C$31,AA28))</f>
        <v>7.4451424049064366E-2</v>
      </c>
      <c r="AB29" s="122">
        <f>ABS(($D$31-AB28)/MAX($D$31,AB28))</f>
        <v>5.6201238654392562E-2</v>
      </c>
      <c r="AC29" s="123">
        <f>ABS(($E$31-AC28)/MAX($E$31,AC28))</f>
        <v>6.0604113603584253E-2</v>
      </c>
      <c r="AD29" s="121">
        <f>ABS(($B$31-AD28)/MAX($B$31,AD28))</f>
        <v>8.654719931171502E-2</v>
      </c>
      <c r="AE29" s="122">
        <f>ABS(($C$31-AE28)/MAX($C$31,AE28))</f>
        <v>6.5188200581184144E-2</v>
      </c>
      <c r="AF29" s="122">
        <f>ABS(($D$31-AF28)/MAX($D$31,AF28))</f>
        <v>6.3220578770621177E-2</v>
      </c>
      <c r="AG29" s="123">
        <f>ABS(($E$31-AG28)/MAX($E$31,AG28))</f>
        <v>5.702045718937649E-2</v>
      </c>
      <c r="AH29" s="121">
        <f>ABS(($B$31-AH28)/MAX($B$31,AH28))</f>
        <v>5.6352435287720076E-2</v>
      </c>
      <c r="AI29" s="122">
        <f>ABS(($C$31-AI28)/MAX($C$31,AI28))</f>
        <v>5.5178200282450088E-2</v>
      </c>
      <c r="AJ29" s="122">
        <f>ABS(($D$31-AJ28)/MAX($D$31,AJ28))</f>
        <v>4.6909051247996582E-2</v>
      </c>
      <c r="AK29" s="123">
        <f>ABS(($E$31-AK28)/MAX($E$31,AK28))</f>
        <v>5.2427466931662302E-2</v>
      </c>
    </row>
    <row r="30" spans="1:46" ht="15.75" thickBot="1" x14ac:dyDescent="0.3">
      <c r="A30" s="107" t="s">
        <v>37</v>
      </c>
      <c r="B30" s="120">
        <v>484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spans="1:46" ht="15.75" thickBot="1" x14ac:dyDescent="0.3">
      <c r="A31" s="61" t="s">
        <v>36</v>
      </c>
      <c r="B31" s="112">
        <v>37975409</v>
      </c>
      <c r="C31" s="113">
        <v>37159300</v>
      </c>
      <c r="D31" s="113">
        <v>38484360</v>
      </c>
      <c r="E31" s="114">
        <v>38203893</v>
      </c>
    </row>
  </sheetData>
  <mergeCells count="41">
    <mergeCell ref="AM17:AM24"/>
    <mergeCell ref="AN17:AN18"/>
    <mergeCell ref="AN19:AN20"/>
    <mergeCell ref="AN21:AN22"/>
    <mergeCell ref="AN23:AN24"/>
    <mergeCell ref="AK3:AP3"/>
    <mergeCell ref="J14:K14"/>
    <mergeCell ref="Z16:AC16"/>
    <mergeCell ref="AD16:AG16"/>
    <mergeCell ref="AH16:AK16"/>
    <mergeCell ref="J4:L4"/>
    <mergeCell ref="J5:L5"/>
    <mergeCell ref="J11:L11"/>
    <mergeCell ref="J12:L12"/>
    <mergeCell ref="J13:L13"/>
    <mergeCell ref="J9:L9"/>
    <mergeCell ref="J10:L10"/>
    <mergeCell ref="J16:M16"/>
    <mergeCell ref="N16:Q16"/>
    <mergeCell ref="R16:U16"/>
    <mergeCell ref="B16:E16"/>
    <mergeCell ref="F16:I16"/>
    <mergeCell ref="M3:R3"/>
    <mergeCell ref="R25:U25"/>
    <mergeCell ref="V16:Y16"/>
    <mergeCell ref="S3:X3"/>
    <mergeCell ref="Y3:AD3"/>
    <mergeCell ref="B3:C3"/>
    <mergeCell ref="B4:C4"/>
    <mergeCell ref="J6:L6"/>
    <mergeCell ref="J7:L7"/>
    <mergeCell ref="J8:L8"/>
    <mergeCell ref="V25:Y25"/>
    <mergeCell ref="Z25:AC25"/>
    <mergeCell ref="AD25:AG25"/>
    <mergeCell ref="AE3:AJ3"/>
    <mergeCell ref="AH25:AK25"/>
    <mergeCell ref="B25:E25"/>
    <mergeCell ref="F25:I25"/>
    <mergeCell ref="J25:M25"/>
    <mergeCell ref="N25:Q25"/>
  </mergeCells>
  <conditionalFormatting sqref="B18:AK23 B29:AK29 AO18:AT18 AO20:AT20 AO22:AT22 AO24:AT24">
    <cfRule type="cellIs" dxfId="5" priority="3" operator="greaterThan">
      <formula>0.1</formula>
    </cfRule>
    <cfRule type="cellIs" dxfId="4" priority="2" operator="lessThan">
      <formula>0.05</formula>
    </cfRule>
    <cfRule type="cellIs" dxfId="3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S53" sqref="S53"/>
    </sheetView>
  </sheetViews>
  <sheetFormatPr baseColWidth="10" defaultRowHeight="15" x14ac:dyDescent="0.25"/>
  <cols>
    <col min="1" max="1" width="21.140625" style="1" customWidth="1"/>
    <col min="2" max="2" width="11.42578125" style="1" customWidth="1"/>
    <col min="3" max="9" width="11.42578125" style="1"/>
    <col min="10" max="11" width="11.42578125" style="1" customWidth="1"/>
    <col min="12" max="12" width="11.28515625" style="1" customWidth="1"/>
    <col min="13" max="16384" width="11.42578125" style="1"/>
  </cols>
  <sheetData>
    <row r="1" spans="1:25" ht="19.5" thickBot="1" x14ac:dyDescent="0.3">
      <c r="A1" s="44" t="s">
        <v>67</v>
      </c>
      <c r="B1" s="45"/>
      <c r="C1" s="46"/>
    </row>
    <row r="2" spans="1:25" ht="15.75" thickBot="1" x14ac:dyDescent="0.3"/>
    <row r="3" spans="1:25" ht="15.75" thickBot="1" x14ac:dyDescent="0.3">
      <c r="A3" s="141"/>
      <c r="B3" s="224" t="s">
        <v>70</v>
      </c>
      <c r="C3" s="225"/>
      <c r="D3" s="225"/>
      <c r="E3" s="225"/>
      <c r="F3" s="225"/>
      <c r="G3" s="226"/>
      <c r="H3" s="227" t="s">
        <v>71</v>
      </c>
      <c r="I3" s="228"/>
      <c r="J3" s="228"/>
      <c r="K3" s="228"/>
      <c r="L3" s="228"/>
      <c r="M3" s="229"/>
      <c r="N3" s="197" t="s">
        <v>48</v>
      </c>
      <c r="O3" s="198"/>
      <c r="P3" s="198"/>
      <c r="Q3" s="198"/>
      <c r="R3" s="198"/>
      <c r="S3" s="199"/>
      <c r="T3" s="230"/>
      <c r="U3" s="230"/>
      <c r="V3" s="230"/>
      <c r="W3" s="230"/>
      <c r="X3" s="230"/>
      <c r="Y3" s="230"/>
    </row>
    <row r="4" spans="1:25" ht="15.75" thickBot="1" x14ac:dyDescent="0.3">
      <c r="A4" s="142" t="s">
        <v>50</v>
      </c>
      <c r="B4" s="143" t="s">
        <v>11</v>
      </c>
      <c r="C4" s="144" t="s">
        <v>12</v>
      </c>
      <c r="D4" s="144" t="s">
        <v>13</v>
      </c>
      <c r="E4" s="144" t="s">
        <v>31</v>
      </c>
      <c r="F4" s="144" t="s">
        <v>30</v>
      </c>
      <c r="G4" s="145" t="s">
        <v>33</v>
      </c>
      <c r="H4" s="171" t="s">
        <v>11</v>
      </c>
      <c r="I4" s="172" t="s">
        <v>12</v>
      </c>
      <c r="J4" s="172" t="s">
        <v>13</v>
      </c>
      <c r="K4" s="172" t="s">
        <v>31</v>
      </c>
      <c r="L4" s="172" t="s">
        <v>30</v>
      </c>
      <c r="M4" s="173" t="s">
        <v>33</v>
      </c>
      <c r="N4" s="160" t="s">
        <v>11</v>
      </c>
      <c r="O4" s="161" t="s">
        <v>12</v>
      </c>
      <c r="P4" s="161" t="s">
        <v>13</v>
      </c>
      <c r="Q4" s="161" t="s">
        <v>31</v>
      </c>
      <c r="R4" s="161" t="s">
        <v>30</v>
      </c>
      <c r="S4" s="162" t="s">
        <v>33</v>
      </c>
      <c r="T4" s="140"/>
      <c r="U4" s="140"/>
      <c r="V4" s="140"/>
      <c r="W4" s="140"/>
      <c r="X4" s="140"/>
      <c r="Y4" s="140"/>
    </row>
    <row r="5" spans="1:25" x14ac:dyDescent="0.25">
      <c r="A5" s="165" t="s">
        <v>51</v>
      </c>
      <c r="B5" s="137">
        <v>0.66500000000000004</v>
      </c>
      <c r="C5" s="127">
        <v>14.1</v>
      </c>
      <c r="D5" s="127">
        <v>200</v>
      </c>
      <c r="E5" s="128">
        <v>10100</v>
      </c>
      <c r="F5" s="128">
        <v>41800000</v>
      </c>
      <c r="G5" s="138">
        <v>7620115</v>
      </c>
      <c r="H5" s="129">
        <v>0.746</v>
      </c>
      <c r="I5" s="127">
        <v>12.8</v>
      </c>
      <c r="J5" s="127">
        <v>192</v>
      </c>
      <c r="K5" s="128">
        <v>35800</v>
      </c>
      <c r="L5" s="128">
        <v>40700000</v>
      </c>
      <c r="M5" s="167">
        <v>7364661</v>
      </c>
      <c r="N5" s="137">
        <v>0.623</v>
      </c>
      <c r="O5" s="127">
        <v>13.9</v>
      </c>
      <c r="P5" s="127">
        <v>197</v>
      </c>
      <c r="Q5" s="128">
        <v>13500</v>
      </c>
      <c r="R5" s="128">
        <v>39700000</v>
      </c>
      <c r="S5" s="138">
        <v>7591120</v>
      </c>
      <c r="T5" s="139"/>
      <c r="U5" s="139"/>
      <c r="V5" s="139"/>
      <c r="W5" s="139"/>
      <c r="X5" s="139"/>
      <c r="Y5" s="139"/>
    </row>
    <row r="6" spans="1:25" x14ac:dyDescent="0.25">
      <c r="A6" s="12" t="s">
        <v>52</v>
      </c>
      <c r="B6" s="20">
        <v>0.64100000000000001</v>
      </c>
      <c r="C6" s="2">
        <v>13.7</v>
      </c>
      <c r="D6" s="2">
        <v>193</v>
      </c>
      <c r="E6" s="47">
        <v>21400</v>
      </c>
      <c r="F6" s="47">
        <v>40800000</v>
      </c>
      <c r="G6" s="71">
        <v>7404702</v>
      </c>
      <c r="H6" s="4">
        <v>0.77800000000000002</v>
      </c>
      <c r="I6" s="2">
        <v>12.6</v>
      </c>
      <c r="J6" s="2">
        <v>197</v>
      </c>
      <c r="K6" s="47">
        <v>27800</v>
      </c>
      <c r="L6" s="47">
        <v>42000000</v>
      </c>
      <c r="M6" s="82">
        <v>7564375</v>
      </c>
      <c r="N6" s="20">
        <v>0.6</v>
      </c>
      <c r="O6" s="2">
        <v>14</v>
      </c>
      <c r="P6" s="2">
        <v>193</v>
      </c>
      <c r="Q6" s="47">
        <v>12700</v>
      </c>
      <c r="R6" s="47">
        <v>39200000</v>
      </c>
      <c r="S6" s="71">
        <v>7115049</v>
      </c>
      <c r="T6" s="139"/>
      <c r="U6" s="139"/>
      <c r="V6" s="139"/>
      <c r="W6" s="139"/>
      <c r="X6" s="139"/>
      <c r="Y6" s="139"/>
    </row>
    <row r="7" spans="1:25" ht="15.75" thickBot="1" x14ac:dyDescent="0.3">
      <c r="A7" s="163" t="s">
        <v>66</v>
      </c>
      <c r="B7" s="166">
        <f>ABS((B5-B6)/MAX(B5,B6))</f>
        <v>3.6090225563909804E-2</v>
      </c>
      <c r="C7" s="133">
        <f t="shared" ref="C7:M7" si="0">ABS((C5-C6)/MAX(C5,C6))</f>
        <v>2.8368794326241162E-2</v>
      </c>
      <c r="D7" s="133">
        <f t="shared" si="0"/>
        <v>3.5000000000000003E-2</v>
      </c>
      <c r="E7" s="133">
        <f t="shared" si="0"/>
        <v>0.5280373831775701</v>
      </c>
      <c r="F7" s="133">
        <f t="shared" si="0"/>
        <v>2.3923444976076555E-2</v>
      </c>
      <c r="G7" s="136">
        <f t="shared" si="0"/>
        <v>2.826899594034998E-2</v>
      </c>
      <c r="H7" s="133">
        <f t="shared" si="0"/>
        <v>4.1131105398457622E-2</v>
      </c>
      <c r="I7" s="133">
        <f t="shared" si="0"/>
        <v>1.5625000000000083E-2</v>
      </c>
      <c r="J7" s="133">
        <f t="shared" si="0"/>
        <v>2.5380710659898477E-2</v>
      </c>
      <c r="K7" s="133">
        <f t="shared" si="0"/>
        <v>0.22346368715083798</v>
      </c>
      <c r="L7" s="133">
        <f t="shared" si="0"/>
        <v>3.0952380952380953E-2</v>
      </c>
      <c r="M7" s="168">
        <f t="shared" si="0"/>
        <v>2.6401916880112369E-2</v>
      </c>
      <c r="N7" s="166">
        <f>ABS((N5-N6)/MAX(N5,N6))</f>
        <v>3.6918138041733578E-2</v>
      </c>
      <c r="O7" s="133">
        <f t="shared" ref="O7" si="1">ABS((O5-O6)/MAX(O5,O6))</f>
        <v>7.1428571428571175E-3</v>
      </c>
      <c r="P7" s="133">
        <f t="shared" ref="P7" si="2">ABS((P5-P6)/MAX(P5,P6))</f>
        <v>2.030456852791878E-2</v>
      </c>
      <c r="Q7" s="133">
        <f t="shared" ref="Q7" si="3">ABS((Q5-Q6)/MAX(Q5,Q6))</f>
        <v>5.9259259259259262E-2</v>
      </c>
      <c r="R7" s="133">
        <f t="shared" ref="R7" si="4">ABS((R5-R6)/MAX(R5,R6))</f>
        <v>1.2594458438287154E-2</v>
      </c>
      <c r="S7" s="136">
        <f t="shared" ref="S7" si="5">ABS((S5-S6)/MAX(S5,S6))</f>
        <v>6.271419764145475E-2</v>
      </c>
      <c r="T7" s="170"/>
      <c r="U7" s="170"/>
      <c r="V7" s="170"/>
      <c r="W7" s="170"/>
      <c r="X7" s="170"/>
      <c r="Y7" s="170"/>
    </row>
    <row r="8" spans="1:25" x14ac:dyDescent="0.25">
      <c r="A8" s="165" t="s">
        <v>53</v>
      </c>
      <c r="B8" s="137">
        <v>0.66</v>
      </c>
      <c r="C8" s="127">
        <v>13.2</v>
      </c>
      <c r="D8" s="127">
        <v>208</v>
      </c>
      <c r="E8" s="128">
        <v>4480</v>
      </c>
      <c r="F8" s="128">
        <v>36000000</v>
      </c>
      <c r="G8" s="138">
        <v>6572027</v>
      </c>
      <c r="H8" s="129">
        <v>0.75</v>
      </c>
      <c r="I8" s="127">
        <v>13.1</v>
      </c>
      <c r="J8" s="127">
        <v>201</v>
      </c>
      <c r="K8" s="128">
        <v>9358000</v>
      </c>
      <c r="L8" s="128">
        <v>47600000</v>
      </c>
      <c r="M8" s="167">
        <v>9321263</v>
      </c>
      <c r="N8" s="137">
        <v>0.56000000000000005</v>
      </c>
      <c r="O8" s="127">
        <v>13.9</v>
      </c>
      <c r="P8" s="127">
        <v>197</v>
      </c>
      <c r="Q8" s="128">
        <v>33800</v>
      </c>
      <c r="R8" s="128">
        <v>37600000</v>
      </c>
      <c r="S8" s="138">
        <v>7765451</v>
      </c>
      <c r="T8" s="139"/>
      <c r="U8" s="139"/>
      <c r="V8" s="139"/>
      <c r="W8" s="139"/>
      <c r="X8" s="139"/>
      <c r="Y8" s="139"/>
    </row>
    <row r="9" spans="1:25" x14ac:dyDescent="0.25">
      <c r="A9" s="12" t="s">
        <v>54</v>
      </c>
      <c r="B9" s="20">
        <v>0.73699999999999999</v>
      </c>
      <c r="C9" s="2">
        <v>12.3</v>
      </c>
      <c r="D9" s="2">
        <v>193</v>
      </c>
      <c r="E9" s="47">
        <v>8250</v>
      </c>
      <c r="F9" s="47">
        <v>40300000</v>
      </c>
      <c r="G9" s="71">
        <v>7245529</v>
      </c>
      <c r="H9" s="4">
        <v>0.63800000000000001</v>
      </c>
      <c r="I9" s="2">
        <v>13.6</v>
      </c>
      <c r="J9" s="2">
        <v>191</v>
      </c>
      <c r="K9" s="47">
        <v>13400</v>
      </c>
      <c r="L9" s="47">
        <v>41500000</v>
      </c>
      <c r="M9" s="82">
        <v>7563102</v>
      </c>
      <c r="N9" s="20">
        <v>0.56899999999999995</v>
      </c>
      <c r="O9" s="2">
        <v>16.2</v>
      </c>
      <c r="P9" s="2">
        <v>204</v>
      </c>
      <c r="Q9" s="47">
        <v>3100</v>
      </c>
      <c r="R9" s="47">
        <v>39300000</v>
      </c>
      <c r="S9" s="71">
        <v>7274387</v>
      </c>
      <c r="T9" s="139"/>
      <c r="U9" s="139"/>
      <c r="V9" s="139"/>
      <c r="W9" s="139"/>
      <c r="X9" s="139"/>
      <c r="Y9" s="139"/>
    </row>
    <row r="10" spans="1:25" ht="15.75" thickBot="1" x14ac:dyDescent="0.3">
      <c r="A10" s="163" t="s">
        <v>66</v>
      </c>
      <c r="B10" s="166">
        <f>ABS((B8-B9)/MAX(B8,B9))</f>
        <v>0.10447761194029845</v>
      </c>
      <c r="C10" s="133">
        <f t="shared" ref="C10" si="6">ABS((C8-C9)/MAX(C8,C9))</f>
        <v>6.818181818181808E-2</v>
      </c>
      <c r="D10" s="133">
        <f t="shared" ref="D10" si="7">ABS((D8-D9)/MAX(D8,D9))</f>
        <v>7.2115384615384609E-2</v>
      </c>
      <c r="E10" s="133">
        <f t="shared" ref="E10" si="8">ABS((E8-E9)/MAX(E8,E9))</f>
        <v>0.45696969696969697</v>
      </c>
      <c r="F10" s="133">
        <f t="shared" ref="F10" si="9">ABS((F8-F9)/MAX(F8,F9))</f>
        <v>0.10669975186104218</v>
      </c>
      <c r="G10" s="136">
        <f t="shared" ref="G10" si="10">ABS((G8-G9)/MAX(G8,G9))</f>
        <v>9.2954151449811326E-2</v>
      </c>
      <c r="H10" s="133">
        <f t="shared" ref="H10" si="11">ABS((H8-H9)/MAX(H8,H9))</f>
        <v>0.14933333333333332</v>
      </c>
      <c r="I10" s="133">
        <f t="shared" ref="I10" si="12">ABS((I8-I9)/MAX(I8,I9))</f>
        <v>3.6764705882352942E-2</v>
      </c>
      <c r="J10" s="133">
        <f t="shared" ref="J10" si="13">ABS((J8-J9)/MAX(J8,J9))</f>
        <v>4.975124378109453E-2</v>
      </c>
      <c r="K10" s="133">
        <f t="shared" ref="K10" si="14">ABS((K8-K9)/MAX(K8,K9))</f>
        <v>0.99856807010044879</v>
      </c>
      <c r="L10" s="133">
        <f t="shared" ref="L10" si="15">ABS((L8-L9)/MAX(L8,L9))</f>
        <v>0.12815126050420167</v>
      </c>
      <c r="M10" s="168">
        <f t="shared" ref="M10" si="16">ABS((M8-M9)/MAX(M8,M9))</f>
        <v>0.18861832350401442</v>
      </c>
      <c r="N10" s="166">
        <f>ABS((N8-N9)/MAX(N8,N9))</f>
        <v>1.5817223198593845E-2</v>
      </c>
      <c r="O10" s="133">
        <f t="shared" ref="O10" si="17">ABS((O8-O9)/MAX(O8,O9))</f>
        <v>0.14197530864197525</v>
      </c>
      <c r="P10" s="133">
        <f t="shared" ref="P10" si="18">ABS((P8-P9)/MAX(P8,P9))</f>
        <v>3.4313725490196081E-2</v>
      </c>
      <c r="Q10" s="133">
        <f t="shared" ref="Q10" si="19">ABS((Q8-Q9)/MAX(Q8,Q9))</f>
        <v>0.90828402366863903</v>
      </c>
      <c r="R10" s="133">
        <f t="shared" ref="R10" si="20">ABS((R8-R9)/MAX(R8,R9))</f>
        <v>4.3256997455470736E-2</v>
      </c>
      <c r="S10" s="136">
        <f t="shared" ref="S10" si="21">ABS((S8-S9)/MAX(S8,S9))</f>
        <v>6.3237022550267849E-2</v>
      </c>
      <c r="T10" s="170"/>
      <c r="U10" s="170"/>
      <c r="V10" s="170"/>
      <c r="W10" s="170"/>
      <c r="X10" s="170"/>
      <c r="Y10" s="170"/>
    </row>
    <row r="11" spans="1:25" x14ac:dyDescent="0.25">
      <c r="A11" s="165" t="s">
        <v>55</v>
      </c>
      <c r="B11" s="137">
        <v>0.66300000000000003</v>
      </c>
      <c r="C11" s="127">
        <v>13.6</v>
      </c>
      <c r="D11" s="127">
        <v>201</v>
      </c>
      <c r="E11" s="128">
        <v>3210</v>
      </c>
      <c r="F11" s="128">
        <v>38300000</v>
      </c>
      <c r="G11" s="138">
        <v>7024448</v>
      </c>
      <c r="H11" s="129">
        <v>0.751</v>
      </c>
      <c r="I11" s="127">
        <v>13.3</v>
      </c>
      <c r="J11" s="127">
        <v>205</v>
      </c>
      <c r="K11" s="128">
        <v>1160</v>
      </c>
      <c r="L11" s="128">
        <v>43900000</v>
      </c>
      <c r="M11" s="167">
        <v>8135995</v>
      </c>
      <c r="N11" s="137">
        <v>0.7</v>
      </c>
      <c r="O11" s="127">
        <v>13.2</v>
      </c>
      <c r="P11" s="127">
        <v>194</v>
      </c>
      <c r="Q11" s="128">
        <v>17100</v>
      </c>
      <c r="R11" s="128">
        <v>41300000</v>
      </c>
      <c r="S11" s="138">
        <v>7558853</v>
      </c>
      <c r="T11" s="139"/>
      <c r="U11" s="139"/>
      <c r="V11" s="139"/>
      <c r="W11" s="139"/>
      <c r="X11" s="139"/>
      <c r="Y11" s="139"/>
    </row>
    <row r="12" spans="1:25" x14ac:dyDescent="0.25">
      <c r="A12" s="12" t="s">
        <v>56</v>
      </c>
      <c r="B12" s="20">
        <v>0.70699999999999996</v>
      </c>
      <c r="C12" s="2">
        <v>13.7</v>
      </c>
      <c r="D12" s="2">
        <v>198</v>
      </c>
      <c r="E12" s="47">
        <v>14700</v>
      </c>
      <c r="F12" s="47">
        <v>41200000</v>
      </c>
      <c r="G12" s="71">
        <v>7457689</v>
      </c>
      <c r="H12" s="4">
        <v>0.70799999999999996</v>
      </c>
      <c r="I12" s="2">
        <v>13.6</v>
      </c>
      <c r="J12" s="2">
        <v>199</v>
      </c>
      <c r="K12" s="47">
        <v>11100</v>
      </c>
      <c r="L12" s="47">
        <v>41600000</v>
      </c>
      <c r="M12" s="82">
        <v>7602677</v>
      </c>
      <c r="N12" s="20">
        <v>0.69099999999999995</v>
      </c>
      <c r="O12" s="2">
        <v>13</v>
      </c>
      <c r="P12" s="2">
        <v>193</v>
      </c>
      <c r="Q12" s="47">
        <v>11300</v>
      </c>
      <c r="R12" s="47">
        <v>41100000</v>
      </c>
      <c r="S12" s="71">
        <v>7459819</v>
      </c>
      <c r="T12" s="139"/>
      <c r="U12" s="139"/>
      <c r="V12" s="139"/>
      <c r="W12" s="139"/>
      <c r="X12" s="139"/>
      <c r="Y12" s="139"/>
    </row>
    <row r="13" spans="1:25" ht="15.75" thickBot="1" x14ac:dyDescent="0.3">
      <c r="A13" s="163" t="s">
        <v>66</v>
      </c>
      <c r="B13" s="166">
        <f>ABS((B11-B12)/MAX(B11,B12))</f>
        <v>6.2234794908062135E-2</v>
      </c>
      <c r="C13" s="133">
        <f t="shared" ref="C13" si="22">ABS((C11-C12)/MAX(C11,C12))</f>
        <v>7.2992700729926753E-3</v>
      </c>
      <c r="D13" s="133">
        <f t="shared" ref="D13" si="23">ABS((D11-D12)/MAX(D11,D12))</f>
        <v>1.4925373134328358E-2</v>
      </c>
      <c r="E13" s="133">
        <f t="shared" ref="E13" si="24">ABS((E11-E12)/MAX(E11,E12))</f>
        <v>0.78163265306122454</v>
      </c>
      <c r="F13" s="133">
        <f t="shared" ref="F13" si="25">ABS((F11-F12)/MAX(F11,F12))</f>
        <v>7.0388349514563103E-2</v>
      </c>
      <c r="G13" s="136">
        <f t="shared" ref="G13" si="26">ABS((G11-G12)/MAX(G11,G12))</f>
        <v>5.809319750394526E-2</v>
      </c>
      <c r="H13" s="133">
        <f t="shared" ref="H13" si="27">ABS((H11-H12)/MAX(H11,H12))</f>
        <v>5.7256990679094594E-2</v>
      </c>
      <c r="I13" s="133">
        <f t="shared" ref="I13" si="28">ABS((I11-I12)/MAX(I11,I12))</f>
        <v>2.2058823529411686E-2</v>
      </c>
      <c r="J13" s="133">
        <f t="shared" ref="J13" si="29">ABS((J11-J12)/MAX(J11,J12))</f>
        <v>2.9268292682926831E-2</v>
      </c>
      <c r="K13" s="133">
        <f t="shared" ref="K13" si="30">ABS((K11-K12)/MAX(K11,K12))</f>
        <v>0.89549549549549545</v>
      </c>
      <c r="L13" s="133">
        <f t="shared" ref="L13" si="31">ABS((L11-L12)/MAX(L11,L12))</f>
        <v>5.2391799544419138E-2</v>
      </c>
      <c r="M13" s="168">
        <f t="shared" ref="M13" si="32">ABS((M11-M12)/MAX(M11,M12))</f>
        <v>6.5550433597857422E-2</v>
      </c>
      <c r="N13" s="166">
        <f>ABS((N11-N12)/MAX(N11,N12))</f>
        <v>1.2857142857142869E-2</v>
      </c>
      <c r="O13" s="133">
        <f t="shared" ref="O13" si="33">ABS((O11-O12)/MAX(O11,O12))</f>
        <v>1.5151515151515098E-2</v>
      </c>
      <c r="P13" s="133">
        <f t="shared" ref="P13" si="34">ABS((P11-P12)/MAX(P11,P12))</f>
        <v>5.1546391752577319E-3</v>
      </c>
      <c r="Q13" s="133">
        <f t="shared" ref="Q13" si="35">ABS((Q11-Q12)/MAX(Q11,Q12))</f>
        <v>0.33918128654970758</v>
      </c>
      <c r="R13" s="133">
        <f t="shared" ref="R13" si="36">ABS((R11-R12)/MAX(R11,R12))</f>
        <v>4.8426150121065378E-3</v>
      </c>
      <c r="S13" s="136">
        <f t="shared" ref="S13" si="37">ABS((S11-S12)/MAX(S11,S12))</f>
        <v>1.3101723237639362E-2</v>
      </c>
      <c r="T13" s="170"/>
      <c r="U13" s="170"/>
      <c r="V13" s="170"/>
      <c r="W13" s="170"/>
      <c r="X13" s="170"/>
      <c r="Y13" s="170"/>
    </row>
    <row r="14" spans="1:25" x14ac:dyDescent="0.25">
      <c r="A14" s="165" t="s">
        <v>57</v>
      </c>
      <c r="B14" s="137">
        <v>0.66900000000000004</v>
      </c>
      <c r="C14" s="127">
        <v>15.7</v>
      </c>
      <c r="D14" s="127">
        <v>199</v>
      </c>
      <c r="E14" s="128">
        <v>2170</v>
      </c>
      <c r="F14" s="128">
        <v>47500000</v>
      </c>
      <c r="G14" s="138">
        <v>8803785</v>
      </c>
      <c r="H14" s="129">
        <v>0.751</v>
      </c>
      <c r="I14" s="127">
        <v>13.1</v>
      </c>
      <c r="J14" s="127">
        <v>199</v>
      </c>
      <c r="K14" s="128">
        <v>2810</v>
      </c>
      <c r="L14" s="128">
        <v>50900000</v>
      </c>
      <c r="M14" s="167">
        <v>11187219</v>
      </c>
      <c r="N14" s="137">
        <v>0.75900000000000001</v>
      </c>
      <c r="O14" s="127">
        <v>13.9</v>
      </c>
      <c r="P14" s="127">
        <v>197</v>
      </c>
      <c r="Q14" s="128">
        <v>9740</v>
      </c>
      <c r="R14" s="128">
        <v>42100000</v>
      </c>
      <c r="S14" s="138">
        <v>8438054</v>
      </c>
      <c r="T14" s="139"/>
      <c r="U14" s="139"/>
      <c r="V14" s="139"/>
      <c r="W14" s="139"/>
      <c r="X14" s="139"/>
      <c r="Y14" s="139"/>
    </row>
    <row r="15" spans="1:25" x14ac:dyDescent="0.25">
      <c r="A15" s="12" t="s">
        <v>58</v>
      </c>
      <c r="B15" s="20">
        <v>0.55900000000000005</v>
      </c>
      <c r="C15" s="2">
        <v>16</v>
      </c>
      <c r="D15" s="2">
        <v>202</v>
      </c>
      <c r="E15" s="47">
        <v>2990</v>
      </c>
      <c r="F15" s="47">
        <v>40000000</v>
      </c>
      <c r="G15" s="71">
        <v>7389135</v>
      </c>
      <c r="H15" s="4">
        <v>0.56799999999999995</v>
      </c>
      <c r="I15" s="2">
        <v>16.600000000000001</v>
      </c>
      <c r="J15" s="2">
        <v>207</v>
      </c>
      <c r="K15" s="47">
        <v>7300</v>
      </c>
      <c r="L15" s="47">
        <v>40000000</v>
      </c>
      <c r="M15" s="82">
        <v>7438572</v>
      </c>
      <c r="N15" s="20">
        <v>0.77600000000000002</v>
      </c>
      <c r="O15" s="2">
        <v>12.4</v>
      </c>
      <c r="P15" s="2">
        <v>196</v>
      </c>
      <c r="Q15" s="47">
        <v>10600</v>
      </c>
      <c r="R15" s="47">
        <v>42200000</v>
      </c>
      <c r="S15" s="71">
        <v>7640868</v>
      </c>
      <c r="T15" s="139"/>
      <c r="U15" s="139"/>
      <c r="V15" s="139"/>
      <c r="W15" s="139"/>
      <c r="X15" s="139"/>
      <c r="Y15" s="139"/>
    </row>
    <row r="16" spans="1:25" ht="15.75" thickBot="1" x14ac:dyDescent="0.3">
      <c r="A16" s="163" t="s">
        <v>66</v>
      </c>
      <c r="B16" s="166">
        <f>ABS((B14-B15)/MAX(B14,B15))</f>
        <v>0.16442451420029894</v>
      </c>
      <c r="C16" s="133">
        <f t="shared" ref="C16" si="38">ABS((C14-C15)/MAX(C14,C15))</f>
        <v>1.8750000000000044E-2</v>
      </c>
      <c r="D16" s="133">
        <f t="shared" ref="D16" si="39">ABS((D14-D15)/MAX(D14,D15))</f>
        <v>1.4851485148514851E-2</v>
      </c>
      <c r="E16" s="133">
        <f t="shared" ref="E16" si="40">ABS((E14-E15)/MAX(E14,E15))</f>
        <v>0.27424749163879597</v>
      </c>
      <c r="F16" s="133">
        <f t="shared" ref="F16" si="41">ABS((F14-F15)/MAX(F14,F15))</f>
        <v>0.15789473684210525</v>
      </c>
      <c r="G16" s="136">
        <f t="shared" ref="G16" si="42">ABS((G14-G15)/MAX(G14,G15))</f>
        <v>0.16068656833396092</v>
      </c>
      <c r="H16" s="133">
        <f t="shared" ref="H16" si="43">ABS((H14-H15)/MAX(H14,H15))</f>
        <v>0.24367509986684427</v>
      </c>
      <c r="I16" s="133">
        <f t="shared" ref="I16" si="44">ABS((I14-I15)/MAX(I14,I15))</f>
        <v>0.210843373493976</v>
      </c>
      <c r="J16" s="133">
        <f t="shared" ref="J16" si="45">ABS((J14-J15)/MAX(J14,J15))</f>
        <v>3.864734299516908E-2</v>
      </c>
      <c r="K16" s="133">
        <f t="shared" ref="K16" si="46">ABS((K14-K15)/MAX(K14,K15))</f>
        <v>0.6150684931506849</v>
      </c>
      <c r="L16" s="133">
        <f t="shared" ref="L16" si="47">ABS((L14-L15)/MAX(L14,L15))</f>
        <v>0.21414538310412573</v>
      </c>
      <c r="M16" s="168">
        <f t="shared" ref="M16" si="48">ABS((M14-M15)/MAX(M14,M15))</f>
        <v>0.33508300856539952</v>
      </c>
      <c r="N16" s="166">
        <f>ABS((N14-N15)/MAX(N14,N15))</f>
        <v>2.190721649484538E-2</v>
      </c>
      <c r="O16" s="133">
        <f t="shared" ref="O16" si="49">ABS((O14-O15)/MAX(O14,O15))</f>
        <v>0.1079136690647482</v>
      </c>
      <c r="P16" s="133">
        <f t="shared" ref="P16" si="50">ABS((P14-P15)/MAX(P14,P15))</f>
        <v>5.076142131979695E-3</v>
      </c>
      <c r="Q16" s="133">
        <f t="shared" ref="Q16" si="51">ABS((Q14-Q15)/MAX(Q14,Q15))</f>
        <v>8.1132075471698109E-2</v>
      </c>
      <c r="R16" s="133">
        <f t="shared" ref="R16" si="52">ABS((R14-R15)/MAX(R14,R15))</f>
        <v>2.3696682464454978E-3</v>
      </c>
      <c r="S16" s="136">
        <f t="shared" ref="S16" si="53">ABS((S14-S15)/MAX(S14,S15))</f>
        <v>9.4475100538583892E-2</v>
      </c>
      <c r="T16" s="170"/>
      <c r="U16" s="170"/>
      <c r="V16" s="170"/>
      <c r="W16" s="170"/>
      <c r="X16" s="170"/>
      <c r="Y16" s="170"/>
    </row>
    <row r="17" spans="1:25" x14ac:dyDescent="0.25">
      <c r="A17" s="164" t="s">
        <v>59</v>
      </c>
      <c r="B17" s="21">
        <v>0.66700000000000004</v>
      </c>
      <c r="C17" s="7">
        <v>15</v>
      </c>
      <c r="D17" s="7">
        <v>194</v>
      </c>
      <c r="E17" s="52">
        <v>8610</v>
      </c>
      <c r="F17" s="52">
        <v>43800000</v>
      </c>
      <c r="G17" s="74">
        <v>8134650</v>
      </c>
      <c r="H17" s="6">
        <v>0.75</v>
      </c>
      <c r="I17" s="7">
        <v>13.4</v>
      </c>
      <c r="J17" s="7">
        <v>203</v>
      </c>
      <c r="K17" s="52">
        <v>11800</v>
      </c>
      <c r="L17" s="52">
        <v>46100000</v>
      </c>
      <c r="M17" s="81">
        <v>8448872</v>
      </c>
      <c r="N17" s="21">
        <v>0.624</v>
      </c>
      <c r="O17" s="7">
        <v>13.9</v>
      </c>
      <c r="P17" s="7">
        <v>197</v>
      </c>
      <c r="Q17" s="52">
        <v>13700</v>
      </c>
      <c r="R17" s="52">
        <v>40000000</v>
      </c>
      <c r="S17" s="74">
        <v>7664936</v>
      </c>
      <c r="T17" s="139"/>
      <c r="U17" s="139"/>
      <c r="V17" s="139"/>
      <c r="W17" s="139"/>
      <c r="X17" s="139"/>
      <c r="Y17" s="139"/>
    </row>
    <row r="18" spans="1:25" x14ac:dyDescent="0.25">
      <c r="A18" s="12" t="s">
        <v>60</v>
      </c>
      <c r="B18" s="20">
        <v>0.63700000000000001</v>
      </c>
      <c r="C18" s="2">
        <v>15.6</v>
      </c>
      <c r="D18" s="2">
        <v>205</v>
      </c>
      <c r="E18" s="47">
        <v>11000</v>
      </c>
      <c r="F18" s="47">
        <v>41400000</v>
      </c>
      <c r="G18" s="71">
        <v>7676324</v>
      </c>
      <c r="H18" s="4">
        <v>0.63900000000000001</v>
      </c>
      <c r="I18" s="2">
        <v>13.8</v>
      </c>
      <c r="J18" s="2">
        <v>195</v>
      </c>
      <c r="K18" s="47">
        <v>19600</v>
      </c>
      <c r="L18" s="47">
        <v>39500000</v>
      </c>
      <c r="M18" s="82">
        <v>7154557</v>
      </c>
      <c r="N18" s="20">
        <v>0.64500000000000002</v>
      </c>
      <c r="O18" s="2">
        <v>15.1</v>
      </c>
      <c r="P18" s="2">
        <v>203</v>
      </c>
      <c r="Q18" s="47">
        <v>16600</v>
      </c>
      <c r="R18" s="47">
        <v>41300000</v>
      </c>
      <c r="S18" s="71">
        <v>7594264</v>
      </c>
      <c r="T18" s="139"/>
      <c r="U18" s="139"/>
      <c r="V18" s="139"/>
      <c r="W18" s="139"/>
      <c r="X18" s="139"/>
      <c r="Y18" s="139"/>
    </row>
    <row r="19" spans="1:25" ht="15.75" thickBot="1" x14ac:dyDescent="0.3">
      <c r="A19" s="163" t="s">
        <v>66</v>
      </c>
      <c r="B19" s="166">
        <f>ABS((B17-B18)/MAX(B17,B18))</f>
        <v>4.4977511244377849E-2</v>
      </c>
      <c r="C19" s="133">
        <f t="shared" ref="C19" si="54">ABS((C17-C18)/MAX(C17,C18))</f>
        <v>3.8461538461538443E-2</v>
      </c>
      <c r="D19" s="133">
        <f t="shared" ref="D19" si="55">ABS((D17-D18)/MAX(D17,D18))</f>
        <v>5.3658536585365853E-2</v>
      </c>
      <c r="E19" s="133">
        <f t="shared" ref="E19" si="56">ABS((E17-E18)/MAX(E17,E18))</f>
        <v>0.21727272727272728</v>
      </c>
      <c r="F19" s="133">
        <f t="shared" ref="F19" si="57">ABS((F17-F18)/MAX(F17,F18))</f>
        <v>5.4794520547945202E-2</v>
      </c>
      <c r="G19" s="136">
        <f t="shared" ref="G19" si="58">ABS((G17-G18)/MAX(G17,G18))</f>
        <v>5.6342436367883067E-2</v>
      </c>
      <c r="H19" s="133">
        <f t="shared" ref="H19" si="59">ABS((H17-H18)/MAX(H17,H18))</f>
        <v>0.14799999999999999</v>
      </c>
      <c r="I19" s="133">
        <f t="shared" ref="I19" si="60">ABS((I17-I18)/MAX(I17,I18))</f>
        <v>2.8985507246376836E-2</v>
      </c>
      <c r="J19" s="133">
        <f t="shared" ref="J19" si="61">ABS((J17-J18)/MAX(J17,J18))</f>
        <v>3.9408866995073892E-2</v>
      </c>
      <c r="K19" s="133">
        <f t="shared" ref="K19" si="62">ABS((K17-K18)/MAX(K17,K18))</f>
        <v>0.39795918367346939</v>
      </c>
      <c r="L19" s="133">
        <f t="shared" ref="L19" si="63">ABS((L17-L18)/MAX(L17,L18))</f>
        <v>0.14316702819956617</v>
      </c>
      <c r="M19" s="168">
        <f t="shared" ref="M19" si="64">ABS((M17-M18)/MAX(M17,M18))</f>
        <v>0.15319382279669996</v>
      </c>
      <c r="N19" s="166">
        <f>ABS((N17-N18)/MAX(N17,N18))</f>
        <v>3.2558139534883748E-2</v>
      </c>
      <c r="O19" s="133">
        <f t="shared" ref="O19" si="65">ABS((O17-O18)/MAX(O17,O18))</f>
        <v>7.9470198675496637E-2</v>
      </c>
      <c r="P19" s="133">
        <f t="shared" ref="P19" si="66">ABS((P17-P18)/MAX(P17,P18))</f>
        <v>2.9556650246305417E-2</v>
      </c>
      <c r="Q19" s="133">
        <f t="shared" ref="Q19" si="67">ABS((Q17-Q18)/MAX(Q17,Q18))</f>
        <v>0.1746987951807229</v>
      </c>
      <c r="R19" s="133">
        <f t="shared" ref="R19" si="68">ABS((R17-R18)/MAX(R17,R18))</f>
        <v>3.1476997578692496E-2</v>
      </c>
      <c r="S19" s="136">
        <f t="shared" ref="S19" si="69">ABS((S17-S18)/MAX(S17,S18))</f>
        <v>9.220168309298343E-3</v>
      </c>
      <c r="T19" s="170"/>
      <c r="U19" s="170"/>
      <c r="V19" s="170"/>
      <c r="W19" s="170"/>
      <c r="X19" s="170"/>
      <c r="Y19" s="170"/>
    </row>
    <row r="20" spans="1:25" ht="15.75" thickBot="1" x14ac:dyDescent="0.3">
      <c r="A20" s="81"/>
      <c r="B20" s="231" t="s">
        <v>49</v>
      </c>
      <c r="C20" s="232"/>
      <c r="D20" s="232"/>
      <c r="E20" s="232"/>
      <c r="F20" s="232"/>
      <c r="G20" s="233"/>
      <c r="H20" s="179" t="s">
        <v>61</v>
      </c>
      <c r="I20" s="180"/>
      <c r="J20" s="180"/>
      <c r="K20" s="180"/>
      <c r="L20" s="180"/>
      <c r="M20" s="181"/>
      <c r="N20" s="219" t="s">
        <v>62</v>
      </c>
      <c r="O20" s="220"/>
      <c r="P20" s="220"/>
      <c r="Q20" s="220"/>
      <c r="R20" s="220"/>
      <c r="S20" s="221"/>
    </row>
    <row r="21" spans="1:25" ht="15.75" thickBot="1" x14ac:dyDescent="0.3">
      <c r="A21" s="142" t="s">
        <v>50</v>
      </c>
      <c r="B21" s="146" t="s">
        <v>11</v>
      </c>
      <c r="C21" s="147" t="s">
        <v>12</v>
      </c>
      <c r="D21" s="147" t="s">
        <v>13</v>
      </c>
      <c r="E21" s="147" t="s">
        <v>31</v>
      </c>
      <c r="F21" s="147" t="s">
        <v>30</v>
      </c>
      <c r="G21" s="148" t="s">
        <v>33</v>
      </c>
      <c r="H21" s="18" t="s">
        <v>11</v>
      </c>
      <c r="I21" s="158" t="s">
        <v>12</v>
      </c>
      <c r="J21" s="158" t="s">
        <v>13</v>
      </c>
      <c r="K21" s="158" t="s">
        <v>31</v>
      </c>
      <c r="L21" s="158" t="s">
        <v>30</v>
      </c>
      <c r="M21" s="159" t="s">
        <v>33</v>
      </c>
      <c r="N21" s="149" t="s">
        <v>11</v>
      </c>
      <c r="O21" s="150" t="s">
        <v>12</v>
      </c>
      <c r="P21" s="150" t="s">
        <v>13</v>
      </c>
      <c r="Q21" s="150" t="s">
        <v>31</v>
      </c>
      <c r="R21" s="150" t="s">
        <v>30</v>
      </c>
      <c r="S21" s="151" t="s">
        <v>33</v>
      </c>
    </row>
    <row r="22" spans="1:25" x14ac:dyDescent="0.25">
      <c r="A22" s="165" t="s">
        <v>51</v>
      </c>
      <c r="B22" s="129">
        <v>0.64400000000000002</v>
      </c>
      <c r="C22" s="127">
        <v>14.9</v>
      </c>
      <c r="D22" s="127">
        <v>202</v>
      </c>
      <c r="E22" s="128">
        <v>3360</v>
      </c>
      <c r="F22" s="128">
        <v>40600000</v>
      </c>
      <c r="G22" s="167">
        <v>7439534</v>
      </c>
      <c r="H22" s="137">
        <v>0.68</v>
      </c>
      <c r="I22" s="127">
        <v>14.7</v>
      </c>
      <c r="J22" s="127">
        <v>203</v>
      </c>
      <c r="K22" s="128">
        <v>17600</v>
      </c>
      <c r="L22" s="128">
        <v>41900000</v>
      </c>
      <c r="M22" s="138">
        <v>7717836</v>
      </c>
      <c r="N22" s="137">
        <v>0.55100000000000005</v>
      </c>
      <c r="O22" s="127">
        <v>15.8</v>
      </c>
      <c r="P22" s="127">
        <v>202</v>
      </c>
      <c r="Q22" s="128">
        <v>9780</v>
      </c>
      <c r="R22" s="128">
        <v>37900000</v>
      </c>
      <c r="S22" s="138">
        <v>7019414</v>
      </c>
    </row>
    <row r="23" spans="1:25" x14ac:dyDescent="0.25">
      <c r="A23" s="12" t="s">
        <v>52</v>
      </c>
      <c r="B23" s="4">
        <v>0.64500000000000002</v>
      </c>
      <c r="C23" s="2">
        <v>14.8</v>
      </c>
      <c r="D23" s="2">
        <v>202</v>
      </c>
      <c r="E23" s="47">
        <v>14500</v>
      </c>
      <c r="F23" s="47">
        <v>40700000</v>
      </c>
      <c r="G23" s="82">
        <v>7453773</v>
      </c>
      <c r="H23" s="20">
        <v>0.68</v>
      </c>
      <c r="I23" s="2">
        <v>14.7</v>
      </c>
      <c r="J23" s="2">
        <v>203</v>
      </c>
      <c r="K23" s="47">
        <v>15200</v>
      </c>
      <c r="L23" s="47">
        <v>41800000</v>
      </c>
      <c r="M23" s="71">
        <v>7681633</v>
      </c>
      <c r="N23" s="20">
        <v>0.55400000000000005</v>
      </c>
      <c r="O23" s="2">
        <v>15.8</v>
      </c>
      <c r="P23" s="2">
        <v>202</v>
      </c>
      <c r="Q23" s="47">
        <v>7100</v>
      </c>
      <c r="R23" s="47">
        <v>38400000</v>
      </c>
      <c r="S23" s="71">
        <v>7035968</v>
      </c>
    </row>
    <row r="24" spans="1:25" ht="15.75" thickBot="1" x14ac:dyDescent="0.3">
      <c r="A24" s="163" t="s">
        <v>66</v>
      </c>
      <c r="B24" s="133">
        <f t="shared" ref="B24" si="70">ABS((B22-B23)/MAX(B22,B23))</f>
        <v>1.5503875968992261E-3</v>
      </c>
      <c r="C24" s="133">
        <f t="shared" ref="C24" si="71">ABS((C22-C23)/MAX(C22,C23))</f>
        <v>6.7114093959731299E-3</v>
      </c>
      <c r="D24" s="133">
        <f t="shared" ref="D24" si="72">ABS((D22-D23)/MAX(D22,D23))</f>
        <v>0</v>
      </c>
      <c r="E24" s="133">
        <f t="shared" ref="E24" si="73">ABS((E22-E23)/MAX(E22,E23))</f>
        <v>0.76827586206896548</v>
      </c>
      <c r="F24" s="133">
        <f t="shared" ref="F24" si="74">ABS((F22-F23)/MAX(F22,F23))</f>
        <v>2.4570024570024569E-3</v>
      </c>
      <c r="G24" s="168">
        <f t="shared" ref="G24" si="75">ABS((G22-G23)/MAX(G22,G23))</f>
        <v>1.9103077059094769E-3</v>
      </c>
      <c r="H24" s="166">
        <f t="shared" ref="H24" si="76">ABS((H22-H23)/MAX(H22,H23))</f>
        <v>0</v>
      </c>
      <c r="I24" s="133">
        <f t="shared" ref="I24" si="77">ABS((I22-I23)/MAX(I22,I23))</f>
        <v>0</v>
      </c>
      <c r="J24" s="133">
        <f t="shared" ref="J24" si="78">ABS((J22-J23)/MAX(J22,J23))</f>
        <v>0</v>
      </c>
      <c r="K24" s="133">
        <f t="shared" ref="K24" si="79">ABS((K22-K23)/MAX(K22,K23))</f>
        <v>0.13636363636363635</v>
      </c>
      <c r="L24" s="133">
        <f t="shared" ref="L24" si="80">ABS((L22-L23)/MAX(L22,L23))</f>
        <v>2.3866348448687352E-3</v>
      </c>
      <c r="M24" s="136">
        <f t="shared" ref="M24" si="81">ABS((M22-M23)/MAX(M22,M23))</f>
        <v>4.6908226606525456E-3</v>
      </c>
      <c r="N24" s="166">
        <f t="shared" ref="N24" si="82">ABS((N22-N23)/MAX(N22,N23))</f>
        <v>5.4151624548736503E-3</v>
      </c>
      <c r="O24" s="133">
        <f t="shared" ref="O24" si="83">ABS((O22-O23)/MAX(O22,O23))</f>
        <v>0</v>
      </c>
      <c r="P24" s="133">
        <f t="shared" ref="P24" si="84">ABS((P22-P23)/MAX(P22,P23))</f>
        <v>0</v>
      </c>
      <c r="Q24" s="133">
        <f t="shared" ref="Q24" si="85">ABS((Q22-Q23)/MAX(Q22,Q23))</f>
        <v>0.27402862985685073</v>
      </c>
      <c r="R24" s="133">
        <f t="shared" ref="R24" si="86">ABS((R22-R23)/MAX(R22,R23))</f>
        <v>1.3020833333333334E-2</v>
      </c>
      <c r="S24" s="136">
        <f t="shared" ref="S24" si="87">ABS((S22-S23)/MAX(S22,S23))</f>
        <v>2.3527679489161973E-3</v>
      </c>
    </row>
    <row r="25" spans="1:25" x14ac:dyDescent="0.25">
      <c r="A25" s="165" t="s">
        <v>53</v>
      </c>
      <c r="B25" s="129">
        <v>0.63300000000000001</v>
      </c>
      <c r="C25" s="127">
        <v>13.6</v>
      </c>
      <c r="D25" s="127">
        <v>194</v>
      </c>
      <c r="E25" s="128">
        <v>4160</v>
      </c>
      <c r="F25" s="128">
        <v>38700000</v>
      </c>
      <c r="G25" s="167">
        <v>7017634</v>
      </c>
      <c r="H25" s="137">
        <v>0.73799999999999999</v>
      </c>
      <c r="I25" s="127">
        <v>12.7</v>
      </c>
      <c r="J25" s="127">
        <v>196</v>
      </c>
      <c r="K25" s="128">
        <v>13800</v>
      </c>
      <c r="L25" s="128">
        <v>40500000</v>
      </c>
      <c r="M25" s="138">
        <v>7405009</v>
      </c>
      <c r="N25" s="137">
        <v>0.72199999999999998</v>
      </c>
      <c r="O25" s="127">
        <v>13.1</v>
      </c>
      <c r="P25" s="127">
        <v>197</v>
      </c>
      <c r="Q25" s="128">
        <v>20800</v>
      </c>
      <c r="R25" s="128">
        <v>41100000</v>
      </c>
      <c r="S25" s="138">
        <v>7471048</v>
      </c>
    </row>
    <row r="26" spans="1:25" x14ac:dyDescent="0.25">
      <c r="A26" s="12" t="s">
        <v>54</v>
      </c>
      <c r="B26" s="4">
        <v>0.63800000000000001</v>
      </c>
      <c r="C26" s="2">
        <v>13.6</v>
      </c>
      <c r="D26" s="2">
        <v>194</v>
      </c>
      <c r="E26" s="47">
        <v>9180</v>
      </c>
      <c r="F26" s="47">
        <v>38800000</v>
      </c>
      <c r="G26" s="82">
        <v>6999782</v>
      </c>
      <c r="H26" s="20">
        <v>0.73599999999999999</v>
      </c>
      <c r="I26" s="2">
        <v>12.7</v>
      </c>
      <c r="J26" s="2">
        <v>196</v>
      </c>
      <c r="K26" s="47">
        <v>10000</v>
      </c>
      <c r="L26" s="47">
        <v>40700000</v>
      </c>
      <c r="M26" s="71">
        <v>7354096</v>
      </c>
      <c r="N26" s="20">
        <v>0.72199999999999998</v>
      </c>
      <c r="O26" s="2">
        <v>13.2</v>
      </c>
      <c r="P26" s="2">
        <v>197</v>
      </c>
      <c r="Q26" s="47">
        <v>8640</v>
      </c>
      <c r="R26" s="47">
        <v>41000000</v>
      </c>
      <c r="S26" s="71">
        <v>7443747</v>
      </c>
    </row>
    <row r="27" spans="1:25" ht="15.75" thickBot="1" x14ac:dyDescent="0.3">
      <c r="A27" s="163" t="s">
        <v>66</v>
      </c>
      <c r="B27" s="133">
        <f t="shared" ref="B27" si="88">ABS((B25-B26)/MAX(B25,B26))</f>
        <v>7.8369905956112915E-3</v>
      </c>
      <c r="C27" s="133">
        <f t="shared" ref="C27" si="89">ABS((C25-C26)/MAX(C25,C26))</f>
        <v>0</v>
      </c>
      <c r="D27" s="133">
        <f t="shared" ref="D27" si="90">ABS((D25-D26)/MAX(D25,D26))</f>
        <v>0</v>
      </c>
      <c r="E27" s="133">
        <f t="shared" ref="E27" si="91">ABS((E25-E26)/MAX(E25,E26))</f>
        <v>0.54684095860566451</v>
      </c>
      <c r="F27" s="133">
        <f t="shared" ref="F27" si="92">ABS((F25-F26)/MAX(F25,F26))</f>
        <v>2.5773195876288659E-3</v>
      </c>
      <c r="G27" s="168">
        <f t="shared" ref="G27" si="93">ABS((G25-G26)/MAX(G25,G26))</f>
        <v>2.5438773238957747E-3</v>
      </c>
      <c r="H27" s="166">
        <f t="shared" ref="H27" si="94">ABS((H25-H26)/MAX(H25,H26))</f>
        <v>2.7100271002710053E-3</v>
      </c>
      <c r="I27" s="133">
        <f t="shared" ref="I27" si="95">ABS((I25-I26)/MAX(I25,I26))</f>
        <v>0</v>
      </c>
      <c r="J27" s="133">
        <f t="shared" ref="J27" si="96">ABS((J25-J26)/MAX(J25,J26))</f>
        <v>0</v>
      </c>
      <c r="K27" s="133">
        <f t="shared" ref="K27" si="97">ABS((K25-K26)/MAX(K25,K26))</f>
        <v>0.27536231884057971</v>
      </c>
      <c r="L27" s="133">
        <f t="shared" ref="L27" si="98">ABS((L25-L26)/MAX(L25,L26))</f>
        <v>4.9140049140049139E-3</v>
      </c>
      <c r="M27" s="136">
        <f t="shared" ref="M27" si="99">ABS((M25-M26)/MAX(M25,M26))</f>
        <v>6.8754811776731125E-3</v>
      </c>
      <c r="N27" s="166">
        <f t="shared" ref="N27" si="100">ABS((N25-N26)/MAX(N25,N26))</f>
        <v>0</v>
      </c>
      <c r="O27" s="133">
        <f t="shared" ref="O27" si="101">ABS((O25-O26)/MAX(O25,O26))</f>
        <v>7.5757575757575491E-3</v>
      </c>
      <c r="P27" s="133">
        <f t="shared" ref="P27" si="102">ABS((P25-P26)/MAX(P25,P26))</f>
        <v>0</v>
      </c>
      <c r="Q27" s="133">
        <f t="shared" ref="Q27" si="103">ABS((Q25-Q26)/MAX(Q25,Q26))</f>
        <v>0.58461538461538465</v>
      </c>
      <c r="R27" s="133">
        <f t="shared" ref="R27" si="104">ABS((R25-R26)/MAX(R25,R26))</f>
        <v>2.4330900243309003E-3</v>
      </c>
      <c r="S27" s="136">
        <f t="shared" ref="S27" si="105">ABS((S25-S26)/MAX(S25,S26))</f>
        <v>3.6542396729347744E-3</v>
      </c>
    </row>
    <row r="28" spans="1:25" x14ac:dyDescent="0.25">
      <c r="A28" s="165" t="s">
        <v>55</v>
      </c>
      <c r="B28" s="129">
        <v>0.56399999999999995</v>
      </c>
      <c r="C28" s="127">
        <v>14.8</v>
      </c>
      <c r="D28" s="127">
        <v>195</v>
      </c>
      <c r="E28" s="128">
        <v>2180</v>
      </c>
      <c r="F28" s="128">
        <v>39300000</v>
      </c>
      <c r="G28" s="167">
        <v>7215594</v>
      </c>
      <c r="H28" s="137">
        <v>0.58799999999999997</v>
      </c>
      <c r="I28" s="127">
        <v>14.9</v>
      </c>
      <c r="J28" s="127">
        <v>196</v>
      </c>
      <c r="K28" s="128">
        <v>14200</v>
      </c>
      <c r="L28" s="128">
        <v>40400000</v>
      </c>
      <c r="M28" s="138">
        <v>7458722</v>
      </c>
      <c r="N28" s="137">
        <v>0.62</v>
      </c>
      <c r="O28" s="127">
        <v>14.1</v>
      </c>
      <c r="P28" s="127">
        <v>195</v>
      </c>
      <c r="Q28" s="128">
        <v>18800</v>
      </c>
      <c r="R28" s="128">
        <v>40600000</v>
      </c>
      <c r="S28" s="138">
        <v>7412445</v>
      </c>
    </row>
    <row r="29" spans="1:25" x14ac:dyDescent="0.25">
      <c r="A29" s="12" t="s">
        <v>56</v>
      </c>
      <c r="B29" s="4">
        <v>0.56100000000000005</v>
      </c>
      <c r="C29" s="2">
        <v>14.8</v>
      </c>
      <c r="D29" s="2">
        <v>194</v>
      </c>
      <c r="E29" s="47">
        <v>6710</v>
      </c>
      <c r="F29" s="47">
        <v>39100000</v>
      </c>
      <c r="G29" s="82">
        <v>7161745</v>
      </c>
      <c r="H29" s="20">
        <v>0.59199999999999997</v>
      </c>
      <c r="I29" s="2">
        <v>14.8</v>
      </c>
      <c r="J29" s="2">
        <v>196</v>
      </c>
      <c r="K29" s="47">
        <v>17400</v>
      </c>
      <c r="L29" s="47">
        <v>40400000</v>
      </c>
      <c r="M29" s="71">
        <v>7396837</v>
      </c>
      <c r="N29" s="20">
        <v>0.623</v>
      </c>
      <c r="O29" s="2">
        <v>14.1</v>
      </c>
      <c r="P29" s="2">
        <v>195</v>
      </c>
      <c r="Q29" s="47">
        <v>11300</v>
      </c>
      <c r="R29" s="47">
        <v>40400000</v>
      </c>
      <c r="S29" s="71">
        <v>7378942</v>
      </c>
    </row>
    <row r="30" spans="1:25" ht="15.75" thickBot="1" x14ac:dyDescent="0.3">
      <c r="A30" s="163" t="s">
        <v>66</v>
      </c>
      <c r="B30" s="133">
        <f t="shared" ref="B30" si="106">ABS((B28-B29)/MAX(B28,B29))</f>
        <v>5.3191489361700209E-3</v>
      </c>
      <c r="C30" s="133">
        <f t="shared" ref="C30" si="107">ABS((C28-C29)/MAX(C28,C29))</f>
        <v>0</v>
      </c>
      <c r="D30" s="133">
        <f t="shared" ref="D30" si="108">ABS((D28-D29)/MAX(D28,D29))</f>
        <v>5.1282051282051282E-3</v>
      </c>
      <c r="E30" s="133">
        <f t="shared" ref="E30" si="109">ABS((E28-E29)/MAX(E28,E29))</f>
        <v>0.67511177347242923</v>
      </c>
      <c r="F30" s="133">
        <f t="shared" ref="F30" si="110">ABS((F28-F29)/MAX(F28,F29))</f>
        <v>5.0890585241730284E-3</v>
      </c>
      <c r="G30" s="168">
        <f t="shared" ref="G30" si="111">ABS((G28-G29)/MAX(G28,G29))</f>
        <v>7.4628644571742815E-3</v>
      </c>
      <c r="H30" s="166">
        <f t="shared" ref="H30" si="112">ABS((H28-H29)/MAX(H28,H29))</f>
        <v>6.7567567567567632E-3</v>
      </c>
      <c r="I30" s="133">
        <f t="shared" ref="I30" si="113">ABS((I28-I29)/MAX(I28,I29))</f>
        <v>6.7114093959731299E-3</v>
      </c>
      <c r="J30" s="133">
        <f t="shared" ref="J30" si="114">ABS((J28-J29)/MAX(J28,J29))</f>
        <v>0</v>
      </c>
      <c r="K30" s="133">
        <f t="shared" ref="K30" si="115">ABS((K28-K29)/MAX(K28,K29))</f>
        <v>0.18390804597701149</v>
      </c>
      <c r="L30" s="133">
        <f t="shared" ref="L30" si="116">ABS((L28-L29)/MAX(L28,L29))</f>
        <v>0</v>
      </c>
      <c r="M30" s="136">
        <f t="shared" ref="M30" si="117">ABS((M28-M29)/MAX(M28,M29))</f>
        <v>8.2969977966734776E-3</v>
      </c>
      <c r="N30" s="166">
        <f t="shared" ref="N30" si="118">ABS((N28-N29)/MAX(N28,N29))</f>
        <v>4.8154093097913363E-3</v>
      </c>
      <c r="O30" s="133">
        <f t="shared" ref="O30" si="119">ABS((O28-O29)/MAX(O28,O29))</f>
        <v>0</v>
      </c>
      <c r="P30" s="133">
        <f t="shared" ref="P30" si="120">ABS((P28-P29)/MAX(P28,P29))</f>
        <v>0</v>
      </c>
      <c r="Q30" s="133">
        <f t="shared" ref="Q30" si="121">ABS((Q28-Q29)/MAX(Q28,Q29))</f>
        <v>0.39893617021276595</v>
      </c>
      <c r="R30" s="133">
        <f t="shared" ref="R30" si="122">ABS((R28-R29)/MAX(R28,R29))</f>
        <v>4.9261083743842365E-3</v>
      </c>
      <c r="S30" s="136">
        <f t="shared" ref="S30" si="123">ABS((S28-S29)/MAX(S28,S29))</f>
        <v>4.5198311758131091E-3</v>
      </c>
    </row>
    <row r="31" spans="1:25" x14ac:dyDescent="0.25">
      <c r="A31" s="165" t="s">
        <v>57</v>
      </c>
      <c r="B31" s="129">
        <v>0.77900000000000003</v>
      </c>
      <c r="C31" s="127">
        <v>12.4</v>
      </c>
      <c r="D31" s="127">
        <v>195</v>
      </c>
      <c r="E31" s="128">
        <v>19600</v>
      </c>
      <c r="F31" s="128">
        <v>43100000</v>
      </c>
      <c r="G31" s="167">
        <v>7754995</v>
      </c>
      <c r="H31" s="137">
        <v>0.58199999999999996</v>
      </c>
      <c r="I31" s="127">
        <v>15.7</v>
      </c>
      <c r="J31" s="127">
        <v>202</v>
      </c>
      <c r="K31" s="128">
        <v>1370</v>
      </c>
      <c r="L31" s="128">
        <v>40300000</v>
      </c>
      <c r="M31" s="138">
        <v>7449266</v>
      </c>
      <c r="N31" s="137">
        <v>0.69499999999999995</v>
      </c>
      <c r="O31" s="127">
        <v>14.6</v>
      </c>
      <c r="P31" s="127">
        <v>204</v>
      </c>
      <c r="Q31" s="128">
        <v>6630</v>
      </c>
      <c r="R31" s="128">
        <v>41500000</v>
      </c>
      <c r="S31" s="138">
        <v>7652821</v>
      </c>
    </row>
    <row r="32" spans="1:25" x14ac:dyDescent="0.25">
      <c r="A32" s="12" t="s">
        <v>58</v>
      </c>
      <c r="B32" s="4">
        <v>0.78</v>
      </c>
      <c r="C32" s="2">
        <v>12.4</v>
      </c>
      <c r="D32" s="2">
        <v>195</v>
      </c>
      <c r="E32" s="2">
        <v>707</v>
      </c>
      <c r="F32" s="47">
        <v>43100000</v>
      </c>
      <c r="G32" s="82">
        <v>7764010</v>
      </c>
      <c r="H32" s="20">
        <v>0.57999999999999996</v>
      </c>
      <c r="I32" s="2">
        <v>15.7</v>
      </c>
      <c r="J32" s="2">
        <v>202</v>
      </c>
      <c r="K32" s="47">
        <v>11800</v>
      </c>
      <c r="L32" s="47">
        <v>40100000</v>
      </c>
      <c r="M32" s="71">
        <v>7369777</v>
      </c>
      <c r="N32" s="20">
        <v>0.69299999999999995</v>
      </c>
      <c r="O32" s="2">
        <v>14.6</v>
      </c>
      <c r="P32" s="2">
        <v>203</v>
      </c>
      <c r="Q32" s="47">
        <v>13400</v>
      </c>
      <c r="R32" s="47">
        <v>41600000</v>
      </c>
      <c r="S32" s="71">
        <v>7635967</v>
      </c>
    </row>
    <row r="33" spans="1:19" ht="15.75" thickBot="1" x14ac:dyDescent="0.3">
      <c r="A33" s="163" t="s">
        <v>66</v>
      </c>
      <c r="B33" s="133">
        <f t="shared" ref="B33" si="124">ABS((B31-B32)/MAX(B31,B32))</f>
        <v>1.2820512820512831E-3</v>
      </c>
      <c r="C33" s="133">
        <f t="shared" ref="C33" si="125">ABS((C31-C32)/MAX(C31,C32))</f>
        <v>0</v>
      </c>
      <c r="D33" s="133">
        <f t="shared" ref="D33" si="126">ABS((D31-D32)/MAX(D31,D32))</f>
        <v>0</v>
      </c>
      <c r="E33" s="133">
        <f t="shared" ref="E33" si="127">ABS((E31-E32)/MAX(E31,E32))</f>
        <v>0.96392857142857147</v>
      </c>
      <c r="F33" s="133">
        <f t="shared" ref="F33" si="128">ABS((F31-F32)/MAX(F31,F32))</f>
        <v>0</v>
      </c>
      <c r="G33" s="168">
        <f t="shared" ref="G33" si="129">ABS((G31-G32)/MAX(G31,G32))</f>
        <v>1.1611267888629716E-3</v>
      </c>
      <c r="H33" s="166">
        <f t="shared" ref="H33" si="130">ABS((H31-H32)/MAX(H31,H32))</f>
        <v>3.4364261168384914E-3</v>
      </c>
      <c r="I33" s="133">
        <f t="shared" ref="I33" si="131">ABS((I31-I32)/MAX(I31,I32))</f>
        <v>0</v>
      </c>
      <c r="J33" s="133">
        <f t="shared" ref="J33" si="132">ABS((J31-J32)/MAX(J31,J32))</f>
        <v>0</v>
      </c>
      <c r="K33" s="133">
        <f t="shared" ref="K33" si="133">ABS((K31-K32)/MAX(K31,K32))</f>
        <v>0.88389830508474576</v>
      </c>
      <c r="L33" s="133">
        <f t="shared" ref="L33" si="134">ABS((L31-L32)/MAX(L31,L32))</f>
        <v>4.9627791563275434E-3</v>
      </c>
      <c r="M33" s="136">
        <f t="shared" ref="M33" si="135">ABS((M31-M32)/MAX(M31,M32))</f>
        <v>1.0670715745685549E-2</v>
      </c>
      <c r="N33" s="166">
        <f t="shared" ref="N33" si="136">ABS((N31-N32)/MAX(N31,N32))</f>
        <v>2.8776978417266214E-3</v>
      </c>
      <c r="O33" s="133">
        <f t="shared" ref="O33" si="137">ABS((O31-O32)/MAX(O31,O32))</f>
        <v>0</v>
      </c>
      <c r="P33" s="133">
        <f t="shared" ref="P33" si="138">ABS((P31-P32)/MAX(P31,P32))</f>
        <v>4.9019607843137254E-3</v>
      </c>
      <c r="Q33" s="133">
        <f t="shared" ref="Q33" si="139">ABS((Q31-Q32)/MAX(Q31,Q32))</f>
        <v>0.50522388059701495</v>
      </c>
      <c r="R33" s="133">
        <f t="shared" ref="R33" si="140">ABS((R31-R32)/MAX(R31,R32))</f>
        <v>2.403846153846154E-3</v>
      </c>
      <c r="S33" s="136">
        <f t="shared" ref="S33" si="141">ABS((S31-S32)/MAX(S31,S32))</f>
        <v>2.2023251295175987E-3</v>
      </c>
    </row>
    <row r="34" spans="1:19" x14ac:dyDescent="0.25">
      <c r="A34" s="164" t="s">
        <v>59</v>
      </c>
      <c r="B34" s="6">
        <v>0.64500000000000002</v>
      </c>
      <c r="C34" s="7">
        <v>15.4</v>
      </c>
      <c r="D34" s="7">
        <v>205</v>
      </c>
      <c r="E34" s="52">
        <v>12500</v>
      </c>
      <c r="F34" s="52">
        <v>42200000</v>
      </c>
      <c r="G34" s="81">
        <v>7807928</v>
      </c>
      <c r="H34" s="21">
        <v>0.69899999999999995</v>
      </c>
      <c r="I34" s="7">
        <v>12.6</v>
      </c>
      <c r="J34" s="7">
        <v>191</v>
      </c>
      <c r="K34" s="52">
        <v>3580</v>
      </c>
      <c r="L34" s="52">
        <v>41400000</v>
      </c>
      <c r="M34" s="74">
        <v>7468611</v>
      </c>
      <c r="N34" s="21">
        <v>0.71499999999999997</v>
      </c>
      <c r="O34" s="7">
        <v>12.6</v>
      </c>
      <c r="P34" s="7">
        <v>191</v>
      </c>
      <c r="Q34" s="52">
        <v>16600</v>
      </c>
      <c r="R34" s="52">
        <v>42700000</v>
      </c>
      <c r="S34" s="74">
        <v>7759102</v>
      </c>
    </row>
    <row r="35" spans="1:19" x14ac:dyDescent="0.25">
      <c r="A35" s="12" t="s">
        <v>60</v>
      </c>
      <c r="B35" s="4">
        <v>0.64400000000000002</v>
      </c>
      <c r="C35" s="2">
        <v>15.4</v>
      </c>
      <c r="D35" s="2">
        <v>204</v>
      </c>
      <c r="E35" s="47">
        <v>7860</v>
      </c>
      <c r="F35" s="47">
        <v>42300000</v>
      </c>
      <c r="G35" s="82">
        <v>7820242</v>
      </c>
      <c r="H35" s="20">
        <v>0.7</v>
      </c>
      <c r="I35" s="2">
        <v>12.6</v>
      </c>
      <c r="J35" s="2">
        <v>191</v>
      </c>
      <c r="K35" s="47">
        <v>1790</v>
      </c>
      <c r="L35" s="47">
        <v>41300000</v>
      </c>
      <c r="M35" s="71">
        <v>7448410</v>
      </c>
      <c r="N35" s="20">
        <v>0.71699999999999997</v>
      </c>
      <c r="O35" s="2">
        <v>12.6</v>
      </c>
      <c r="P35" s="2">
        <v>191</v>
      </c>
      <c r="Q35" s="47">
        <v>10200</v>
      </c>
      <c r="R35" s="47">
        <v>42600000</v>
      </c>
      <c r="S35" s="71">
        <v>7701514</v>
      </c>
    </row>
    <row r="36" spans="1:19" ht="15.75" thickBot="1" x14ac:dyDescent="0.3">
      <c r="A36" s="163" t="s">
        <v>66</v>
      </c>
      <c r="B36" s="133">
        <f t="shared" ref="B36" si="142">ABS((B34-B35)/MAX(B34,B35))</f>
        <v>1.5503875968992261E-3</v>
      </c>
      <c r="C36" s="133">
        <f t="shared" ref="C36" si="143">ABS((C34-C35)/MAX(C34,C35))</f>
        <v>0</v>
      </c>
      <c r="D36" s="133">
        <f t="shared" ref="D36" si="144">ABS((D34-D35)/MAX(D34,D35))</f>
        <v>4.8780487804878049E-3</v>
      </c>
      <c r="E36" s="133">
        <f t="shared" ref="E36" si="145">ABS((E34-E35)/MAX(E34,E35))</f>
        <v>0.37119999999999997</v>
      </c>
      <c r="F36" s="133">
        <f t="shared" ref="F36" si="146">ABS((F34-F35)/MAX(F34,F35))</f>
        <v>2.3640661938534278E-3</v>
      </c>
      <c r="G36" s="168">
        <f t="shared" ref="G36" si="147">ABS((G34-G35)/MAX(G34,G35))</f>
        <v>1.5746315778974614E-3</v>
      </c>
      <c r="H36" s="166">
        <f t="shared" ref="H36" si="148">ABS((H34-H35)/MAX(H34,H35))</f>
        <v>1.4285714285714299E-3</v>
      </c>
      <c r="I36" s="133">
        <f t="shared" ref="I36" si="149">ABS((I34-I35)/MAX(I34,I35))</f>
        <v>0</v>
      </c>
      <c r="J36" s="133">
        <f t="shared" ref="J36" si="150">ABS((J34-J35)/MAX(J34,J35))</f>
        <v>0</v>
      </c>
      <c r="K36" s="133">
        <f t="shared" ref="K36" si="151">ABS((K34-K35)/MAX(K34,K35))</f>
        <v>0.5</v>
      </c>
      <c r="L36" s="133">
        <f t="shared" ref="L36" si="152">ABS((L34-L35)/MAX(L34,L35))</f>
        <v>2.4154589371980675E-3</v>
      </c>
      <c r="M36" s="136">
        <f t="shared" ref="M36" si="153">ABS((M34-M35)/MAX(M34,M35))</f>
        <v>2.7047867401314651E-3</v>
      </c>
      <c r="N36" s="166">
        <f t="shared" ref="N36" si="154">ABS((N34-N35)/MAX(N34,N35))</f>
        <v>2.7894002789400304E-3</v>
      </c>
      <c r="O36" s="133">
        <f t="shared" ref="O36" si="155">ABS((O34-O35)/MAX(O34,O35))</f>
        <v>0</v>
      </c>
      <c r="P36" s="133">
        <f t="shared" ref="P36" si="156">ABS((P34-P35)/MAX(P34,P35))</f>
        <v>0</v>
      </c>
      <c r="Q36" s="133">
        <f t="shared" ref="Q36" si="157">ABS((Q34-Q35)/MAX(Q34,Q35))</f>
        <v>0.38554216867469882</v>
      </c>
      <c r="R36" s="133">
        <f t="shared" ref="R36" si="158">ABS((R34-R35)/MAX(R34,R35))</f>
        <v>2.34192037470726E-3</v>
      </c>
      <c r="S36" s="136">
        <f t="shared" ref="S36" si="159">ABS((S34-S35)/MAX(S34,S35))</f>
        <v>7.4219929058800876E-3</v>
      </c>
    </row>
    <row r="37" spans="1:19" ht="15.75" thickBot="1" x14ac:dyDescent="0.3">
      <c r="A37" s="81"/>
      <c r="B37" s="185" t="s">
        <v>63</v>
      </c>
      <c r="C37" s="186"/>
      <c r="D37" s="186"/>
      <c r="E37" s="186"/>
      <c r="F37" s="186"/>
      <c r="G37" s="187"/>
      <c r="H37" s="194" t="s">
        <v>64</v>
      </c>
      <c r="I37" s="195"/>
      <c r="J37" s="195"/>
      <c r="K37" s="195"/>
      <c r="L37" s="195"/>
      <c r="M37" s="196"/>
      <c r="N37" s="222" t="s">
        <v>65</v>
      </c>
      <c r="O37" s="183"/>
      <c r="P37" s="183"/>
      <c r="Q37" s="183"/>
      <c r="R37" s="183"/>
      <c r="S37" s="223"/>
    </row>
    <row r="38" spans="1:19" ht="15.75" thickBot="1" x14ac:dyDescent="0.3">
      <c r="A38" s="142" t="s">
        <v>50</v>
      </c>
      <c r="B38" s="23" t="s">
        <v>11</v>
      </c>
      <c r="C38" s="152" t="s">
        <v>12</v>
      </c>
      <c r="D38" s="152" t="s">
        <v>13</v>
      </c>
      <c r="E38" s="152" t="s">
        <v>31</v>
      </c>
      <c r="F38" s="152" t="s">
        <v>30</v>
      </c>
      <c r="G38" s="153" t="s">
        <v>33</v>
      </c>
      <c r="H38" s="84" t="s">
        <v>11</v>
      </c>
      <c r="I38" s="154" t="s">
        <v>12</v>
      </c>
      <c r="J38" s="154" t="s">
        <v>13</v>
      </c>
      <c r="K38" s="154" t="s">
        <v>31</v>
      </c>
      <c r="L38" s="154" t="s">
        <v>30</v>
      </c>
      <c r="M38" s="169" t="s">
        <v>33</v>
      </c>
      <c r="N38" s="155" t="s">
        <v>11</v>
      </c>
      <c r="O38" s="156" t="s">
        <v>12</v>
      </c>
      <c r="P38" s="156" t="s">
        <v>13</v>
      </c>
      <c r="Q38" s="156" t="s">
        <v>31</v>
      </c>
      <c r="R38" s="156" t="s">
        <v>30</v>
      </c>
      <c r="S38" s="157" t="s">
        <v>33</v>
      </c>
    </row>
    <row r="39" spans="1:19" x14ac:dyDescent="0.25">
      <c r="A39" s="165" t="s">
        <v>51</v>
      </c>
      <c r="B39" s="137">
        <v>0.63500000000000001</v>
      </c>
      <c r="C39" s="127">
        <v>14.2</v>
      </c>
      <c r="D39" s="127">
        <v>196</v>
      </c>
      <c r="E39" s="128">
        <v>5050</v>
      </c>
      <c r="F39" s="128">
        <v>40300000</v>
      </c>
      <c r="G39" s="138">
        <v>7340383</v>
      </c>
      <c r="H39" s="129">
        <v>0.56299999999999994</v>
      </c>
      <c r="I39" s="127">
        <v>15.4</v>
      </c>
      <c r="J39" s="127">
        <v>199</v>
      </c>
      <c r="K39" s="128">
        <v>4460</v>
      </c>
      <c r="L39" s="128">
        <v>39200000</v>
      </c>
      <c r="M39" s="167">
        <v>7213782</v>
      </c>
      <c r="N39" s="137">
        <v>0.72199999999999998</v>
      </c>
      <c r="O39" s="127">
        <v>14.3</v>
      </c>
      <c r="P39" s="127">
        <v>204</v>
      </c>
      <c r="Q39" s="128">
        <v>28500</v>
      </c>
      <c r="R39" s="128">
        <v>43200000</v>
      </c>
      <c r="S39" s="138">
        <v>7933816</v>
      </c>
    </row>
    <row r="40" spans="1:19" x14ac:dyDescent="0.25">
      <c r="A40" s="12" t="s">
        <v>52</v>
      </c>
      <c r="B40" s="20">
        <v>0.63500000000000001</v>
      </c>
      <c r="C40" s="2">
        <v>14.2</v>
      </c>
      <c r="D40" s="2">
        <v>196</v>
      </c>
      <c r="E40" s="47">
        <v>8460</v>
      </c>
      <c r="F40" s="47">
        <v>40400000</v>
      </c>
      <c r="G40" s="71">
        <v>7341886</v>
      </c>
      <c r="H40" s="4">
        <v>0.56299999999999994</v>
      </c>
      <c r="I40" s="2">
        <v>15.4</v>
      </c>
      <c r="J40" s="2">
        <v>199</v>
      </c>
      <c r="K40" s="47">
        <v>10500</v>
      </c>
      <c r="L40" s="47">
        <v>39100000</v>
      </c>
      <c r="M40" s="82">
        <v>7190033</v>
      </c>
      <c r="N40" s="20">
        <v>0.72199999999999998</v>
      </c>
      <c r="O40" s="2">
        <v>14.3</v>
      </c>
      <c r="P40" s="2">
        <v>204</v>
      </c>
      <c r="Q40" s="47">
        <v>6590</v>
      </c>
      <c r="R40" s="47">
        <v>42500000</v>
      </c>
      <c r="S40" s="71">
        <v>7794005</v>
      </c>
    </row>
    <row r="41" spans="1:19" ht="15.75" thickBot="1" x14ac:dyDescent="0.3">
      <c r="A41" s="163" t="s">
        <v>66</v>
      </c>
      <c r="B41" s="166">
        <f>ABS((B39-B40)/MAX(B39,B40))</f>
        <v>0</v>
      </c>
      <c r="C41" s="133">
        <f t="shared" ref="C41" si="160">ABS((C39-C40)/MAX(C39,C40))</f>
        <v>0</v>
      </c>
      <c r="D41" s="133">
        <f t="shared" ref="D41" si="161">ABS((D39-D40)/MAX(D39,D40))</f>
        <v>0</v>
      </c>
      <c r="E41" s="133">
        <f t="shared" ref="E41" si="162">ABS((E39-E40)/MAX(E39,E40))</f>
        <v>0.40307328605200948</v>
      </c>
      <c r="F41" s="133">
        <f t="shared" ref="F41" si="163">ABS((F39-F40)/MAX(F39,F40))</f>
        <v>2.4752475247524753E-3</v>
      </c>
      <c r="G41" s="136">
        <f t="shared" ref="G41" si="164">ABS((G39-G40)/MAX(G39,G40))</f>
        <v>2.0471579101064767E-4</v>
      </c>
      <c r="H41" s="133">
        <f>ABS((H39-H40)/MAX(H39,H40))</f>
        <v>0</v>
      </c>
      <c r="I41" s="133">
        <f t="shared" ref="I41" si="165">ABS((I39-I40)/MAX(I39,I40))</f>
        <v>0</v>
      </c>
      <c r="J41" s="133">
        <f t="shared" ref="J41" si="166">ABS((J39-J40)/MAX(J39,J40))</f>
        <v>0</v>
      </c>
      <c r="K41" s="133">
        <f t="shared" ref="K41" si="167">ABS((K39-K40)/MAX(K39,K40))</f>
        <v>0.57523809523809522</v>
      </c>
      <c r="L41" s="133">
        <f t="shared" ref="L41" si="168">ABS((L39-L40)/MAX(L39,L40))</f>
        <v>2.5510204081632651E-3</v>
      </c>
      <c r="M41" s="168">
        <f t="shared" ref="M41" si="169">ABS((M39-M40)/MAX(M39,M40))</f>
        <v>3.2921704592681067E-3</v>
      </c>
      <c r="N41" s="166">
        <f>ABS((N39-N40)/MAX(N39,N40))</f>
        <v>0</v>
      </c>
      <c r="O41" s="133">
        <f t="shared" ref="O41" si="170">ABS((O39-O40)/MAX(O39,O40))</f>
        <v>0</v>
      </c>
      <c r="P41" s="133">
        <f t="shared" ref="P41" si="171">ABS((P39-P40)/MAX(P39,P40))</f>
        <v>0</v>
      </c>
      <c r="Q41" s="133">
        <f t="shared" ref="Q41" si="172">ABS((Q39-Q40)/MAX(Q39,Q40))</f>
        <v>0.76877192982456144</v>
      </c>
      <c r="R41" s="133">
        <f t="shared" ref="R41" si="173">ABS((R39-R40)/MAX(R39,R40))</f>
        <v>1.6203703703703703E-2</v>
      </c>
      <c r="S41" s="136">
        <f t="shared" ref="S41" si="174">ABS((S39-S40)/MAX(S39,S40))</f>
        <v>1.7622163155787834E-2</v>
      </c>
    </row>
    <row r="42" spans="1:19" x14ac:dyDescent="0.25">
      <c r="A42" s="165" t="s">
        <v>53</v>
      </c>
      <c r="B42" s="137">
        <v>0.67800000000000005</v>
      </c>
      <c r="C42" s="127">
        <v>12.5</v>
      </c>
      <c r="D42" s="127">
        <v>191</v>
      </c>
      <c r="E42" s="128">
        <v>15200</v>
      </c>
      <c r="F42" s="128">
        <v>39400000</v>
      </c>
      <c r="G42" s="138">
        <v>7054803</v>
      </c>
      <c r="H42" s="129">
        <v>0.69399999999999995</v>
      </c>
      <c r="I42" s="127">
        <v>13.4</v>
      </c>
      <c r="J42" s="127">
        <v>195</v>
      </c>
      <c r="K42" s="128">
        <v>12600</v>
      </c>
      <c r="L42" s="128">
        <v>42400000</v>
      </c>
      <c r="M42" s="167">
        <v>7694301</v>
      </c>
      <c r="N42" s="137">
        <v>0.60099999999999998</v>
      </c>
      <c r="O42" s="127">
        <v>15</v>
      </c>
      <c r="P42" s="127">
        <v>200</v>
      </c>
      <c r="Q42" s="128">
        <v>13600</v>
      </c>
      <c r="R42" s="128">
        <v>38800000</v>
      </c>
      <c r="S42" s="138">
        <v>7147418</v>
      </c>
    </row>
    <row r="43" spans="1:19" x14ac:dyDescent="0.25">
      <c r="A43" s="12" t="s">
        <v>54</v>
      </c>
      <c r="B43" s="20">
        <v>0.67900000000000005</v>
      </c>
      <c r="C43" s="2">
        <v>12.5</v>
      </c>
      <c r="D43" s="2">
        <v>191</v>
      </c>
      <c r="E43" s="47">
        <v>6500</v>
      </c>
      <c r="F43" s="47">
        <v>39500000</v>
      </c>
      <c r="G43" s="71">
        <v>7074534</v>
      </c>
      <c r="H43" s="4">
        <v>0.69199999999999995</v>
      </c>
      <c r="I43" s="2">
        <v>13.4</v>
      </c>
      <c r="J43" s="2">
        <v>195</v>
      </c>
      <c r="K43" s="47">
        <v>7840</v>
      </c>
      <c r="L43" s="47">
        <v>42400000</v>
      </c>
      <c r="M43" s="82">
        <v>7687257</v>
      </c>
      <c r="N43" s="20">
        <v>0.60199999999999998</v>
      </c>
      <c r="O43" s="2">
        <v>14.9</v>
      </c>
      <c r="P43" s="2">
        <v>200</v>
      </c>
      <c r="Q43" s="47">
        <v>6030</v>
      </c>
      <c r="R43" s="47">
        <v>39100000</v>
      </c>
      <c r="S43" s="71">
        <v>7129385</v>
      </c>
    </row>
    <row r="44" spans="1:19" ht="15.75" thickBot="1" x14ac:dyDescent="0.3">
      <c r="A44" s="163" t="s">
        <v>66</v>
      </c>
      <c r="B44" s="166">
        <f>ABS((B42-B43)/MAX(B42,B43))</f>
        <v>1.472754050073639E-3</v>
      </c>
      <c r="C44" s="133">
        <f t="shared" ref="C44" si="175">ABS((C42-C43)/MAX(C42,C43))</f>
        <v>0</v>
      </c>
      <c r="D44" s="133">
        <f t="shared" ref="D44" si="176">ABS((D42-D43)/MAX(D42,D43))</f>
        <v>0</v>
      </c>
      <c r="E44" s="133">
        <f t="shared" ref="E44" si="177">ABS((E42-E43)/MAX(E42,E43))</f>
        <v>0.57236842105263153</v>
      </c>
      <c r="F44" s="133">
        <f t="shared" ref="F44" si="178">ABS((F42-F43)/MAX(F42,F43))</f>
        <v>2.5316455696202532E-3</v>
      </c>
      <c r="G44" s="136">
        <f t="shared" ref="G44" si="179">ABS((G42-G43)/MAX(G42,G43))</f>
        <v>2.7890176229275311E-3</v>
      </c>
      <c r="H44" s="133">
        <f>ABS((H42-H43)/MAX(H42,H43))</f>
        <v>2.8818443804034611E-3</v>
      </c>
      <c r="I44" s="133">
        <f t="shared" ref="I44" si="180">ABS((I42-I43)/MAX(I42,I43))</f>
        <v>0</v>
      </c>
      <c r="J44" s="133">
        <f t="shared" ref="J44" si="181">ABS((J42-J43)/MAX(J42,J43))</f>
        <v>0</v>
      </c>
      <c r="K44" s="133">
        <f t="shared" ref="K44" si="182">ABS((K42-K43)/MAX(K42,K43))</f>
        <v>0.37777777777777777</v>
      </c>
      <c r="L44" s="133">
        <f t="shared" ref="L44" si="183">ABS((L42-L43)/MAX(L42,L43))</f>
        <v>0</v>
      </c>
      <c r="M44" s="168">
        <f t="shared" ref="M44" si="184">ABS((M42-M43)/MAX(M42,M43))</f>
        <v>9.1548277094956386E-4</v>
      </c>
      <c r="N44" s="166">
        <f>ABS((N42-N43)/MAX(N42,N43))</f>
        <v>1.6611295681063138E-3</v>
      </c>
      <c r="O44" s="133">
        <f t="shared" ref="O44" si="185">ABS((O42-O43)/MAX(O42,O43))</f>
        <v>6.6666666666666428E-3</v>
      </c>
      <c r="P44" s="133">
        <f t="shared" ref="P44" si="186">ABS((P42-P43)/MAX(P42,P43))</f>
        <v>0</v>
      </c>
      <c r="Q44" s="133">
        <f t="shared" ref="Q44" si="187">ABS((Q42-Q43)/MAX(Q42,Q43))</f>
        <v>0.55661764705882355</v>
      </c>
      <c r="R44" s="133">
        <f t="shared" ref="R44" si="188">ABS((R42-R43)/MAX(R42,R43))</f>
        <v>7.6726342710997444E-3</v>
      </c>
      <c r="S44" s="136">
        <f t="shared" ref="S44" si="189">ABS((S42-S43)/MAX(S42,S43))</f>
        <v>2.5230090082880279E-3</v>
      </c>
    </row>
    <row r="45" spans="1:19" x14ac:dyDescent="0.25">
      <c r="A45" s="165" t="s">
        <v>55</v>
      </c>
      <c r="B45" s="137">
        <v>0.64600000000000002</v>
      </c>
      <c r="C45" s="127">
        <v>14.8</v>
      </c>
      <c r="D45" s="127">
        <v>200</v>
      </c>
      <c r="E45" s="128">
        <v>16100</v>
      </c>
      <c r="F45" s="128">
        <v>42100000</v>
      </c>
      <c r="G45" s="138">
        <v>7762778</v>
      </c>
      <c r="H45" s="129">
        <v>0.61699999999999999</v>
      </c>
      <c r="I45" s="127">
        <v>13.9</v>
      </c>
      <c r="J45" s="127">
        <v>194</v>
      </c>
      <c r="K45" s="128">
        <v>11200</v>
      </c>
      <c r="L45" s="128">
        <v>39700000</v>
      </c>
      <c r="M45" s="167">
        <v>7243713</v>
      </c>
      <c r="N45" s="137">
        <v>0.64400000000000002</v>
      </c>
      <c r="O45" s="127">
        <v>13.8</v>
      </c>
      <c r="P45" s="127">
        <v>195</v>
      </c>
      <c r="Q45" s="128">
        <v>8800</v>
      </c>
      <c r="R45" s="128">
        <v>40000000</v>
      </c>
      <c r="S45" s="138">
        <v>7458361</v>
      </c>
    </row>
    <row r="46" spans="1:19" x14ac:dyDescent="0.25">
      <c r="A46" s="12" t="s">
        <v>56</v>
      </c>
      <c r="B46" s="20">
        <v>0.64500000000000002</v>
      </c>
      <c r="C46" s="2">
        <v>14.8</v>
      </c>
      <c r="D46" s="2">
        <v>200</v>
      </c>
      <c r="E46" s="47">
        <v>13100</v>
      </c>
      <c r="F46" s="47">
        <v>42000000</v>
      </c>
      <c r="G46" s="71">
        <v>7731422</v>
      </c>
      <c r="H46" s="4">
        <v>0.61899999999999999</v>
      </c>
      <c r="I46" s="2">
        <v>13.9</v>
      </c>
      <c r="J46" s="2">
        <v>194</v>
      </c>
      <c r="K46" s="47">
        <v>11700</v>
      </c>
      <c r="L46" s="47">
        <v>39900000</v>
      </c>
      <c r="M46" s="82">
        <v>7271520</v>
      </c>
      <c r="N46" s="20">
        <v>0.64300000000000002</v>
      </c>
      <c r="O46" s="2">
        <v>13.8</v>
      </c>
      <c r="P46" s="2">
        <v>194</v>
      </c>
      <c r="Q46" s="47">
        <v>19300</v>
      </c>
      <c r="R46" s="47">
        <v>40400000</v>
      </c>
      <c r="S46" s="71">
        <v>7365489</v>
      </c>
    </row>
    <row r="47" spans="1:19" ht="15.75" thickBot="1" x14ac:dyDescent="0.3">
      <c r="A47" s="163" t="s">
        <v>66</v>
      </c>
      <c r="B47" s="166">
        <f>ABS((B45-B46)/MAX(B45,B46))</f>
        <v>1.5479876160990726E-3</v>
      </c>
      <c r="C47" s="133">
        <f t="shared" ref="C47" si="190">ABS((C45-C46)/MAX(C45,C46))</f>
        <v>0</v>
      </c>
      <c r="D47" s="133">
        <f t="shared" ref="D47" si="191">ABS((D45-D46)/MAX(D45,D46))</f>
        <v>0</v>
      </c>
      <c r="E47" s="133">
        <f t="shared" ref="E47" si="192">ABS((E45-E46)/MAX(E45,E46))</f>
        <v>0.18633540372670807</v>
      </c>
      <c r="F47" s="133">
        <f t="shared" ref="F47" si="193">ABS((F45-F46)/MAX(F45,F46))</f>
        <v>2.3752969121140144E-3</v>
      </c>
      <c r="G47" s="136">
        <f t="shared" ref="G47" si="194">ABS((G45-G46)/MAX(G45,G46))</f>
        <v>4.0392756304508514E-3</v>
      </c>
      <c r="H47" s="133">
        <f>ABS((H45-H46)/MAX(H45,H46))</f>
        <v>3.2310177705977411E-3</v>
      </c>
      <c r="I47" s="133">
        <f t="shared" ref="I47" si="195">ABS((I45-I46)/MAX(I45,I46))</f>
        <v>0</v>
      </c>
      <c r="J47" s="133">
        <f t="shared" ref="J47" si="196">ABS((J45-J46)/MAX(J45,J46))</f>
        <v>0</v>
      </c>
      <c r="K47" s="133">
        <f t="shared" ref="K47" si="197">ABS((K45-K46)/MAX(K45,K46))</f>
        <v>4.2735042735042736E-2</v>
      </c>
      <c r="L47" s="133">
        <f t="shared" ref="L47" si="198">ABS((L45-L46)/MAX(L45,L46))</f>
        <v>5.0125313283208017E-3</v>
      </c>
      <c r="M47" s="168">
        <f t="shared" ref="M47" si="199">ABS((M45-M46)/MAX(M45,M46))</f>
        <v>3.8240973001518251E-3</v>
      </c>
      <c r="N47" s="166">
        <f>ABS((N45-N46)/MAX(N45,N46))</f>
        <v>1.552795031055902E-3</v>
      </c>
      <c r="O47" s="133">
        <f t="shared" ref="O47" si="200">ABS((O45-O46)/MAX(O45,O46))</f>
        <v>0</v>
      </c>
      <c r="P47" s="133">
        <f t="shared" ref="P47" si="201">ABS((P45-P46)/MAX(P45,P46))</f>
        <v>5.1282051282051282E-3</v>
      </c>
      <c r="Q47" s="133">
        <f t="shared" ref="Q47" si="202">ABS((Q45-Q46)/MAX(Q45,Q46))</f>
        <v>0.54404145077720212</v>
      </c>
      <c r="R47" s="133">
        <f t="shared" ref="R47" si="203">ABS((R45-R46)/MAX(R45,R46))</f>
        <v>9.9009900990099011E-3</v>
      </c>
      <c r="S47" s="136">
        <f t="shared" ref="S47" si="204">ABS((S45-S46)/MAX(S45,S46))</f>
        <v>1.2452065540941233E-2</v>
      </c>
    </row>
    <row r="48" spans="1:19" x14ac:dyDescent="0.25">
      <c r="A48" s="165" t="s">
        <v>57</v>
      </c>
      <c r="B48" s="137">
        <v>0.54400000000000004</v>
      </c>
      <c r="C48" s="127">
        <v>16.2</v>
      </c>
      <c r="D48" s="127">
        <v>203</v>
      </c>
      <c r="E48" s="128">
        <v>1760</v>
      </c>
      <c r="F48" s="128">
        <v>38300000</v>
      </c>
      <c r="G48" s="138">
        <v>7072032</v>
      </c>
      <c r="H48" s="129">
        <v>0.752</v>
      </c>
      <c r="I48" s="127">
        <v>14</v>
      </c>
      <c r="J48" s="127">
        <v>203</v>
      </c>
      <c r="K48" s="128">
        <v>21800</v>
      </c>
      <c r="L48" s="128">
        <v>43500000</v>
      </c>
      <c r="M48" s="167">
        <v>7957236</v>
      </c>
      <c r="N48" s="137">
        <v>0.77800000000000002</v>
      </c>
      <c r="O48" s="127">
        <v>11.6</v>
      </c>
      <c r="P48" s="127">
        <v>190</v>
      </c>
      <c r="Q48" s="128">
        <v>19300</v>
      </c>
      <c r="R48" s="128">
        <v>42000000</v>
      </c>
      <c r="S48" s="138">
        <v>7757409</v>
      </c>
    </row>
    <row r="49" spans="1:19" x14ac:dyDescent="0.25">
      <c r="A49" s="12" t="s">
        <v>58</v>
      </c>
      <c r="B49" s="20">
        <v>0.54500000000000004</v>
      </c>
      <c r="C49" s="2">
        <v>16.2</v>
      </c>
      <c r="D49" s="2">
        <v>203</v>
      </c>
      <c r="E49" s="47">
        <v>4500</v>
      </c>
      <c r="F49" s="47">
        <v>38300000</v>
      </c>
      <c r="G49" s="71">
        <v>7080823</v>
      </c>
      <c r="H49" s="4">
        <v>0.753</v>
      </c>
      <c r="I49" s="2">
        <v>14</v>
      </c>
      <c r="J49" s="2">
        <v>203</v>
      </c>
      <c r="K49" s="47">
        <v>19200</v>
      </c>
      <c r="L49" s="47">
        <v>43500000</v>
      </c>
      <c r="M49" s="82">
        <v>7973186</v>
      </c>
      <c r="N49" s="20">
        <v>0.77500000000000002</v>
      </c>
      <c r="O49" s="2">
        <v>11.6</v>
      </c>
      <c r="P49" s="2">
        <v>190</v>
      </c>
      <c r="Q49" s="47">
        <v>13000</v>
      </c>
      <c r="R49" s="47">
        <v>42400000</v>
      </c>
      <c r="S49" s="71">
        <v>7593220</v>
      </c>
    </row>
    <row r="50" spans="1:19" ht="15.75" thickBot="1" x14ac:dyDescent="0.3">
      <c r="A50" s="163" t="s">
        <v>66</v>
      </c>
      <c r="B50" s="166">
        <f>ABS((B48-B49)/MAX(B48,B49))</f>
        <v>1.8348623853211023E-3</v>
      </c>
      <c r="C50" s="133">
        <f t="shared" ref="C50" si="205">ABS((C48-C49)/MAX(C48,C49))</f>
        <v>0</v>
      </c>
      <c r="D50" s="133">
        <f t="shared" ref="D50" si="206">ABS((D48-D49)/MAX(D48,D49))</f>
        <v>0</v>
      </c>
      <c r="E50" s="133">
        <f t="shared" ref="E50" si="207">ABS((E48-E49)/MAX(E48,E49))</f>
        <v>0.60888888888888892</v>
      </c>
      <c r="F50" s="133">
        <f t="shared" ref="F50" si="208">ABS((F48-F49)/MAX(F48,F49))</f>
        <v>0</v>
      </c>
      <c r="G50" s="136">
        <f t="shared" ref="G50" si="209">ABS((G48-G49)/MAX(G48,G49))</f>
        <v>1.2415223484614712E-3</v>
      </c>
      <c r="H50" s="133">
        <f>ABS((H48-H49)/MAX(H48,H49))</f>
        <v>1.3280212483399746E-3</v>
      </c>
      <c r="I50" s="133">
        <f t="shared" ref="I50" si="210">ABS((I48-I49)/MAX(I48,I49))</f>
        <v>0</v>
      </c>
      <c r="J50" s="133">
        <f t="shared" ref="J50" si="211">ABS((J48-J49)/MAX(J48,J49))</f>
        <v>0</v>
      </c>
      <c r="K50" s="133">
        <f t="shared" ref="K50" si="212">ABS((K48-K49)/MAX(K48,K49))</f>
        <v>0.11926605504587157</v>
      </c>
      <c r="L50" s="133">
        <f t="shared" ref="L50" si="213">ABS((L48-L49)/MAX(L48,L49))</f>
        <v>0</v>
      </c>
      <c r="M50" s="168">
        <f t="shared" ref="M50" si="214">ABS((M48-M49)/MAX(M48,M49))</f>
        <v>2.000455025130481E-3</v>
      </c>
      <c r="N50" s="166">
        <f>ABS((N48-N49)/MAX(N48,N49))</f>
        <v>3.8560411311054019E-3</v>
      </c>
      <c r="O50" s="133">
        <f t="shared" ref="O50" si="215">ABS((O48-O49)/MAX(O48,O49))</f>
        <v>0</v>
      </c>
      <c r="P50" s="133">
        <f t="shared" ref="P50" si="216">ABS((P48-P49)/MAX(P48,P49))</f>
        <v>0</v>
      </c>
      <c r="Q50" s="133">
        <f t="shared" ref="Q50" si="217">ABS((Q48-Q49)/MAX(Q48,Q49))</f>
        <v>0.32642487046632124</v>
      </c>
      <c r="R50" s="133">
        <f t="shared" ref="R50" si="218">ABS((R48-R49)/MAX(R48,R49))</f>
        <v>9.433962264150943E-3</v>
      </c>
      <c r="S50" s="136">
        <f t="shared" ref="S50" si="219">ABS((S48-S49)/MAX(S48,S49))</f>
        <v>2.1165443255602483E-2</v>
      </c>
    </row>
    <row r="51" spans="1:19" x14ac:dyDescent="0.25">
      <c r="A51" s="164" t="s">
        <v>59</v>
      </c>
      <c r="B51" s="21">
        <v>0.82399999999999995</v>
      </c>
      <c r="C51" s="7">
        <v>12.7</v>
      </c>
      <c r="D51" s="7">
        <v>200</v>
      </c>
      <c r="E51" s="52">
        <v>9900</v>
      </c>
      <c r="F51" s="52">
        <v>44800000</v>
      </c>
      <c r="G51" s="74">
        <v>8190889</v>
      </c>
      <c r="H51" s="6">
        <v>0.752</v>
      </c>
      <c r="I51" s="7">
        <v>13.1</v>
      </c>
      <c r="J51" s="7">
        <v>199</v>
      </c>
      <c r="K51" s="52">
        <v>11200</v>
      </c>
      <c r="L51" s="52">
        <v>41400000</v>
      </c>
      <c r="M51" s="81">
        <v>7502312</v>
      </c>
      <c r="N51" s="21">
        <v>0.52600000000000002</v>
      </c>
      <c r="O51" s="7">
        <v>16.8</v>
      </c>
      <c r="P51" s="7">
        <v>205</v>
      </c>
      <c r="Q51" s="52">
        <v>5720</v>
      </c>
      <c r="R51" s="52">
        <v>38600000</v>
      </c>
      <c r="S51" s="74">
        <v>7161895</v>
      </c>
    </row>
    <row r="52" spans="1:19" x14ac:dyDescent="0.25">
      <c r="A52" s="12" t="s">
        <v>60</v>
      </c>
      <c r="B52" s="20">
        <v>0.82899999999999996</v>
      </c>
      <c r="C52" s="2">
        <v>12.7</v>
      </c>
      <c r="D52" s="2">
        <v>200</v>
      </c>
      <c r="E52" s="47">
        <v>19900</v>
      </c>
      <c r="F52" s="47">
        <v>45000000</v>
      </c>
      <c r="G52" s="71">
        <v>8188139</v>
      </c>
      <c r="H52" s="4">
        <v>0.752</v>
      </c>
      <c r="I52" s="2">
        <v>13.1</v>
      </c>
      <c r="J52" s="2">
        <v>199</v>
      </c>
      <c r="K52" s="47">
        <v>11400</v>
      </c>
      <c r="L52" s="47">
        <v>41400000</v>
      </c>
      <c r="M52" s="82">
        <v>7506569</v>
      </c>
      <c r="N52" s="20">
        <v>0.52600000000000002</v>
      </c>
      <c r="O52" s="2">
        <v>16.8</v>
      </c>
      <c r="P52" s="2">
        <v>205</v>
      </c>
      <c r="Q52" s="47">
        <v>8690</v>
      </c>
      <c r="R52" s="47">
        <v>38900000</v>
      </c>
      <c r="S52" s="71">
        <v>7201172</v>
      </c>
    </row>
    <row r="53" spans="1:19" ht="15.75" thickBot="1" x14ac:dyDescent="0.3">
      <c r="A53" s="163" t="s">
        <v>66</v>
      </c>
      <c r="B53" s="166">
        <f>ABS((B51-B52)/MAX(B51,B52))</f>
        <v>6.031363088057907E-3</v>
      </c>
      <c r="C53" s="133">
        <f t="shared" ref="C53" si="220">ABS((C51-C52)/MAX(C51,C52))</f>
        <v>0</v>
      </c>
      <c r="D53" s="133">
        <f t="shared" ref="D53" si="221">ABS((D51-D52)/MAX(D51,D52))</f>
        <v>0</v>
      </c>
      <c r="E53" s="133">
        <f t="shared" ref="E53" si="222">ABS((E51-E52)/MAX(E51,E52))</f>
        <v>0.50251256281407031</v>
      </c>
      <c r="F53" s="133">
        <f t="shared" ref="F53" si="223">ABS((F51-F52)/MAX(F51,F52))</f>
        <v>4.4444444444444444E-3</v>
      </c>
      <c r="G53" s="136">
        <f t="shared" ref="G53" si="224">ABS((G51-G52)/MAX(G51,G52))</f>
        <v>3.3573889232292126E-4</v>
      </c>
      <c r="H53" s="133">
        <f>ABS((H51-H52)/MAX(H51,H52))</f>
        <v>0</v>
      </c>
      <c r="I53" s="133">
        <f t="shared" ref="I53" si="225">ABS((I51-I52)/MAX(I51,I52))</f>
        <v>0</v>
      </c>
      <c r="J53" s="133">
        <f t="shared" ref="J53" si="226">ABS((J51-J52)/MAX(J51,J52))</f>
        <v>0</v>
      </c>
      <c r="K53" s="133">
        <f t="shared" ref="K53" si="227">ABS((K51-K52)/MAX(K51,K52))</f>
        <v>1.7543859649122806E-2</v>
      </c>
      <c r="L53" s="133">
        <f t="shared" ref="L53" si="228">ABS((L51-L52)/MAX(L51,L52))</f>
        <v>0</v>
      </c>
      <c r="M53" s="168">
        <f t="shared" ref="M53" si="229">ABS((M51-M52)/MAX(M51,M52))</f>
        <v>5.6710329312899147E-4</v>
      </c>
      <c r="N53" s="166">
        <f>ABS((N51-N52)/MAX(N51,N52))</f>
        <v>0</v>
      </c>
      <c r="O53" s="133">
        <f t="shared" ref="O53" si="230">ABS((O51-O52)/MAX(O51,O52))</f>
        <v>0</v>
      </c>
      <c r="P53" s="133">
        <f t="shared" ref="P53" si="231">ABS((P51-P52)/MAX(P51,P52))</f>
        <v>0</v>
      </c>
      <c r="Q53" s="133">
        <f t="shared" ref="Q53" si="232">ABS((Q51-Q52)/MAX(Q51,Q52))</f>
        <v>0.34177215189873417</v>
      </c>
      <c r="R53" s="133">
        <f t="shared" ref="R53" si="233">ABS((R51-R52)/MAX(R51,R52))</f>
        <v>7.7120822622107968E-3</v>
      </c>
      <c r="S53" s="136">
        <f t="shared" ref="S53" si="234">ABS((S51-S52)/MAX(S51,S52))</f>
        <v>5.4542510580222218E-3</v>
      </c>
    </row>
  </sheetData>
  <mergeCells count="10">
    <mergeCell ref="T3:Y3"/>
    <mergeCell ref="B20:G20"/>
    <mergeCell ref="H20:M20"/>
    <mergeCell ref="N20:S20"/>
    <mergeCell ref="B37:G37"/>
    <mergeCell ref="H37:M37"/>
    <mergeCell ref="N37:S37"/>
    <mergeCell ref="B3:G3"/>
    <mergeCell ref="H3:M3"/>
    <mergeCell ref="N3:S3"/>
  </mergeCells>
  <conditionalFormatting sqref="B7:S7 B10:S10 B13:S13 B16:S16 B19:S19 B24:S24 B27:S27 B30:S30 B33:S33 B36:S36 B41:S41 B44:S44 B47:S47 B50:S50 B53:S53">
    <cfRule type="cellIs" dxfId="2" priority="3" operator="greaterThan">
      <formula>0.1</formula>
    </cfRule>
    <cfRule type="cellIs" dxfId="1" priority="2" operator="lessThan">
      <formula>0.05</formula>
    </cfRule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Etude1</vt:lpstr>
      <vt:lpstr>Verification</vt:lpstr>
    </vt:vector>
  </TitlesOfParts>
  <Company>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CHANDRE VILA</dc:creator>
  <cp:lastModifiedBy>Oriol CHANDRE VILA</cp:lastModifiedBy>
  <dcterms:created xsi:type="dcterms:W3CDTF">2018-07-25T12:01:17Z</dcterms:created>
  <dcterms:modified xsi:type="dcterms:W3CDTF">2018-08-22T08:23:38Z</dcterms:modified>
</cp:coreProperties>
</file>