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ndroid" sheetId="3" r:id="rId1"/>
    <sheet name="IOS" sheetId="2" r:id="rId2"/>
  </sheets>
  <calcPr calcId="144525" concurrentCalc="0"/>
</workbook>
</file>

<file path=xl/sharedStrings.xml><?xml version="1.0" encoding="utf-8"?>
<sst xmlns="http://schemas.openxmlformats.org/spreadsheetml/2006/main" count="41">
  <si>
    <t>ABtest结果分析(安卓)</t>
  </si>
  <si>
    <t>数据日期：12.23-1.10</t>
  </si>
  <si>
    <t>A版本</t>
  </si>
  <si>
    <t>B版本</t>
  </si>
  <si>
    <t>预计目标</t>
  </si>
  <si>
    <t>对新用户和部分老用户ab；b版本做了经验调整,初始lucky从20w降低为0。预计结果：经验调整后，玩家升级会比较平滑，玩家不会大量卡在某级。机台解锁更有节奏。预计宏观数据，玩家前3日留存提升，由于lucky值给的变少，所以新增破产率应该有所提升，可导致新增付费率有所提升</t>
  </si>
  <si>
    <t>新增用户</t>
  </si>
  <si>
    <t>结论：</t>
  </si>
  <si>
    <t>在降低了初始lucky 的情况下，玩家的前期升级体验并不平滑；有部分玩家卡在了level5和level6；但中后期升级确实比较平滑</t>
  </si>
  <si>
    <t>升级经验改变后，留存并没有显著变化</t>
  </si>
  <si>
    <t>初始lucky的降低，使玩家首日破产率提升，但是首日付费人数却没有提升</t>
  </si>
  <si>
    <t>通过和上一次经验曲线对比发现，新的经验曲线对数据并没有明显的影响，虽然用户会有升级切换机台的行为，但基本不影响留存</t>
  </si>
  <si>
    <t>用户第一天，对用户影响最大的是初始lucky值，即破产时机</t>
  </si>
  <si>
    <t>所以旧包中不需要对经验曲线进行修改，收益不大；只需要继续测试初始lucky值大小即可。</t>
  </si>
  <si>
    <t>新包中采用新经验曲线，通过这段时间的测试，这个经验曲线基本没有风险。</t>
  </si>
  <si>
    <t>比较意外的点是，首日破产率提升之后，首日付费用户并没有显著提升</t>
  </si>
  <si>
    <t>留存分析</t>
  </si>
  <si>
    <t>次留</t>
  </si>
  <si>
    <t>三留</t>
  </si>
  <si>
    <t>7留</t>
  </si>
  <si>
    <t>14留</t>
  </si>
  <si>
    <t>新增用户Spin次数</t>
  </si>
  <si>
    <t>收入分析</t>
  </si>
  <si>
    <t>新增用户付费</t>
  </si>
  <si>
    <t>新增付费人数</t>
  </si>
  <si>
    <t>新增arppu</t>
  </si>
  <si>
    <t>总LTV</t>
  </si>
  <si>
    <t>付费率</t>
  </si>
  <si>
    <t>老用户</t>
  </si>
  <si>
    <t>老用户付费</t>
  </si>
  <si>
    <t>B版本几个大R</t>
  </si>
  <si>
    <t>老付费人数</t>
  </si>
  <si>
    <t>老arppu</t>
  </si>
  <si>
    <t>机台分析</t>
  </si>
  <si>
    <t>玩家首日前500次RTP</t>
  </si>
  <si>
    <t>新增破产率</t>
  </si>
  <si>
    <t>首日付费人数</t>
  </si>
  <si>
    <t>新增用户等级对比</t>
  </si>
  <si>
    <t>50+</t>
  </si>
  <si>
    <t>ABtest结果分析(IOS)</t>
  </si>
  <si>
    <t>只对新用户做ab。b版本做了经验调整,初始lucky从20w降低为0。预计结果：经验调整后，玩家升级会比较平滑，玩家不会大量卡在某级。机台解锁更有节奏。宏观数据表现，玩家前3日留存提升，由于lucky值给的变少，所以新增破产率应该有所提升，可导致新增付费率有所提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</si>
</sst>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0"/>
      <scheme val="minor"/>
    </font>
    <font>
      <sz val="14"/>
      <color rgb="FF00B05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58" fontId="4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10" fontId="5" fillId="0" borderId="0" xfId="0" applyNumberFormat="1" applyFont="1" applyFill="1" applyAlignment="1">
      <alignment horizontal="center" vertical="center"/>
    </xf>
    <xf numFmtId="10" fontId="5" fillId="0" borderId="0" xfId="0" applyNumberFormat="1" applyFont="1" applyFill="1" applyAlignment="1">
      <alignment vertical="center"/>
    </xf>
    <xf numFmtId="10" fontId="0" fillId="0" borderId="0" xfId="0" applyNumberFormat="1" applyFont="1" applyFill="1" applyAlignment="1">
      <alignment horizontal="center" vertical="center"/>
    </xf>
    <xf numFmtId="10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0" fontId="4" fillId="0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 applyProtection="1">
      <alignment horizontal="center" vertical="center"/>
    </xf>
    <xf numFmtId="176" fontId="0" fillId="0" borderId="0" xfId="0" applyNumberFormat="1" applyFont="1" applyFill="1" applyAlignment="1" applyProtection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5"/>
  <sheetViews>
    <sheetView tabSelected="1" workbookViewId="0">
      <selection activeCell="F4" sqref="F4:G27"/>
    </sheetView>
  </sheetViews>
  <sheetFormatPr defaultColWidth="9" defaultRowHeight="13.5" outlineLevelCol="7"/>
  <cols>
    <col min="1" max="1" width="40.625" style="1" customWidth="1"/>
    <col min="2" max="2" width="15.5" style="1" customWidth="1"/>
    <col min="3" max="3" width="15.625" style="1" customWidth="1"/>
    <col min="4" max="5" width="12.875" style="1" customWidth="1"/>
    <col min="6" max="6" width="12.625" style="1"/>
    <col min="7" max="7" width="114.125" style="1" customWidth="1"/>
    <col min="9" max="11" width="9" style="1"/>
    <col min="12" max="12" width="95.375" style="1" customWidth="1"/>
    <col min="13" max="16384" width="9" style="1"/>
  </cols>
  <sheetData>
    <row r="1" s="1" customFormat="1" ht="25.5" spans="1:1">
      <c r="A1" s="2" t="s">
        <v>0</v>
      </c>
    </row>
    <row r="2" s="1" customFormat="1" spans="1:1">
      <c r="A2" s="1" t="s">
        <v>1</v>
      </c>
    </row>
    <row r="3" s="1" customFormat="1" ht="40.5" spans="1:7">
      <c r="A3" s="3"/>
      <c r="B3" s="4" t="s">
        <v>2</v>
      </c>
      <c r="C3" s="4" t="s">
        <v>3</v>
      </c>
      <c r="F3" s="1" t="s">
        <v>4</v>
      </c>
      <c r="G3" s="5" t="s">
        <v>5</v>
      </c>
    </row>
    <row r="4" s="1" customFormat="1" ht="20.25" spans="1:7">
      <c r="A4" s="6" t="s">
        <v>6</v>
      </c>
      <c r="B4" s="7">
        <f>SUM(B5:B23)</f>
        <v>6726</v>
      </c>
      <c r="C4" s="7">
        <f>SUM(C5:C23)</f>
        <v>6694</v>
      </c>
      <c r="D4" s="8"/>
      <c r="E4" s="8"/>
      <c r="F4" s="9" t="s">
        <v>7</v>
      </c>
      <c r="G4" s="10"/>
    </row>
    <row r="5" s="1" customFormat="1" spans="1:7">
      <c r="A5" s="11">
        <v>43092</v>
      </c>
      <c r="B5" s="7">
        <v>293</v>
      </c>
      <c r="C5" s="12">
        <v>342</v>
      </c>
      <c r="F5" s="9">
        <v>1</v>
      </c>
      <c r="G5" s="13" t="s">
        <v>8</v>
      </c>
    </row>
    <row r="6" s="1" customFormat="1" spans="1:7">
      <c r="A6" s="11">
        <v>43093</v>
      </c>
      <c r="B6" s="7">
        <v>306</v>
      </c>
      <c r="C6" s="12">
        <v>281</v>
      </c>
      <c r="F6" s="9"/>
      <c r="G6" s="13" t="s">
        <v>9</v>
      </c>
    </row>
    <row r="7" s="1" customFormat="1" spans="1:7">
      <c r="A7" s="11">
        <v>43094</v>
      </c>
      <c r="B7" s="14">
        <v>318</v>
      </c>
      <c r="C7" s="12">
        <v>285</v>
      </c>
      <c r="D7" s="15"/>
      <c r="F7" s="9"/>
      <c r="G7" s="10" t="s">
        <v>10</v>
      </c>
    </row>
    <row r="8" s="1" customFormat="1" spans="1:7">
      <c r="A8" s="11">
        <v>43095</v>
      </c>
      <c r="B8" s="7">
        <v>340</v>
      </c>
      <c r="C8" s="12">
        <v>342</v>
      </c>
      <c r="E8" s="15"/>
      <c r="F8" s="9">
        <v>2</v>
      </c>
      <c r="G8" s="16" t="s">
        <v>11</v>
      </c>
    </row>
    <row r="9" s="1" customFormat="1" ht="20.25" spans="1:7">
      <c r="A9" s="11">
        <v>43096</v>
      </c>
      <c r="B9" s="7">
        <v>359</v>
      </c>
      <c r="C9" s="12">
        <v>337</v>
      </c>
      <c r="D9" s="6"/>
      <c r="F9" s="17"/>
      <c r="G9" s="10" t="s">
        <v>12</v>
      </c>
    </row>
    <row r="10" s="1" customFormat="1" ht="15" customHeight="1" spans="1:7">
      <c r="A10" s="11">
        <v>43097</v>
      </c>
      <c r="B10" s="7">
        <v>371</v>
      </c>
      <c r="C10" s="12">
        <v>366</v>
      </c>
      <c r="D10" s="6"/>
      <c r="F10" s="9">
        <v>3</v>
      </c>
      <c r="G10" s="17" t="s">
        <v>13</v>
      </c>
    </row>
    <row r="11" s="1" customFormat="1" ht="15" customHeight="1" spans="1:7">
      <c r="A11" s="11">
        <v>43098</v>
      </c>
      <c r="B11" s="7">
        <v>396</v>
      </c>
      <c r="C11" s="12">
        <v>411</v>
      </c>
      <c r="D11" s="6"/>
      <c r="F11" s="9"/>
      <c r="G11" s="10" t="s">
        <v>14</v>
      </c>
    </row>
    <row r="12" s="1" customFormat="1" ht="15" customHeight="1" spans="1:7">
      <c r="A12" s="11">
        <v>43099</v>
      </c>
      <c r="B12" s="7">
        <v>421</v>
      </c>
      <c r="C12" s="12">
        <v>441</v>
      </c>
      <c r="D12" s="6"/>
      <c r="F12" s="9"/>
      <c r="G12" s="10" t="s">
        <v>15</v>
      </c>
    </row>
    <row r="13" s="1" customFormat="1" ht="15" customHeight="1" spans="1:7">
      <c r="A13" s="11">
        <v>43100</v>
      </c>
      <c r="B13" s="7">
        <v>429</v>
      </c>
      <c r="C13" s="12">
        <v>401</v>
      </c>
      <c r="D13" s="6"/>
      <c r="F13" s="18"/>
      <c r="G13" s="13"/>
    </row>
    <row r="14" s="1" customFormat="1" ht="15" customHeight="1" spans="1:7">
      <c r="A14" s="11">
        <v>43101</v>
      </c>
      <c r="B14" s="7">
        <v>373</v>
      </c>
      <c r="C14" s="12">
        <v>376</v>
      </c>
      <c r="D14" s="6"/>
      <c r="F14" s="9"/>
      <c r="G14" s="19"/>
    </row>
    <row r="15" s="1" customFormat="1" ht="15" customHeight="1" spans="1:7">
      <c r="A15" s="11">
        <v>43102</v>
      </c>
      <c r="B15" s="7">
        <v>355</v>
      </c>
      <c r="C15" s="12">
        <v>360</v>
      </c>
      <c r="D15" s="6"/>
      <c r="F15" s="9"/>
      <c r="G15" s="10"/>
    </row>
    <row r="16" s="1" customFormat="1" ht="15" customHeight="1" spans="1:7">
      <c r="A16" s="11">
        <v>43103</v>
      </c>
      <c r="B16" s="7">
        <v>385</v>
      </c>
      <c r="C16" s="12">
        <v>352</v>
      </c>
      <c r="D16" s="6"/>
      <c r="F16" s="9"/>
      <c r="G16" s="10"/>
    </row>
    <row r="17" s="1" customFormat="1" ht="15" customHeight="1" spans="1:7">
      <c r="A17" s="11">
        <v>43104</v>
      </c>
      <c r="B17" s="7">
        <v>345</v>
      </c>
      <c r="C17" s="12">
        <v>348</v>
      </c>
      <c r="D17" s="6"/>
      <c r="F17" s="9"/>
      <c r="G17" s="10"/>
    </row>
    <row r="18" s="1" customFormat="1" ht="15" customHeight="1" spans="1:7">
      <c r="A18" s="11">
        <v>43105</v>
      </c>
      <c r="B18" s="7">
        <v>352</v>
      </c>
      <c r="C18" s="12">
        <v>355</v>
      </c>
      <c r="D18" s="6"/>
      <c r="F18" s="9"/>
      <c r="G18" s="10"/>
    </row>
    <row r="19" s="1" customFormat="1" ht="15" customHeight="1" spans="1:7">
      <c r="A19" s="11">
        <v>43106</v>
      </c>
      <c r="B19" s="7">
        <v>359</v>
      </c>
      <c r="C19" s="12">
        <v>368</v>
      </c>
      <c r="D19" s="6"/>
      <c r="F19" s="9"/>
      <c r="G19" s="10"/>
    </row>
    <row r="20" s="1" customFormat="1" ht="15" customHeight="1" spans="1:7">
      <c r="A20" s="11">
        <v>43107</v>
      </c>
      <c r="B20" s="7">
        <v>330</v>
      </c>
      <c r="C20" s="12">
        <v>369</v>
      </c>
      <c r="D20" s="6"/>
      <c r="F20" s="9"/>
      <c r="G20" s="10"/>
    </row>
    <row r="21" s="1" customFormat="1" ht="15" customHeight="1" spans="1:7">
      <c r="A21" s="11">
        <v>43108</v>
      </c>
      <c r="B21" s="7">
        <v>329</v>
      </c>
      <c r="C21" s="12">
        <v>339</v>
      </c>
      <c r="D21" s="6"/>
      <c r="F21" s="9"/>
      <c r="G21" s="10"/>
    </row>
    <row r="22" s="1" customFormat="1" ht="15" customHeight="1" spans="1:7">
      <c r="A22" s="11">
        <v>43109</v>
      </c>
      <c r="B22" s="7">
        <v>334</v>
      </c>
      <c r="C22" s="12">
        <v>324</v>
      </c>
      <c r="D22" s="6"/>
      <c r="F22" s="9"/>
      <c r="G22" s="10"/>
    </row>
    <row r="23" s="1" customFormat="1" ht="15" customHeight="1" spans="1:7">
      <c r="A23" s="11">
        <v>43110</v>
      </c>
      <c r="B23" s="7">
        <v>331</v>
      </c>
      <c r="C23" s="12">
        <v>297</v>
      </c>
      <c r="D23" s="6"/>
      <c r="F23" s="9"/>
      <c r="G23" s="10"/>
    </row>
    <row r="24" s="1" customFormat="1" ht="15" customHeight="1" spans="1:7">
      <c r="A24" s="6" t="s">
        <v>16</v>
      </c>
      <c r="B24" s="7"/>
      <c r="C24" s="7"/>
      <c r="F24" s="9"/>
      <c r="G24" s="10"/>
    </row>
    <row r="25" s="1" customFormat="1" spans="1:7">
      <c r="A25" s="20" t="s">
        <v>17</v>
      </c>
      <c r="B25" s="21">
        <f>AVERAGE(B26:B43)</f>
        <v>0.34635380823432</v>
      </c>
      <c r="C25" s="21">
        <f>AVERAGE(C26:C43)</f>
        <v>0.320796203843427</v>
      </c>
      <c r="D25" s="22"/>
      <c r="F25" s="9"/>
      <c r="G25" s="10"/>
    </row>
    <row r="26" s="1" customFormat="1" spans="1:7">
      <c r="A26" s="11">
        <v>43092</v>
      </c>
      <c r="B26" s="23">
        <v>0.331058020477816</v>
      </c>
      <c r="C26" s="23">
        <v>0.318713450292398</v>
      </c>
      <c r="D26" s="24"/>
      <c r="E26" s="24"/>
      <c r="F26" s="9"/>
      <c r="G26" s="10"/>
    </row>
    <row r="27" s="1" customFormat="1" spans="1:7">
      <c r="A27" s="11">
        <v>43093</v>
      </c>
      <c r="B27" s="23">
        <v>0.352941176470588</v>
      </c>
      <c r="C27" s="23">
        <v>0.327402135231317</v>
      </c>
      <c r="D27" s="24"/>
      <c r="E27" s="24"/>
      <c r="F27" s="18"/>
      <c r="G27" s="19"/>
    </row>
    <row r="28" s="1" customFormat="1" spans="1:7">
      <c r="A28" s="11">
        <v>43094</v>
      </c>
      <c r="B28" s="23">
        <v>0.314465408805031</v>
      </c>
      <c r="C28" s="23">
        <v>0.326315789473684</v>
      </c>
      <c r="D28" s="24"/>
      <c r="E28" s="24"/>
      <c r="F28" s="25"/>
      <c r="G28" s="26"/>
    </row>
    <row r="29" s="1" customFormat="1" spans="1:7">
      <c r="A29" s="11">
        <v>43095</v>
      </c>
      <c r="B29" s="23">
        <v>0.338235294117647</v>
      </c>
      <c r="C29" s="23">
        <v>0.318713450292398</v>
      </c>
      <c r="D29" s="24"/>
      <c r="E29" s="24"/>
      <c r="F29" s="25"/>
      <c r="G29" s="26"/>
    </row>
    <row r="30" s="1" customFormat="1" spans="1:7">
      <c r="A30" s="11">
        <v>43096</v>
      </c>
      <c r="B30" s="23">
        <v>0.376044568245125</v>
      </c>
      <c r="C30" s="23">
        <v>0.287833827893175</v>
      </c>
      <c r="D30" s="24"/>
      <c r="E30" s="24"/>
      <c r="F30" s="25"/>
      <c r="G30" s="26"/>
    </row>
    <row r="31" s="1" customFormat="1" spans="1:7">
      <c r="A31" s="11">
        <v>43097</v>
      </c>
      <c r="B31" s="23">
        <v>0.412398921832884</v>
      </c>
      <c r="C31" s="23">
        <v>0.306010928961749</v>
      </c>
      <c r="D31" s="24"/>
      <c r="E31" s="24"/>
      <c r="F31" s="25"/>
      <c r="G31" s="26"/>
    </row>
    <row r="32" s="1" customFormat="1" spans="1:5">
      <c r="A32" s="11">
        <v>43098</v>
      </c>
      <c r="B32" s="23">
        <v>0.325757575757576</v>
      </c>
      <c r="C32" s="23">
        <v>0.345498783454988</v>
      </c>
      <c r="D32" s="24"/>
      <c r="E32" s="24"/>
    </row>
    <row r="33" s="1" customFormat="1" spans="1:5">
      <c r="A33" s="11">
        <v>43099</v>
      </c>
      <c r="B33" s="23">
        <v>0.315914489311164</v>
      </c>
      <c r="C33" s="23">
        <v>0.319727891156463</v>
      </c>
      <c r="D33" s="24"/>
      <c r="E33" s="24"/>
    </row>
    <row r="34" s="1" customFormat="1" spans="1:5">
      <c r="A34" s="11">
        <v>43100</v>
      </c>
      <c r="B34" s="23">
        <v>0.344988344988345</v>
      </c>
      <c r="C34" s="23">
        <v>0.344139650872818</v>
      </c>
      <c r="D34" s="24"/>
      <c r="E34" s="24"/>
    </row>
    <row r="35" s="1" customFormat="1" spans="1:5">
      <c r="A35" s="11">
        <v>43101</v>
      </c>
      <c r="B35" s="23">
        <v>0.372654155495979</v>
      </c>
      <c r="C35" s="23">
        <v>0.359042553191489</v>
      </c>
      <c r="D35" s="24"/>
      <c r="E35" s="24"/>
    </row>
    <row r="36" s="1" customFormat="1" spans="1:5">
      <c r="A36" s="11">
        <v>43102</v>
      </c>
      <c r="B36" s="23">
        <v>0.323943661971831</v>
      </c>
      <c r="C36" s="23">
        <v>0.347222222222222</v>
      </c>
      <c r="D36" s="24"/>
      <c r="E36" s="24"/>
    </row>
    <row r="37" s="1" customFormat="1" spans="1:5">
      <c r="A37" s="11">
        <v>43103</v>
      </c>
      <c r="B37" s="23">
        <v>0.34025974025974</v>
      </c>
      <c r="C37" s="23">
        <v>0.318181818181818</v>
      </c>
      <c r="D37" s="24"/>
      <c r="E37" s="24"/>
    </row>
    <row r="38" s="1" customFormat="1" spans="1:5">
      <c r="A38" s="11">
        <v>43104</v>
      </c>
      <c r="B38" s="23">
        <v>0.379710144927536</v>
      </c>
      <c r="C38" s="23">
        <v>0.293103448275862</v>
      </c>
      <c r="D38" s="24"/>
      <c r="E38" s="24"/>
    </row>
    <row r="39" s="1" customFormat="1" spans="1:5">
      <c r="A39" s="11">
        <v>43105</v>
      </c>
      <c r="B39" s="23">
        <v>0.340909090909091</v>
      </c>
      <c r="C39" s="23">
        <v>0.315492957746479</v>
      </c>
      <c r="D39" s="24"/>
      <c r="E39" s="24"/>
    </row>
    <row r="40" s="1" customFormat="1" spans="1:5">
      <c r="A40" s="11">
        <v>43106</v>
      </c>
      <c r="B40" s="23">
        <v>0.323119777158774</v>
      </c>
      <c r="C40" s="23">
        <v>0.339673913043478</v>
      </c>
      <c r="D40" s="24"/>
      <c r="E40" s="24"/>
    </row>
    <row r="41" s="1" customFormat="1" spans="1:5">
      <c r="A41" s="11">
        <v>43107</v>
      </c>
      <c r="B41" s="23">
        <v>0.321212121212121</v>
      </c>
      <c r="C41" s="23">
        <v>0.327913279132791</v>
      </c>
      <c r="D41" s="24"/>
      <c r="E41" s="24"/>
    </row>
    <row r="42" s="1" customFormat="1" spans="1:5">
      <c r="A42" s="11">
        <v>43108</v>
      </c>
      <c r="B42" s="23">
        <v>0.346504559270517</v>
      </c>
      <c r="C42" s="23">
        <v>0.286135693215339</v>
      </c>
      <c r="D42" s="24"/>
      <c r="E42" s="24"/>
    </row>
    <row r="43" s="1" customFormat="1" spans="1:5">
      <c r="A43" s="11">
        <v>43109</v>
      </c>
      <c r="B43" s="23">
        <v>0.374251497005988</v>
      </c>
      <c r="C43" s="23">
        <v>0.29320987654321</v>
      </c>
      <c r="D43" s="24"/>
      <c r="E43" s="24"/>
    </row>
    <row r="44" s="1" customFormat="1" spans="1:5">
      <c r="A44" s="20" t="s">
        <v>18</v>
      </c>
      <c r="B44" s="21">
        <f>AVERAGE(B45:B60)</f>
        <v>0.200476029094614</v>
      </c>
      <c r="C44" s="21">
        <f>AVERAGE(C45:C60)</f>
        <v>0.189838836228506</v>
      </c>
      <c r="D44" s="22"/>
      <c r="E44" s="24"/>
    </row>
    <row r="45" s="1" customFormat="1" spans="1:5">
      <c r="A45" s="11">
        <v>43092</v>
      </c>
      <c r="B45" s="27">
        <v>0.21160409556314</v>
      </c>
      <c r="C45" s="27">
        <v>0.166666666666667</v>
      </c>
      <c r="D45" s="22"/>
      <c r="E45" s="22"/>
    </row>
    <row r="46" s="1" customFormat="1" spans="1:5">
      <c r="A46" s="11">
        <v>43093</v>
      </c>
      <c r="B46" s="27">
        <v>0.212418300653595</v>
      </c>
      <c r="C46" s="27">
        <v>0.149466192170818</v>
      </c>
      <c r="D46" s="22"/>
      <c r="E46" s="22"/>
    </row>
    <row r="47" s="1" customFormat="1" spans="1:5">
      <c r="A47" s="11">
        <v>43094</v>
      </c>
      <c r="B47" s="27">
        <v>0.176100628930818</v>
      </c>
      <c r="C47" s="27">
        <v>0.217543859649123</v>
      </c>
      <c r="D47" s="22"/>
      <c r="E47" s="22"/>
    </row>
    <row r="48" s="1" customFormat="1" spans="1:5">
      <c r="A48" s="11">
        <v>43095</v>
      </c>
      <c r="B48" s="27">
        <v>0.202941176470588</v>
      </c>
      <c r="C48" s="27">
        <v>0.201754385964912</v>
      </c>
      <c r="D48" s="22"/>
      <c r="E48" s="22"/>
    </row>
    <row r="49" s="1" customFormat="1" spans="1:5">
      <c r="A49" s="11">
        <v>43096</v>
      </c>
      <c r="B49" s="27">
        <v>0.211699164345404</v>
      </c>
      <c r="C49" s="27">
        <v>0.198813056379822</v>
      </c>
      <c r="D49" s="24"/>
      <c r="E49" s="22"/>
    </row>
    <row r="50" s="1" customFormat="1" spans="1:5">
      <c r="A50" s="11">
        <v>43097</v>
      </c>
      <c r="B50" s="23">
        <v>0.247978436657682</v>
      </c>
      <c r="C50" s="23">
        <v>0.19672131147541</v>
      </c>
      <c r="D50" s="24"/>
      <c r="E50" s="24"/>
    </row>
    <row r="51" s="1" customFormat="1" spans="1:5">
      <c r="A51" s="11">
        <v>43098</v>
      </c>
      <c r="B51" s="23">
        <v>0.196969696969697</v>
      </c>
      <c r="C51" s="23">
        <v>0.194647201946472</v>
      </c>
      <c r="D51" s="24"/>
      <c r="E51" s="24"/>
    </row>
    <row r="52" s="1" customFormat="1" spans="1:5">
      <c r="A52" s="11">
        <v>43099</v>
      </c>
      <c r="B52" s="23">
        <v>0.133016627078385</v>
      </c>
      <c r="C52" s="23">
        <v>0.160997732426304</v>
      </c>
      <c r="D52" s="24"/>
      <c r="E52" s="24"/>
    </row>
    <row r="53" s="1" customFormat="1" spans="1:5">
      <c r="A53" s="11">
        <v>43100</v>
      </c>
      <c r="B53" s="23">
        <v>0.198135198135198</v>
      </c>
      <c r="C53" s="23">
        <v>0.221945137157107</v>
      </c>
      <c r="D53" s="24"/>
      <c r="E53" s="24"/>
    </row>
    <row r="54" s="1" customFormat="1" spans="1:5">
      <c r="A54" s="11">
        <v>43101</v>
      </c>
      <c r="B54" s="23">
        <v>0.193029490616622</v>
      </c>
      <c r="C54" s="23">
        <v>0.191489361702128</v>
      </c>
      <c r="D54" s="24"/>
      <c r="E54" s="24"/>
    </row>
    <row r="55" s="1" customFormat="1" spans="1:5">
      <c r="A55" s="11">
        <v>43102</v>
      </c>
      <c r="B55" s="23">
        <v>0.185915492957746</v>
      </c>
      <c r="C55" s="23">
        <v>0.197222222222222</v>
      </c>
      <c r="D55" s="24"/>
      <c r="E55" s="24"/>
    </row>
    <row r="56" s="1" customFormat="1" spans="1:5">
      <c r="A56" s="11">
        <v>43103</v>
      </c>
      <c r="B56" s="23">
        <v>0.205194805194805</v>
      </c>
      <c r="C56" s="23">
        <v>0.193181818181818</v>
      </c>
      <c r="D56" s="24"/>
      <c r="E56" s="24"/>
    </row>
    <row r="57" s="1" customFormat="1" spans="1:5">
      <c r="A57" s="11">
        <v>43104</v>
      </c>
      <c r="B57" s="23">
        <v>0.202898550724638</v>
      </c>
      <c r="C57" s="23">
        <v>0.158045977011494</v>
      </c>
      <c r="D57" s="24"/>
      <c r="E57" s="24"/>
    </row>
    <row r="58" s="1" customFormat="1" spans="1:5">
      <c r="A58" s="11">
        <v>43105</v>
      </c>
      <c r="B58" s="23">
        <v>0.21875</v>
      </c>
      <c r="C58" s="23">
        <v>0.222535211267606</v>
      </c>
      <c r="D58" s="24"/>
      <c r="E58" s="24"/>
    </row>
    <row r="59" s="1" customFormat="1" spans="1:5">
      <c r="A59" s="11">
        <v>43106</v>
      </c>
      <c r="B59" s="23">
        <v>0.220055710306407</v>
      </c>
      <c r="C59" s="23">
        <v>0.198369565217391</v>
      </c>
      <c r="D59" s="24"/>
      <c r="E59" s="24"/>
    </row>
    <row r="60" s="1" customFormat="1" spans="1:5">
      <c r="A60" s="11">
        <v>43107</v>
      </c>
      <c r="B60" s="23">
        <v>0.190909090909091</v>
      </c>
      <c r="C60" s="23">
        <v>0.168021680216802</v>
      </c>
      <c r="D60" s="24"/>
      <c r="E60" s="24"/>
    </row>
    <row r="61" s="1" customFormat="1" spans="1:5">
      <c r="A61" s="28" t="s">
        <v>19</v>
      </c>
      <c r="B61" s="21">
        <f>AVERAGE(B62:B73)</f>
        <v>0.139179324433337</v>
      </c>
      <c r="C61" s="21">
        <f>AVERAGE(C62:C73)</f>
        <v>0.135042602173708</v>
      </c>
      <c r="D61" s="22"/>
      <c r="E61" s="24"/>
    </row>
    <row r="62" s="1" customFormat="1" spans="1:5">
      <c r="A62" s="11">
        <v>43092</v>
      </c>
      <c r="B62" s="27">
        <v>0.143344709897611</v>
      </c>
      <c r="C62" s="27">
        <v>0.137426900584795</v>
      </c>
      <c r="D62" s="24"/>
      <c r="E62" s="24"/>
    </row>
    <row r="63" s="1" customFormat="1" spans="1:5">
      <c r="A63" s="11">
        <v>43093</v>
      </c>
      <c r="B63" s="27">
        <v>0.176470588235294</v>
      </c>
      <c r="C63" s="27">
        <v>0.138790035587189</v>
      </c>
      <c r="D63" s="24"/>
      <c r="E63" s="24"/>
    </row>
    <row r="64" s="1" customFormat="1" spans="1:5">
      <c r="A64" s="11">
        <v>43094</v>
      </c>
      <c r="B64" s="27">
        <v>0.141509433962264</v>
      </c>
      <c r="C64" s="27">
        <v>0.16140350877193</v>
      </c>
      <c r="D64" s="24"/>
      <c r="E64" s="24"/>
    </row>
    <row r="65" s="1" customFormat="1" spans="1:5">
      <c r="A65" s="11">
        <v>43095</v>
      </c>
      <c r="B65" s="27">
        <v>0.126470588235294</v>
      </c>
      <c r="C65" s="27">
        <v>0.12280701754386</v>
      </c>
      <c r="D65" s="24"/>
      <c r="E65" s="24"/>
    </row>
    <row r="66" s="1" customFormat="1" spans="1:5">
      <c r="A66" s="11">
        <v>43096</v>
      </c>
      <c r="B66" s="27">
        <v>0.147632311977716</v>
      </c>
      <c r="C66" s="27">
        <v>0.118694362017804</v>
      </c>
      <c r="D66" s="24"/>
      <c r="E66" s="24"/>
    </row>
    <row r="67" s="1" customFormat="1" spans="1:5">
      <c r="A67" s="11">
        <v>43097</v>
      </c>
      <c r="B67" s="27">
        <v>0.142857142857143</v>
      </c>
      <c r="C67" s="27">
        <v>0.133879781420765</v>
      </c>
      <c r="D67" s="24"/>
      <c r="E67" s="24"/>
    </row>
    <row r="68" s="1" customFormat="1" spans="1:5">
      <c r="A68" s="11">
        <v>43098</v>
      </c>
      <c r="B68" s="27">
        <v>0.136363636363636</v>
      </c>
      <c r="C68" s="27">
        <v>0.143552311435523</v>
      </c>
      <c r="D68" s="24"/>
      <c r="E68" s="24"/>
    </row>
    <row r="69" s="1" customFormat="1" spans="1:5">
      <c r="A69" s="11">
        <v>43099</v>
      </c>
      <c r="B69" s="27">
        <v>0.102137767220903</v>
      </c>
      <c r="C69" s="27">
        <v>0.124716553287982</v>
      </c>
      <c r="D69" s="24"/>
      <c r="E69" s="24"/>
    </row>
    <row r="70" s="1" customFormat="1" spans="1:5">
      <c r="A70" s="11">
        <v>43100</v>
      </c>
      <c r="B70" s="27">
        <v>0.125874125874126</v>
      </c>
      <c r="C70" s="27">
        <v>0.14713216957606</v>
      </c>
      <c r="D70" s="24"/>
      <c r="E70" s="24"/>
    </row>
    <row r="71" s="1" customFormat="1" spans="1:5">
      <c r="A71" s="11">
        <v>43101</v>
      </c>
      <c r="B71" s="27">
        <v>0.155495978552279</v>
      </c>
      <c r="C71" s="27">
        <v>0.125</v>
      </c>
      <c r="D71" s="24"/>
      <c r="E71" s="24"/>
    </row>
    <row r="72" s="1" customFormat="1" spans="1:5">
      <c r="A72" s="11">
        <v>43102</v>
      </c>
      <c r="B72" s="27">
        <v>0.123943661971831</v>
      </c>
      <c r="C72" s="27">
        <v>0.122222222222222</v>
      </c>
      <c r="D72" s="24"/>
      <c r="E72" s="24"/>
    </row>
    <row r="73" s="1" customFormat="1" spans="1:5">
      <c r="A73" s="11">
        <v>43103</v>
      </c>
      <c r="B73" s="27">
        <v>0.148051948051948</v>
      </c>
      <c r="C73" s="27">
        <v>0.144886363636364</v>
      </c>
      <c r="D73" s="24"/>
      <c r="E73" s="24"/>
    </row>
    <row r="74" s="1" customFormat="1" spans="1:5">
      <c r="A74" s="28" t="s">
        <v>20</v>
      </c>
      <c r="B74" s="21">
        <f>AVERAGE(B75:B79)</f>
        <v>0.10554</v>
      </c>
      <c r="C74" s="21">
        <f>AVERAGE(C75:C79)</f>
        <v>0.09764</v>
      </c>
      <c r="D74" s="24"/>
      <c r="E74" s="24"/>
    </row>
    <row r="75" s="1" customFormat="1" spans="1:5">
      <c r="A75" s="11">
        <v>43092</v>
      </c>
      <c r="B75" s="27">
        <v>0.0819</v>
      </c>
      <c r="C75" s="27">
        <v>0.1199</v>
      </c>
      <c r="D75" s="24"/>
      <c r="E75" s="24"/>
    </row>
    <row r="76" s="1" customFormat="1" spans="1:5">
      <c r="A76" s="11">
        <v>43093</v>
      </c>
      <c r="B76" s="27">
        <v>0.1176</v>
      </c>
      <c r="C76" s="27">
        <v>0.0819</v>
      </c>
      <c r="D76" s="24"/>
      <c r="E76" s="24"/>
    </row>
    <row r="77" s="1" customFormat="1" spans="1:5">
      <c r="A77" s="11">
        <v>43094</v>
      </c>
      <c r="B77" s="27">
        <v>0.1195</v>
      </c>
      <c r="C77" s="27">
        <v>0.1333</v>
      </c>
      <c r="D77" s="24"/>
      <c r="E77" s="24"/>
    </row>
    <row r="78" s="1" customFormat="1" spans="1:5">
      <c r="A78" s="11">
        <v>43095</v>
      </c>
      <c r="B78" s="27">
        <v>0.1029</v>
      </c>
      <c r="C78" s="27">
        <v>0.0819</v>
      </c>
      <c r="D78" s="24"/>
      <c r="E78" s="24"/>
    </row>
    <row r="79" s="1" customFormat="1" spans="1:5">
      <c r="A79" s="11">
        <v>43096</v>
      </c>
      <c r="B79" s="27">
        <v>0.1058</v>
      </c>
      <c r="C79" s="27">
        <v>0.0712</v>
      </c>
      <c r="D79" s="24"/>
      <c r="E79" s="24"/>
    </row>
    <row r="80" s="1" customFormat="1" ht="20.25" spans="1:5">
      <c r="A80" s="6" t="s">
        <v>21</v>
      </c>
      <c r="B80" s="29">
        <v>589</v>
      </c>
      <c r="C80" s="29">
        <v>596</v>
      </c>
      <c r="E80" s="24"/>
    </row>
    <row r="81" s="1" customFormat="1" ht="20.25" spans="1:4">
      <c r="A81" s="6" t="s">
        <v>22</v>
      </c>
      <c r="D81" s="6"/>
    </row>
    <row r="82" s="1" customFormat="1" ht="20.25" spans="1:5">
      <c r="A82" s="6" t="s">
        <v>6</v>
      </c>
      <c r="E82" s="6"/>
    </row>
    <row r="83" s="1" customFormat="1" spans="1:3">
      <c r="A83" s="3" t="s">
        <v>23</v>
      </c>
      <c r="B83" s="3">
        <v>1082</v>
      </c>
      <c r="C83" s="3">
        <v>1012</v>
      </c>
    </row>
    <row r="84" s="1" customFormat="1" spans="1:5">
      <c r="A84" s="3" t="s">
        <v>24</v>
      </c>
      <c r="B84" s="30">
        <v>64</v>
      </c>
      <c r="C84" s="31">
        <v>56</v>
      </c>
      <c r="E84" s="15"/>
    </row>
    <row r="85" s="1" customFormat="1" spans="1:5">
      <c r="A85" s="3" t="s">
        <v>25</v>
      </c>
      <c r="B85" s="32">
        <f>B83/B84</f>
        <v>16.90625</v>
      </c>
      <c r="C85" s="32">
        <f>C83/C84</f>
        <v>18.0714285714286</v>
      </c>
      <c r="D85" s="33"/>
      <c r="E85" s="15"/>
    </row>
    <row r="86" s="1" customFormat="1" spans="1:5">
      <c r="A86" s="3" t="s">
        <v>26</v>
      </c>
      <c r="B86" s="34">
        <f>B83/B4</f>
        <v>0.160868272375855</v>
      </c>
      <c r="C86" s="34">
        <f>C83/C4</f>
        <v>0.151180161338512</v>
      </c>
      <c r="E86" s="33"/>
    </row>
    <row r="87" s="1" customFormat="1" spans="1:5">
      <c r="A87" s="3" t="s">
        <v>27</v>
      </c>
      <c r="B87" s="23">
        <f>B84/B4</f>
        <v>0.00951531370799881</v>
      </c>
      <c r="C87" s="23">
        <f>C84/C4</f>
        <v>0.00836570062742755</v>
      </c>
      <c r="E87" s="15"/>
    </row>
    <row r="88" s="1" customFormat="1" ht="20.25" spans="1:5">
      <c r="A88" s="6" t="s">
        <v>28</v>
      </c>
      <c r="E88" s="6"/>
    </row>
    <row r="89" s="1" customFormat="1" spans="1:4">
      <c r="A89" s="3" t="s">
        <v>29</v>
      </c>
      <c r="B89" s="3">
        <f>1947-B83</f>
        <v>865</v>
      </c>
      <c r="C89" s="3">
        <f>4177-C83</f>
        <v>3165</v>
      </c>
      <c r="D89" s="1" t="s">
        <v>30</v>
      </c>
    </row>
    <row r="90" s="1" customFormat="1" spans="1:5">
      <c r="A90" s="3" t="s">
        <v>31</v>
      </c>
      <c r="B90" s="30">
        <f>107-B84</f>
        <v>43</v>
      </c>
      <c r="C90" s="31">
        <f>104-C84</f>
        <v>48</v>
      </c>
      <c r="E90" s="15"/>
    </row>
    <row r="91" s="1" customFormat="1" spans="1:5">
      <c r="A91" s="3" t="s">
        <v>32</v>
      </c>
      <c r="B91" s="32">
        <f>B89/B90</f>
        <v>20.1162790697674</v>
      </c>
      <c r="C91" s="32">
        <f>C89/C90</f>
        <v>65.9375</v>
      </c>
      <c r="D91" s="33"/>
      <c r="E91" s="15"/>
    </row>
    <row r="92" s="1" customFormat="1" ht="20.25" spans="1:5">
      <c r="A92" s="6" t="s">
        <v>33</v>
      </c>
      <c r="B92" s="3"/>
      <c r="C92" s="3"/>
      <c r="E92" s="35"/>
    </row>
    <row r="93" s="1" customFormat="1" ht="18" customHeight="1" spans="1:3">
      <c r="A93" s="36" t="s">
        <v>34</v>
      </c>
      <c r="B93" s="23">
        <v>1.1</v>
      </c>
      <c r="C93" s="23">
        <v>1.04</v>
      </c>
    </row>
    <row r="94" s="1" customFormat="1" ht="18.75" spans="1:3">
      <c r="A94" s="36" t="s">
        <v>35</v>
      </c>
      <c r="B94" s="23">
        <v>0.418</v>
      </c>
      <c r="C94" s="23">
        <v>0.484</v>
      </c>
    </row>
    <row r="95" s="1" customFormat="1" ht="18.75" spans="1:3">
      <c r="A95" s="36" t="s">
        <v>36</v>
      </c>
      <c r="B95" s="31">
        <v>26</v>
      </c>
      <c r="C95" s="31">
        <v>23</v>
      </c>
    </row>
    <row r="96" s="1" customFormat="1" spans="1:1">
      <c r="A96" s="3"/>
    </row>
    <row r="97" s="1" customFormat="1" spans="1:8">
      <c r="A97" s="3" t="s">
        <v>37</v>
      </c>
      <c r="B97" s="1" t="s">
        <v>2</v>
      </c>
      <c r="C97" s="1" t="s">
        <v>3</v>
      </c>
      <c r="H97"/>
    </row>
    <row r="98" s="1" customFormat="1" spans="1:8">
      <c r="A98" s="37">
        <v>1</v>
      </c>
      <c r="B98" s="37">
        <v>2419</v>
      </c>
      <c r="C98" s="37">
        <v>2364</v>
      </c>
      <c r="D98" s="37"/>
      <c r="H98"/>
    </row>
    <row r="99" s="1" customFormat="1" spans="1:8">
      <c r="A99" s="37">
        <v>2</v>
      </c>
      <c r="B99" s="37">
        <v>257</v>
      </c>
      <c r="C99" s="37">
        <v>81</v>
      </c>
      <c r="D99" s="37"/>
      <c r="H99"/>
    </row>
    <row r="100" s="1" customFormat="1" spans="1:8">
      <c r="A100" s="37">
        <v>3</v>
      </c>
      <c r="B100" s="37">
        <v>286</v>
      </c>
      <c r="C100" s="37">
        <v>217</v>
      </c>
      <c r="D100" s="37"/>
      <c r="H100"/>
    </row>
    <row r="101" s="1" customFormat="1" spans="1:8">
      <c r="A101" s="37">
        <v>4</v>
      </c>
      <c r="B101" s="37">
        <v>257</v>
      </c>
      <c r="C101" s="37">
        <v>347</v>
      </c>
      <c r="D101" s="37"/>
      <c r="H101"/>
    </row>
    <row r="102" s="1" customFormat="1" spans="1:8">
      <c r="A102" s="37">
        <v>5</v>
      </c>
      <c r="B102" s="37">
        <v>218</v>
      </c>
      <c r="C102" s="37">
        <v>664</v>
      </c>
      <c r="D102" s="37"/>
      <c r="H102"/>
    </row>
    <row r="103" s="1" customFormat="1" spans="1:8">
      <c r="A103" s="37">
        <v>6</v>
      </c>
      <c r="B103" s="37">
        <v>472</v>
      </c>
      <c r="C103" s="37">
        <v>705</v>
      </c>
      <c r="D103" s="37"/>
      <c r="H103"/>
    </row>
    <row r="104" s="1" customFormat="1" spans="1:8">
      <c r="A104" s="37">
        <v>7</v>
      </c>
      <c r="B104" s="37">
        <v>584</v>
      </c>
      <c r="C104" s="37">
        <v>313</v>
      </c>
      <c r="D104" s="37"/>
      <c r="H104"/>
    </row>
    <row r="105" s="1" customFormat="1" spans="1:8">
      <c r="A105" s="37">
        <v>8</v>
      </c>
      <c r="B105" s="37">
        <v>557</v>
      </c>
      <c r="C105" s="37">
        <v>209</v>
      </c>
      <c r="D105" s="37"/>
      <c r="H105"/>
    </row>
    <row r="106" s="1" customFormat="1" spans="1:8">
      <c r="A106" s="37">
        <v>9</v>
      </c>
      <c r="B106" s="37">
        <v>385</v>
      </c>
      <c r="C106" s="37">
        <v>133</v>
      </c>
      <c r="D106" s="37"/>
      <c r="H106"/>
    </row>
    <row r="107" s="1" customFormat="1" spans="1:8">
      <c r="A107" s="37">
        <v>10</v>
      </c>
      <c r="B107" s="37">
        <v>252</v>
      </c>
      <c r="C107" s="37">
        <v>115</v>
      </c>
      <c r="D107" s="37"/>
      <c r="H107"/>
    </row>
    <row r="108" s="1" customFormat="1" spans="1:8">
      <c r="A108" s="37">
        <v>11</v>
      </c>
      <c r="B108" s="37">
        <v>184</v>
      </c>
      <c r="C108" s="37">
        <v>79</v>
      </c>
      <c r="D108" s="37"/>
      <c r="H108"/>
    </row>
    <row r="109" s="1" customFormat="1" spans="1:8">
      <c r="A109" s="37">
        <v>12</v>
      </c>
      <c r="B109" s="37">
        <v>123</v>
      </c>
      <c r="C109" s="37">
        <v>61</v>
      </c>
      <c r="D109" s="37"/>
      <c r="H109"/>
    </row>
    <row r="110" s="1" customFormat="1" spans="1:8">
      <c r="A110" s="37">
        <v>13</v>
      </c>
      <c r="B110" s="37">
        <v>79</v>
      </c>
      <c r="C110" s="37">
        <v>54</v>
      </c>
      <c r="D110" s="37"/>
      <c r="H110"/>
    </row>
    <row r="111" s="1" customFormat="1" spans="1:8">
      <c r="A111" s="37">
        <v>14</v>
      </c>
      <c r="B111" s="37">
        <v>68</v>
      </c>
      <c r="C111" s="37">
        <v>50</v>
      </c>
      <c r="D111" s="37"/>
      <c r="H111"/>
    </row>
    <row r="112" s="1" customFormat="1" spans="1:8">
      <c r="A112" s="37">
        <v>15</v>
      </c>
      <c r="B112" s="37">
        <v>26</v>
      </c>
      <c r="C112" s="37">
        <v>24</v>
      </c>
      <c r="D112" s="37"/>
      <c r="H112"/>
    </row>
    <row r="113" s="1" customFormat="1" spans="1:8">
      <c r="A113" s="37">
        <v>16</v>
      </c>
      <c r="B113" s="37">
        <v>23</v>
      </c>
      <c r="C113" s="37">
        <v>41</v>
      </c>
      <c r="D113" s="37"/>
      <c r="H113"/>
    </row>
    <row r="114" s="1" customFormat="1" spans="1:8">
      <c r="A114" s="37">
        <v>17</v>
      </c>
      <c r="B114" s="37">
        <v>17</v>
      </c>
      <c r="C114" s="37">
        <v>44</v>
      </c>
      <c r="D114" s="37"/>
      <c r="H114"/>
    </row>
    <row r="115" s="1" customFormat="1" spans="1:8">
      <c r="A115" s="37">
        <v>18</v>
      </c>
      <c r="B115" s="37">
        <v>9</v>
      </c>
      <c r="C115" s="37">
        <v>29</v>
      </c>
      <c r="D115" s="37"/>
      <c r="H115"/>
    </row>
    <row r="116" s="1" customFormat="1" spans="1:8">
      <c r="A116" s="37">
        <v>19</v>
      </c>
      <c r="B116" s="37">
        <v>18</v>
      </c>
      <c r="C116" s="37">
        <v>35</v>
      </c>
      <c r="D116" s="37"/>
      <c r="H116"/>
    </row>
    <row r="117" s="1" customFormat="1" spans="1:8">
      <c r="A117" s="37">
        <v>20</v>
      </c>
      <c r="B117" s="37">
        <v>12</v>
      </c>
      <c r="C117" s="37">
        <v>33</v>
      </c>
      <c r="D117" s="37"/>
      <c r="H117"/>
    </row>
    <row r="118" s="1" customFormat="1" spans="1:8">
      <c r="A118" s="37">
        <v>21</v>
      </c>
      <c r="B118" s="37">
        <v>6</v>
      </c>
      <c r="C118" s="37">
        <v>27</v>
      </c>
      <c r="D118" s="37"/>
      <c r="H118"/>
    </row>
    <row r="119" s="1" customFormat="1" spans="1:8">
      <c r="A119" s="37">
        <v>22</v>
      </c>
      <c r="B119" s="37">
        <v>1</v>
      </c>
      <c r="C119" s="37">
        <v>20</v>
      </c>
      <c r="D119" s="37"/>
      <c r="H119"/>
    </row>
    <row r="120" s="1" customFormat="1" spans="1:8">
      <c r="A120" s="37">
        <v>23</v>
      </c>
      <c r="B120" s="37">
        <v>4</v>
      </c>
      <c r="C120" s="37">
        <v>25</v>
      </c>
      <c r="D120" s="37"/>
      <c r="H120"/>
    </row>
    <row r="121" s="1" customFormat="1" spans="1:8">
      <c r="A121" s="37">
        <v>24</v>
      </c>
      <c r="B121" s="37">
        <v>7</v>
      </c>
      <c r="C121" s="37">
        <v>33</v>
      </c>
      <c r="D121" s="37"/>
      <c r="H121"/>
    </row>
    <row r="122" s="1" customFormat="1" spans="1:8">
      <c r="A122" s="37">
        <v>25</v>
      </c>
      <c r="B122" s="37">
        <v>2</v>
      </c>
      <c r="C122" s="37">
        <v>27</v>
      </c>
      <c r="D122" s="37"/>
      <c r="H122"/>
    </row>
    <row r="123" s="1" customFormat="1" spans="1:8">
      <c r="A123" s="37">
        <v>26</v>
      </c>
      <c r="B123" s="37">
        <v>3</v>
      </c>
      <c r="C123" s="37">
        <v>26</v>
      </c>
      <c r="D123" s="37"/>
      <c r="H123"/>
    </row>
    <row r="124" s="1" customFormat="1" spans="1:8">
      <c r="A124" s="37">
        <v>27</v>
      </c>
      <c r="B124" s="37">
        <v>3</v>
      </c>
      <c r="C124" s="37">
        <v>16</v>
      </c>
      <c r="D124" s="37"/>
      <c r="H124"/>
    </row>
    <row r="125" s="1" customFormat="1" spans="1:8">
      <c r="A125" s="37">
        <v>28</v>
      </c>
      <c r="B125" s="37">
        <v>1</v>
      </c>
      <c r="C125" s="37">
        <v>14</v>
      </c>
      <c r="D125" s="37"/>
      <c r="H125"/>
    </row>
    <row r="126" s="1" customFormat="1" spans="1:8">
      <c r="A126" s="37">
        <v>29</v>
      </c>
      <c r="B126" s="37">
        <v>2</v>
      </c>
      <c r="C126" s="37">
        <v>21</v>
      </c>
      <c r="D126" s="37"/>
      <c r="H126"/>
    </row>
    <row r="127" s="1" customFormat="1" spans="1:8">
      <c r="A127" s="37">
        <v>30</v>
      </c>
      <c r="B127" s="37">
        <v>0</v>
      </c>
      <c r="C127" s="37">
        <v>15</v>
      </c>
      <c r="D127" s="37"/>
      <c r="H127"/>
    </row>
    <row r="128" s="1" customFormat="1" spans="1:8">
      <c r="A128" s="37">
        <v>31</v>
      </c>
      <c r="B128" s="37">
        <v>1</v>
      </c>
      <c r="C128" s="37">
        <v>15</v>
      </c>
      <c r="D128" s="37"/>
      <c r="H128"/>
    </row>
    <row r="129" s="1" customFormat="1" spans="1:8">
      <c r="A129" s="37">
        <v>32</v>
      </c>
      <c r="B129" s="37">
        <v>2</v>
      </c>
      <c r="C129" s="37">
        <v>17</v>
      </c>
      <c r="D129" s="37"/>
      <c r="H129"/>
    </row>
    <row r="130" s="1" customFormat="1" spans="1:8">
      <c r="A130" s="37">
        <v>33</v>
      </c>
      <c r="B130" s="37">
        <v>1</v>
      </c>
      <c r="C130" s="37">
        <v>7</v>
      </c>
      <c r="D130" s="37"/>
      <c r="H130"/>
    </row>
    <row r="131" s="1" customFormat="1" spans="1:8">
      <c r="A131" s="37">
        <v>34</v>
      </c>
      <c r="B131" s="37">
        <v>0</v>
      </c>
      <c r="C131" s="37">
        <v>19</v>
      </c>
      <c r="D131" s="37"/>
      <c r="H131"/>
    </row>
    <row r="132" s="1" customFormat="1" spans="1:8">
      <c r="A132" s="37">
        <v>35</v>
      </c>
      <c r="B132" s="37">
        <v>2</v>
      </c>
      <c r="C132" s="37">
        <v>18</v>
      </c>
      <c r="D132" s="37"/>
      <c r="H132"/>
    </row>
    <row r="133" s="1" customFormat="1" spans="1:8">
      <c r="A133" s="37">
        <v>36</v>
      </c>
      <c r="B133" s="37">
        <v>2</v>
      </c>
      <c r="C133" s="37">
        <v>17</v>
      </c>
      <c r="D133" s="37"/>
      <c r="H133"/>
    </row>
    <row r="134" s="1" customFormat="1" spans="1:8">
      <c r="A134" s="37">
        <v>37</v>
      </c>
      <c r="B134" s="37">
        <v>2</v>
      </c>
      <c r="C134" s="37">
        <v>10</v>
      </c>
      <c r="D134" s="37"/>
      <c r="H134"/>
    </row>
    <row r="135" s="1" customFormat="1" spans="1:8">
      <c r="A135" s="37">
        <v>38</v>
      </c>
      <c r="B135" s="37">
        <v>3</v>
      </c>
      <c r="C135" s="37">
        <v>12</v>
      </c>
      <c r="D135" s="37"/>
      <c r="H135"/>
    </row>
    <row r="136" s="1" customFormat="1" spans="1:8">
      <c r="A136" s="37">
        <v>39</v>
      </c>
      <c r="B136" s="37">
        <v>0</v>
      </c>
      <c r="C136" s="37">
        <v>8</v>
      </c>
      <c r="D136" s="37"/>
      <c r="H136"/>
    </row>
    <row r="137" s="1" customFormat="1" spans="1:8">
      <c r="A137" s="37">
        <v>40</v>
      </c>
      <c r="B137" s="37">
        <v>0</v>
      </c>
      <c r="C137" s="37">
        <v>8</v>
      </c>
      <c r="D137" s="37"/>
      <c r="H137"/>
    </row>
    <row r="138" s="1" customFormat="1" spans="1:8">
      <c r="A138" s="37">
        <v>41</v>
      </c>
      <c r="B138" s="37">
        <v>0</v>
      </c>
      <c r="C138" s="37">
        <v>13</v>
      </c>
      <c r="D138" s="37"/>
      <c r="H138"/>
    </row>
    <row r="139" s="1" customFormat="1" spans="1:8">
      <c r="A139" s="37">
        <v>42</v>
      </c>
      <c r="B139" s="37">
        <v>0</v>
      </c>
      <c r="C139" s="37">
        <v>7</v>
      </c>
      <c r="D139" s="37"/>
      <c r="H139"/>
    </row>
    <row r="140" s="1" customFormat="1" spans="1:8">
      <c r="A140" s="37">
        <v>43</v>
      </c>
      <c r="B140" s="37">
        <v>1</v>
      </c>
      <c r="C140" s="37">
        <v>15</v>
      </c>
      <c r="D140" s="37"/>
      <c r="H140"/>
    </row>
    <row r="141" s="1" customFormat="1" spans="1:8">
      <c r="A141" s="37">
        <v>44</v>
      </c>
      <c r="B141" s="37">
        <v>0</v>
      </c>
      <c r="C141" s="37">
        <v>12</v>
      </c>
      <c r="D141" s="37"/>
      <c r="H141"/>
    </row>
    <row r="142" s="1" customFormat="1" spans="1:8">
      <c r="A142" s="37">
        <v>45</v>
      </c>
      <c r="B142" s="37">
        <v>0</v>
      </c>
      <c r="C142" s="37">
        <v>12</v>
      </c>
      <c r="D142" s="37"/>
      <c r="H142"/>
    </row>
    <row r="143" s="1" customFormat="1" spans="1:8">
      <c r="A143" s="37">
        <v>46</v>
      </c>
      <c r="B143" s="37">
        <v>0</v>
      </c>
      <c r="C143" s="37">
        <v>2</v>
      </c>
      <c r="D143" s="37"/>
      <c r="H143"/>
    </row>
    <row r="144" s="1" customFormat="1" spans="1:8">
      <c r="A144" s="37">
        <v>47</v>
      </c>
      <c r="B144" s="37">
        <v>0</v>
      </c>
      <c r="C144" s="37">
        <v>3</v>
      </c>
      <c r="D144" s="37"/>
      <c r="H144"/>
    </row>
    <row r="145" s="1" customFormat="1" spans="1:8">
      <c r="A145" s="37">
        <v>48</v>
      </c>
      <c r="B145" s="37">
        <v>1</v>
      </c>
      <c r="C145" s="37">
        <v>4</v>
      </c>
      <c r="D145" s="37"/>
      <c r="H145"/>
    </row>
    <row r="146" s="1" customFormat="1" spans="1:8">
      <c r="A146" s="37">
        <v>49</v>
      </c>
      <c r="B146" s="37">
        <v>0</v>
      </c>
      <c r="C146" s="37">
        <v>5</v>
      </c>
      <c r="D146" s="37"/>
      <c r="H146"/>
    </row>
    <row r="147" s="1" customFormat="1" spans="1:8">
      <c r="A147" s="37">
        <v>50</v>
      </c>
      <c r="B147" s="37">
        <v>0</v>
      </c>
      <c r="C147" s="37">
        <v>6</v>
      </c>
      <c r="D147" s="37"/>
      <c r="H147"/>
    </row>
    <row r="148" s="1" customFormat="1" spans="1:8">
      <c r="A148" s="39" t="s">
        <v>38</v>
      </c>
      <c r="B148" s="37">
        <v>7</v>
      </c>
      <c r="C148" s="38">
        <v>187</v>
      </c>
      <c r="D148" s="37"/>
      <c r="E148" s="37"/>
      <c r="H148"/>
    </row>
    <row r="149" s="1" customFormat="1" spans="1:8">
      <c r="A149" s="37"/>
      <c r="B149" s="37"/>
      <c r="C149" s="38"/>
      <c r="H149"/>
    </row>
    <row r="150" s="1" customFormat="1" spans="1:8">
      <c r="A150" s="37"/>
      <c r="B150" s="37"/>
      <c r="C150" s="38"/>
      <c r="H150"/>
    </row>
    <row r="151" s="1" customFormat="1" spans="1:8">
      <c r="A151" s="37"/>
      <c r="B151" s="37"/>
      <c r="C151" s="38"/>
      <c r="H151"/>
    </row>
    <row r="152" spans="1:3">
      <c r="A152" s="37"/>
      <c r="B152" s="37"/>
      <c r="C152" s="38"/>
    </row>
    <row r="153" spans="1:3">
      <c r="A153" s="37"/>
      <c r="B153" s="37"/>
      <c r="C153" s="38"/>
    </row>
    <row r="154" spans="1:3">
      <c r="A154" s="37"/>
      <c r="B154" s="37"/>
      <c r="C154" s="38"/>
    </row>
    <row r="155" spans="1:3">
      <c r="A155" s="37"/>
      <c r="B155" s="37"/>
      <c r="C155" s="38"/>
    </row>
    <row r="156" spans="1:3">
      <c r="A156" s="38"/>
      <c r="B156" s="1"/>
      <c r="C156" s="38"/>
    </row>
    <row r="157" spans="1:3">
      <c r="A157" s="38"/>
      <c r="B157" s="1"/>
      <c r="C157" s="38"/>
    </row>
    <row r="158" spans="1:3">
      <c r="A158" s="38"/>
      <c r="B158" s="38"/>
      <c r="C158" s="38"/>
    </row>
    <row r="159" spans="1:3">
      <c r="A159" s="38"/>
      <c r="B159" s="1"/>
      <c r="C159" s="38"/>
    </row>
    <row r="160" spans="1:3">
      <c r="A160" s="38"/>
      <c r="B160" s="1"/>
      <c r="C160" s="38"/>
    </row>
    <row r="161" spans="1:5">
      <c r="A161" s="40"/>
      <c r="B161" s="1"/>
      <c r="C161" s="1"/>
      <c r="D161" s="37"/>
      <c r="E161" s="37"/>
    </row>
    <row r="162" spans="4:5">
      <c r="D162" s="37"/>
      <c r="E162" s="37"/>
    </row>
    <row r="163" spans="4:5">
      <c r="D163" s="37"/>
      <c r="E163" s="37"/>
    </row>
    <row r="164" spans="4:5">
      <c r="D164" s="37"/>
      <c r="E164" s="37"/>
    </row>
    <row r="165" spans="4:5">
      <c r="D165" s="37"/>
      <c r="E165" s="37"/>
    </row>
    <row r="166" spans="4:5">
      <c r="D166" s="37"/>
      <c r="E166" s="37"/>
    </row>
    <row r="167" spans="4:5">
      <c r="D167" s="37"/>
      <c r="E167" s="37"/>
    </row>
    <row r="168" spans="4:5">
      <c r="D168" s="37"/>
      <c r="E168" s="37"/>
    </row>
    <row r="169" spans="4:5">
      <c r="D169" s="37"/>
      <c r="E169" s="37"/>
    </row>
    <row r="170" spans="4:5">
      <c r="D170" s="37"/>
      <c r="E170" s="37"/>
    </row>
    <row r="171" spans="4:5">
      <c r="D171" s="37"/>
      <c r="E171" s="37"/>
    </row>
    <row r="172" spans="4:5">
      <c r="D172" s="37"/>
      <c r="E172" s="37"/>
    </row>
    <row r="173" spans="4:5">
      <c r="D173" s="37"/>
      <c r="E173" s="37"/>
    </row>
    <row r="174" spans="4:5">
      <c r="D174" s="37"/>
      <c r="E174" s="37"/>
    </row>
    <row r="175" spans="4:5">
      <c r="D175" s="37"/>
      <c r="E175" s="37"/>
    </row>
    <row r="176" spans="4:5">
      <c r="D176" s="37"/>
      <c r="E176" s="37"/>
    </row>
    <row r="177" spans="4:5">
      <c r="D177" s="37"/>
      <c r="E177" s="37"/>
    </row>
    <row r="178" spans="4:5">
      <c r="D178" s="37"/>
      <c r="E178" s="37"/>
    </row>
    <row r="179" spans="1:5">
      <c r="A179" s="38"/>
      <c r="B179" s="38"/>
      <c r="D179" s="37"/>
      <c r="E179" s="37"/>
    </row>
    <row r="180" spans="1:5">
      <c r="A180" s="38"/>
      <c r="B180" s="38"/>
      <c r="D180" s="37"/>
      <c r="E180" s="37"/>
    </row>
    <row r="181" spans="1:5">
      <c r="A181" s="38"/>
      <c r="B181" s="38"/>
      <c r="D181" s="37"/>
      <c r="E181" s="37"/>
    </row>
    <row r="182" spans="1:5">
      <c r="A182" s="38"/>
      <c r="B182" s="38"/>
      <c r="D182" s="37"/>
      <c r="E182" s="37"/>
    </row>
    <row r="183" spans="1:5">
      <c r="A183" s="38"/>
      <c r="B183" s="38"/>
      <c r="D183" s="37"/>
      <c r="E183" s="37"/>
    </row>
    <row r="184" spans="1:5">
      <c r="A184" s="38"/>
      <c r="B184" s="38"/>
      <c r="D184" s="37"/>
      <c r="E184" s="37"/>
    </row>
    <row r="185" spans="1:5">
      <c r="A185" s="38"/>
      <c r="B185" s="38"/>
      <c r="D185" s="37"/>
      <c r="E185" s="37"/>
    </row>
    <row r="186" spans="4:5">
      <c r="D186" s="37"/>
      <c r="E186" s="37"/>
    </row>
    <row r="187" spans="4:5">
      <c r="D187" s="37"/>
      <c r="E187" s="37"/>
    </row>
    <row r="188" spans="4:5">
      <c r="D188" s="37"/>
      <c r="E188" s="37"/>
    </row>
    <row r="189" spans="4:5">
      <c r="D189" s="37"/>
      <c r="E189" s="37"/>
    </row>
    <row r="190" spans="4:5">
      <c r="D190" s="37"/>
      <c r="E190" s="37"/>
    </row>
    <row r="191" spans="4:5">
      <c r="D191" s="37"/>
      <c r="E191" s="37"/>
    </row>
    <row r="192" spans="4:5">
      <c r="D192" s="37"/>
      <c r="E192" s="37"/>
    </row>
    <row r="193" spans="4:5">
      <c r="D193" s="37"/>
      <c r="E193" s="37"/>
    </row>
    <row r="194" spans="4:5">
      <c r="D194" s="37"/>
      <c r="E194" s="37"/>
    </row>
    <row r="195" spans="4:5">
      <c r="D195" s="37"/>
      <c r="E195" s="37"/>
    </row>
    <row r="196" spans="4:5">
      <c r="D196" s="37"/>
      <c r="E196" s="37"/>
    </row>
    <row r="197" spans="4:5">
      <c r="D197" s="37"/>
      <c r="E197" s="37"/>
    </row>
    <row r="198" spans="4:5">
      <c r="D198" s="37"/>
      <c r="E198" s="37"/>
    </row>
    <row r="199" spans="4:5">
      <c r="D199" s="37"/>
      <c r="E199" s="37"/>
    </row>
    <row r="200" spans="4:5">
      <c r="D200" s="37"/>
      <c r="E200" s="37"/>
    </row>
    <row r="201" spans="4:5">
      <c r="D201" s="37"/>
      <c r="E201" s="37"/>
    </row>
    <row r="202" spans="4:5">
      <c r="D202" s="37"/>
      <c r="E202" s="37"/>
    </row>
    <row r="203" spans="4:5">
      <c r="D203" s="37"/>
      <c r="E203" s="37"/>
    </row>
    <row r="204" spans="4:5">
      <c r="D204" s="37"/>
      <c r="E204" s="37"/>
    </row>
    <row r="205" spans="4:5">
      <c r="D205" s="37"/>
      <c r="E205" s="37"/>
    </row>
    <row r="206" spans="4:5">
      <c r="D206" s="37"/>
      <c r="E206" s="37"/>
    </row>
    <row r="207" spans="4:5">
      <c r="D207" s="37"/>
      <c r="E207" s="37"/>
    </row>
    <row r="208" spans="4:5">
      <c r="D208" s="37"/>
      <c r="E208" s="37"/>
    </row>
    <row r="209" spans="4:5">
      <c r="D209" s="37"/>
      <c r="E209" s="37"/>
    </row>
    <row r="210" spans="4:5">
      <c r="D210" s="37"/>
      <c r="E210" s="37"/>
    </row>
    <row r="211" spans="4:5">
      <c r="D211" s="37"/>
      <c r="E211" s="37"/>
    </row>
    <row r="212" spans="4:5">
      <c r="D212" s="37"/>
      <c r="E212" s="37"/>
    </row>
    <row r="213" spans="4:5">
      <c r="D213" s="37"/>
      <c r="E213" s="37"/>
    </row>
    <row r="214" spans="4:5">
      <c r="D214" s="37"/>
      <c r="E214" s="37"/>
    </row>
    <row r="215" spans="4:5">
      <c r="D215" s="37"/>
      <c r="E215" s="37"/>
    </row>
    <row r="216" spans="4:5">
      <c r="D216" s="37"/>
      <c r="E216" s="37"/>
    </row>
    <row r="217" spans="4:5">
      <c r="D217" s="37"/>
      <c r="E217" s="37"/>
    </row>
    <row r="218" spans="4:5">
      <c r="D218" s="37"/>
      <c r="E218" s="37"/>
    </row>
    <row r="219" spans="4:5">
      <c r="D219" s="37"/>
      <c r="E219" s="37"/>
    </row>
    <row r="220" spans="4:5">
      <c r="D220" s="37"/>
      <c r="E220" s="37"/>
    </row>
    <row r="221" spans="4:5">
      <c r="D221" s="37"/>
      <c r="E221" s="37"/>
    </row>
    <row r="222" spans="4:5">
      <c r="D222" s="37"/>
      <c r="E222" s="37"/>
    </row>
    <row r="223" spans="4:5">
      <c r="D223" s="37"/>
      <c r="E223" s="37"/>
    </row>
    <row r="224" spans="4:5">
      <c r="D224" s="37"/>
      <c r="E224" s="37"/>
    </row>
    <row r="225" spans="4:5">
      <c r="D225" s="37"/>
      <c r="E225" s="37"/>
    </row>
    <row r="226" spans="4:5">
      <c r="D226" s="37"/>
      <c r="E226" s="37"/>
    </row>
    <row r="227" spans="4:5">
      <c r="D227" s="37"/>
      <c r="E227" s="37"/>
    </row>
    <row r="228" spans="4:5">
      <c r="D228" s="38"/>
      <c r="E228" s="38"/>
    </row>
    <row r="229" spans="4:5">
      <c r="D229" s="38"/>
      <c r="E229" s="38"/>
    </row>
    <row r="230" spans="4:5">
      <c r="D230" s="38"/>
      <c r="E230" s="38"/>
    </row>
    <row r="231" spans="4:5">
      <c r="D231" s="38"/>
      <c r="E231" s="38"/>
    </row>
    <row r="232" spans="4:5">
      <c r="D232" s="38"/>
      <c r="E232" s="38"/>
    </row>
    <row r="233" spans="4:5">
      <c r="D233" s="38"/>
      <c r="E233" s="38"/>
    </row>
    <row r="234" spans="4:5">
      <c r="D234" s="38"/>
      <c r="E234" s="38"/>
    </row>
    <row r="235" spans="4:5">
      <c r="D235" s="38"/>
      <c r="E235" s="3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0"/>
  <sheetViews>
    <sheetView workbookViewId="0">
      <selection activeCell="G15" sqref="G15"/>
    </sheetView>
  </sheetViews>
  <sheetFormatPr defaultColWidth="9" defaultRowHeight="13.5" outlineLevelCol="7"/>
  <cols>
    <col min="1" max="1" width="40.625" style="1" customWidth="1"/>
    <col min="2" max="2" width="15.5" style="1" customWidth="1"/>
    <col min="3" max="3" width="15.625" style="1" customWidth="1"/>
    <col min="4" max="5" width="12.875" style="1" customWidth="1"/>
    <col min="6" max="6" width="12.625" style="1"/>
    <col min="7" max="7" width="114.125" style="1" customWidth="1"/>
    <col min="9" max="11" width="9" style="1"/>
    <col min="12" max="12" width="95.375" style="1" customWidth="1"/>
    <col min="13" max="16384" width="9" style="1"/>
  </cols>
  <sheetData>
    <row r="1" s="1" customFormat="1" ht="25.5" spans="1:1">
      <c r="A1" s="2" t="s">
        <v>39</v>
      </c>
    </row>
    <row r="2" s="1" customFormat="1" spans="1:1">
      <c r="A2" s="1" t="s">
        <v>1</v>
      </c>
    </row>
    <row r="3" s="1" customFormat="1" ht="40.5" spans="1:7">
      <c r="A3" s="3"/>
      <c r="B3" s="4" t="s">
        <v>2</v>
      </c>
      <c r="C3" s="4" t="s">
        <v>3</v>
      </c>
      <c r="F3" s="1" t="s">
        <v>4</v>
      </c>
      <c r="G3" s="5" t="s">
        <v>40</v>
      </c>
    </row>
    <row r="4" s="1" customFormat="1" ht="20.25" spans="1:7">
      <c r="A4" s="6" t="s">
        <v>6</v>
      </c>
      <c r="B4" s="7">
        <f>SUM(B5:B23)</f>
        <v>1755</v>
      </c>
      <c r="C4" s="7">
        <f>SUM(C5:C23)</f>
        <v>1718</v>
      </c>
      <c r="D4" s="8"/>
      <c r="E4" s="8"/>
      <c r="F4" s="9" t="s">
        <v>7</v>
      </c>
      <c r="G4" s="10"/>
    </row>
    <row r="5" s="1" customFormat="1" spans="1:7">
      <c r="A5" s="11">
        <v>43092</v>
      </c>
      <c r="B5" s="7">
        <v>46</v>
      </c>
      <c r="C5" s="12">
        <v>34</v>
      </c>
      <c r="F5" s="9">
        <v>1</v>
      </c>
      <c r="G5" s="13" t="s">
        <v>8</v>
      </c>
    </row>
    <row r="6" s="1" customFormat="1" spans="1:7">
      <c r="A6" s="11">
        <v>43093</v>
      </c>
      <c r="B6" s="7">
        <v>37</v>
      </c>
      <c r="C6" s="12">
        <v>42</v>
      </c>
      <c r="F6" s="9"/>
      <c r="G6" s="13" t="s">
        <v>9</v>
      </c>
    </row>
    <row r="7" s="1" customFormat="1" spans="1:7">
      <c r="A7" s="11">
        <v>43094</v>
      </c>
      <c r="B7" s="14">
        <v>22</v>
      </c>
      <c r="C7" s="12">
        <v>29</v>
      </c>
      <c r="D7" s="15"/>
      <c r="F7" s="9"/>
      <c r="G7" s="10" t="s">
        <v>10</v>
      </c>
    </row>
    <row r="8" s="1" customFormat="1" spans="1:7">
      <c r="A8" s="11">
        <v>43095</v>
      </c>
      <c r="B8" s="7">
        <v>37</v>
      </c>
      <c r="C8" s="12">
        <v>46</v>
      </c>
      <c r="D8" s="1"/>
      <c r="E8" s="15"/>
      <c r="F8" s="9">
        <v>2</v>
      </c>
      <c r="G8" s="16" t="s">
        <v>11</v>
      </c>
    </row>
    <row r="9" s="1" customFormat="1" ht="20.25" spans="1:7">
      <c r="A9" s="11">
        <v>43096</v>
      </c>
      <c r="B9" s="7">
        <v>33</v>
      </c>
      <c r="C9" s="12">
        <v>40</v>
      </c>
      <c r="D9" s="6"/>
      <c r="F9" s="17"/>
      <c r="G9" s="10" t="s">
        <v>12</v>
      </c>
    </row>
    <row r="10" s="1" customFormat="1" ht="15" customHeight="1" spans="1:7">
      <c r="A10" s="11">
        <v>43097</v>
      </c>
      <c r="B10" s="7">
        <v>54</v>
      </c>
      <c r="C10" s="12">
        <v>29</v>
      </c>
      <c r="D10" s="6"/>
      <c r="F10" s="9">
        <v>3</v>
      </c>
      <c r="G10" s="17" t="s">
        <v>13</v>
      </c>
    </row>
    <row r="11" s="1" customFormat="1" ht="15" customHeight="1" spans="1:7">
      <c r="A11" s="11">
        <v>43098</v>
      </c>
      <c r="B11" s="7">
        <v>33</v>
      </c>
      <c r="C11" s="12">
        <v>49</v>
      </c>
      <c r="D11" s="6"/>
      <c r="F11" s="9"/>
      <c r="G11" s="10" t="s">
        <v>14</v>
      </c>
    </row>
    <row r="12" s="1" customFormat="1" ht="15" customHeight="1" spans="1:7">
      <c r="A12" s="11">
        <v>43099</v>
      </c>
      <c r="B12" s="7">
        <v>39</v>
      </c>
      <c r="C12" s="12">
        <v>37</v>
      </c>
      <c r="D12" s="6"/>
      <c r="E12" s="1"/>
      <c r="F12" s="9"/>
      <c r="G12" s="10" t="s">
        <v>15</v>
      </c>
    </row>
    <row r="13" s="1" customFormat="1" ht="15" customHeight="1" spans="1:7">
      <c r="A13" s="11">
        <v>43100</v>
      </c>
      <c r="B13" s="7">
        <v>43</v>
      </c>
      <c r="C13" s="12">
        <v>47</v>
      </c>
      <c r="D13" s="6"/>
      <c r="E13" s="1"/>
      <c r="F13" s="18"/>
      <c r="G13" s="13"/>
    </row>
    <row r="14" s="1" customFormat="1" ht="15" customHeight="1" spans="1:7">
      <c r="A14" s="11">
        <v>43101</v>
      </c>
      <c r="B14" s="7">
        <v>63</v>
      </c>
      <c r="C14" s="12">
        <v>53</v>
      </c>
      <c r="D14" s="6"/>
      <c r="E14" s="1"/>
      <c r="F14" s="9"/>
      <c r="G14" s="19"/>
    </row>
    <row r="15" s="1" customFormat="1" ht="15" customHeight="1" spans="1:7">
      <c r="A15" s="11">
        <v>43102</v>
      </c>
      <c r="B15" s="7">
        <v>95</v>
      </c>
      <c r="C15" s="12">
        <v>96</v>
      </c>
      <c r="D15" s="6"/>
      <c r="E15" s="1"/>
      <c r="F15" s="9"/>
      <c r="G15" s="10"/>
    </row>
    <row r="16" s="1" customFormat="1" ht="15" customHeight="1" spans="1:7">
      <c r="A16" s="11">
        <v>43103</v>
      </c>
      <c r="B16" s="7">
        <v>172</v>
      </c>
      <c r="C16" s="12">
        <v>149</v>
      </c>
      <c r="D16" s="6"/>
      <c r="E16" s="1"/>
      <c r="F16" s="9"/>
      <c r="G16" s="10"/>
    </row>
    <row r="17" s="1" customFormat="1" ht="15" customHeight="1" spans="1:7">
      <c r="A17" s="11">
        <v>43104</v>
      </c>
      <c r="B17" s="7">
        <v>151</v>
      </c>
      <c r="C17" s="12">
        <v>138</v>
      </c>
      <c r="D17" s="6"/>
      <c r="E17" s="1"/>
      <c r="F17" s="9"/>
      <c r="G17" s="10"/>
    </row>
    <row r="18" s="1" customFormat="1" ht="15" customHeight="1" spans="1:7">
      <c r="A18" s="11">
        <v>43105</v>
      </c>
      <c r="B18" s="7">
        <v>151</v>
      </c>
      <c r="C18" s="12">
        <v>163</v>
      </c>
      <c r="D18" s="6"/>
      <c r="E18" s="1"/>
      <c r="F18" s="9"/>
      <c r="G18" s="10"/>
    </row>
    <row r="19" s="1" customFormat="1" ht="15" customHeight="1" spans="1:7">
      <c r="A19" s="11">
        <v>43106</v>
      </c>
      <c r="B19" s="7">
        <v>164</v>
      </c>
      <c r="C19" s="12">
        <v>145</v>
      </c>
      <c r="D19" s="6"/>
      <c r="F19" s="9"/>
      <c r="G19" s="10"/>
    </row>
    <row r="20" s="1" customFormat="1" ht="15" customHeight="1" spans="1:7">
      <c r="A20" s="11">
        <v>43107</v>
      </c>
      <c r="B20" s="7">
        <v>169</v>
      </c>
      <c r="C20" s="12">
        <v>174</v>
      </c>
      <c r="D20" s="6"/>
      <c r="E20" s="1"/>
      <c r="F20" s="9"/>
      <c r="G20" s="10"/>
    </row>
    <row r="21" s="1" customFormat="1" ht="15" customHeight="1" spans="1:7">
      <c r="A21" s="11">
        <v>43108</v>
      </c>
      <c r="B21" s="7">
        <v>141</v>
      </c>
      <c r="C21" s="12">
        <v>138</v>
      </c>
      <c r="D21" s="6"/>
      <c r="F21" s="9"/>
      <c r="G21" s="10"/>
    </row>
    <row r="22" s="1" customFormat="1" ht="15" customHeight="1" spans="1:7">
      <c r="A22" s="11">
        <v>43109</v>
      </c>
      <c r="B22" s="7">
        <v>133</v>
      </c>
      <c r="C22" s="12">
        <v>133</v>
      </c>
      <c r="D22" s="6"/>
      <c r="E22" s="1"/>
      <c r="F22" s="9"/>
      <c r="G22" s="10"/>
    </row>
    <row r="23" s="1" customFormat="1" ht="15" customHeight="1" spans="1:7">
      <c r="A23" s="11">
        <v>43110</v>
      </c>
      <c r="B23" s="7">
        <v>172</v>
      </c>
      <c r="C23" s="12">
        <v>176</v>
      </c>
      <c r="D23" s="6"/>
      <c r="E23" s="1"/>
      <c r="F23" s="9"/>
      <c r="G23" s="10"/>
    </row>
    <row r="24" s="1" customFormat="1" ht="15" customHeight="1" spans="1:7">
      <c r="A24" s="6" t="s">
        <v>16</v>
      </c>
      <c r="B24" s="7"/>
      <c r="C24" s="7"/>
      <c r="D24" s="1"/>
      <c r="E24" s="1"/>
      <c r="F24" s="9"/>
      <c r="G24" s="10"/>
    </row>
    <row r="25" s="1" customFormat="1" spans="1:7">
      <c r="A25" s="20" t="s">
        <v>17</v>
      </c>
      <c r="B25" s="21">
        <v>0.418</v>
      </c>
      <c r="C25" s="21">
        <v>0.405</v>
      </c>
      <c r="D25" s="22"/>
      <c r="E25" s="1"/>
      <c r="F25" s="9"/>
      <c r="G25" s="10"/>
    </row>
    <row r="26" s="1" customFormat="1" spans="1:7">
      <c r="A26" s="11">
        <v>43092</v>
      </c>
      <c r="B26" s="23">
        <v>0.41304347826087</v>
      </c>
      <c r="C26" s="23">
        <v>0.323529411764706</v>
      </c>
      <c r="D26" s="24"/>
      <c r="E26" s="24"/>
      <c r="F26" s="9"/>
      <c r="G26" s="10"/>
    </row>
    <row r="27" s="1" customFormat="1" spans="1:7">
      <c r="A27" s="11">
        <v>43093</v>
      </c>
      <c r="B27" s="23">
        <v>0.351351351351351</v>
      </c>
      <c r="C27" s="23">
        <v>0.30952380952381</v>
      </c>
      <c r="D27" s="24"/>
      <c r="E27" s="24"/>
      <c r="F27" s="18"/>
      <c r="G27" s="19"/>
    </row>
    <row r="28" s="1" customFormat="1" spans="1:7">
      <c r="A28" s="11">
        <v>43094</v>
      </c>
      <c r="B28" s="23">
        <v>0.318181818181818</v>
      </c>
      <c r="C28" s="23">
        <v>0.275862068965517</v>
      </c>
      <c r="D28" s="24"/>
      <c r="E28" s="24"/>
      <c r="F28" s="25"/>
      <c r="G28" s="26"/>
    </row>
    <row r="29" s="1" customFormat="1" spans="1:7">
      <c r="A29" s="11">
        <v>43095</v>
      </c>
      <c r="B29" s="23">
        <v>0.405405405405405</v>
      </c>
      <c r="C29" s="23">
        <v>0.304347826086957</v>
      </c>
      <c r="D29" s="24"/>
      <c r="E29" s="24"/>
      <c r="F29" s="25"/>
      <c r="G29" s="26"/>
    </row>
    <row r="30" s="1" customFormat="1" spans="1:7">
      <c r="A30" s="11">
        <v>43096</v>
      </c>
      <c r="B30" s="23">
        <v>0.363636363636364</v>
      </c>
      <c r="C30" s="23">
        <v>0.475</v>
      </c>
      <c r="D30" s="24"/>
      <c r="E30" s="24"/>
      <c r="F30" s="25"/>
      <c r="G30" s="26"/>
    </row>
    <row r="31" s="1" customFormat="1" spans="1:7">
      <c r="A31" s="11">
        <v>43097</v>
      </c>
      <c r="B31" s="23">
        <v>0.425925925925926</v>
      </c>
      <c r="C31" s="23">
        <v>0.379310344827586</v>
      </c>
      <c r="D31" s="24"/>
      <c r="E31" s="24"/>
      <c r="F31" s="25"/>
      <c r="G31" s="26"/>
    </row>
    <row r="32" s="1" customFormat="1" spans="1:5">
      <c r="A32" s="11">
        <v>43098</v>
      </c>
      <c r="B32" s="23">
        <v>0.303030303030303</v>
      </c>
      <c r="C32" s="23">
        <v>0.346938775510204</v>
      </c>
      <c r="D32" s="24"/>
      <c r="E32" s="24"/>
    </row>
    <row r="33" s="1" customFormat="1" spans="1:5">
      <c r="A33" s="11">
        <v>43099</v>
      </c>
      <c r="B33" s="23">
        <v>0.487179487179487</v>
      </c>
      <c r="C33" s="23">
        <v>0.432432432432432</v>
      </c>
      <c r="D33" s="24"/>
      <c r="E33" s="24"/>
    </row>
    <row r="34" s="1" customFormat="1" spans="1:5">
      <c r="A34" s="11">
        <v>43100</v>
      </c>
      <c r="B34" s="23">
        <v>0.325581395348837</v>
      </c>
      <c r="C34" s="23">
        <v>0.382978723404255</v>
      </c>
      <c r="D34" s="24"/>
      <c r="E34" s="24"/>
    </row>
    <row r="35" s="1" customFormat="1" spans="1:5">
      <c r="A35" s="11">
        <v>43101</v>
      </c>
      <c r="B35" s="23">
        <v>0.428571428571429</v>
      </c>
      <c r="C35" s="23">
        <v>0.452830188679245</v>
      </c>
      <c r="D35" s="24"/>
      <c r="E35" s="24"/>
    </row>
    <row r="36" s="1" customFormat="1" spans="1:5">
      <c r="A36" s="11">
        <v>43102</v>
      </c>
      <c r="B36" s="23">
        <v>0.473684210526316</v>
      </c>
      <c r="C36" s="23">
        <v>0.427083333333333</v>
      </c>
      <c r="D36" s="24"/>
      <c r="E36" s="24"/>
    </row>
    <row r="37" s="1" customFormat="1" spans="1:5">
      <c r="A37" s="11">
        <v>43103</v>
      </c>
      <c r="B37" s="23">
        <v>0.401162790697674</v>
      </c>
      <c r="C37" s="23">
        <v>0.402684563758389</v>
      </c>
      <c r="D37" s="24"/>
      <c r="E37" s="24"/>
    </row>
    <row r="38" s="1" customFormat="1" spans="1:5">
      <c r="A38" s="11">
        <v>43104</v>
      </c>
      <c r="B38" s="23">
        <v>0.470198675496689</v>
      </c>
      <c r="C38" s="23">
        <v>0.5</v>
      </c>
      <c r="D38" s="24"/>
      <c r="E38" s="24"/>
    </row>
    <row r="39" s="1" customFormat="1" spans="1:5">
      <c r="A39" s="11">
        <v>43105</v>
      </c>
      <c r="B39" s="23">
        <v>0.423841059602649</v>
      </c>
      <c r="C39" s="23">
        <v>0.429447852760736</v>
      </c>
      <c r="D39" s="24"/>
      <c r="E39" s="24"/>
    </row>
    <row r="40" s="1" customFormat="1" spans="1:5">
      <c r="A40" s="11">
        <v>43106</v>
      </c>
      <c r="B40" s="23">
        <v>0.463414634146341</v>
      </c>
      <c r="C40" s="23">
        <v>0.413793103448276</v>
      </c>
      <c r="D40" s="24"/>
      <c r="E40" s="24"/>
    </row>
    <row r="41" s="1" customFormat="1" spans="1:5">
      <c r="A41" s="11">
        <v>43107</v>
      </c>
      <c r="B41" s="23">
        <v>0.396449704142012</v>
      </c>
      <c r="C41" s="23">
        <v>0.362068965517241</v>
      </c>
      <c r="D41" s="24"/>
      <c r="E41" s="24"/>
    </row>
    <row r="42" s="1" customFormat="1" spans="1:5">
      <c r="A42" s="11">
        <v>43108</v>
      </c>
      <c r="B42" s="23">
        <v>0.361702127659574</v>
      </c>
      <c r="C42" s="23">
        <v>0.398550724637681</v>
      </c>
      <c r="D42" s="24"/>
      <c r="E42" s="24"/>
    </row>
    <row r="43" s="1" customFormat="1" spans="1:5">
      <c r="A43" s="11">
        <v>43109</v>
      </c>
      <c r="B43" s="23">
        <v>0.451127819548872</v>
      </c>
      <c r="C43" s="23">
        <v>0.421052631578947</v>
      </c>
      <c r="D43" s="24"/>
      <c r="E43" s="24"/>
    </row>
    <row r="44" s="1" customFormat="1" spans="1:5">
      <c r="A44" s="20" t="s">
        <v>18</v>
      </c>
      <c r="B44" s="21">
        <v>0.277</v>
      </c>
      <c r="C44" s="21">
        <v>0.305</v>
      </c>
      <c r="D44" s="22"/>
      <c r="E44" s="24"/>
    </row>
    <row r="45" s="1" customFormat="1" spans="1:5">
      <c r="A45" s="11">
        <v>43092</v>
      </c>
      <c r="B45" s="27">
        <v>0.239130434782609</v>
      </c>
      <c r="C45" s="27">
        <v>0.147058823529412</v>
      </c>
      <c r="D45" s="22"/>
      <c r="E45" s="22"/>
    </row>
    <row r="46" s="1" customFormat="1" spans="1:5">
      <c r="A46" s="11">
        <v>43093</v>
      </c>
      <c r="B46" s="27">
        <v>0.243243243243243</v>
      </c>
      <c r="C46" s="27">
        <v>0.357142857142857</v>
      </c>
      <c r="D46" s="22"/>
      <c r="E46" s="22"/>
    </row>
    <row r="47" s="1" customFormat="1" spans="1:5">
      <c r="A47" s="11">
        <v>43094</v>
      </c>
      <c r="B47" s="27">
        <v>0.227272727272727</v>
      </c>
      <c r="C47" s="27">
        <v>0.310344827586207</v>
      </c>
      <c r="D47" s="22"/>
      <c r="E47" s="22"/>
    </row>
    <row r="48" s="1" customFormat="1" spans="1:5">
      <c r="A48" s="11">
        <v>43095</v>
      </c>
      <c r="B48" s="27">
        <v>0.297297297297297</v>
      </c>
      <c r="C48" s="27">
        <v>0.260869565217391</v>
      </c>
      <c r="D48" s="22"/>
      <c r="E48" s="22"/>
    </row>
    <row r="49" s="1" customFormat="1" spans="1:5">
      <c r="A49" s="11">
        <v>43096</v>
      </c>
      <c r="B49" s="27">
        <v>0.181818181818182</v>
      </c>
      <c r="C49" s="27">
        <v>0.3</v>
      </c>
      <c r="D49" s="24"/>
      <c r="E49" s="22"/>
    </row>
    <row r="50" s="1" customFormat="1" spans="1:5">
      <c r="A50" s="11">
        <v>43097</v>
      </c>
      <c r="B50" s="23">
        <v>0.259259259259259</v>
      </c>
      <c r="C50" s="23">
        <v>0.241379310344828</v>
      </c>
      <c r="D50" s="24"/>
      <c r="E50" s="24"/>
    </row>
    <row r="51" s="1" customFormat="1" spans="1:5">
      <c r="A51" s="11">
        <v>43098</v>
      </c>
      <c r="B51" s="23">
        <v>0.121212121212121</v>
      </c>
      <c r="C51" s="23">
        <v>0.244897959183673</v>
      </c>
      <c r="D51" s="24"/>
      <c r="E51" s="24"/>
    </row>
    <row r="52" s="1" customFormat="1" spans="1:5">
      <c r="A52" s="11">
        <v>43099</v>
      </c>
      <c r="B52" s="23">
        <v>0.307692307692308</v>
      </c>
      <c r="C52" s="23">
        <v>0.378378378378378</v>
      </c>
      <c r="D52" s="24"/>
      <c r="E52" s="24"/>
    </row>
    <row r="53" s="1" customFormat="1" spans="1:5">
      <c r="A53" s="11">
        <v>43100</v>
      </c>
      <c r="B53" s="23">
        <v>0.255813953488372</v>
      </c>
      <c r="C53" s="23">
        <v>0.191489361702128</v>
      </c>
      <c r="D53" s="24"/>
      <c r="E53" s="24"/>
    </row>
    <row r="54" s="1" customFormat="1" spans="1:5">
      <c r="A54" s="11">
        <v>43101</v>
      </c>
      <c r="B54" s="23">
        <v>0.380952380952381</v>
      </c>
      <c r="C54" s="23">
        <v>0.283018867924528</v>
      </c>
      <c r="D54" s="24"/>
      <c r="E54" s="24"/>
    </row>
    <row r="55" s="1" customFormat="1" spans="1:5">
      <c r="A55" s="11">
        <v>43102</v>
      </c>
      <c r="B55" s="23">
        <v>0.336842105263158</v>
      </c>
      <c r="C55" s="23">
        <v>0.291666666666667</v>
      </c>
      <c r="D55" s="24"/>
      <c r="E55" s="24"/>
    </row>
    <row r="56" s="1" customFormat="1" spans="1:5">
      <c r="A56" s="11">
        <v>43103</v>
      </c>
      <c r="B56" s="23">
        <v>0.197674418604651</v>
      </c>
      <c r="C56" s="23">
        <v>0.335570469798658</v>
      </c>
      <c r="D56" s="24"/>
      <c r="E56" s="24"/>
    </row>
    <row r="57" s="1" customFormat="1" spans="1:5">
      <c r="A57" s="11">
        <v>43104</v>
      </c>
      <c r="B57" s="23">
        <v>0.317880794701987</v>
      </c>
      <c r="C57" s="23">
        <v>0.376811594202899</v>
      </c>
      <c r="D57" s="24"/>
      <c r="E57" s="24"/>
    </row>
    <row r="58" s="1" customFormat="1" spans="1:5">
      <c r="A58" s="11">
        <v>43105</v>
      </c>
      <c r="B58" s="23">
        <v>0.317880794701987</v>
      </c>
      <c r="C58" s="23">
        <v>0.331288343558282</v>
      </c>
      <c r="D58" s="24"/>
      <c r="E58" s="24"/>
    </row>
    <row r="59" s="1" customFormat="1" spans="1:5">
      <c r="A59" s="11">
        <v>43106</v>
      </c>
      <c r="B59" s="23">
        <v>0.329268292682927</v>
      </c>
      <c r="C59" s="23">
        <v>0.324137931034483</v>
      </c>
      <c r="D59" s="24"/>
      <c r="E59" s="24"/>
    </row>
    <row r="60" s="1" customFormat="1" spans="1:5">
      <c r="A60" s="11">
        <v>43107</v>
      </c>
      <c r="B60" s="23">
        <v>0.236686390532544</v>
      </c>
      <c r="C60" s="23">
        <v>0.270114942528736</v>
      </c>
      <c r="D60" s="24"/>
      <c r="E60" s="24"/>
    </row>
    <row r="61" s="1" customFormat="1" spans="1:5">
      <c r="A61" s="28" t="s">
        <v>19</v>
      </c>
      <c r="B61" s="21">
        <v>0.233</v>
      </c>
      <c r="C61" s="21">
        <v>0.215</v>
      </c>
      <c r="D61" s="22"/>
      <c r="E61" s="24"/>
    </row>
    <row r="62" s="1" customFormat="1" spans="1:5">
      <c r="A62" s="11">
        <v>43092</v>
      </c>
      <c r="B62" s="27">
        <v>0.217391304347826</v>
      </c>
      <c r="C62" s="27">
        <v>0.0882352941176471</v>
      </c>
      <c r="D62" s="24"/>
      <c r="E62" s="24"/>
    </row>
    <row r="63" s="1" customFormat="1" spans="1:5">
      <c r="A63" s="11">
        <v>43093</v>
      </c>
      <c r="B63" s="27">
        <v>0.216216216216216</v>
      </c>
      <c r="C63" s="27">
        <v>0.30952380952381</v>
      </c>
      <c r="D63" s="24"/>
      <c r="E63" s="24"/>
    </row>
    <row r="64" s="1" customFormat="1" spans="1:5">
      <c r="A64" s="11">
        <v>43094</v>
      </c>
      <c r="B64" s="27">
        <v>0.181818181818182</v>
      </c>
      <c r="C64" s="27">
        <v>0.206896551724138</v>
      </c>
      <c r="D64" s="24"/>
      <c r="E64" s="24"/>
    </row>
    <row r="65" s="1" customFormat="1" spans="1:5">
      <c r="A65" s="11">
        <v>43095</v>
      </c>
      <c r="B65" s="27">
        <v>0.243243243243243</v>
      </c>
      <c r="C65" s="27">
        <v>0.239130434782609</v>
      </c>
      <c r="D65" s="24"/>
      <c r="E65" s="24"/>
    </row>
    <row r="66" s="1" customFormat="1" spans="1:5">
      <c r="A66" s="11">
        <v>43096</v>
      </c>
      <c r="B66" s="27">
        <v>0.212121212121212</v>
      </c>
      <c r="C66" s="27">
        <v>0.175</v>
      </c>
      <c r="D66" s="24"/>
      <c r="E66" s="24"/>
    </row>
    <row r="67" s="1" customFormat="1" spans="1:5">
      <c r="A67" s="11">
        <v>43097</v>
      </c>
      <c r="B67" s="27">
        <v>0.222222222222222</v>
      </c>
      <c r="C67" s="27">
        <v>0.172413793103448</v>
      </c>
      <c r="D67" s="24"/>
      <c r="E67" s="24"/>
    </row>
    <row r="68" s="1" customFormat="1" spans="1:5">
      <c r="A68" s="11">
        <v>43098</v>
      </c>
      <c r="B68" s="27">
        <v>0.242424242424242</v>
      </c>
      <c r="C68" s="27">
        <v>0.244897959183673</v>
      </c>
      <c r="D68" s="24"/>
      <c r="E68" s="24"/>
    </row>
    <row r="69" s="1" customFormat="1" spans="1:5">
      <c r="A69" s="11">
        <v>43099</v>
      </c>
      <c r="B69" s="27">
        <v>0.256410256410256</v>
      </c>
      <c r="C69" s="27">
        <v>0.27027027027027</v>
      </c>
      <c r="D69" s="24"/>
      <c r="E69" s="24"/>
    </row>
    <row r="70" s="1" customFormat="1" spans="1:5">
      <c r="A70" s="11">
        <v>43100</v>
      </c>
      <c r="B70" s="27">
        <v>0.209302325581395</v>
      </c>
      <c r="C70" s="27">
        <v>0.127659574468085</v>
      </c>
      <c r="D70" s="24"/>
      <c r="E70" s="24"/>
    </row>
    <row r="71" s="1" customFormat="1" spans="1:5">
      <c r="A71" s="11">
        <v>43101</v>
      </c>
      <c r="B71" s="27">
        <v>0.301587301587302</v>
      </c>
      <c r="C71" s="27">
        <v>0.207547169811321</v>
      </c>
      <c r="D71" s="24"/>
      <c r="E71" s="24"/>
    </row>
    <row r="72" s="1" customFormat="1" spans="1:5">
      <c r="A72" s="11">
        <v>43102</v>
      </c>
      <c r="B72" s="27">
        <v>0.231578947368421</v>
      </c>
      <c r="C72" s="27">
        <v>0.208333333333333</v>
      </c>
      <c r="D72" s="24"/>
      <c r="E72" s="24"/>
    </row>
    <row r="73" s="1" customFormat="1" spans="1:5">
      <c r="A73" s="11">
        <v>43103</v>
      </c>
      <c r="B73" s="27">
        <v>0.226744186046512</v>
      </c>
      <c r="C73" s="27">
        <v>0.241610738255034</v>
      </c>
      <c r="D73" s="24"/>
      <c r="E73" s="24"/>
    </row>
    <row r="74" s="1" customFormat="1" ht="20.25" spans="1:5">
      <c r="A74" s="6" t="s">
        <v>21</v>
      </c>
      <c r="B74" s="29">
        <v>565</v>
      </c>
      <c r="C74" s="29">
        <v>569</v>
      </c>
      <c r="E74" s="24"/>
    </row>
    <row r="75" s="1" customFormat="1" ht="20.25" spans="1:4">
      <c r="A75" s="6" t="s">
        <v>22</v>
      </c>
      <c r="D75" s="6"/>
    </row>
    <row r="76" s="1" customFormat="1" ht="20.25" spans="1:5">
      <c r="A76" s="6" t="s">
        <v>6</v>
      </c>
      <c r="E76" s="6"/>
    </row>
    <row r="77" s="1" customFormat="1" spans="1:3">
      <c r="A77" s="3" t="s">
        <v>23</v>
      </c>
      <c r="B77" s="3">
        <v>405</v>
      </c>
      <c r="C77" s="3">
        <v>267</v>
      </c>
    </row>
    <row r="78" s="1" customFormat="1" spans="1:5">
      <c r="A78" s="3" t="s">
        <v>24</v>
      </c>
      <c r="B78" s="30">
        <v>23</v>
      </c>
      <c r="C78" s="31">
        <v>28</v>
      </c>
      <c r="E78" s="15"/>
    </row>
    <row r="79" s="1" customFormat="1" spans="1:5">
      <c r="A79" s="3" t="s">
        <v>25</v>
      </c>
      <c r="B79" s="32">
        <f>B77/B78</f>
        <v>17.6086956521739</v>
      </c>
      <c r="C79" s="32">
        <f>C77/C78</f>
        <v>9.53571428571429</v>
      </c>
      <c r="D79" s="33"/>
      <c r="E79" s="15"/>
    </row>
    <row r="80" s="1" customFormat="1" spans="1:5">
      <c r="A80" s="3" t="s">
        <v>26</v>
      </c>
      <c r="B80" s="34">
        <f>B77/B4</f>
        <v>0.230769230769231</v>
      </c>
      <c r="C80" s="34">
        <f>C77/C4</f>
        <v>0.155413271245634</v>
      </c>
      <c r="E80" s="33"/>
    </row>
    <row r="81" s="1" customFormat="1" spans="1:5">
      <c r="A81" s="3" t="s">
        <v>27</v>
      </c>
      <c r="B81" s="23">
        <f>B78/B4</f>
        <v>0.0131054131054131</v>
      </c>
      <c r="C81" s="23">
        <f>C78/C4</f>
        <v>0.0162980209545984</v>
      </c>
      <c r="E81" s="15"/>
    </row>
    <row r="82" s="1" customFormat="1" ht="20.25" spans="1:5">
      <c r="A82" s="6" t="s">
        <v>33</v>
      </c>
      <c r="B82" s="3"/>
      <c r="C82" s="3"/>
      <c r="E82" s="35"/>
    </row>
    <row r="83" s="1" customFormat="1" ht="18" customHeight="1" spans="1:3">
      <c r="A83" s="36" t="s">
        <v>34</v>
      </c>
      <c r="B83" s="23">
        <v>1.08</v>
      </c>
      <c r="C83" s="23">
        <v>1.04</v>
      </c>
    </row>
    <row r="84" s="1" customFormat="1" ht="18.75" spans="1:3">
      <c r="A84" s="36" t="s">
        <v>35</v>
      </c>
      <c r="B84" s="23">
        <v>0.42</v>
      </c>
      <c r="C84" s="23">
        <v>0.48</v>
      </c>
    </row>
    <row r="85" s="1" customFormat="1" spans="1:1">
      <c r="A85" s="3"/>
    </row>
    <row r="86" s="1" customFormat="1" spans="1:8">
      <c r="A86" s="3" t="s">
        <v>37</v>
      </c>
      <c r="B86" s="1" t="s">
        <v>2</v>
      </c>
      <c r="C86" s="1" t="s">
        <v>3</v>
      </c>
      <c r="H86"/>
    </row>
    <row r="87" s="1" customFormat="1" spans="1:8">
      <c r="A87" s="37">
        <v>1</v>
      </c>
      <c r="B87" s="37">
        <v>560</v>
      </c>
      <c r="C87" s="37">
        <v>526</v>
      </c>
      <c r="D87" s="38"/>
      <c r="E87" s="37"/>
      <c r="H87"/>
    </row>
    <row r="88" s="1" customFormat="1" spans="1:8">
      <c r="A88" s="37">
        <v>2</v>
      </c>
      <c r="B88" s="37">
        <v>64</v>
      </c>
      <c r="C88" s="37">
        <v>24</v>
      </c>
      <c r="D88" s="38"/>
      <c r="E88" s="37"/>
      <c r="H88"/>
    </row>
    <row r="89" s="1" customFormat="1" spans="1:8">
      <c r="A89" s="37">
        <v>3</v>
      </c>
      <c r="B89" s="37">
        <v>76</v>
      </c>
      <c r="C89" s="37">
        <v>61</v>
      </c>
      <c r="D89" s="38"/>
      <c r="E89" s="37"/>
      <c r="H89"/>
    </row>
    <row r="90" s="1" customFormat="1" spans="1:8">
      <c r="A90" s="37">
        <v>4</v>
      </c>
      <c r="B90" s="37">
        <v>77</v>
      </c>
      <c r="C90" s="37">
        <v>126</v>
      </c>
      <c r="D90" s="38"/>
      <c r="E90" s="37"/>
      <c r="H90"/>
    </row>
    <row r="91" s="1" customFormat="1" spans="1:8">
      <c r="A91" s="37">
        <v>5</v>
      </c>
      <c r="B91" s="37">
        <v>70</v>
      </c>
      <c r="C91" s="37">
        <v>204</v>
      </c>
      <c r="D91" s="38"/>
      <c r="E91" s="37"/>
      <c r="H91"/>
    </row>
    <row r="92" s="1" customFormat="1" spans="1:8">
      <c r="A92" s="37">
        <v>6</v>
      </c>
      <c r="B92" s="37">
        <v>159</v>
      </c>
      <c r="C92" s="37">
        <v>192</v>
      </c>
      <c r="D92" s="38"/>
      <c r="E92" s="37"/>
      <c r="H92"/>
    </row>
    <row r="93" s="1" customFormat="1" spans="1:8">
      <c r="A93" s="37">
        <v>7</v>
      </c>
      <c r="B93" s="37">
        <v>186</v>
      </c>
      <c r="C93" s="37">
        <v>105</v>
      </c>
      <c r="D93" s="38"/>
      <c r="E93" s="37"/>
      <c r="H93"/>
    </row>
    <row r="94" s="1" customFormat="1" spans="1:8">
      <c r="A94" s="37">
        <v>8</v>
      </c>
      <c r="B94" s="37">
        <v>172</v>
      </c>
      <c r="C94" s="37">
        <v>56</v>
      </c>
      <c r="D94" s="38"/>
      <c r="E94" s="37"/>
      <c r="H94"/>
    </row>
    <row r="95" s="1" customFormat="1" spans="1:8">
      <c r="A95" s="37">
        <v>9</v>
      </c>
      <c r="B95" s="37">
        <v>132</v>
      </c>
      <c r="C95" s="37">
        <v>41</v>
      </c>
      <c r="D95" s="38"/>
      <c r="E95" s="37"/>
      <c r="H95"/>
    </row>
    <row r="96" s="1" customFormat="1" spans="1:8">
      <c r="A96" s="37">
        <v>10</v>
      </c>
      <c r="B96" s="37">
        <v>80</v>
      </c>
      <c r="C96" s="37">
        <v>29</v>
      </c>
      <c r="D96" s="38"/>
      <c r="E96" s="37"/>
      <c r="H96"/>
    </row>
    <row r="97" s="1" customFormat="1" spans="1:8">
      <c r="A97" s="37">
        <v>11</v>
      </c>
      <c r="B97" s="37">
        <v>67</v>
      </c>
      <c r="C97" s="37">
        <v>26</v>
      </c>
      <c r="D97" s="38"/>
      <c r="E97" s="37"/>
      <c r="H97"/>
    </row>
    <row r="98" s="1" customFormat="1" spans="1:8">
      <c r="A98" s="37">
        <v>12</v>
      </c>
      <c r="B98" s="37">
        <v>37</v>
      </c>
      <c r="C98" s="37">
        <v>25</v>
      </c>
      <c r="D98" s="38"/>
      <c r="E98" s="37"/>
      <c r="H98"/>
    </row>
    <row r="99" s="1" customFormat="1" spans="1:8">
      <c r="A99" s="37">
        <v>13</v>
      </c>
      <c r="B99" s="37">
        <v>16</v>
      </c>
      <c r="C99" s="37">
        <v>21</v>
      </c>
      <c r="D99" s="38"/>
      <c r="E99" s="37"/>
      <c r="H99"/>
    </row>
    <row r="100" s="1" customFormat="1" spans="1:8">
      <c r="A100" s="37">
        <v>14</v>
      </c>
      <c r="B100" s="37">
        <v>17</v>
      </c>
      <c r="C100" s="37">
        <v>9</v>
      </c>
      <c r="D100" s="38"/>
      <c r="E100" s="37"/>
      <c r="H100"/>
    </row>
    <row r="101" s="1" customFormat="1" spans="1:8">
      <c r="A101" s="37">
        <v>15</v>
      </c>
      <c r="B101" s="37">
        <v>11</v>
      </c>
      <c r="C101" s="37">
        <v>17</v>
      </c>
      <c r="D101" s="38"/>
      <c r="E101" s="37"/>
      <c r="H101"/>
    </row>
    <row r="102" s="1" customFormat="1" spans="1:8">
      <c r="A102" s="37">
        <v>16</v>
      </c>
      <c r="B102" s="37">
        <v>11</v>
      </c>
      <c r="C102" s="37">
        <v>16</v>
      </c>
      <c r="D102" s="38"/>
      <c r="E102" s="37"/>
      <c r="H102"/>
    </row>
    <row r="103" s="1" customFormat="1" spans="1:8">
      <c r="A103" s="37">
        <v>17</v>
      </c>
      <c r="B103" s="37">
        <v>4</v>
      </c>
      <c r="C103" s="37">
        <v>12</v>
      </c>
      <c r="D103" s="38"/>
      <c r="E103" s="37"/>
      <c r="H103"/>
    </row>
    <row r="104" s="1" customFormat="1" spans="1:8">
      <c r="A104" s="37">
        <v>18</v>
      </c>
      <c r="B104" s="37">
        <v>6</v>
      </c>
      <c r="C104" s="37">
        <v>8</v>
      </c>
      <c r="D104" s="38"/>
      <c r="E104" s="37"/>
      <c r="H104"/>
    </row>
    <row r="105" s="1" customFormat="1" spans="1:8">
      <c r="A105" s="37">
        <v>19</v>
      </c>
      <c r="B105" s="37">
        <v>5</v>
      </c>
      <c r="C105" s="37">
        <v>9</v>
      </c>
      <c r="D105" s="38"/>
      <c r="E105" s="37"/>
      <c r="H105"/>
    </row>
    <row r="106" s="1" customFormat="1" spans="1:8">
      <c r="A106" s="37">
        <v>20</v>
      </c>
      <c r="B106" s="37">
        <v>1</v>
      </c>
      <c r="C106" s="37">
        <v>16</v>
      </c>
      <c r="D106" s="38"/>
      <c r="E106" s="37"/>
      <c r="H106"/>
    </row>
    <row r="107" s="1" customFormat="1" spans="1:8">
      <c r="A107" s="37">
        <v>21</v>
      </c>
      <c r="B107" s="37">
        <v>3</v>
      </c>
      <c r="C107" s="37">
        <v>8</v>
      </c>
      <c r="D107" s="38"/>
      <c r="E107" s="37"/>
      <c r="H107"/>
    </row>
    <row r="108" s="1" customFormat="1" spans="1:8">
      <c r="A108" s="37">
        <v>22</v>
      </c>
      <c r="B108" s="37">
        <v>4</v>
      </c>
      <c r="C108" s="37">
        <v>12</v>
      </c>
      <c r="D108" s="38"/>
      <c r="E108" s="37"/>
      <c r="H108"/>
    </row>
    <row r="109" s="1" customFormat="1" spans="1:8">
      <c r="A109" s="37">
        <v>23</v>
      </c>
      <c r="B109" s="37">
        <v>2</v>
      </c>
      <c r="C109" s="37">
        <v>13</v>
      </c>
      <c r="D109" s="38"/>
      <c r="E109" s="37"/>
      <c r="H109"/>
    </row>
    <row r="110" s="1" customFormat="1" spans="1:8">
      <c r="A110" s="37">
        <v>24</v>
      </c>
      <c r="B110" s="37">
        <v>3</v>
      </c>
      <c r="C110" s="37">
        <v>7</v>
      </c>
      <c r="D110" s="38"/>
      <c r="E110" s="37"/>
      <c r="H110"/>
    </row>
    <row r="111" s="1" customFormat="1" spans="1:8">
      <c r="A111" s="37">
        <v>25</v>
      </c>
      <c r="B111" s="37">
        <v>1</v>
      </c>
      <c r="C111" s="37">
        <v>6</v>
      </c>
      <c r="D111" s="38"/>
      <c r="E111" s="37"/>
      <c r="H111"/>
    </row>
    <row r="112" s="1" customFormat="1" spans="1:8">
      <c r="A112" s="37">
        <v>26</v>
      </c>
      <c r="B112" s="37">
        <v>1</v>
      </c>
      <c r="C112" s="37">
        <v>1</v>
      </c>
      <c r="D112" s="38"/>
      <c r="E112" s="37"/>
      <c r="H112"/>
    </row>
    <row r="113" s="1" customFormat="1" spans="1:8">
      <c r="A113" s="37">
        <v>27</v>
      </c>
      <c r="B113" s="37">
        <v>0</v>
      </c>
      <c r="C113" s="37">
        <v>5</v>
      </c>
      <c r="D113" s="38"/>
      <c r="E113" s="37"/>
      <c r="H113"/>
    </row>
    <row r="114" s="1" customFormat="1" spans="1:8">
      <c r="A114" s="37">
        <v>28</v>
      </c>
      <c r="B114" s="37">
        <v>2</v>
      </c>
      <c r="C114" s="37">
        <v>10</v>
      </c>
      <c r="D114" s="38"/>
      <c r="E114" s="37"/>
      <c r="H114"/>
    </row>
    <row r="115" s="1" customFormat="1" spans="1:8">
      <c r="A115" s="37">
        <v>29</v>
      </c>
      <c r="B115" s="37">
        <v>1</v>
      </c>
      <c r="C115" s="37">
        <v>9</v>
      </c>
      <c r="D115" s="38"/>
      <c r="E115" s="37"/>
      <c r="H115"/>
    </row>
    <row r="116" s="1" customFormat="1" spans="1:8">
      <c r="A116" s="37">
        <v>30</v>
      </c>
      <c r="B116" s="37">
        <v>1</v>
      </c>
      <c r="C116" s="37">
        <v>1</v>
      </c>
      <c r="D116" s="38"/>
      <c r="E116" s="37"/>
      <c r="H116"/>
    </row>
    <row r="117" s="1" customFormat="1" spans="1:8">
      <c r="A117" s="37">
        <v>31</v>
      </c>
      <c r="B117" s="37">
        <v>0</v>
      </c>
      <c r="C117" s="37">
        <v>6</v>
      </c>
      <c r="D117" s="38"/>
      <c r="E117" s="37"/>
      <c r="H117"/>
    </row>
    <row r="118" s="1" customFormat="1" spans="1:8">
      <c r="A118" s="37">
        <v>32</v>
      </c>
      <c r="B118" s="37">
        <v>1</v>
      </c>
      <c r="C118" s="37">
        <v>9</v>
      </c>
      <c r="D118" s="38"/>
      <c r="E118" s="37"/>
      <c r="H118"/>
    </row>
    <row r="119" s="1" customFormat="1" spans="1:8">
      <c r="A119" s="37">
        <v>33</v>
      </c>
      <c r="B119" s="37">
        <v>0</v>
      </c>
      <c r="C119" s="37">
        <v>4</v>
      </c>
      <c r="D119" s="38"/>
      <c r="E119" s="37"/>
      <c r="H119"/>
    </row>
    <row r="120" s="1" customFormat="1" spans="1:8">
      <c r="A120" s="37">
        <v>34</v>
      </c>
      <c r="B120" s="37">
        <v>0</v>
      </c>
      <c r="C120" s="37">
        <v>5</v>
      </c>
      <c r="D120" s="38"/>
      <c r="E120" s="37"/>
      <c r="H120"/>
    </row>
    <row r="121" s="1" customFormat="1" spans="1:8">
      <c r="A121" s="37">
        <v>35</v>
      </c>
      <c r="B121" s="37">
        <v>0</v>
      </c>
      <c r="C121" s="37">
        <v>1</v>
      </c>
      <c r="D121" s="38"/>
      <c r="E121" s="37"/>
      <c r="H121"/>
    </row>
    <row r="122" s="1" customFormat="1" spans="1:8">
      <c r="A122" s="37">
        <v>36</v>
      </c>
      <c r="B122" s="37">
        <v>0</v>
      </c>
      <c r="C122" s="37">
        <v>4</v>
      </c>
      <c r="D122" s="38"/>
      <c r="E122" s="37"/>
      <c r="H122"/>
    </row>
    <row r="123" s="1" customFormat="1" spans="1:8">
      <c r="A123" s="37">
        <v>37</v>
      </c>
      <c r="B123" s="37">
        <v>0</v>
      </c>
      <c r="C123" s="37">
        <v>3</v>
      </c>
      <c r="D123" s="38"/>
      <c r="E123" s="37"/>
      <c r="H123"/>
    </row>
    <row r="124" s="1" customFormat="1" spans="1:8">
      <c r="A124" s="37">
        <v>38</v>
      </c>
      <c r="B124" s="37">
        <v>1</v>
      </c>
      <c r="C124" s="37">
        <v>3</v>
      </c>
      <c r="D124" s="38"/>
      <c r="E124" s="37"/>
      <c r="H124"/>
    </row>
    <row r="125" s="1" customFormat="1" spans="1:8">
      <c r="A125" s="37">
        <v>39</v>
      </c>
      <c r="B125" s="37">
        <v>0</v>
      </c>
      <c r="C125" s="37">
        <v>8</v>
      </c>
      <c r="D125" s="38"/>
      <c r="E125" s="37"/>
      <c r="H125"/>
    </row>
    <row r="126" s="1" customFormat="1" spans="1:8">
      <c r="A126" s="37">
        <v>40</v>
      </c>
      <c r="B126" s="37">
        <v>0</v>
      </c>
      <c r="C126" s="37">
        <v>1</v>
      </c>
      <c r="D126" s="38"/>
      <c r="E126" s="37"/>
      <c r="H126"/>
    </row>
    <row r="127" s="1" customFormat="1" spans="1:8">
      <c r="A127" s="37">
        <v>41</v>
      </c>
      <c r="B127" s="37">
        <v>0</v>
      </c>
      <c r="C127" s="37">
        <v>3</v>
      </c>
      <c r="D127" s="38"/>
      <c r="E127" s="37"/>
      <c r="H127"/>
    </row>
    <row r="128" s="1" customFormat="1" spans="1:8">
      <c r="A128" s="37">
        <v>42</v>
      </c>
      <c r="B128" s="37">
        <v>0</v>
      </c>
      <c r="C128" s="37">
        <v>3</v>
      </c>
      <c r="D128" s="38"/>
      <c r="E128" s="37"/>
      <c r="H128"/>
    </row>
    <row r="129" s="1" customFormat="1" spans="1:8">
      <c r="A129" s="37">
        <v>43</v>
      </c>
      <c r="B129" s="37">
        <v>1</v>
      </c>
      <c r="C129" s="37">
        <v>3</v>
      </c>
      <c r="D129" s="38"/>
      <c r="E129" s="37"/>
      <c r="H129"/>
    </row>
    <row r="130" s="1" customFormat="1" spans="1:8">
      <c r="A130" s="37">
        <v>44</v>
      </c>
      <c r="B130" s="37">
        <v>0</v>
      </c>
      <c r="C130" s="37">
        <v>3</v>
      </c>
      <c r="D130" s="38"/>
      <c r="E130" s="37"/>
      <c r="H130"/>
    </row>
    <row r="131" s="1" customFormat="1" spans="1:8">
      <c r="A131" s="37">
        <v>45</v>
      </c>
      <c r="B131" s="37">
        <v>0</v>
      </c>
      <c r="C131" s="37">
        <v>5</v>
      </c>
      <c r="D131" s="38"/>
      <c r="E131" s="37"/>
      <c r="H131"/>
    </row>
    <row r="132" s="1" customFormat="1" spans="1:8">
      <c r="A132" s="37">
        <v>46</v>
      </c>
      <c r="B132" s="37">
        <v>0</v>
      </c>
      <c r="C132" s="37">
        <v>3</v>
      </c>
      <c r="D132" s="38"/>
      <c r="E132" s="37"/>
      <c r="H132"/>
    </row>
    <row r="133" s="1" customFormat="1" spans="1:8">
      <c r="A133" s="37">
        <v>47</v>
      </c>
      <c r="B133" s="37">
        <v>0</v>
      </c>
      <c r="C133" s="37">
        <v>4</v>
      </c>
      <c r="D133" s="38"/>
      <c r="E133" s="37"/>
      <c r="H133"/>
    </row>
    <row r="134" s="1" customFormat="1" spans="1:8">
      <c r="A134" s="37">
        <v>48</v>
      </c>
      <c r="B134" s="37">
        <v>0</v>
      </c>
      <c r="C134" s="37">
        <v>7</v>
      </c>
      <c r="D134" s="38"/>
      <c r="E134" s="37"/>
      <c r="H134"/>
    </row>
    <row r="135" s="1" customFormat="1" spans="1:8">
      <c r="A135" s="37">
        <v>49</v>
      </c>
      <c r="B135" s="37">
        <v>0</v>
      </c>
      <c r="C135" s="37">
        <v>2</v>
      </c>
      <c r="D135" s="38"/>
      <c r="E135" s="37"/>
      <c r="H135"/>
    </row>
    <row r="136" s="1" customFormat="1" spans="1:8">
      <c r="A136" s="37">
        <v>50</v>
      </c>
      <c r="B136" s="37">
        <v>0</v>
      </c>
      <c r="C136" s="37">
        <v>3</v>
      </c>
      <c r="D136" s="38"/>
      <c r="E136" s="37"/>
      <c r="H136"/>
    </row>
    <row r="137" s="1" customFormat="1" spans="1:8">
      <c r="A137" s="39" t="s">
        <v>38</v>
      </c>
      <c r="B137" s="37">
        <v>1</v>
      </c>
      <c r="C137" s="37">
        <v>57</v>
      </c>
      <c r="D137" s="38"/>
      <c r="E137" s="37"/>
      <c r="H137"/>
    </row>
    <row r="138" s="1" customFormat="1" spans="1:8">
      <c r="A138" s="37"/>
      <c r="B138" s="37"/>
      <c r="C138" s="38"/>
      <c r="D138" s="38"/>
      <c r="H138"/>
    </row>
    <row r="139" s="1" customFormat="1" spans="3:8">
      <c r="C139" s="38"/>
      <c r="D139" s="38"/>
      <c r="H139"/>
    </row>
    <row r="140" s="1" customFormat="1" spans="3:8">
      <c r="C140" s="38"/>
      <c r="D140" s="38"/>
      <c r="H140"/>
    </row>
    <row r="141" s="1" customFormat="1" spans="3:8">
      <c r="C141" s="38"/>
      <c r="D141" s="38"/>
      <c r="H141"/>
    </row>
    <row r="142" s="1" customFormat="1" spans="3:8">
      <c r="C142" s="38"/>
      <c r="D142" s="38"/>
      <c r="H142"/>
    </row>
    <row r="143" s="1" customFormat="1" spans="3:8">
      <c r="C143" s="38"/>
      <c r="D143" s="38"/>
      <c r="E143" s="37"/>
      <c r="H143"/>
    </row>
    <row r="144" s="1" customFormat="1" spans="3:8">
      <c r="C144" s="38"/>
      <c r="D144" s="38"/>
      <c r="E144" s="37"/>
      <c r="H144"/>
    </row>
    <row r="145" s="1" customFormat="1" spans="3:8">
      <c r="C145" s="38"/>
      <c r="D145" s="38"/>
      <c r="E145" s="37"/>
      <c r="H145"/>
    </row>
    <row r="146" s="1" customFormat="1" spans="3:8">
      <c r="C146" s="38"/>
      <c r="D146" s="38"/>
      <c r="E146" s="37"/>
      <c r="H146"/>
    </row>
    <row r="147" s="1" customFormat="1" spans="3:8">
      <c r="C147" s="38"/>
      <c r="D147" s="38"/>
      <c r="E147" s="37"/>
      <c r="H147"/>
    </row>
    <row r="148" s="1" customFormat="1" spans="3:8">
      <c r="C148" s="38"/>
      <c r="D148" s="38"/>
      <c r="E148" s="37"/>
      <c r="H148"/>
    </row>
    <row r="149" s="1" customFormat="1" spans="3:8">
      <c r="C149" s="38"/>
      <c r="D149" s="38"/>
      <c r="E149" s="37"/>
      <c r="H149"/>
    </row>
    <row r="150" s="1" customFormat="1" spans="3:8">
      <c r="C150" s="38"/>
      <c r="D150" s="38"/>
      <c r="E150" s="37"/>
      <c r="H150"/>
    </row>
    <row r="151" s="1" customFormat="1" spans="3:8">
      <c r="C151" s="38"/>
      <c r="D151" s="38"/>
      <c r="E151" s="37"/>
      <c r="H151"/>
    </row>
    <row r="152" s="1" customFormat="1" spans="3:8">
      <c r="C152" s="38"/>
      <c r="D152" s="38"/>
      <c r="E152" s="37"/>
      <c r="H152"/>
    </row>
    <row r="153" s="1" customFormat="1" spans="3:8">
      <c r="C153" s="38"/>
      <c r="D153" s="38"/>
      <c r="E153" s="37"/>
      <c r="H153"/>
    </row>
    <row r="154" s="1" customFormat="1" spans="3:8">
      <c r="C154" s="38"/>
      <c r="D154" s="38"/>
      <c r="E154" s="37"/>
      <c r="H154"/>
    </row>
    <row r="155" s="1" customFormat="1" spans="3:8">
      <c r="C155" s="38"/>
      <c r="D155" s="38"/>
      <c r="E155" s="37"/>
      <c r="H155"/>
    </row>
    <row r="156" s="1" customFormat="1" spans="4:8">
      <c r="D156" s="40"/>
      <c r="E156" s="37"/>
      <c r="F156" s="37"/>
      <c r="G156" s="1"/>
      <c r="H156"/>
    </row>
    <row r="157" s="1" customFormat="1" spans="5:8">
      <c r="E157" s="37"/>
      <c r="F157" s="37"/>
      <c r="G157" s="1"/>
      <c r="H157"/>
    </row>
    <row r="158" s="1" customFormat="1" spans="5:8">
      <c r="E158" s="37"/>
      <c r="F158" s="37"/>
      <c r="G158" s="1"/>
      <c r="H158"/>
    </row>
    <row r="159" s="1" customFormat="1" spans="5:8">
      <c r="E159" s="37"/>
      <c r="F159" s="37"/>
      <c r="G159" s="1"/>
      <c r="H159"/>
    </row>
    <row r="160" s="1" customFormat="1" spans="5:8">
      <c r="E160" s="37"/>
      <c r="F160" s="37"/>
      <c r="G160" s="1"/>
      <c r="H160"/>
    </row>
    <row r="161" s="1" customFormat="1" spans="5:8">
      <c r="E161" s="37"/>
      <c r="F161" s="37"/>
      <c r="G161" s="1"/>
      <c r="H161"/>
    </row>
    <row r="162" s="1" customFormat="1" spans="4:8">
      <c r="D162" s="38"/>
      <c r="E162" s="37"/>
      <c r="F162" s="37"/>
      <c r="G162" s="1"/>
      <c r="H162"/>
    </row>
    <row r="163" s="1" customFormat="1" spans="4:8">
      <c r="D163" s="38"/>
      <c r="E163" s="37"/>
      <c r="F163" s="37"/>
      <c r="G163" s="1"/>
      <c r="H163"/>
    </row>
    <row r="164" s="1" customFormat="1" spans="4:8">
      <c r="D164" s="38"/>
      <c r="E164" s="37"/>
      <c r="F164" s="37"/>
      <c r="G164" s="1"/>
      <c r="H164"/>
    </row>
    <row r="165" s="1" customFormat="1" spans="4:8">
      <c r="D165" s="38"/>
      <c r="E165" s="37"/>
      <c r="F165" s="37"/>
      <c r="G165" s="1"/>
      <c r="H165"/>
    </row>
    <row r="166" s="1" customFormat="1" spans="4:8">
      <c r="D166" s="38"/>
      <c r="E166" s="37"/>
      <c r="F166" s="37"/>
      <c r="G166" s="1"/>
      <c r="H166"/>
    </row>
    <row r="167" s="1" customFormat="1" spans="4:8">
      <c r="D167" s="38"/>
      <c r="E167" s="37"/>
      <c r="F167" s="37"/>
      <c r="G167" s="1"/>
      <c r="H167"/>
    </row>
    <row r="168" s="1" customFormat="1" spans="4:8">
      <c r="D168" s="38"/>
      <c r="E168" s="37"/>
      <c r="F168" s="37"/>
      <c r="G168" s="1"/>
      <c r="H168"/>
    </row>
    <row r="169" s="1" customFormat="1" spans="4:8">
      <c r="D169" s="38"/>
      <c r="E169" s="37"/>
      <c r="F169" s="37"/>
      <c r="G169" s="1"/>
      <c r="H169"/>
    </row>
    <row r="170" s="1" customFormat="1" spans="4:8">
      <c r="D170" s="38"/>
      <c r="E170" s="37"/>
      <c r="F170" s="37"/>
      <c r="G170" s="1"/>
      <c r="H170"/>
    </row>
    <row r="171" s="1" customFormat="1" spans="4:8">
      <c r="D171" s="38"/>
      <c r="E171" s="37"/>
      <c r="F171" s="37"/>
      <c r="G171" s="1"/>
      <c r="H171"/>
    </row>
    <row r="172" s="1" customFormat="1" spans="4:8">
      <c r="D172" s="38"/>
      <c r="E172" s="37"/>
      <c r="F172" s="37"/>
      <c r="G172" s="1"/>
      <c r="H172"/>
    </row>
    <row r="173" s="1" customFormat="1" spans="4:8">
      <c r="D173" s="38"/>
      <c r="E173" s="37"/>
      <c r="F173" s="37"/>
      <c r="G173" s="1"/>
      <c r="H173"/>
    </row>
    <row r="174" s="1" customFormat="1" spans="4:8">
      <c r="D174" s="38"/>
      <c r="E174" s="37"/>
      <c r="F174" s="37"/>
      <c r="G174" s="1"/>
      <c r="H174"/>
    </row>
    <row r="175" s="1" customFormat="1" spans="4:8">
      <c r="D175" s="38"/>
      <c r="E175" s="37"/>
      <c r="F175" s="37"/>
      <c r="G175" s="1"/>
      <c r="H175"/>
    </row>
    <row r="176" s="1" customFormat="1" spans="4:8">
      <c r="D176" s="38"/>
      <c r="E176" s="37"/>
      <c r="F176" s="37"/>
      <c r="G176" s="1"/>
      <c r="H176"/>
    </row>
    <row r="177" s="1" customFormat="1" spans="4:8">
      <c r="D177" s="38"/>
      <c r="E177" s="37"/>
      <c r="F177" s="37"/>
      <c r="G177" s="1"/>
      <c r="H177"/>
    </row>
    <row r="178" s="1" customFormat="1" spans="4:8">
      <c r="D178" s="38"/>
      <c r="E178" s="37"/>
      <c r="F178" s="37"/>
      <c r="G178" s="1"/>
      <c r="H178"/>
    </row>
    <row r="179" s="1" customFormat="1" spans="4:8">
      <c r="D179" s="38"/>
      <c r="E179" s="37"/>
      <c r="F179" s="37"/>
      <c r="G179" s="1"/>
      <c r="H179"/>
    </row>
    <row r="180" s="1" customFormat="1" spans="4:8">
      <c r="D180" s="38"/>
      <c r="E180" s="37"/>
      <c r="F180" s="37"/>
      <c r="G180" s="1"/>
      <c r="H180"/>
    </row>
    <row r="181" s="1" customFormat="1" spans="4:8">
      <c r="D181" s="38"/>
      <c r="E181" s="37"/>
      <c r="F181" s="37"/>
      <c r="G181" s="1"/>
      <c r="H181"/>
    </row>
    <row r="182" s="1" customFormat="1" spans="4:8">
      <c r="D182" s="38"/>
      <c r="E182" s="37"/>
      <c r="F182" s="37"/>
      <c r="G182" s="1"/>
      <c r="H182"/>
    </row>
    <row r="183" s="1" customFormat="1" spans="4:8">
      <c r="D183" s="38"/>
      <c r="E183" s="37"/>
      <c r="F183" s="37"/>
      <c r="G183" s="1"/>
      <c r="H183"/>
    </row>
    <row r="184" s="1" customFormat="1" spans="4:8">
      <c r="D184" s="38"/>
      <c r="E184" s="37"/>
      <c r="F184" s="37"/>
      <c r="G184" s="1"/>
      <c r="H184"/>
    </row>
    <row r="185" s="1" customFormat="1" spans="4:8">
      <c r="D185" s="38"/>
      <c r="E185" s="37"/>
      <c r="F185" s="37"/>
      <c r="G185" s="1"/>
      <c r="H185"/>
    </row>
    <row r="186" s="1" customFormat="1" spans="4:8">
      <c r="D186" s="38"/>
      <c r="E186" s="37"/>
      <c r="F186" s="37"/>
      <c r="G186" s="1"/>
      <c r="H186"/>
    </row>
    <row r="187" s="1" customFormat="1" spans="4:8">
      <c r="D187" s="38"/>
      <c r="E187" s="37"/>
      <c r="F187" s="37"/>
      <c r="G187" s="1"/>
      <c r="H187"/>
    </row>
    <row r="188" s="1" customFormat="1" spans="4:8">
      <c r="D188" s="38"/>
      <c r="E188" s="38"/>
      <c r="F188" s="1"/>
      <c r="G188" s="1"/>
      <c r="H188"/>
    </row>
    <row r="189" s="1" customFormat="1" spans="4:8">
      <c r="D189" s="38"/>
      <c r="E189" s="38"/>
      <c r="F189" s="1"/>
      <c r="G189" s="1"/>
      <c r="H189"/>
    </row>
    <row r="190" s="1" customFormat="1" spans="4:8">
      <c r="D190" s="38"/>
      <c r="E190" s="38"/>
      <c r="F190" s="1"/>
      <c r="G190" s="1"/>
      <c r="H190"/>
    </row>
    <row r="191" s="1" customFormat="1" spans="4:8">
      <c r="D191" s="38"/>
      <c r="E191" s="38"/>
      <c r="F191" s="1"/>
      <c r="G191" s="1"/>
      <c r="H191"/>
    </row>
    <row r="192" s="1" customFormat="1" spans="4:8">
      <c r="D192" s="38"/>
      <c r="E192" s="38"/>
      <c r="F192" s="1"/>
      <c r="G192" s="1"/>
      <c r="H192"/>
    </row>
    <row r="193" s="1" customFormat="1" spans="4:8">
      <c r="D193" s="38"/>
      <c r="E193" s="38"/>
      <c r="F193" s="1"/>
      <c r="G193" s="1"/>
      <c r="H193"/>
    </row>
    <row r="194" s="1" customFormat="1" spans="4:8">
      <c r="D194" s="38"/>
      <c r="E194" s="38"/>
      <c r="F194" s="1"/>
      <c r="G194" s="1"/>
      <c r="H194"/>
    </row>
    <row r="195" s="1" customFormat="1" spans="4:8">
      <c r="D195" s="38"/>
      <c r="E195" s="38"/>
      <c r="F195" s="1"/>
      <c r="G195" s="1"/>
      <c r="H195"/>
    </row>
    <row r="196" s="1" customFormat="1" spans="4:8">
      <c r="D196" s="38"/>
      <c r="E196" s="38"/>
      <c r="F196" s="1"/>
      <c r="G196" s="1"/>
      <c r="H196"/>
    </row>
    <row r="197" s="1" customFormat="1" spans="4:8">
      <c r="D197" s="38"/>
      <c r="E197" s="38"/>
      <c r="F197" s="1"/>
      <c r="G197" s="1"/>
      <c r="H197"/>
    </row>
    <row r="198" s="1" customFormat="1" spans="4:8">
      <c r="D198" s="38"/>
      <c r="E198" s="38"/>
      <c r="F198" s="1"/>
      <c r="G198" s="1"/>
      <c r="H198"/>
    </row>
    <row r="199" s="1" customFormat="1" spans="4:8">
      <c r="D199" s="38"/>
      <c r="E199" s="38"/>
      <c r="F199" s="1"/>
      <c r="G199" s="1"/>
      <c r="H199"/>
    </row>
    <row r="200" s="1" customFormat="1" spans="4:8">
      <c r="D200" s="38"/>
      <c r="E200" s="38"/>
      <c r="F200" s="1"/>
      <c r="G200" s="1"/>
      <c r="H200"/>
    </row>
    <row r="201" s="1" customFormat="1" spans="4:8">
      <c r="D201" s="38"/>
      <c r="E201" s="38"/>
      <c r="F201" s="1"/>
      <c r="G201" s="1"/>
      <c r="H201"/>
    </row>
    <row r="202" s="1" customFormat="1" spans="4:8">
      <c r="D202" s="38"/>
      <c r="E202" s="38"/>
      <c r="F202" s="1"/>
      <c r="G202" s="1"/>
      <c r="H202"/>
    </row>
    <row r="203" s="1" customFormat="1" spans="4:8">
      <c r="D203" s="38"/>
      <c r="E203" s="38"/>
      <c r="F203" s="1"/>
      <c r="G203" s="1"/>
      <c r="H203"/>
    </row>
    <row r="204" s="1" customFormat="1" spans="4:8">
      <c r="D204" s="38"/>
      <c r="E204" s="38"/>
      <c r="F204" s="1"/>
      <c r="G204" s="1"/>
      <c r="H204"/>
    </row>
    <row r="205" s="1" customFormat="1" spans="4:8">
      <c r="D205" s="38"/>
      <c r="E205" s="38"/>
      <c r="F205" s="1"/>
      <c r="G205" s="1"/>
      <c r="H205"/>
    </row>
    <row r="206" s="1" customFormat="1" spans="4:8">
      <c r="D206" s="38"/>
      <c r="E206" s="38"/>
      <c r="F206" s="1"/>
      <c r="G206" s="1"/>
      <c r="H206"/>
    </row>
    <row r="207" s="1" customFormat="1" spans="4:8">
      <c r="D207" s="38"/>
      <c r="E207" s="38"/>
      <c r="F207" s="1"/>
      <c r="G207" s="1"/>
      <c r="H207"/>
    </row>
    <row r="208" s="1" customFormat="1" spans="4:8">
      <c r="D208" s="38"/>
      <c r="E208" s="38"/>
      <c r="F208" s="1"/>
      <c r="G208" s="1"/>
      <c r="H208"/>
    </row>
    <row r="209" s="1" customFormat="1" spans="4:8">
      <c r="D209" s="38"/>
      <c r="E209" s="38"/>
      <c r="F209" s="1"/>
      <c r="G209" s="1"/>
      <c r="H209"/>
    </row>
    <row r="210" s="1" customFormat="1" spans="4:8">
      <c r="D210" s="38"/>
      <c r="E210" s="38"/>
      <c r="F210" s="1"/>
      <c r="G210" s="1"/>
      <c r="H210"/>
    </row>
    <row r="211" s="1" customFormat="1" spans="4:8">
      <c r="D211" s="38"/>
      <c r="E211" s="38"/>
      <c r="F211" s="1"/>
      <c r="G211" s="1"/>
      <c r="H211"/>
    </row>
    <row r="212" s="1" customFormat="1" spans="4:8">
      <c r="D212" s="38"/>
      <c r="E212" s="38"/>
      <c r="F212" s="1"/>
      <c r="G212" s="1"/>
      <c r="H212"/>
    </row>
    <row r="213" s="1" customFormat="1" spans="4:8">
      <c r="D213" s="38"/>
      <c r="E213" s="38"/>
      <c r="F213" s="1"/>
      <c r="G213" s="1"/>
      <c r="H213"/>
    </row>
    <row r="214" s="1" customFormat="1" spans="4:8">
      <c r="D214" s="38"/>
      <c r="E214" s="38"/>
      <c r="F214" s="1"/>
      <c r="G214" s="1"/>
      <c r="H214"/>
    </row>
    <row r="215" s="1" customFormat="1" spans="4:8">
      <c r="D215" s="38"/>
      <c r="E215" s="38"/>
      <c r="F215" s="1"/>
      <c r="G215" s="1"/>
      <c r="H215"/>
    </row>
    <row r="216" s="1" customFormat="1" spans="4:8">
      <c r="D216" s="38"/>
      <c r="E216" s="38"/>
      <c r="F216" s="1"/>
      <c r="G216" s="1"/>
      <c r="H216"/>
    </row>
    <row r="217" s="1" customFormat="1" spans="4:8">
      <c r="D217" s="38"/>
      <c r="E217" s="38"/>
      <c r="F217" s="1"/>
      <c r="G217" s="1"/>
      <c r="H217"/>
    </row>
    <row r="218" s="1" customFormat="1" spans="4:8">
      <c r="D218" s="38"/>
      <c r="E218" s="38"/>
      <c r="F218" s="1"/>
      <c r="G218" s="1"/>
      <c r="H218"/>
    </row>
    <row r="219" s="1" customFormat="1" spans="4:8">
      <c r="D219" s="38"/>
      <c r="E219" s="38"/>
      <c r="F219" s="1"/>
      <c r="G219" s="1"/>
      <c r="H219"/>
    </row>
    <row r="220" s="1" customFormat="1" spans="4:8">
      <c r="D220" s="38"/>
      <c r="E220" s="38"/>
      <c r="F220" s="1"/>
      <c r="G220" s="1"/>
      <c r="H220"/>
    </row>
    <row r="221" s="1" customFormat="1" spans="4:8">
      <c r="D221" s="38"/>
      <c r="E221" s="38"/>
      <c r="F221" s="1"/>
      <c r="G221" s="1"/>
      <c r="H221"/>
    </row>
    <row r="222" s="1" customFormat="1" spans="4:8">
      <c r="D222" s="38"/>
      <c r="E222" s="38"/>
      <c r="F222" s="1"/>
      <c r="G222" s="1"/>
      <c r="H222"/>
    </row>
    <row r="223" s="1" customFormat="1" spans="4:8">
      <c r="D223" s="38"/>
      <c r="E223" s="38"/>
      <c r="F223" s="1"/>
      <c r="G223" s="1"/>
      <c r="H223"/>
    </row>
    <row r="224" s="1" customFormat="1" spans="4:8">
      <c r="D224" s="38"/>
      <c r="E224" s="38"/>
      <c r="F224" s="1"/>
      <c r="G224" s="1"/>
      <c r="H224"/>
    </row>
    <row r="225" s="1" customFormat="1" spans="4:8">
      <c r="D225" s="38"/>
      <c r="E225" s="38"/>
      <c r="F225" s="1"/>
      <c r="G225" s="1"/>
      <c r="H225"/>
    </row>
    <row r="226" s="1" customFormat="1" spans="4:8">
      <c r="D226" s="38"/>
      <c r="E226" s="38"/>
      <c r="F226" s="1"/>
      <c r="G226" s="1"/>
      <c r="H226"/>
    </row>
    <row r="227" s="1" customFormat="1" spans="4:8">
      <c r="D227" s="38"/>
      <c r="E227" s="38"/>
      <c r="F227" s="1"/>
      <c r="G227" s="1"/>
      <c r="H227"/>
    </row>
    <row r="228" s="1" customFormat="1" spans="4:8">
      <c r="D228" s="38"/>
      <c r="E228" s="38"/>
      <c r="F228" s="1"/>
      <c r="G228" s="1"/>
      <c r="H228"/>
    </row>
    <row r="229" s="1" customFormat="1" spans="4:8">
      <c r="D229" s="38"/>
      <c r="E229" s="38"/>
      <c r="F229" s="1"/>
      <c r="G229" s="1"/>
      <c r="H229"/>
    </row>
    <row r="230" s="1" customFormat="1" spans="4:8">
      <c r="D230" s="38"/>
      <c r="E230" s="38"/>
      <c r="F230" s="1"/>
      <c r="G230" s="1"/>
      <c r="H23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2017-07-10T07:48:00Z</dcterms:created>
  <dcterms:modified xsi:type="dcterms:W3CDTF">2018-01-12T06:00:39Z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