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GP" sheetId="2" r:id="rId1"/>
    <sheet name="IOS" sheetId="3" r:id="rId2"/>
  </sheets>
  <calcPr calcId="144525" concurrentCalc="0"/>
</workbook>
</file>

<file path=xl/sharedStrings.xml><?xml version="1.0" encoding="utf-8"?>
<sst xmlns="http://schemas.openxmlformats.org/spreadsheetml/2006/main" count="71">
  <si>
    <t>ABtest结果分析(GP)</t>
  </si>
  <si>
    <t>数据日期：9.14-9.19</t>
  </si>
  <si>
    <t>A版本</t>
  </si>
  <si>
    <t>B版本</t>
  </si>
  <si>
    <t>新增用户</t>
  </si>
  <si>
    <t>结论：</t>
  </si>
  <si>
    <t>降低了M1，M4，M6、M10、M11、M23的RTP，新版本的total RTP都已经降低到95%以下</t>
  </si>
  <si>
    <t>降低了M1的RTP后，b版本的次留比a版本低一些，但是a和b的三留、四留差不多，说明降低了机器的RTP对于次留有影响，但是对于三留影响不太大</t>
  </si>
  <si>
    <t>降低了机台的RTP后，新增用户的付费并没有提升，可能因为改动幅度比较小效果不是很明显</t>
  </si>
  <si>
    <t>但是B版本的总收入比A版本要好些</t>
  </si>
  <si>
    <t>B版本用户观看广告次数A版本多了将近1200次</t>
  </si>
  <si>
    <t>老用户</t>
  </si>
  <si>
    <t>B版本的首日RTP比A版本要低，但是破产率没有显著提升，可能因为B版本的spin次数少于A版本，或者广告观看次数多于A</t>
  </si>
  <si>
    <t>留存分析</t>
  </si>
  <si>
    <t>a</t>
  </si>
  <si>
    <t>b</t>
  </si>
  <si>
    <t>对于老用户，B和A的留存相差不大，说明降低了RTP并没有影响到老用户留存；B的付费比较好，说明有利于提升付费</t>
  </si>
  <si>
    <t>次留</t>
  </si>
  <si>
    <t>综上，机台RTP降低对于次留影响比较大，但是对于三日之后的留存影响不大；</t>
  </si>
  <si>
    <t>目前版本虽然没有提升付费，但是长期来讲，较低的RTP更容易使玩家破产，从而付费</t>
  </si>
  <si>
    <t>降低机台RTP同时有利于广告观看</t>
  </si>
  <si>
    <t>所以采用B版本数值，下次可以对数值采用abcd测试，加大改动幅度，以达到明显效果</t>
  </si>
  <si>
    <t>三留</t>
  </si>
  <si>
    <t>4留</t>
  </si>
  <si>
    <t>5留</t>
  </si>
  <si>
    <t>新增用户Spin次数</t>
  </si>
  <si>
    <t>收入分析</t>
  </si>
  <si>
    <t>新增用户付费</t>
  </si>
  <si>
    <t>老用户付费</t>
  </si>
  <si>
    <t>新增付费人数</t>
  </si>
  <si>
    <t>老用户付费人数</t>
  </si>
  <si>
    <t>新增arppu</t>
  </si>
  <si>
    <t>老用户arppu</t>
  </si>
  <si>
    <t>总LTV</t>
  </si>
  <si>
    <t>付费率</t>
  </si>
  <si>
    <t>付费次数（按机台）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</si>
  <si>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</si>
  <si>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</si>
  <si>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</si>
  <si>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</si>
  <si>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</si>
  <si>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</si>
  <si>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</si>
  <si>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</si>
  <si>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</si>
  <si>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</si>
  <si>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</si>
  <si>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</si>
  <si>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</si>
  <si>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</si>
  <si>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M16</t>
  </si>
  <si>
    <t>M21</t>
  </si>
  <si>
    <t>M23</t>
  </si>
  <si>
    <t>M28</t>
  </si>
  <si>
    <t>M29</t>
  </si>
  <si>
    <t>M32</t>
  </si>
  <si>
    <t>广告分析</t>
  </si>
  <si>
    <t>激励广告</t>
  </si>
  <si>
    <t>人均</t>
  </si>
  <si>
    <t>插屏广告</t>
  </si>
  <si>
    <t>机台分析</t>
  </si>
  <si>
    <t>玩家首日前500次RTP</t>
  </si>
  <si>
    <t>新增破产率</t>
  </si>
  <si>
    <t>credit&lt;bet</t>
  </si>
  <si>
    <t>ABtest结果分析(IOS)</t>
  </si>
  <si>
    <t>A和B的留存差距不大，在除去大R后，A版本与B版本的收入差距也不大</t>
  </si>
  <si>
    <t>B本版本的首日RTP低于A，破产率高于A</t>
  </si>
  <si>
    <t>对于老用户，A和B的留存差不多，B的付费要比A更好</t>
  </si>
  <si>
    <t>总体来说，本次调整对于IOS的影响不明显，只能看到B版本的广告观看次数比A版本多1780次</t>
  </si>
  <si>
    <t>a去除大R（518）</t>
  </si>
  <si>
    <t>最近广告收入应该有显著提高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</si>
</sst>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8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F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50"/>
      <name val="宋体"/>
      <charset val="134"/>
      <scheme val="minor"/>
    </font>
    <font>
      <sz val="12"/>
      <color theme="1"/>
      <name val="宋体"/>
      <charset val="0"/>
      <scheme val="minor"/>
    </font>
    <font>
      <sz val="14"/>
      <color rgb="FF00B05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20" fillId="15" borderId="5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58" fontId="5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horizontal="center" vertical="center"/>
    </xf>
    <xf numFmtId="10" fontId="0" fillId="0" borderId="0" xfId="0" applyNumberFormat="1" applyFont="1" applyFill="1" applyAlignment="1">
      <alignment vertical="center"/>
    </xf>
    <xf numFmtId="10" fontId="5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 applyProtection="1">
      <alignment horizontal="center" vertical="center"/>
    </xf>
    <xf numFmtId="176" fontId="0" fillId="0" borderId="0" xfId="0" applyNumberFormat="1" applyFont="1" applyFill="1" applyAlignment="1" applyProtection="1">
      <alignment horizontal="right"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Border="1" applyAlignment="1"/>
    <xf numFmtId="0" fontId="7" fillId="0" borderId="0" xfId="0" applyNumberFormat="1" applyFont="1" applyFill="1" applyAlignment="1"/>
    <xf numFmtId="49" fontId="7" fillId="0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tabSelected="1" workbookViewId="0">
      <selection activeCell="H30" sqref="H30"/>
    </sheetView>
  </sheetViews>
  <sheetFormatPr defaultColWidth="9" defaultRowHeight="13.5" outlineLevelCol="7"/>
  <cols>
    <col min="1" max="1" width="40.625" style="1" customWidth="1"/>
    <col min="2" max="2" width="15.5" style="1" customWidth="1"/>
    <col min="3" max="3" width="15.625" style="1" customWidth="1"/>
    <col min="4" max="6" width="12.875" style="1" customWidth="1"/>
    <col min="7" max="7" width="12.625" style="1"/>
    <col min="8" max="8" width="101.6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0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8">
      <c r="A4" s="5" t="s">
        <v>4</v>
      </c>
      <c r="B4" s="31">
        <f>SUM(B5:B10)</f>
        <v>4001</v>
      </c>
      <c r="C4" s="31">
        <f>SUM(C5:C10)</f>
        <v>4069</v>
      </c>
      <c r="D4" s="6"/>
      <c r="E4" s="6"/>
      <c r="F4" s="6"/>
      <c r="G4" s="7" t="s">
        <v>5</v>
      </c>
      <c r="H4" s="8"/>
    </row>
    <row r="5" s="1" customFormat="1" spans="1:8">
      <c r="A5" s="9">
        <v>42992</v>
      </c>
      <c r="B5" s="31">
        <v>745</v>
      </c>
      <c r="C5" s="31">
        <v>764</v>
      </c>
      <c r="G5" s="7">
        <v>1</v>
      </c>
      <c r="H5" s="8" t="s">
        <v>6</v>
      </c>
    </row>
    <row r="6" s="1" customFormat="1" spans="1:8">
      <c r="A6" s="9">
        <v>42993</v>
      </c>
      <c r="B6" s="31">
        <v>854</v>
      </c>
      <c r="C6" s="31">
        <v>819</v>
      </c>
      <c r="G6" s="7">
        <v>2</v>
      </c>
      <c r="H6" s="8" t="s">
        <v>7</v>
      </c>
    </row>
    <row r="7" s="1" customFormat="1" spans="1:8">
      <c r="A7" s="9">
        <v>42994</v>
      </c>
      <c r="B7" s="31">
        <v>726</v>
      </c>
      <c r="C7" s="31">
        <v>739</v>
      </c>
      <c r="G7" s="7">
        <v>3</v>
      </c>
      <c r="H7" s="8" t="s">
        <v>8</v>
      </c>
    </row>
    <row r="8" s="1" customFormat="1" spans="1:8">
      <c r="A8" s="9">
        <v>42995</v>
      </c>
      <c r="B8" s="24">
        <v>755</v>
      </c>
      <c r="C8" s="24">
        <v>813</v>
      </c>
      <c r="D8" s="32"/>
      <c r="E8" s="32"/>
      <c r="F8" s="32"/>
      <c r="G8" s="7"/>
      <c r="H8" s="8" t="s">
        <v>9</v>
      </c>
    </row>
    <row r="9" s="1" customFormat="1" spans="1:8">
      <c r="A9" s="9">
        <v>42996</v>
      </c>
      <c r="B9" s="31">
        <v>816</v>
      </c>
      <c r="C9" s="31">
        <v>814</v>
      </c>
      <c r="G9" s="7">
        <v>4</v>
      </c>
      <c r="H9" s="8" t="s">
        <v>10</v>
      </c>
    </row>
    <row r="10" s="1" customFormat="1" ht="20.25" spans="1:8">
      <c r="A10" s="9">
        <v>42997</v>
      </c>
      <c r="B10" s="31">
        <v>105</v>
      </c>
      <c r="C10" s="31">
        <v>120</v>
      </c>
      <c r="D10" s="5" t="s">
        <v>11</v>
      </c>
      <c r="G10" s="7">
        <v>5</v>
      </c>
      <c r="H10" s="8" t="s">
        <v>12</v>
      </c>
    </row>
    <row r="11" s="1" customFormat="1" ht="20.25" spans="1:8">
      <c r="A11" s="5" t="s">
        <v>13</v>
      </c>
      <c r="B11" s="31"/>
      <c r="C11" s="31"/>
      <c r="D11" s="1" t="s">
        <v>14</v>
      </c>
      <c r="E11" s="1" t="s">
        <v>15</v>
      </c>
      <c r="G11" s="7">
        <v>6</v>
      </c>
      <c r="H11" s="8" t="s">
        <v>16</v>
      </c>
    </row>
    <row r="12" s="1" customFormat="1" spans="1:8">
      <c r="A12" s="3" t="s">
        <v>17</v>
      </c>
      <c r="B12" s="10">
        <v>0.437</v>
      </c>
      <c r="C12" s="10">
        <v>0.416</v>
      </c>
      <c r="D12" s="11">
        <v>0.62</v>
      </c>
      <c r="E12" s="11">
        <v>0.64</v>
      </c>
      <c r="F12" s="11"/>
      <c r="G12" s="7">
        <v>7</v>
      </c>
      <c r="H12" s="8" t="s">
        <v>18</v>
      </c>
    </row>
    <row r="13" s="1" customFormat="1" spans="1:8">
      <c r="A13" s="9">
        <v>42992</v>
      </c>
      <c r="B13" s="12">
        <v>0.453</v>
      </c>
      <c r="C13" s="12">
        <v>0.424</v>
      </c>
      <c r="D13" s="13">
        <v>0.61</v>
      </c>
      <c r="E13" s="13">
        <v>0.62</v>
      </c>
      <c r="F13" s="13"/>
      <c r="G13" s="7"/>
      <c r="H13" s="8" t="s">
        <v>19</v>
      </c>
    </row>
    <row r="14" s="1" customFormat="1" spans="1:8">
      <c r="A14" s="9">
        <v>42993</v>
      </c>
      <c r="B14" s="12">
        <v>0.431</v>
      </c>
      <c r="C14" s="12">
        <v>0.4</v>
      </c>
      <c r="D14" s="13">
        <v>0.65</v>
      </c>
      <c r="E14" s="13">
        <v>0.66</v>
      </c>
      <c r="F14" s="13"/>
      <c r="G14" s="7"/>
      <c r="H14" s="8" t="s">
        <v>20</v>
      </c>
    </row>
    <row r="15" s="1" customFormat="1" spans="1:8">
      <c r="A15" s="9">
        <v>42994</v>
      </c>
      <c r="B15" s="12">
        <v>0.433</v>
      </c>
      <c r="C15" s="12">
        <v>0.41</v>
      </c>
      <c r="D15" s="13">
        <v>0.65</v>
      </c>
      <c r="E15" s="13">
        <v>0.65</v>
      </c>
      <c r="F15" s="13"/>
      <c r="G15" s="7"/>
      <c r="H15" s="8" t="s">
        <v>21</v>
      </c>
    </row>
    <row r="16" s="1" customFormat="1" spans="1:6">
      <c r="A16" s="9">
        <v>42995</v>
      </c>
      <c r="B16" s="12">
        <v>0.434</v>
      </c>
      <c r="C16" s="12">
        <v>0.43</v>
      </c>
      <c r="D16" s="13">
        <v>0.67</v>
      </c>
      <c r="E16" s="13">
        <v>0.67</v>
      </c>
      <c r="F16" s="13"/>
    </row>
    <row r="17" s="1" customFormat="1" spans="1:6">
      <c r="A17" s="9">
        <v>42996</v>
      </c>
      <c r="B17" s="12"/>
      <c r="C17" s="12"/>
      <c r="D17" s="13">
        <v>0.66</v>
      </c>
      <c r="E17" s="13">
        <v>0.68</v>
      </c>
      <c r="F17" s="13"/>
    </row>
    <row r="18" s="1" customFormat="1" spans="1:6">
      <c r="A18" s="3" t="s">
        <v>22</v>
      </c>
      <c r="B18" s="10">
        <v>0.305</v>
      </c>
      <c r="C18" s="10">
        <v>0.302</v>
      </c>
      <c r="D18" s="11">
        <v>0.58</v>
      </c>
      <c r="E18" s="11">
        <v>0.59</v>
      </c>
      <c r="F18" s="11"/>
    </row>
    <row r="19" s="1" customFormat="1" spans="1:6">
      <c r="A19" s="9">
        <v>42992</v>
      </c>
      <c r="B19" s="12">
        <v>0.315</v>
      </c>
      <c r="C19" s="12">
        <v>0.318</v>
      </c>
      <c r="D19" s="13">
        <v>0.55</v>
      </c>
      <c r="E19" s="13">
        <v>0.56</v>
      </c>
      <c r="F19" s="13"/>
    </row>
    <row r="20" s="1" customFormat="1" spans="1:6">
      <c r="A20" s="9">
        <v>42993</v>
      </c>
      <c r="B20" s="12">
        <v>0.3</v>
      </c>
      <c r="C20" s="12">
        <v>0.3</v>
      </c>
      <c r="D20" s="13">
        <v>0.58</v>
      </c>
      <c r="E20" s="13">
        <v>0.6</v>
      </c>
      <c r="F20" s="13"/>
    </row>
    <row r="21" s="1" customFormat="1" spans="1:6">
      <c r="A21" s="9">
        <v>42994</v>
      </c>
      <c r="B21" s="12">
        <v>0.31</v>
      </c>
      <c r="C21" s="12">
        <v>0.286</v>
      </c>
      <c r="D21" s="13">
        <v>0.63</v>
      </c>
      <c r="E21" s="13">
        <v>0.62</v>
      </c>
      <c r="F21" s="13"/>
    </row>
    <row r="22" s="1" customFormat="1" spans="1:6">
      <c r="A22" s="9">
        <v>42995</v>
      </c>
      <c r="B22" s="12"/>
      <c r="C22" s="12"/>
      <c r="D22" s="13">
        <v>0.62</v>
      </c>
      <c r="E22" s="13">
        <v>0.64</v>
      </c>
      <c r="F22" s="13"/>
    </row>
    <row r="23" s="1" customFormat="1" spans="1:6">
      <c r="A23" s="3" t="s">
        <v>23</v>
      </c>
      <c r="B23" s="10">
        <v>0.26</v>
      </c>
      <c r="C23" s="10">
        <v>0.264</v>
      </c>
      <c r="D23" s="11"/>
      <c r="E23" s="11"/>
      <c r="F23" s="11"/>
    </row>
    <row r="24" s="1" customFormat="1" spans="1:6">
      <c r="A24" s="9">
        <v>42992</v>
      </c>
      <c r="B24" s="14">
        <v>0.26</v>
      </c>
      <c r="C24" s="14">
        <v>0.254</v>
      </c>
      <c r="D24" s="13">
        <v>0.51</v>
      </c>
      <c r="E24" s="13">
        <v>0.51</v>
      </c>
      <c r="F24" s="13"/>
    </row>
    <row r="25" s="1" customFormat="1" spans="1:6">
      <c r="A25" s="9">
        <v>42993</v>
      </c>
      <c r="B25" s="14">
        <v>0.26</v>
      </c>
      <c r="C25" s="14">
        <v>0.274</v>
      </c>
      <c r="D25" s="13">
        <v>0.58</v>
      </c>
      <c r="E25" s="13">
        <v>0.59</v>
      </c>
      <c r="F25" s="13"/>
    </row>
    <row r="26" s="1" customFormat="1" spans="1:6">
      <c r="A26" s="9">
        <v>42994</v>
      </c>
      <c r="B26" s="14"/>
      <c r="C26" s="14"/>
      <c r="D26" s="13">
        <v>0.6</v>
      </c>
      <c r="E26" s="13">
        <v>0.59</v>
      </c>
      <c r="F26" s="13"/>
    </row>
    <row r="27" s="1" customFormat="1" spans="1:6">
      <c r="A27" s="9" t="s">
        <v>24</v>
      </c>
      <c r="B27" s="10">
        <f>B28</f>
        <v>0.245</v>
      </c>
      <c r="C27" s="10">
        <f>C28</f>
        <v>0.254</v>
      </c>
      <c r="D27" s="11"/>
      <c r="E27" s="11"/>
      <c r="F27" s="11"/>
    </row>
    <row r="28" s="1" customFormat="1" spans="1:6">
      <c r="A28" s="9">
        <v>42992</v>
      </c>
      <c r="B28" s="14">
        <v>0.245</v>
      </c>
      <c r="C28" s="14">
        <v>0.254</v>
      </c>
      <c r="D28" s="13">
        <v>0.49</v>
      </c>
      <c r="E28" s="13">
        <v>0.5</v>
      </c>
      <c r="F28" s="13"/>
    </row>
    <row r="29" s="1" customFormat="1" spans="1:6">
      <c r="A29" s="9">
        <v>42993</v>
      </c>
      <c r="B29" s="14"/>
      <c r="C29" s="14"/>
      <c r="D29" s="13">
        <v>0.57</v>
      </c>
      <c r="E29" s="13">
        <v>0.57</v>
      </c>
      <c r="F29" s="13"/>
    </row>
    <row r="30" s="1" customFormat="1" ht="20.25" spans="1:3">
      <c r="A30" s="5" t="s">
        <v>25</v>
      </c>
      <c r="B30" s="15">
        <v>536.6</v>
      </c>
      <c r="C30" s="15">
        <v>528.4</v>
      </c>
    </row>
    <row r="31" s="1" customFormat="1" ht="20.25" spans="1:6">
      <c r="A31" s="5" t="s">
        <v>26</v>
      </c>
      <c r="D31" s="5" t="s">
        <v>11</v>
      </c>
      <c r="E31" s="5"/>
      <c r="F31" s="5"/>
    </row>
    <row r="32" s="1" customFormat="1" ht="20.25" spans="1:5">
      <c r="A32" s="5" t="s">
        <v>4</v>
      </c>
      <c r="D32" s="1" t="s">
        <v>14</v>
      </c>
      <c r="E32" s="1" t="s">
        <v>15</v>
      </c>
    </row>
    <row r="33" s="1" customFormat="1" spans="1:6">
      <c r="A33" s="3" t="s">
        <v>27</v>
      </c>
      <c r="B33" s="3">
        <v>280</v>
      </c>
      <c r="C33" s="3">
        <v>264</v>
      </c>
      <c r="D33" s="1">
        <f>738-280</f>
        <v>458</v>
      </c>
      <c r="E33" s="1">
        <f>1162-C33</f>
        <v>898</v>
      </c>
      <c r="F33" s="1" t="s">
        <v>28</v>
      </c>
    </row>
    <row r="34" s="1" customFormat="1" spans="1:6">
      <c r="A34" s="3" t="s">
        <v>29</v>
      </c>
      <c r="B34" s="16">
        <v>24</v>
      </c>
      <c r="C34" s="17">
        <v>22</v>
      </c>
      <c r="D34" s="1">
        <f>62-B34</f>
        <v>38</v>
      </c>
      <c r="E34" s="1">
        <f>62-C34</f>
        <v>40</v>
      </c>
      <c r="F34" s="1" t="s">
        <v>30</v>
      </c>
    </row>
    <row r="35" s="1" customFormat="1" spans="1:6">
      <c r="A35" s="3" t="s">
        <v>31</v>
      </c>
      <c r="B35" s="18">
        <f>B33/B34</f>
        <v>11.6666666666667</v>
      </c>
      <c r="C35" s="18">
        <f>C33/C34</f>
        <v>12</v>
      </c>
      <c r="D35" s="19">
        <f>D33/D34</f>
        <v>12.0526315789474</v>
      </c>
      <c r="E35" s="19">
        <f>E33/E34</f>
        <v>22.45</v>
      </c>
      <c r="F35" s="1" t="s">
        <v>32</v>
      </c>
    </row>
    <row r="36" s="1" customFormat="1" spans="1:3">
      <c r="A36" s="3" t="s">
        <v>33</v>
      </c>
      <c r="B36" s="20">
        <f>B33/B4</f>
        <v>0.0699825043739065</v>
      </c>
      <c r="C36" s="20">
        <f>C33/C4</f>
        <v>0.0648808060948636</v>
      </c>
    </row>
    <row r="37" s="1" customFormat="1" spans="1:3">
      <c r="A37" s="3" t="s">
        <v>34</v>
      </c>
      <c r="B37" s="12">
        <f>B34/B4</f>
        <v>0.00599850037490627</v>
      </c>
      <c r="C37" s="12">
        <f>C34/C4</f>
        <v>0.00540673384123863</v>
      </c>
    </row>
    <row r="38" s="1" customFormat="1" spans="1:3">
      <c r="A38" s="22" t="s">
        <v>35</v>
      </c>
      <c r="B38" s="3"/>
      <c r="C38" s="3"/>
    </row>
    <row r="39" s="1" customFormat="1" ht="14.25" spans="1:3">
      <c r="A39" s="23" t="s">
        <v>36</v>
      </c>
      <c r="B39" s="24">
        <v>3</v>
      </c>
      <c r="C39" s="24">
        <v>3</v>
      </c>
    </row>
    <row r="40" s="1" customFormat="1" ht="14.25" spans="1:3">
      <c r="A40" s="23" t="s">
        <v>37</v>
      </c>
      <c r="B40" s="24">
        <v>6</v>
      </c>
      <c r="C40" s="24">
        <v>3</v>
      </c>
    </row>
    <row r="41" s="1" customFormat="1" ht="14.25" spans="1:3">
      <c r="A41" s="23" t="s">
        <v>38</v>
      </c>
      <c r="B41" s="24"/>
      <c r="C41" s="24"/>
    </row>
    <row r="42" s="1" customFormat="1" ht="14.25" spans="1:3">
      <c r="A42" s="23" t="s">
        <v>39</v>
      </c>
      <c r="B42" s="24"/>
      <c r="C42" s="24"/>
    </row>
    <row r="43" s="1" customFormat="1" ht="14.25" spans="1:3">
      <c r="A43" s="23" t="s">
        <v>40</v>
      </c>
      <c r="B43" s="24">
        <v>5</v>
      </c>
      <c r="C43" s="24">
        <v>3</v>
      </c>
    </row>
    <row r="44" s="1" customFormat="1" ht="14.25" spans="1:6">
      <c r="A44" s="23" t="s">
        <v>41</v>
      </c>
      <c r="B44" s="24">
        <v>6</v>
      </c>
      <c r="C44" s="24">
        <v>1</v>
      </c>
      <c r="D44" s="25"/>
      <c r="E44" s="26"/>
      <c r="F44" s="26"/>
    </row>
    <row r="45" s="1" customFormat="1" ht="14.25" spans="1:6">
      <c r="A45" s="23" t="s">
        <v>42</v>
      </c>
      <c r="B45" s="24"/>
      <c r="C45" s="24"/>
      <c r="D45" s="25"/>
      <c r="E45" s="26"/>
      <c r="F45" s="26"/>
    </row>
    <row r="46" s="1" customFormat="1" ht="14.25" spans="1:6">
      <c r="A46" s="23" t="s">
        <v>43</v>
      </c>
      <c r="B46" s="24">
        <v>2</v>
      </c>
      <c r="C46" s="24">
        <v>3</v>
      </c>
      <c r="D46" s="25"/>
      <c r="E46" s="26"/>
      <c r="F46" s="26"/>
    </row>
    <row r="47" s="1" customFormat="1" ht="14.25" spans="1:6">
      <c r="A47" s="23" t="s">
        <v>44</v>
      </c>
      <c r="B47" s="24"/>
      <c r="C47" s="24"/>
      <c r="D47" s="25"/>
      <c r="E47" s="26"/>
      <c r="F47" s="26"/>
    </row>
    <row r="48" s="1" customFormat="1" ht="14.25" spans="1:6">
      <c r="A48" s="23" t="s">
        <v>45</v>
      </c>
      <c r="B48" s="24">
        <v>1</v>
      </c>
      <c r="C48" s="24">
        <v>2</v>
      </c>
      <c r="D48" s="25"/>
      <c r="E48" s="26"/>
      <c r="F48" s="26"/>
    </row>
    <row r="49" s="1" customFormat="1" ht="14.25" spans="1:6">
      <c r="A49" s="23" t="s">
        <v>46</v>
      </c>
      <c r="B49" s="24">
        <v>1</v>
      </c>
      <c r="C49" s="24">
        <v>3</v>
      </c>
      <c r="D49" s="25"/>
      <c r="E49" s="26"/>
      <c r="F49" s="26"/>
    </row>
    <row r="50" s="1" customFormat="1" ht="14.25" spans="1:6">
      <c r="A50" s="23" t="s">
        <v>47</v>
      </c>
      <c r="B50" s="24"/>
      <c r="C50" s="24">
        <v>1</v>
      </c>
      <c r="D50" s="25"/>
      <c r="E50" s="26"/>
      <c r="F50" s="26"/>
    </row>
    <row r="51" s="1" customFormat="1" ht="14.25" spans="1:6">
      <c r="A51" s="23" t="s">
        <v>48</v>
      </c>
      <c r="B51" s="24">
        <v>1</v>
      </c>
      <c r="C51" s="24"/>
      <c r="D51" s="25"/>
      <c r="E51" s="26"/>
      <c r="F51" s="26"/>
    </row>
    <row r="52" s="1" customFormat="1" ht="14.25" spans="1:6">
      <c r="A52" s="23" t="s">
        <v>49</v>
      </c>
      <c r="B52" s="24"/>
      <c r="C52" s="24">
        <v>1</v>
      </c>
      <c r="D52" s="25"/>
      <c r="E52" s="26"/>
      <c r="F52" s="26"/>
    </row>
    <row r="53" s="1" customFormat="1" ht="14.25" spans="1:6">
      <c r="A53" s="23" t="s">
        <v>50</v>
      </c>
      <c r="B53" s="24"/>
      <c r="C53" s="24">
        <v>1</v>
      </c>
      <c r="D53" s="25"/>
      <c r="E53" s="26"/>
      <c r="F53" s="26"/>
    </row>
    <row r="54" s="1" customFormat="1" ht="14.25" spans="1:6">
      <c r="A54" s="23" t="s">
        <v>51</v>
      </c>
      <c r="B54" s="24"/>
      <c r="C54" s="24"/>
      <c r="D54" s="25"/>
      <c r="E54" s="26"/>
      <c r="F54" s="26"/>
    </row>
    <row r="55" s="1" customFormat="1" ht="14.25" spans="1:6">
      <c r="A55" s="23" t="s">
        <v>52</v>
      </c>
      <c r="B55" s="24">
        <v>1</v>
      </c>
      <c r="C55" s="24">
        <v>3</v>
      </c>
      <c r="D55" s="25"/>
      <c r="E55" s="26"/>
      <c r="F55" s="26"/>
    </row>
    <row r="56" s="1" customFormat="1" ht="14.25" spans="1:6">
      <c r="A56" s="27" t="s">
        <v>53</v>
      </c>
      <c r="B56" s="24">
        <v>3</v>
      </c>
      <c r="C56" s="24">
        <v>5</v>
      </c>
      <c r="D56" s="25"/>
      <c r="E56" s="26"/>
      <c r="F56" s="26"/>
    </row>
    <row r="57" s="1" customFormat="1" ht="14.25" spans="1:6">
      <c r="A57" s="27" t="s">
        <v>54</v>
      </c>
      <c r="B57" s="24">
        <v>2</v>
      </c>
      <c r="C57" s="24">
        <v>2</v>
      </c>
      <c r="D57" s="25"/>
      <c r="E57" s="26"/>
      <c r="F57" s="26"/>
    </row>
    <row r="58" s="1" customFormat="1" ht="14.25" spans="1:6">
      <c r="A58" s="27" t="s">
        <v>55</v>
      </c>
      <c r="B58" s="24">
        <v>5</v>
      </c>
      <c r="C58" s="24">
        <v>3</v>
      </c>
      <c r="D58" s="25"/>
      <c r="E58" s="26"/>
      <c r="F58" s="26"/>
    </row>
    <row r="59" s="1" customFormat="1" ht="20.25" spans="1:6">
      <c r="A59" s="5" t="s">
        <v>56</v>
      </c>
      <c r="B59" s="3"/>
      <c r="C59" s="3"/>
      <c r="D59" s="25"/>
      <c r="E59" s="26"/>
      <c r="F59" s="26"/>
    </row>
    <row r="60" s="1" customFormat="1" ht="14.25" spans="1:6">
      <c r="A60" s="3" t="s">
        <v>57</v>
      </c>
      <c r="B60" s="3">
        <v>7705</v>
      </c>
      <c r="C60" s="3">
        <v>8867</v>
      </c>
      <c r="D60" s="26"/>
      <c r="E60" s="26"/>
      <c r="F60" s="26"/>
    </row>
    <row r="61" s="1" customFormat="1" ht="14.25" spans="1:6">
      <c r="A61" s="3" t="s">
        <v>58</v>
      </c>
      <c r="B61" s="20">
        <f>B60/B4</f>
        <v>1.92576855786053</v>
      </c>
      <c r="C61" s="20">
        <f>C60/C4</f>
        <v>2.17915949864832</v>
      </c>
      <c r="D61" s="26"/>
      <c r="E61" s="26"/>
      <c r="F61" s="26"/>
    </row>
    <row r="62" s="1" customFormat="1" ht="14.25" spans="1:6">
      <c r="A62" s="3" t="s">
        <v>59</v>
      </c>
      <c r="B62" s="3">
        <v>4945</v>
      </c>
      <c r="C62" s="3">
        <v>5080</v>
      </c>
      <c r="D62" s="26"/>
      <c r="E62" s="26"/>
      <c r="F62" s="26"/>
    </row>
    <row r="63" s="1" customFormat="1" ht="14.25" spans="1:6">
      <c r="A63" s="3" t="s">
        <v>58</v>
      </c>
      <c r="B63" s="20">
        <f>B62/B4</f>
        <v>1.23594101474631</v>
      </c>
      <c r="C63" s="20">
        <f>C62/C4</f>
        <v>1.24846399606783</v>
      </c>
      <c r="D63" s="26"/>
      <c r="E63" s="26"/>
      <c r="F63" s="26"/>
    </row>
    <row r="64" s="1" customFormat="1" ht="18" customHeight="1" spans="1:3">
      <c r="A64" s="5" t="s">
        <v>60</v>
      </c>
      <c r="B64" s="3"/>
      <c r="C64" s="3"/>
    </row>
    <row r="65" s="1" customFormat="1" ht="18.75" spans="1:3">
      <c r="A65" s="30" t="s">
        <v>61</v>
      </c>
      <c r="B65" s="12">
        <v>1.22</v>
      </c>
      <c r="C65" s="12">
        <v>1.02</v>
      </c>
    </row>
    <row r="66" s="1" customFormat="1" ht="18.75" spans="1:4">
      <c r="A66" s="30" t="s">
        <v>62</v>
      </c>
      <c r="B66" s="12">
        <v>0.5</v>
      </c>
      <c r="C66" s="12">
        <v>0.5</v>
      </c>
      <c r="D66" s="1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workbookViewId="0">
      <selection activeCell="H17" sqref="H17"/>
    </sheetView>
  </sheetViews>
  <sheetFormatPr defaultColWidth="9" defaultRowHeight="13.5" outlineLevelCol="7"/>
  <cols>
    <col min="1" max="1" width="40.625" style="1" customWidth="1"/>
    <col min="2" max="2" width="15.5" style="1" customWidth="1"/>
    <col min="3" max="3" width="15.625" style="1" customWidth="1"/>
    <col min="4" max="6" width="12.875" style="1" customWidth="1"/>
    <col min="7" max="7" width="9" style="1"/>
    <col min="8" max="8" width="101.625" style="1" customWidth="1"/>
    <col min="9" max="11" width="9" style="1"/>
    <col min="12" max="12" width="95.375" style="1" customWidth="1"/>
    <col min="13" max="16384" width="9" style="1"/>
  </cols>
  <sheetData>
    <row r="1" s="1" customFormat="1" ht="25.5" spans="1:1">
      <c r="A1" s="2" t="s">
        <v>64</v>
      </c>
    </row>
    <row r="2" s="1" customFormat="1" spans="1:1">
      <c r="A2" s="1" t="s">
        <v>1</v>
      </c>
    </row>
    <row r="3" s="1" customFormat="1" ht="20.25" spans="1:3">
      <c r="A3" s="3"/>
      <c r="B3" s="4" t="s">
        <v>2</v>
      </c>
      <c r="C3" s="4" t="s">
        <v>3</v>
      </c>
    </row>
    <row r="4" s="1" customFormat="1" ht="20.25" spans="1:8">
      <c r="A4" s="5" t="s">
        <v>4</v>
      </c>
      <c r="B4" s="6">
        <f>SUM(B5:B10)</f>
        <v>1419</v>
      </c>
      <c r="C4" s="6">
        <f>SUM(C5:C10)</f>
        <v>1471</v>
      </c>
      <c r="G4" s="7" t="s">
        <v>5</v>
      </c>
      <c r="H4" s="8"/>
    </row>
    <row r="5" s="1" customFormat="1" spans="1:8">
      <c r="A5" s="9">
        <v>42992</v>
      </c>
      <c r="B5" s="3">
        <v>245</v>
      </c>
      <c r="C5" s="3">
        <v>266</v>
      </c>
      <c r="G5" s="7">
        <v>1</v>
      </c>
      <c r="H5" s="8" t="s">
        <v>65</v>
      </c>
    </row>
    <row r="6" s="1" customFormat="1" spans="1:8">
      <c r="A6" s="9">
        <v>42993</v>
      </c>
      <c r="B6" s="3">
        <v>294</v>
      </c>
      <c r="C6" s="3">
        <v>289</v>
      </c>
      <c r="G6" s="7">
        <v>2</v>
      </c>
      <c r="H6" s="8" t="s">
        <v>66</v>
      </c>
    </row>
    <row r="7" s="1" customFormat="1" spans="1:8">
      <c r="A7" s="9">
        <v>42994</v>
      </c>
      <c r="B7" s="3">
        <v>303</v>
      </c>
      <c r="C7" s="3">
        <v>329</v>
      </c>
      <c r="G7" s="7">
        <v>3</v>
      </c>
      <c r="H7" s="8" t="s">
        <v>67</v>
      </c>
    </row>
    <row r="8" s="1" customFormat="1" spans="1:8">
      <c r="A8" s="9">
        <v>42995</v>
      </c>
      <c r="B8" s="3">
        <v>277</v>
      </c>
      <c r="C8" s="3">
        <v>268</v>
      </c>
      <c r="G8" s="7">
        <v>4</v>
      </c>
      <c r="H8" s="8" t="s">
        <v>68</v>
      </c>
    </row>
    <row r="9" s="1" customFormat="1" spans="1:8">
      <c r="A9" s="9">
        <v>42996</v>
      </c>
      <c r="B9" s="3">
        <v>251</v>
      </c>
      <c r="C9" s="3">
        <v>269</v>
      </c>
      <c r="G9" s="7"/>
      <c r="H9" s="8"/>
    </row>
    <row r="10" s="1" customFormat="1" ht="20.25" spans="1:8">
      <c r="A10" s="9">
        <v>42997</v>
      </c>
      <c r="B10" s="3">
        <v>49</v>
      </c>
      <c r="C10" s="3">
        <v>50</v>
      </c>
      <c r="D10" s="5" t="s">
        <v>11</v>
      </c>
      <c r="G10" s="7"/>
      <c r="H10" s="8"/>
    </row>
    <row r="11" s="1" customFormat="1" ht="20.25" spans="1:8">
      <c r="A11" s="5" t="s">
        <v>13</v>
      </c>
      <c r="B11" s="3"/>
      <c r="C11" s="3"/>
      <c r="D11" s="1" t="s">
        <v>14</v>
      </c>
      <c r="E11" s="1" t="s">
        <v>15</v>
      </c>
      <c r="G11" s="7"/>
      <c r="H11" s="8"/>
    </row>
    <row r="12" s="1" customFormat="1" spans="1:8">
      <c r="A12" s="3" t="s">
        <v>17</v>
      </c>
      <c r="B12" s="10">
        <v>0.563</v>
      </c>
      <c r="C12" s="10">
        <v>0.588</v>
      </c>
      <c r="D12" s="11">
        <v>0.74</v>
      </c>
      <c r="E12" s="11">
        <v>0.73</v>
      </c>
      <c r="G12" s="7"/>
      <c r="H12" s="8"/>
    </row>
    <row r="13" s="1" customFormat="1" spans="1:8">
      <c r="A13" s="9">
        <v>42992</v>
      </c>
      <c r="B13" s="12">
        <v>0.633</v>
      </c>
      <c r="C13" s="12">
        <v>0.594</v>
      </c>
      <c r="D13" s="13">
        <v>0.745</v>
      </c>
      <c r="E13" s="13">
        <v>0.737</v>
      </c>
      <c r="G13" s="7"/>
      <c r="H13" s="8"/>
    </row>
    <row r="14" s="1" customFormat="1" spans="1:8">
      <c r="A14" s="9">
        <v>42993</v>
      </c>
      <c r="B14" s="12">
        <v>0.551</v>
      </c>
      <c r="C14" s="12">
        <v>0.595</v>
      </c>
      <c r="D14" s="13">
        <v>0.73</v>
      </c>
      <c r="E14" s="13">
        <v>0.7</v>
      </c>
      <c r="G14" s="7"/>
      <c r="H14" s="8"/>
    </row>
    <row r="15" s="1" customFormat="1" spans="1:8">
      <c r="A15" s="9">
        <v>42994</v>
      </c>
      <c r="B15" s="12">
        <v>0.551</v>
      </c>
      <c r="C15" s="12">
        <v>0.53</v>
      </c>
      <c r="D15" s="13">
        <v>0.7</v>
      </c>
      <c r="E15" s="13">
        <v>0.73</v>
      </c>
      <c r="G15" s="7"/>
      <c r="H15" s="8"/>
    </row>
    <row r="16" s="1" customFormat="1" spans="1:5">
      <c r="A16" s="9">
        <v>42995</v>
      </c>
      <c r="B16" s="12">
        <v>0.527</v>
      </c>
      <c r="C16" s="12">
        <v>0.646</v>
      </c>
      <c r="D16" s="13">
        <v>0.767</v>
      </c>
      <c r="E16" s="13">
        <v>0.73</v>
      </c>
    </row>
    <row r="17" s="1" customFormat="1" spans="1:5">
      <c r="A17" s="3" t="s">
        <v>22</v>
      </c>
      <c r="B17" s="10">
        <v>0.466</v>
      </c>
      <c r="C17" s="10">
        <v>0.469</v>
      </c>
      <c r="D17" s="11">
        <v>0.695</v>
      </c>
      <c r="E17" s="11">
        <v>0.685</v>
      </c>
    </row>
    <row r="18" s="1" customFormat="1" spans="1:5">
      <c r="A18" s="9">
        <v>42992</v>
      </c>
      <c r="B18" s="12">
        <v>0.518</v>
      </c>
      <c r="C18" s="12">
        <v>0.474</v>
      </c>
      <c r="D18" s="13">
        <v>0.69</v>
      </c>
      <c r="E18" s="13">
        <v>0.68</v>
      </c>
    </row>
    <row r="19" s="1" customFormat="1" spans="1:5">
      <c r="A19" s="9">
        <v>42993</v>
      </c>
      <c r="B19" s="12">
        <v>0.42</v>
      </c>
      <c r="C19" s="12">
        <v>0.46</v>
      </c>
      <c r="D19" s="13">
        <v>0.67</v>
      </c>
      <c r="E19" s="13">
        <v>0.69</v>
      </c>
    </row>
    <row r="20" s="1" customFormat="1" spans="1:5">
      <c r="A20" s="9">
        <v>42994</v>
      </c>
      <c r="B20" s="12">
        <v>0.465</v>
      </c>
      <c r="C20" s="12">
        <v>0.474</v>
      </c>
      <c r="D20" s="13">
        <v>0.734</v>
      </c>
      <c r="E20" s="13">
        <v>0.71</v>
      </c>
    </row>
    <row r="21" s="1" customFormat="1" spans="1:5">
      <c r="A21" s="3" t="s">
        <v>23</v>
      </c>
      <c r="B21" s="10">
        <v>0.412</v>
      </c>
      <c r="C21" s="10">
        <v>0.418</v>
      </c>
      <c r="D21" s="11">
        <v>0.655</v>
      </c>
      <c r="E21" s="11">
        <v>0.64</v>
      </c>
    </row>
    <row r="22" s="1" customFormat="1" spans="1:5">
      <c r="A22" s="9">
        <v>42992</v>
      </c>
      <c r="B22" s="14">
        <v>0.445</v>
      </c>
      <c r="C22" s="14">
        <v>0.41</v>
      </c>
      <c r="D22" s="13">
        <v>0.63</v>
      </c>
      <c r="E22" s="13">
        <v>0.63</v>
      </c>
    </row>
    <row r="23" s="1" customFormat="1" spans="1:5">
      <c r="A23" s="9">
        <v>42993</v>
      </c>
      <c r="B23" s="14">
        <v>0.384</v>
      </c>
      <c r="C23" s="14">
        <v>0.426</v>
      </c>
      <c r="D23" s="13">
        <v>0.7</v>
      </c>
      <c r="E23" s="13">
        <v>0.66</v>
      </c>
    </row>
    <row r="24" s="1" customFormat="1" spans="1:5">
      <c r="A24" s="9" t="s">
        <v>24</v>
      </c>
      <c r="B24" s="10"/>
      <c r="C24" s="10"/>
      <c r="D24" s="13"/>
      <c r="E24" s="13"/>
    </row>
    <row r="25" s="1" customFormat="1" spans="1:5">
      <c r="A25" s="9">
        <v>42992</v>
      </c>
      <c r="B25" s="14">
        <v>0.465</v>
      </c>
      <c r="C25" s="14">
        <v>0.42</v>
      </c>
      <c r="D25" s="13">
        <v>0.67</v>
      </c>
      <c r="E25" s="13">
        <v>0.62</v>
      </c>
    </row>
    <row r="26" s="1" customFormat="1" ht="20.25" spans="1:4">
      <c r="A26" s="5" t="s">
        <v>25</v>
      </c>
      <c r="B26" s="15">
        <v>585</v>
      </c>
      <c r="C26" s="15">
        <v>544.6</v>
      </c>
      <c r="D26" s="5" t="s">
        <v>11</v>
      </c>
    </row>
    <row r="27" s="1" customFormat="1" ht="20.25" spans="1:5">
      <c r="A27" s="5" t="s">
        <v>26</v>
      </c>
      <c r="B27" s="1" t="s">
        <v>69</v>
      </c>
      <c r="D27" s="1" t="s">
        <v>14</v>
      </c>
      <c r="E27" s="1" t="s">
        <v>15</v>
      </c>
    </row>
    <row r="28" s="1" customFormat="1" spans="1:5">
      <c r="A28" s="3" t="s">
        <v>27</v>
      </c>
      <c r="B28" s="3">
        <v>214</v>
      </c>
      <c r="C28" s="3">
        <v>200</v>
      </c>
      <c r="D28" s="1">
        <v>170</v>
      </c>
      <c r="E28" s="1">
        <v>442</v>
      </c>
    </row>
    <row r="29" s="1" customFormat="1" spans="1:5">
      <c r="A29" s="3" t="s">
        <v>29</v>
      </c>
      <c r="B29" s="16">
        <v>21</v>
      </c>
      <c r="C29" s="17">
        <v>14</v>
      </c>
      <c r="D29" s="1">
        <v>19</v>
      </c>
      <c r="E29" s="1">
        <v>28</v>
      </c>
    </row>
    <row r="30" s="1" customFormat="1" spans="1:6">
      <c r="A30" s="3" t="s">
        <v>31</v>
      </c>
      <c r="B30" s="18">
        <f>B28/B29</f>
        <v>10.1904761904762</v>
      </c>
      <c r="C30" s="18">
        <f>C28/C29</f>
        <v>14.2857142857143</v>
      </c>
      <c r="D30" s="19">
        <f>D28/D29</f>
        <v>8.94736842105263</v>
      </c>
      <c r="E30" s="19">
        <f>E28/E29</f>
        <v>15.7857142857143</v>
      </c>
      <c r="F30" s="19"/>
    </row>
    <row r="31" s="1" customFormat="1" spans="1:6">
      <c r="A31" s="3" t="s">
        <v>33</v>
      </c>
      <c r="B31" s="20">
        <f>B28/B4</f>
        <v>0.150810429880197</v>
      </c>
      <c r="C31" s="20">
        <f>C28/C4</f>
        <v>0.135961930659415</v>
      </c>
      <c r="D31" s="21"/>
      <c r="E31" s="21"/>
      <c r="F31" s="21"/>
    </row>
    <row r="32" s="1" customFormat="1" spans="1:6">
      <c r="A32" s="3" t="s">
        <v>34</v>
      </c>
      <c r="B32" s="12">
        <f>B29/B4</f>
        <v>0.0147991543340381</v>
      </c>
      <c r="C32" s="12">
        <f>C29/C4</f>
        <v>0.00951733514615908</v>
      </c>
      <c r="D32" s="13"/>
      <c r="E32" s="13"/>
      <c r="F32" s="13"/>
    </row>
    <row r="33" s="1" customFormat="1" spans="1:3">
      <c r="A33" s="22" t="s">
        <v>35</v>
      </c>
      <c r="B33" s="3"/>
      <c r="C33" s="3"/>
    </row>
    <row r="34" s="1" customFormat="1" ht="14.25" spans="1:3">
      <c r="A34" s="23" t="s">
        <v>36</v>
      </c>
      <c r="B34" s="24"/>
      <c r="C34" s="24"/>
    </row>
    <row r="35" s="1" customFormat="1" ht="14.25" spans="1:3">
      <c r="A35" s="23" t="s">
        <v>37</v>
      </c>
      <c r="B35" s="24"/>
      <c r="C35" s="24"/>
    </row>
    <row r="36" s="1" customFormat="1" ht="14.25" spans="1:3">
      <c r="A36" s="23" t="s">
        <v>38</v>
      </c>
      <c r="B36" s="24"/>
      <c r="C36" s="24"/>
    </row>
    <row r="37" s="1" customFormat="1" ht="14.25" spans="1:3">
      <c r="A37" s="23" t="s">
        <v>39</v>
      </c>
      <c r="B37" s="24"/>
      <c r="C37" s="24"/>
    </row>
    <row r="38" s="1" customFormat="1" ht="14.25" spans="1:3">
      <c r="A38" s="23" t="s">
        <v>40</v>
      </c>
      <c r="B38" s="24"/>
      <c r="C38" s="24"/>
    </row>
    <row r="39" s="1" customFormat="1" ht="14.25" spans="1:6">
      <c r="A39" s="23" t="s">
        <v>41</v>
      </c>
      <c r="B39" s="24"/>
      <c r="C39" s="24"/>
      <c r="D39" s="25"/>
      <c r="E39" s="26"/>
      <c r="F39" s="26"/>
    </row>
    <row r="40" s="1" customFormat="1" ht="14.25" spans="1:6">
      <c r="A40" s="23" t="s">
        <v>42</v>
      </c>
      <c r="B40" s="24"/>
      <c r="C40" s="24"/>
      <c r="D40" s="25"/>
      <c r="E40" s="26"/>
      <c r="F40" s="26"/>
    </row>
    <row r="41" s="1" customFormat="1" ht="14.25" spans="1:6">
      <c r="A41" s="23" t="s">
        <v>43</v>
      </c>
      <c r="B41" s="24"/>
      <c r="C41" s="24"/>
      <c r="D41" s="25"/>
      <c r="E41" s="26"/>
      <c r="F41" s="26"/>
    </row>
    <row r="42" s="1" customFormat="1" ht="14.25" spans="1:6">
      <c r="A42" s="23" t="s">
        <v>44</v>
      </c>
      <c r="B42" s="24"/>
      <c r="C42" s="24"/>
      <c r="D42" s="25"/>
      <c r="E42" s="26"/>
      <c r="F42" s="26"/>
    </row>
    <row r="43" s="1" customFormat="1" ht="14.25" spans="1:6">
      <c r="A43" s="23" t="s">
        <v>45</v>
      </c>
      <c r="B43" s="24"/>
      <c r="C43" s="24"/>
      <c r="D43" s="25"/>
      <c r="E43" s="26"/>
      <c r="F43" s="26"/>
    </row>
    <row r="44" s="1" customFormat="1" ht="14.25" spans="1:6">
      <c r="A44" s="23" t="s">
        <v>46</v>
      </c>
      <c r="B44" s="24"/>
      <c r="C44" s="24"/>
      <c r="D44" s="25"/>
      <c r="E44" s="26"/>
      <c r="F44" s="26"/>
    </row>
    <row r="45" s="1" customFormat="1" ht="14.25" spans="1:6">
      <c r="A45" s="23" t="s">
        <v>47</v>
      </c>
      <c r="B45" s="24"/>
      <c r="C45" s="24"/>
      <c r="D45" s="25"/>
      <c r="E45" s="26"/>
      <c r="F45" s="26"/>
    </row>
    <row r="46" s="1" customFormat="1" ht="14.25" spans="1:6">
      <c r="A46" s="23" t="s">
        <v>48</v>
      </c>
      <c r="B46" s="24"/>
      <c r="C46" s="24"/>
      <c r="D46" s="25"/>
      <c r="E46" s="26"/>
      <c r="F46" s="26"/>
    </row>
    <row r="47" s="1" customFormat="1" ht="14.25" spans="1:6">
      <c r="A47" s="23" t="s">
        <v>49</v>
      </c>
      <c r="B47" s="24"/>
      <c r="C47" s="24"/>
      <c r="D47" s="25"/>
      <c r="E47" s="26"/>
      <c r="F47" s="26"/>
    </row>
    <row r="48" s="1" customFormat="1" ht="14.25" spans="1:6">
      <c r="A48" s="23" t="s">
        <v>50</v>
      </c>
      <c r="B48" s="24"/>
      <c r="C48" s="24"/>
      <c r="D48" s="25"/>
      <c r="E48" s="26"/>
      <c r="F48" s="26"/>
    </row>
    <row r="49" s="1" customFormat="1" ht="14.25" spans="1:6">
      <c r="A49" s="23" t="s">
        <v>51</v>
      </c>
      <c r="B49" s="24"/>
      <c r="C49" s="24"/>
      <c r="D49" s="25"/>
      <c r="E49" s="26"/>
      <c r="F49" s="26"/>
    </row>
    <row r="50" s="1" customFormat="1" ht="14.25" spans="1:6">
      <c r="A50" s="23" t="s">
        <v>52</v>
      </c>
      <c r="B50" s="24"/>
      <c r="C50" s="24"/>
      <c r="D50" s="25"/>
      <c r="E50" s="26"/>
      <c r="F50" s="26"/>
    </row>
    <row r="51" s="1" customFormat="1" ht="14.25" spans="1:6">
      <c r="A51" s="27" t="s">
        <v>53</v>
      </c>
      <c r="B51" s="24"/>
      <c r="C51" s="24"/>
      <c r="D51" s="25"/>
      <c r="E51" s="26"/>
      <c r="F51" s="26"/>
    </row>
    <row r="52" s="1" customFormat="1" ht="20.25" spans="1:6">
      <c r="A52" s="5" t="s">
        <v>56</v>
      </c>
      <c r="B52" s="3"/>
      <c r="C52" s="3"/>
      <c r="D52" s="25"/>
      <c r="E52" s="26"/>
      <c r="F52" s="26"/>
    </row>
    <row r="53" s="1" customFormat="1" ht="14.25" spans="1:6">
      <c r="A53" s="3" t="s">
        <v>57</v>
      </c>
      <c r="B53" s="28">
        <v>10251</v>
      </c>
      <c r="C53" s="28">
        <v>11980</v>
      </c>
      <c r="D53" s="26" t="s">
        <v>70</v>
      </c>
      <c r="E53" s="26"/>
      <c r="F53" s="26"/>
    </row>
    <row r="54" s="1" customFormat="1" ht="14.25" spans="1:6">
      <c r="A54" s="3" t="s">
        <v>58</v>
      </c>
      <c r="B54" s="29">
        <f>B53/B4</f>
        <v>7.22410147991543</v>
      </c>
      <c r="C54" s="29">
        <f>C53/C4</f>
        <v>8.14411964649898</v>
      </c>
      <c r="D54" s="26"/>
      <c r="E54" s="26"/>
      <c r="F54" s="26"/>
    </row>
    <row r="55" s="1" customFormat="1" ht="14.25" spans="1:6">
      <c r="A55" s="3" t="s">
        <v>59</v>
      </c>
      <c r="B55" s="3">
        <v>6523</v>
      </c>
      <c r="C55" s="3">
        <v>6498</v>
      </c>
      <c r="D55" s="26"/>
      <c r="E55" s="26"/>
      <c r="F55" s="26"/>
    </row>
    <row r="56" s="1" customFormat="1" ht="14.25" spans="1:6">
      <c r="A56" s="3" t="s">
        <v>58</v>
      </c>
      <c r="B56" s="20">
        <f>B55/B4</f>
        <v>4.5968992248062</v>
      </c>
      <c r="C56" s="20">
        <f>C55/C4</f>
        <v>4.41740312712441</v>
      </c>
      <c r="D56" s="26"/>
      <c r="E56" s="26"/>
      <c r="F56" s="26"/>
    </row>
    <row r="57" s="1" customFormat="1" ht="18" customHeight="1" spans="1:3">
      <c r="A57" s="5" t="s">
        <v>60</v>
      </c>
      <c r="B57" s="3"/>
      <c r="C57" s="3"/>
    </row>
    <row r="58" s="1" customFormat="1" ht="18.75" spans="1:3">
      <c r="A58" s="30" t="s">
        <v>61</v>
      </c>
      <c r="B58" s="12">
        <v>1.12</v>
      </c>
      <c r="C58" s="12">
        <v>1.08</v>
      </c>
    </row>
    <row r="59" s="1" customFormat="1" ht="18.75" spans="1:4">
      <c r="A59" s="30" t="s">
        <v>62</v>
      </c>
      <c r="B59" s="12">
        <v>0.48</v>
      </c>
      <c r="C59" s="12">
        <v>0.515</v>
      </c>
      <c r="D59" s="1" t="s">
        <v>63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GP</vt:lpstr>
      <vt:lpstr>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2017-07-10T07:48:00Z</dcterms:created>
  <dcterms:modified xsi:type="dcterms:W3CDTF">2017-09-20T06:01:44Z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