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 activeTab="3"/>
  </bookViews>
  <sheets>
    <sheet name="邮件营销效果" sheetId="1" r:id="rId1"/>
    <sheet name="总统推送效果" sheetId="2" r:id="rId2"/>
    <sheet name="总统机台效果" sheetId="3" r:id="rId3"/>
    <sheet name="总统日付费活动效果" sheetId="4" r:id="rId4"/>
  </sheets>
  <calcPr calcId="144525"/>
</workbook>
</file>

<file path=xl/sharedStrings.xml><?xml version="1.0" encoding="utf-8"?>
<sst xmlns="http://schemas.openxmlformats.org/spreadsheetml/2006/main" count="68">
  <si>
    <t>IOS+GP</t>
  </si>
  <si>
    <t>目标用户</t>
  </si>
  <si>
    <t>IOS+GP有邮箱的付费用户</t>
  </si>
  <si>
    <t>邮件总数</t>
  </si>
  <si>
    <t>送达率</t>
  </si>
  <si>
    <t>邮件查看率</t>
  </si>
  <si>
    <t>未知</t>
  </si>
  <si>
    <t>通过邮件进入游戏人数</t>
  </si>
  <si>
    <t>拉回付费用户数量</t>
  </si>
  <si>
    <t>2月1日到10日没有登录游戏的老付费用户（780人），收到邮件后，有69个登录游戏</t>
  </si>
  <si>
    <t>继续付费用户数量</t>
  </si>
  <si>
    <t>付费额度</t>
  </si>
  <si>
    <t>结论</t>
  </si>
  <si>
    <t>邮件营销成本低，效果尚可，每周进行一次</t>
  </si>
  <si>
    <t>需要第三方软件统计邮件查看率，辅助之后优化</t>
  </si>
  <si>
    <t>优先针对付费用户，鲸鱼用户单独推送</t>
  </si>
  <si>
    <t>每种类型的营销邮件模板化</t>
  </si>
  <si>
    <t>IOS</t>
  </si>
  <si>
    <t>str1</t>
  </si>
  <si>
    <t>合计</t>
  </si>
  <si>
    <t>hourBonus</t>
  </si>
  <si>
    <t>dayBonus</t>
  </si>
  <si>
    <t>HourBonus</t>
  </si>
  <si>
    <t>week</t>
  </si>
  <si>
    <t>DayBonus</t>
  </si>
  <si>
    <t>doubleLevelUp</t>
  </si>
  <si>
    <t>doubleLevelUp_2hour</t>
  </si>
  <si>
    <t>backFlow</t>
  </si>
  <si>
    <t>PresidentsDay_2xSale_Coming</t>
  </si>
  <si>
    <t>Weekly</t>
  </si>
  <si>
    <t>PresidentsDay_2xSale</t>
  </si>
  <si>
    <t>DoubleExp</t>
  </si>
  <si>
    <t>BackFlow</t>
  </si>
  <si>
    <t>DoublePayEnd</t>
  </si>
  <si>
    <t>DloubleExp1h</t>
  </si>
  <si>
    <t>MardiGras_2xSale</t>
  </si>
  <si>
    <t>总统日推送效果不好，只有30个玩家从推送进入了游戏</t>
  </si>
  <si>
    <t>从付费推送进入游戏的用户并没有付费</t>
  </si>
  <si>
    <t>节日推送的时间需要修改，与固定推送时间错开，保证玩家早中晚都会收到游戏推送</t>
  </si>
  <si>
    <t>GP</t>
  </si>
  <si>
    <t>2月14日-23日</t>
  </si>
  <si>
    <t>认可度</t>
  </si>
  <si>
    <t>参与度（参与人数/总用户数）</t>
  </si>
  <si>
    <t>（比较好的机台参与度为20%，前几台大概为30%）</t>
  </si>
  <si>
    <t>可玩性</t>
  </si>
  <si>
    <t>总spin排名</t>
  </si>
  <si>
    <t>人均spin排名</t>
  </si>
  <si>
    <t>变现能力</t>
  </si>
  <si>
    <t>付费额度排名</t>
  </si>
  <si>
    <t>付费人数排名</t>
  </si>
  <si>
    <t>机台参与度较高，说明题材认可度较高</t>
  </si>
  <si>
    <t>总spin排名较高，人均spin次数排名较低，说明机台数值需要优化</t>
  </si>
  <si>
    <t>该机台的Lucky RTP较低，Short Lucky RTP过高，需要优化</t>
  </si>
  <si>
    <t>付费排名较高，说明机台整体变现效果较好</t>
  </si>
  <si>
    <t>日期</t>
  </si>
  <si>
    <t>付费人数</t>
  </si>
  <si>
    <t>付费金额</t>
  </si>
  <si>
    <t>总统版本人数</t>
  </si>
  <si>
    <t>付费率</t>
  </si>
  <si>
    <t>ARPPU</t>
  </si>
  <si>
    <t>ARPU</t>
  </si>
  <si>
    <t>52人</t>
  </si>
  <si>
    <t>去除大R</t>
  </si>
  <si>
    <t>46人</t>
  </si>
  <si>
    <t>活动期间arpu增加，活动结束后会出现回弹；总体来说，付费活动对于收入影响不大</t>
  </si>
  <si>
    <t>GP和IOS都可以看出，付费活动并不能提高付费率，说明对于免费用户的吸引不够大，需要测试更大折扣打折；也可能是免费用户根本不可能付费</t>
  </si>
  <si>
    <t>活动可以小幅提高arppu，说明付费用户对于活动比较敏感</t>
  </si>
  <si>
    <t>综上，目前的打折活动并不能提高收入，需要优化打折活动（针对免费用户采用更大折扣500%）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</si>
</sst>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00_ "/>
  </numFmts>
  <fonts count="22">
    <font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14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3" fontId="0" fillId="0" borderId="0" xfId="0" applyNumberFormat="1" applyFont="1" applyFill="1" applyAlignment="1">
      <alignment vertical="center"/>
    </xf>
    <xf numFmtId="10" fontId="0" fillId="0" borderId="0" xfId="0" applyNumberFormat="1" applyFill="1">
      <alignment vertical="center"/>
    </xf>
    <xf numFmtId="14" fontId="0" fillId="3" borderId="0" xfId="0" applyNumberFormat="1" applyFont="1" applyFill="1" applyAlignment="1">
      <alignment vertical="center"/>
    </xf>
    <xf numFmtId="0" fontId="0" fillId="3" borderId="0" xfId="0" applyFont="1" applyFill="1" applyAlignment="1">
      <alignment vertical="center"/>
    </xf>
    <xf numFmtId="3" fontId="0" fillId="3" borderId="0" xfId="0" applyNumberFormat="1" applyFont="1" applyFill="1" applyAlignment="1">
      <alignment vertical="center"/>
    </xf>
    <xf numFmtId="10" fontId="0" fillId="3" borderId="0" xfId="0" applyNumberFormat="1" applyFill="1">
      <alignment vertical="center"/>
    </xf>
    <xf numFmtId="176" fontId="0" fillId="3" borderId="0" xfId="0" applyNumberFormat="1" applyFill="1">
      <alignment vertical="center"/>
    </xf>
    <xf numFmtId="177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177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1"/>
  <sheetViews>
    <sheetView workbookViewId="0">
      <selection activeCell="B15" sqref="B15"/>
    </sheetView>
  </sheetViews>
  <sheetFormatPr defaultColWidth="9" defaultRowHeight="13.5" outlineLevelCol="2"/>
  <cols>
    <col min="1" max="1" width="21.25" customWidth="1"/>
    <col min="2" max="2" width="23.75" style="16" customWidth="1"/>
  </cols>
  <sheetData>
    <row r="1" s="2" customFormat="1" ht="25.5" spans="1:2">
      <c r="A1" s="2" t="s">
        <v>0</v>
      </c>
      <c r="B1" s="27"/>
    </row>
    <row r="2" spans="1:2">
      <c r="A2" t="s">
        <v>1</v>
      </c>
      <c r="B2" s="16" t="s">
        <v>2</v>
      </c>
    </row>
    <row r="3" spans="1:2">
      <c r="A3" t="s">
        <v>3</v>
      </c>
      <c r="B3" s="16">
        <v>1172</v>
      </c>
    </row>
    <row r="4" spans="1:2">
      <c r="A4" t="s">
        <v>4</v>
      </c>
      <c r="B4" s="28">
        <f>1150/1172</f>
        <v>0.98122866894198</v>
      </c>
    </row>
    <row r="5" spans="1:2">
      <c r="A5" t="s">
        <v>5</v>
      </c>
      <c r="B5" s="16" t="s">
        <v>6</v>
      </c>
    </row>
    <row r="6" spans="1:2">
      <c r="A6" t="s">
        <v>7</v>
      </c>
      <c r="B6" s="16">
        <v>5</v>
      </c>
    </row>
    <row r="7" spans="1:3">
      <c r="A7" t="s">
        <v>8</v>
      </c>
      <c r="B7" s="16">
        <v>69</v>
      </c>
      <c r="C7" t="s">
        <v>9</v>
      </c>
    </row>
    <row r="8" spans="1:2">
      <c r="A8" t="s">
        <v>10</v>
      </c>
      <c r="B8" s="16">
        <v>17</v>
      </c>
    </row>
    <row r="9" spans="1:2">
      <c r="A9" t="s">
        <v>11</v>
      </c>
      <c r="B9" s="16">
        <v>137</v>
      </c>
    </row>
    <row r="11" spans="1:1">
      <c r="A11" t="s">
        <v>12</v>
      </c>
    </row>
    <row r="12" spans="1:2">
      <c r="A12">
        <v>1</v>
      </c>
      <c r="B12" s="22" t="s">
        <v>13</v>
      </c>
    </row>
    <row r="13" spans="1:2">
      <c r="A13">
        <v>2</v>
      </c>
      <c r="B13" s="22" t="s">
        <v>14</v>
      </c>
    </row>
    <row r="14" spans="1:2">
      <c r="A14">
        <v>3</v>
      </c>
      <c r="B14" s="22" t="s">
        <v>15</v>
      </c>
    </row>
    <row r="15" spans="1:2">
      <c r="A15">
        <v>3</v>
      </c>
      <c r="B15" s="22" t="s">
        <v>16</v>
      </c>
    </row>
    <row r="16" spans="2:2">
      <c r="B16" s="22"/>
    </row>
    <row r="17" spans="2:2">
      <c r="B17" s="22"/>
    </row>
    <row r="18" spans="2:2">
      <c r="B18" s="22"/>
    </row>
    <row r="19" spans="2:2">
      <c r="B19" s="22"/>
    </row>
    <row r="20" spans="2:2">
      <c r="B20" s="22"/>
    </row>
    <row r="21" spans="2:2">
      <c r="B21" s="22"/>
    </row>
    <row r="22" spans="2:2">
      <c r="B22" s="22"/>
    </row>
    <row r="23" spans="2:2">
      <c r="B23" s="22"/>
    </row>
    <row r="24" spans="2:2">
      <c r="B24" s="22"/>
    </row>
    <row r="25" spans="2:2">
      <c r="B25" s="22"/>
    </row>
    <row r="26" spans="2:2">
      <c r="B26" s="22"/>
    </row>
    <row r="27" spans="2:2">
      <c r="B27" s="22"/>
    </row>
    <row r="28" spans="2:2">
      <c r="B28" s="22"/>
    </row>
    <row r="29" spans="2:2">
      <c r="B29" s="22"/>
    </row>
    <row r="30" spans="2:2">
      <c r="B30" s="22"/>
    </row>
    <row r="31" spans="2:2">
      <c r="B31" s="2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"/>
  <sheetViews>
    <sheetView workbookViewId="0">
      <selection activeCell="A46" sqref="A46"/>
    </sheetView>
  </sheetViews>
  <sheetFormatPr defaultColWidth="9" defaultRowHeight="13.5"/>
  <cols>
    <col min="1" max="1" width="30.375" customWidth="1"/>
    <col min="3" max="15" width="10.375" customWidth="1"/>
  </cols>
  <sheetData>
    <row r="1" s="1" customFormat="1" ht="25.5" spans="1:1">
      <c r="A1" s="2" t="s">
        <v>17</v>
      </c>
    </row>
    <row r="2" spans="1:15">
      <c r="A2" s="4" t="s">
        <v>18</v>
      </c>
      <c r="B2" s="4" t="s">
        <v>19</v>
      </c>
      <c r="C2" s="3">
        <v>43142</v>
      </c>
      <c r="D2" s="3">
        <v>43143</v>
      </c>
      <c r="E2" s="3">
        <v>43144</v>
      </c>
      <c r="F2" s="3">
        <v>43145</v>
      </c>
      <c r="G2" s="3">
        <v>43146</v>
      </c>
      <c r="H2" s="3">
        <v>43147</v>
      </c>
      <c r="I2" s="3">
        <v>43148</v>
      </c>
      <c r="J2" s="3">
        <v>43149</v>
      </c>
      <c r="K2" s="3">
        <v>43150</v>
      </c>
      <c r="L2" s="3">
        <v>43151</v>
      </c>
      <c r="M2" s="3">
        <v>43152</v>
      </c>
      <c r="N2" s="3">
        <v>43153</v>
      </c>
      <c r="O2" s="3">
        <v>43154</v>
      </c>
    </row>
    <row r="3" spans="1:15">
      <c r="A3" s="4" t="s">
        <v>20</v>
      </c>
      <c r="B3" s="8">
        <v>2253</v>
      </c>
      <c r="C3" s="4">
        <v>148</v>
      </c>
      <c r="D3" s="4">
        <v>177</v>
      </c>
      <c r="E3" s="4">
        <v>177</v>
      </c>
      <c r="F3" s="4">
        <v>151</v>
      </c>
      <c r="G3" s="4">
        <v>147</v>
      </c>
      <c r="H3" s="4">
        <v>166</v>
      </c>
      <c r="I3" s="4">
        <v>163</v>
      </c>
      <c r="J3" s="4">
        <v>182</v>
      </c>
      <c r="K3" s="4">
        <v>171</v>
      </c>
      <c r="L3" s="4">
        <v>165</v>
      </c>
      <c r="M3" s="4">
        <v>165</v>
      </c>
      <c r="N3" s="4">
        <v>159</v>
      </c>
      <c r="O3" s="4">
        <v>172</v>
      </c>
    </row>
    <row r="4" spans="1:15">
      <c r="A4" s="4" t="s">
        <v>21</v>
      </c>
      <c r="B4" s="4">
        <v>365</v>
      </c>
      <c r="C4" s="4">
        <v>19</v>
      </c>
      <c r="D4" s="4">
        <v>26</v>
      </c>
      <c r="E4" s="4">
        <v>28</v>
      </c>
      <c r="F4" s="4">
        <v>26</v>
      </c>
      <c r="G4" s="4">
        <v>22</v>
      </c>
      <c r="H4" s="4">
        <v>18</v>
      </c>
      <c r="I4" s="4">
        <v>36</v>
      </c>
      <c r="J4" s="4">
        <v>18</v>
      </c>
      <c r="K4" s="4">
        <v>35</v>
      </c>
      <c r="L4" s="4">
        <v>24</v>
      </c>
      <c r="M4" s="4">
        <v>22</v>
      </c>
      <c r="N4" s="4">
        <v>29</v>
      </c>
      <c r="O4" s="4">
        <v>29</v>
      </c>
    </row>
    <row r="5" spans="1:15">
      <c r="A5" s="4" t="s">
        <v>22</v>
      </c>
      <c r="B5" s="4">
        <v>114</v>
      </c>
      <c r="C5" s="4">
        <v>7</v>
      </c>
      <c r="D5" s="4">
        <v>6</v>
      </c>
      <c r="E5" s="4">
        <v>5</v>
      </c>
      <c r="F5" s="4">
        <v>14</v>
      </c>
      <c r="G5" s="4">
        <v>10</v>
      </c>
      <c r="H5" s="4">
        <v>13</v>
      </c>
      <c r="I5" s="4">
        <v>13</v>
      </c>
      <c r="J5" s="4">
        <v>5</v>
      </c>
      <c r="K5" s="4">
        <v>5</v>
      </c>
      <c r="L5" s="4">
        <v>8</v>
      </c>
      <c r="M5" s="4">
        <v>8</v>
      </c>
      <c r="N5" s="4">
        <v>13</v>
      </c>
      <c r="O5" s="4">
        <v>5</v>
      </c>
    </row>
    <row r="6" spans="1:15">
      <c r="A6" s="4" t="s">
        <v>23</v>
      </c>
      <c r="B6" s="4">
        <v>92</v>
      </c>
      <c r="C6" s="4">
        <v>1</v>
      </c>
      <c r="D6" s="4">
        <v>0</v>
      </c>
      <c r="E6" s="4">
        <v>38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51</v>
      </c>
      <c r="M6" s="4">
        <v>1</v>
      </c>
      <c r="N6" s="4">
        <v>0</v>
      </c>
      <c r="O6" s="4">
        <v>1</v>
      </c>
    </row>
    <row r="7" spans="1:15">
      <c r="A7" s="4" t="s">
        <v>24</v>
      </c>
      <c r="B7" s="4">
        <v>71</v>
      </c>
      <c r="C7" s="4">
        <v>3</v>
      </c>
      <c r="D7" s="4">
        <v>5</v>
      </c>
      <c r="E7" s="4">
        <v>10</v>
      </c>
      <c r="F7" s="4">
        <v>3</v>
      </c>
      <c r="G7" s="4">
        <v>5</v>
      </c>
      <c r="H7" s="4">
        <v>9</v>
      </c>
      <c r="I7" s="4">
        <v>5</v>
      </c>
      <c r="J7" s="4">
        <v>7</v>
      </c>
      <c r="K7" s="4">
        <v>4</v>
      </c>
      <c r="L7" s="4">
        <v>3</v>
      </c>
      <c r="M7" s="4">
        <v>5</v>
      </c>
      <c r="N7" s="4">
        <v>8</v>
      </c>
      <c r="O7" s="4">
        <v>0</v>
      </c>
    </row>
    <row r="8" spans="1:15">
      <c r="A8" s="4" t="s">
        <v>25</v>
      </c>
      <c r="B8" s="4">
        <v>54</v>
      </c>
      <c r="C8" s="4">
        <v>16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20</v>
      </c>
      <c r="J8" s="4">
        <v>17</v>
      </c>
      <c r="K8" s="4">
        <v>0</v>
      </c>
      <c r="L8" s="4">
        <v>0</v>
      </c>
      <c r="M8" s="4">
        <v>0</v>
      </c>
      <c r="N8" s="4">
        <v>0</v>
      </c>
      <c r="O8" s="4">
        <v>1</v>
      </c>
    </row>
    <row r="9" spans="1:15">
      <c r="A9" s="4" t="s">
        <v>26</v>
      </c>
      <c r="B9" s="4">
        <v>32</v>
      </c>
      <c r="C9" s="4">
        <v>3</v>
      </c>
      <c r="D9" s="4">
        <v>3</v>
      </c>
      <c r="E9" s="4">
        <v>4</v>
      </c>
      <c r="F9" s="4">
        <v>1</v>
      </c>
      <c r="G9" s="4">
        <v>4</v>
      </c>
      <c r="H9" s="4">
        <v>2</v>
      </c>
      <c r="I9" s="4">
        <v>1</v>
      </c>
      <c r="J9" s="4">
        <v>4</v>
      </c>
      <c r="K9" s="4">
        <v>2</v>
      </c>
      <c r="L9" s="4">
        <v>1</v>
      </c>
      <c r="M9" s="4">
        <v>1</v>
      </c>
      <c r="N9" s="4">
        <v>4</v>
      </c>
      <c r="O9" s="4">
        <v>1</v>
      </c>
    </row>
    <row r="10" spans="1:15">
      <c r="A10" s="4" t="s">
        <v>27</v>
      </c>
      <c r="B10" s="4">
        <v>30</v>
      </c>
      <c r="C10" s="4">
        <v>1</v>
      </c>
      <c r="D10" s="4">
        <v>1</v>
      </c>
      <c r="E10" s="4">
        <v>4</v>
      </c>
      <c r="F10" s="4">
        <v>0</v>
      </c>
      <c r="G10" s="4">
        <v>1</v>
      </c>
      <c r="H10" s="4">
        <v>2</v>
      </c>
      <c r="I10" s="4">
        <v>2</v>
      </c>
      <c r="J10" s="4">
        <v>6</v>
      </c>
      <c r="K10" s="4">
        <v>3</v>
      </c>
      <c r="L10" s="4">
        <v>3</v>
      </c>
      <c r="M10" s="4">
        <v>1</v>
      </c>
      <c r="N10" s="4">
        <v>0</v>
      </c>
      <c r="O10" s="4">
        <v>3</v>
      </c>
    </row>
    <row r="11" spans="1:15">
      <c r="A11" s="11" t="s">
        <v>28</v>
      </c>
      <c r="B11" s="11">
        <v>18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18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</row>
    <row r="12" spans="1:15">
      <c r="A12" s="4" t="s">
        <v>29</v>
      </c>
      <c r="B12" s="4">
        <v>15</v>
      </c>
      <c r="C12" s="4">
        <v>0</v>
      </c>
      <c r="D12" s="4">
        <v>0</v>
      </c>
      <c r="E12" s="4">
        <v>7</v>
      </c>
      <c r="F12" s="4">
        <v>1</v>
      </c>
      <c r="G12" s="4">
        <v>0</v>
      </c>
      <c r="H12" s="4">
        <v>0</v>
      </c>
      <c r="I12" s="4">
        <v>0</v>
      </c>
      <c r="J12" s="4">
        <v>1</v>
      </c>
      <c r="K12" s="4">
        <v>0</v>
      </c>
      <c r="L12" s="4">
        <v>6</v>
      </c>
      <c r="M12" s="4">
        <v>0</v>
      </c>
      <c r="N12" s="4">
        <v>0</v>
      </c>
      <c r="O12" s="4">
        <v>0</v>
      </c>
    </row>
    <row r="13" spans="1:15">
      <c r="A13" s="11" t="s">
        <v>30</v>
      </c>
      <c r="B13" s="11">
        <v>11</v>
      </c>
      <c r="C13" s="11">
        <v>0</v>
      </c>
      <c r="D13" s="11">
        <v>0</v>
      </c>
      <c r="E13" s="11">
        <v>0</v>
      </c>
      <c r="F13" s="11">
        <v>0</v>
      </c>
      <c r="G13" s="11">
        <v>0</v>
      </c>
      <c r="H13" s="11">
        <v>0</v>
      </c>
      <c r="I13" s="11">
        <v>5</v>
      </c>
      <c r="J13" s="11">
        <v>6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</row>
    <row r="14" spans="1:15">
      <c r="A14" s="4" t="s">
        <v>31</v>
      </c>
      <c r="B14" s="4">
        <v>9</v>
      </c>
      <c r="C14" s="4">
        <v>5</v>
      </c>
      <c r="D14" s="4">
        <v>1</v>
      </c>
      <c r="E14" s="4">
        <v>0</v>
      </c>
      <c r="F14" s="4">
        <v>0</v>
      </c>
      <c r="G14" s="4">
        <v>0</v>
      </c>
      <c r="H14" s="4">
        <v>0</v>
      </c>
      <c r="I14" s="4">
        <v>2</v>
      </c>
      <c r="J14" s="4">
        <v>1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>
      <c r="A15" s="4" t="s">
        <v>32</v>
      </c>
      <c r="B15" s="4">
        <v>6</v>
      </c>
      <c r="C15" s="4">
        <v>0</v>
      </c>
      <c r="D15" s="4">
        <v>2</v>
      </c>
      <c r="E15" s="4">
        <v>1</v>
      </c>
      <c r="F15" s="4">
        <v>1</v>
      </c>
      <c r="G15" s="4">
        <v>0</v>
      </c>
      <c r="H15" s="4">
        <v>1</v>
      </c>
      <c r="I15" s="4">
        <v>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>
      <c r="A16" s="4" t="s">
        <v>33</v>
      </c>
      <c r="B16" s="4">
        <v>2</v>
      </c>
      <c r="C16" s="4">
        <v>0</v>
      </c>
      <c r="D16" s="4">
        <v>0</v>
      </c>
      <c r="E16" s="4">
        <v>0</v>
      </c>
      <c r="F16" s="4">
        <v>0</v>
      </c>
      <c r="G16" s="4">
        <v>1</v>
      </c>
      <c r="H16" s="4">
        <v>0</v>
      </c>
      <c r="I16" s="4">
        <v>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>
      <c r="A17" s="4" t="s">
        <v>34</v>
      </c>
      <c r="B17" s="4">
        <v>2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1</v>
      </c>
      <c r="I17" s="4">
        <v>0</v>
      </c>
      <c r="J17" s="4">
        <v>1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>
      <c r="A18" s="4" t="s">
        <v>35</v>
      </c>
      <c r="B18" s="4">
        <v>1</v>
      </c>
      <c r="C18" s="4">
        <v>0</v>
      </c>
      <c r="D18" s="4">
        <v>0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>
      <c r="A19" s="4" t="s">
        <v>19</v>
      </c>
      <c r="B19" s="4">
        <f t="shared" ref="B19:O19" si="0">SUM(B3:B18)</f>
        <v>3075</v>
      </c>
      <c r="C19" s="4">
        <f t="shared" si="0"/>
        <v>203</v>
      </c>
      <c r="D19" s="4">
        <f t="shared" si="0"/>
        <v>221</v>
      </c>
      <c r="E19" s="4">
        <f t="shared" si="0"/>
        <v>275</v>
      </c>
      <c r="F19" s="4">
        <f t="shared" si="0"/>
        <v>197</v>
      </c>
      <c r="G19" s="4">
        <f t="shared" si="0"/>
        <v>190</v>
      </c>
      <c r="H19" s="4">
        <f t="shared" si="0"/>
        <v>212</v>
      </c>
      <c r="I19" s="4">
        <f t="shared" si="0"/>
        <v>267</v>
      </c>
      <c r="J19" s="4">
        <f t="shared" si="0"/>
        <v>248</v>
      </c>
      <c r="K19" s="4">
        <f t="shared" si="0"/>
        <v>220</v>
      </c>
      <c r="L19" s="4">
        <f t="shared" si="0"/>
        <v>261</v>
      </c>
      <c r="M19" s="4">
        <f t="shared" si="0"/>
        <v>203</v>
      </c>
      <c r="N19" s="4">
        <f t="shared" si="0"/>
        <v>213</v>
      </c>
      <c r="O19" s="4">
        <f t="shared" si="0"/>
        <v>212</v>
      </c>
    </row>
    <row r="21" spans="1:1">
      <c r="A21" s="26" t="s">
        <v>12</v>
      </c>
    </row>
    <row r="22" spans="1:2">
      <c r="A22" s="26">
        <v>1</v>
      </c>
      <c r="B22" t="s">
        <v>36</v>
      </c>
    </row>
    <row r="23" spans="1:2">
      <c r="A23">
        <v>2</v>
      </c>
      <c r="B23" t="s">
        <v>37</v>
      </c>
    </row>
    <row r="24" spans="1:2">
      <c r="A24">
        <v>3</v>
      </c>
      <c r="B24" t="s">
        <v>38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2"/>
  <sheetViews>
    <sheetView workbookViewId="0">
      <selection activeCell="B11" sqref="B11:C12"/>
    </sheetView>
  </sheetViews>
  <sheetFormatPr defaultColWidth="9" defaultRowHeight="13.5" outlineLevelCol="3"/>
  <cols>
    <col min="1" max="1" width="10.25" customWidth="1"/>
    <col min="2" max="2" width="27.75" customWidth="1"/>
    <col min="3" max="3" width="12.625" style="22"/>
    <col min="5" max="5" width="12.625"/>
  </cols>
  <sheetData>
    <row r="1" s="2" customFormat="1" ht="25.5" spans="2:3">
      <c r="B1" s="2" t="s">
        <v>39</v>
      </c>
      <c r="C1" s="23"/>
    </row>
    <row r="2" spans="2:2">
      <c r="B2" s="4" t="s">
        <v>40</v>
      </c>
    </row>
    <row r="3" spans="1:4">
      <c r="A3" s="24" t="s">
        <v>41</v>
      </c>
      <c r="B3" s="4" t="s">
        <v>42</v>
      </c>
      <c r="C3" s="25">
        <f>3358/16876</f>
        <v>0.19898080113771</v>
      </c>
      <c r="D3" t="s">
        <v>43</v>
      </c>
    </row>
    <row r="4" spans="1:3">
      <c r="A4" s="24" t="s">
        <v>44</v>
      </c>
      <c r="B4" t="s">
        <v>45</v>
      </c>
      <c r="C4" s="22">
        <v>10</v>
      </c>
    </row>
    <row r="5" spans="1:3">
      <c r="A5" s="24"/>
      <c r="B5" t="s">
        <v>46</v>
      </c>
      <c r="C5" s="22">
        <v>30</v>
      </c>
    </row>
    <row r="6" spans="1:3">
      <c r="A6" s="24" t="s">
        <v>47</v>
      </c>
      <c r="B6" t="s">
        <v>48</v>
      </c>
      <c r="C6" s="22">
        <v>8</v>
      </c>
    </row>
    <row r="7" customFormat="1" spans="1:3">
      <c r="A7" s="24"/>
      <c r="B7" t="s">
        <v>49</v>
      </c>
      <c r="C7" s="22">
        <v>7</v>
      </c>
    </row>
    <row r="8" s="2" customFormat="1" ht="25.5" spans="2:3">
      <c r="B8" s="2" t="s">
        <v>17</v>
      </c>
      <c r="C8" s="23"/>
    </row>
    <row r="9" spans="2:2">
      <c r="B9" s="4" t="s">
        <v>40</v>
      </c>
    </row>
    <row r="10" spans="1:4">
      <c r="A10" s="24" t="s">
        <v>41</v>
      </c>
      <c r="B10" s="4" t="s">
        <v>42</v>
      </c>
      <c r="C10" s="25">
        <f>2924/11574</f>
        <v>0.252635216865388</v>
      </c>
      <c r="D10" t="s">
        <v>43</v>
      </c>
    </row>
    <row r="11" spans="1:3">
      <c r="A11" s="24" t="s">
        <v>44</v>
      </c>
      <c r="B11" t="s">
        <v>45</v>
      </c>
      <c r="C11" s="22">
        <v>4</v>
      </c>
    </row>
    <row r="12" spans="1:3">
      <c r="A12" s="24"/>
      <c r="B12" t="s">
        <v>46</v>
      </c>
      <c r="C12" s="22">
        <v>18</v>
      </c>
    </row>
    <row r="13" spans="1:3">
      <c r="A13" s="24" t="s">
        <v>47</v>
      </c>
      <c r="B13" t="s">
        <v>48</v>
      </c>
      <c r="C13" s="22">
        <v>4</v>
      </c>
    </row>
    <row r="14" spans="1:3">
      <c r="A14" s="24"/>
      <c r="B14" t="s">
        <v>49</v>
      </c>
      <c r="C14" s="22">
        <v>1</v>
      </c>
    </row>
    <row r="16" spans="1:2">
      <c r="A16" s="26" t="s">
        <v>12</v>
      </c>
      <c r="B16" s="22"/>
    </row>
    <row r="17" spans="1:2">
      <c r="A17" s="26">
        <v>1</v>
      </c>
      <c r="B17" s="22" t="s">
        <v>50</v>
      </c>
    </row>
    <row r="18" spans="1:2">
      <c r="A18" s="26">
        <v>2</v>
      </c>
      <c r="B18" s="22" t="s">
        <v>51</v>
      </c>
    </row>
    <row r="19" spans="1:2">
      <c r="A19" s="26">
        <v>3</v>
      </c>
      <c r="B19" s="22" t="s">
        <v>52</v>
      </c>
    </row>
    <row r="20" spans="1:2">
      <c r="A20" s="26">
        <v>4</v>
      </c>
      <c r="B20" s="22" t="s">
        <v>53</v>
      </c>
    </row>
    <row r="21" spans="2:2">
      <c r="B21" s="26"/>
    </row>
    <row r="22" spans="2:2">
      <c r="B22" s="26"/>
    </row>
    <row r="23" spans="2:2">
      <c r="B23" s="26"/>
    </row>
    <row r="24" spans="2:2">
      <c r="B24" s="26"/>
    </row>
    <row r="25" spans="2:2">
      <c r="B25" s="26"/>
    </row>
    <row r="26" spans="2:2">
      <c r="B26" s="26"/>
    </row>
    <row r="27" spans="2:2">
      <c r="B27" s="26"/>
    </row>
    <row r="28" spans="2:2">
      <c r="B28" s="26"/>
    </row>
    <row r="29" spans="2:2">
      <c r="B29" s="26"/>
    </row>
    <row r="30" spans="2:2">
      <c r="B30" s="26"/>
    </row>
    <row r="31" spans="2:2">
      <c r="B31" s="26"/>
    </row>
    <row r="32" spans="2:2">
      <c r="B32" s="26"/>
    </row>
    <row r="33" spans="2:2">
      <c r="B33" s="26"/>
    </row>
    <row r="34" spans="2:2">
      <c r="B34" s="26"/>
    </row>
    <row r="35" spans="2:2">
      <c r="B35" s="26"/>
    </row>
    <row r="36" spans="2:2">
      <c r="B36" s="26"/>
    </row>
    <row r="37" spans="2:2">
      <c r="B37" s="26"/>
    </row>
    <row r="38" spans="2:2">
      <c r="B38" s="26"/>
    </row>
    <row r="39" spans="2:2">
      <c r="B39" s="26"/>
    </row>
    <row r="40" spans="2:2">
      <c r="B40" s="26"/>
    </row>
    <row r="41" spans="2:2">
      <c r="B41" s="26"/>
    </row>
    <row r="42" spans="2:2">
      <c r="B42" s="26"/>
    </row>
  </sheetData>
  <mergeCells count="4">
    <mergeCell ref="A4:A5"/>
    <mergeCell ref="A6:A7"/>
    <mergeCell ref="A11:A12"/>
    <mergeCell ref="A13:A14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3"/>
  <sheetViews>
    <sheetView tabSelected="1" workbookViewId="0">
      <selection activeCell="B33" sqref="B33"/>
    </sheetView>
  </sheetViews>
  <sheetFormatPr defaultColWidth="9" defaultRowHeight="13.5"/>
  <cols>
    <col min="1" max="1" width="10.375" customWidth="1"/>
    <col min="4" max="4" width="12.875" customWidth="1"/>
    <col min="5" max="7" width="12.625"/>
    <col min="12" max="12" width="10.375" customWidth="1"/>
  </cols>
  <sheetData>
    <row r="1" s="1" customFormat="1" ht="25.5" spans="1:1">
      <c r="A1" s="2" t="s">
        <v>39</v>
      </c>
    </row>
    <row r="2" spans="1:7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</row>
    <row r="3" spans="1:7">
      <c r="A3" s="3">
        <v>43143</v>
      </c>
      <c r="B3" s="4">
        <v>1</v>
      </c>
      <c r="C3" s="4">
        <v>4.989</v>
      </c>
      <c r="D3" s="4">
        <v>306</v>
      </c>
      <c r="E3" s="5">
        <f>B3/D3</f>
        <v>0.00326797385620915</v>
      </c>
      <c r="F3" s="6">
        <f>C3/B3</f>
        <v>4.989</v>
      </c>
      <c r="G3" s="7">
        <f>C3/D3</f>
        <v>0.0163039215686274</v>
      </c>
    </row>
    <row r="4" spans="1:7">
      <c r="A4" s="3">
        <v>43144</v>
      </c>
      <c r="B4" s="4">
        <v>8</v>
      </c>
      <c r="C4" s="4">
        <v>102.894</v>
      </c>
      <c r="D4" s="8">
        <v>1022</v>
      </c>
      <c r="E4" s="5">
        <f t="shared" ref="E4:E15" si="0">B4/D4</f>
        <v>0.00782778864970646</v>
      </c>
      <c r="F4" s="6">
        <f t="shared" ref="F4:F14" si="1">C4/B4</f>
        <v>12.86175</v>
      </c>
      <c r="G4" s="7">
        <f t="shared" ref="G4:G14" si="2">C4/D4</f>
        <v>0.100679060665362</v>
      </c>
    </row>
    <row r="5" spans="1:7">
      <c r="A5" s="3">
        <v>43145</v>
      </c>
      <c r="B5" s="4">
        <v>16</v>
      </c>
      <c r="C5" s="4">
        <v>293.722</v>
      </c>
      <c r="D5" s="8">
        <v>2778</v>
      </c>
      <c r="E5" s="5">
        <f t="shared" si="0"/>
        <v>0.00575953923686105</v>
      </c>
      <c r="F5" s="6">
        <f t="shared" si="1"/>
        <v>18.357625</v>
      </c>
      <c r="G5" s="7">
        <f t="shared" si="2"/>
        <v>0.105731461483081</v>
      </c>
    </row>
    <row r="6" spans="1:7">
      <c r="A6" s="3">
        <v>43146</v>
      </c>
      <c r="B6" s="4">
        <v>18</v>
      </c>
      <c r="C6" s="4">
        <v>342.499</v>
      </c>
      <c r="D6" s="8">
        <v>3574</v>
      </c>
      <c r="E6" s="5">
        <f t="shared" si="0"/>
        <v>0.00503637381085618</v>
      </c>
      <c r="F6" s="6">
        <f t="shared" si="1"/>
        <v>19.0277222222222</v>
      </c>
      <c r="G6" s="7">
        <f t="shared" si="2"/>
        <v>0.0958307218802462</v>
      </c>
    </row>
    <row r="7" spans="1:7">
      <c r="A7" s="3">
        <v>43147</v>
      </c>
      <c r="B7" s="4">
        <v>34</v>
      </c>
      <c r="C7" s="4">
        <v>589.164</v>
      </c>
      <c r="D7" s="8">
        <v>3909</v>
      </c>
      <c r="E7" s="9">
        <f t="shared" si="0"/>
        <v>0.00869787669480686</v>
      </c>
      <c r="F7" s="6">
        <f t="shared" si="1"/>
        <v>17.3283529411765</v>
      </c>
      <c r="G7" s="7">
        <f t="shared" si="2"/>
        <v>0.150719877206447</v>
      </c>
    </row>
    <row r="8" spans="1:9">
      <c r="A8" s="10">
        <v>43148</v>
      </c>
      <c r="B8" s="11">
        <v>30</v>
      </c>
      <c r="C8" s="11">
        <v>538.493</v>
      </c>
      <c r="D8" s="12">
        <v>4260</v>
      </c>
      <c r="E8" s="13">
        <f t="shared" si="0"/>
        <v>0.00704225352112676</v>
      </c>
      <c r="F8" s="14">
        <f t="shared" si="1"/>
        <v>17.9497666666667</v>
      </c>
      <c r="G8" s="15">
        <f t="shared" si="2"/>
        <v>0.126406807511737</v>
      </c>
      <c r="H8" s="16" t="s">
        <v>61</v>
      </c>
      <c r="I8" s="16">
        <v>1702</v>
      </c>
    </row>
    <row r="9" spans="1:9">
      <c r="A9" s="10">
        <v>43149</v>
      </c>
      <c r="B9" s="11">
        <v>35</v>
      </c>
      <c r="C9" s="11">
        <v>716.102</v>
      </c>
      <c r="D9" s="12">
        <v>4332</v>
      </c>
      <c r="E9" s="13">
        <f t="shared" si="0"/>
        <v>0.00807940904893813</v>
      </c>
      <c r="F9" s="14">
        <f t="shared" si="1"/>
        <v>20.4600571428571</v>
      </c>
      <c r="G9" s="15">
        <f t="shared" si="2"/>
        <v>0.165305170821791</v>
      </c>
      <c r="H9" s="16"/>
      <c r="I9" s="16"/>
    </row>
    <row r="10" spans="1:9">
      <c r="A10" s="10">
        <v>43150</v>
      </c>
      <c r="B10" s="11">
        <v>22</v>
      </c>
      <c r="C10" s="11">
        <v>597.395</v>
      </c>
      <c r="D10" s="12">
        <v>4595</v>
      </c>
      <c r="E10" s="13">
        <f t="shared" si="0"/>
        <v>0.00478781284004353</v>
      </c>
      <c r="F10" s="14">
        <f t="shared" si="1"/>
        <v>27.1543181818182</v>
      </c>
      <c r="G10" s="15">
        <f t="shared" si="2"/>
        <v>0.130009793253536</v>
      </c>
      <c r="H10" s="16"/>
      <c r="I10" s="16"/>
    </row>
    <row r="11" spans="1:9">
      <c r="A11" s="10">
        <v>43151</v>
      </c>
      <c r="B11" s="11">
        <v>32</v>
      </c>
      <c r="C11" s="11">
        <v>658.357</v>
      </c>
      <c r="D11" s="12">
        <v>4794</v>
      </c>
      <c r="E11" s="13">
        <f t="shared" si="0"/>
        <v>0.0066750104297038</v>
      </c>
      <c r="F11" s="14">
        <f t="shared" si="1"/>
        <v>20.57365625</v>
      </c>
      <c r="G11" s="15">
        <f t="shared" si="2"/>
        <v>0.137329370045891</v>
      </c>
      <c r="H11" s="16"/>
      <c r="I11" s="16"/>
    </row>
    <row r="12" spans="1:7">
      <c r="A12" s="3">
        <v>43152</v>
      </c>
      <c r="B12" s="4">
        <v>27</v>
      </c>
      <c r="C12" s="4">
        <v>269.592</v>
      </c>
      <c r="D12" s="8">
        <v>4856</v>
      </c>
      <c r="E12" s="5">
        <f t="shared" si="0"/>
        <v>0.00556013179571664</v>
      </c>
      <c r="F12" s="6">
        <f t="shared" si="1"/>
        <v>9.98488888888889</v>
      </c>
      <c r="G12" s="7">
        <f t="shared" si="2"/>
        <v>0.0555172981878089</v>
      </c>
    </row>
    <row r="13" spans="1:7">
      <c r="A13" s="3">
        <v>43153</v>
      </c>
      <c r="B13" s="4">
        <v>24</v>
      </c>
      <c r="C13" s="4">
        <v>280.586</v>
      </c>
      <c r="D13" s="8">
        <v>5062</v>
      </c>
      <c r="E13" s="5">
        <f t="shared" si="0"/>
        <v>0.00474120900829712</v>
      </c>
      <c r="F13" s="6">
        <f t="shared" si="1"/>
        <v>11.6910833333333</v>
      </c>
      <c r="G13" s="7">
        <f t="shared" si="2"/>
        <v>0.0554298696167523</v>
      </c>
    </row>
    <row r="14" spans="1:7">
      <c r="A14" s="3">
        <v>43154</v>
      </c>
      <c r="B14" s="4">
        <v>32</v>
      </c>
      <c r="C14" s="4">
        <v>484.355</v>
      </c>
      <c r="D14" s="8">
        <v>5220</v>
      </c>
      <c r="E14" s="5">
        <f t="shared" si="0"/>
        <v>0.00613026819923372</v>
      </c>
      <c r="F14" s="6">
        <f t="shared" si="1"/>
        <v>15.13609375</v>
      </c>
      <c r="G14" s="7">
        <f t="shared" si="2"/>
        <v>0.0927883141762452</v>
      </c>
    </row>
    <row r="15" s="1" customFormat="1" ht="25.5" spans="1:7">
      <c r="A15" s="2" t="s">
        <v>17</v>
      </c>
      <c r="G15" s="17"/>
    </row>
    <row r="16" spans="1:18">
      <c r="A16" t="s">
        <v>54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s="7" t="s">
        <v>60</v>
      </c>
      <c r="K16" t="s">
        <v>62</v>
      </c>
      <c r="L16" t="s">
        <v>54</v>
      </c>
      <c r="M16" t="s">
        <v>55</v>
      </c>
      <c r="N16" t="s">
        <v>56</v>
      </c>
      <c r="O16" t="s">
        <v>57</v>
      </c>
      <c r="P16" t="s">
        <v>58</v>
      </c>
      <c r="Q16" t="s">
        <v>59</v>
      </c>
      <c r="R16" s="7" t="s">
        <v>60</v>
      </c>
    </row>
    <row r="17" spans="1:18">
      <c r="A17" s="3">
        <v>43144</v>
      </c>
      <c r="B17" s="4">
        <v>2</v>
      </c>
      <c r="C17" s="4">
        <v>14.978</v>
      </c>
      <c r="D17">
        <v>217</v>
      </c>
      <c r="E17" s="5">
        <f t="shared" ref="E17:E28" si="3">B17/D17</f>
        <v>0.00921658986175115</v>
      </c>
      <c r="F17" s="6">
        <f>C17/B17</f>
        <v>7.489</v>
      </c>
      <c r="G17" s="7">
        <f>C17/D17</f>
        <v>0.0690230414746544</v>
      </c>
      <c r="K17" s="20"/>
      <c r="L17" s="3">
        <v>43144</v>
      </c>
      <c r="M17" s="20">
        <v>2</v>
      </c>
      <c r="N17" s="20">
        <v>14.978</v>
      </c>
      <c r="O17">
        <v>217</v>
      </c>
      <c r="P17" s="5">
        <f t="shared" ref="P17:P27" si="4">M17/O17</f>
        <v>0.00921658986175115</v>
      </c>
      <c r="Q17" s="6">
        <f t="shared" ref="Q17:Q27" si="5">N17/M17</f>
        <v>7.489</v>
      </c>
      <c r="R17" s="7">
        <f t="shared" ref="R17:R27" si="6">N17/O17</f>
        <v>0.0690230414746544</v>
      </c>
    </row>
    <row r="18" spans="1:18">
      <c r="A18" s="3">
        <v>43145</v>
      </c>
      <c r="B18" s="4">
        <v>21</v>
      </c>
      <c r="C18" s="4">
        <v>406.384</v>
      </c>
      <c r="D18">
        <v>3009</v>
      </c>
      <c r="E18" s="5">
        <f t="shared" si="3"/>
        <v>0.0069790628115653</v>
      </c>
      <c r="F18" s="6">
        <f t="shared" ref="F18:F27" si="7">C18/B18</f>
        <v>19.351619047619</v>
      </c>
      <c r="G18" s="7">
        <f t="shared" ref="G18:G27" si="8">C18/D18</f>
        <v>0.135056164838817</v>
      </c>
      <c r="K18" s="20"/>
      <c r="L18" s="3">
        <v>43145</v>
      </c>
      <c r="M18" s="20">
        <v>20</v>
      </c>
      <c r="N18" s="20">
        <v>281.626</v>
      </c>
      <c r="O18">
        <v>3009</v>
      </c>
      <c r="P18" s="5">
        <f t="shared" si="4"/>
        <v>0.00664672648720505</v>
      </c>
      <c r="Q18" s="6">
        <f t="shared" si="5"/>
        <v>14.0813</v>
      </c>
      <c r="R18" s="7">
        <f t="shared" si="6"/>
        <v>0.0935945496842805</v>
      </c>
    </row>
    <row r="19" spans="1:18">
      <c r="A19" s="3">
        <v>43146</v>
      </c>
      <c r="B19" s="4">
        <v>31</v>
      </c>
      <c r="C19" s="4">
        <v>486.306</v>
      </c>
      <c r="D19">
        <v>4228</v>
      </c>
      <c r="E19" s="5">
        <f t="shared" si="3"/>
        <v>0.00733207190160833</v>
      </c>
      <c r="F19" s="6">
        <f t="shared" si="7"/>
        <v>15.6872903225806</v>
      </c>
      <c r="G19" s="7">
        <f t="shared" si="8"/>
        <v>0.115020340586566</v>
      </c>
      <c r="K19" s="20"/>
      <c r="L19" s="3">
        <v>43146</v>
      </c>
      <c r="M19" s="20">
        <v>30</v>
      </c>
      <c r="N19" s="20">
        <v>461.35</v>
      </c>
      <c r="O19">
        <v>4228</v>
      </c>
      <c r="P19" s="5">
        <f t="shared" si="4"/>
        <v>0.00709555345316935</v>
      </c>
      <c r="Q19" s="6">
        <f t="shared" si="5"/>
        <v>15.3783333333333</v>
      </c>
      <c r="R19" s="7">
        <f t="shared" si="6"/>
        <v>0.109117786187323</v>
      </c>
    </row>
    <row r="20" spans="1:18">
      <c r="A20" s="3">
        <v>43147</v>
      </c>
      <c r="B20" s="4">
        <v>32</v>
      </c>
      <c r="C20" s="4">
        <v>1190.886</v>
      </c>
      <c r="D20">
        <v>4537</v>
      </c>
      <c r="E20" s="9">
        <f t="shared" si="3"/>
        <v>0.0070531188009698</v>
      </c>
      <c r="F20" s="6">
        <f t="shared" si="7"/>
        <v>37.2151875</v>
      </c>
      <c r="G20" s="7">
        <f t="shared" si="8"/>
        <v>0.262483138637866</v>
      </c>
      <c r="K20" s="20"/>
      <c r="L20" s="3">
        <v>43147</v>
      </c>
      <c r="M20" s="20">
        <v>31</v>
      </c>
      <c r="N20" s="20">
        <v>446.424</v>
      </c>
      <c r="O20">
        <v>4537</v>
      </c>
      <c r="P20" s="9">
        <f t="shared" si="4"/>
        <v>0.0068327088384395</v>
      </c>
      <c r="Q20" s="6">
        <f t="shared" si="5"/>
        <v>14.4007741935484</v>
      </c>
      <c r="R20" s="7">
        <f t="shared" si="6"/>
        <v>0.0983962971126295</v>
      </c>
    </row>
    <row r="21" spans="1:18">
      <c r="A21" s="10">
        <v>43148</v>
      </c>
      <c r="B21" s="11">
        <v>39</v>
      </c>
      <c r="C21" s="11">
        <v>1126.828</v>
      </c>
      <c r="D21" s="18">
        <v>4687</v>
      </c>
      <c r="E21" s="13">
        <f t="shared" si="3"/>
        <v>0.00832088756133988</v>
      </c>
      <c r="F21" s="14">
        <f t="shared" si="7"/>
        <v>28.8930256410256</v>
      </c>
      <c r="G21" s="15">
        <f t="shared" si="8"/>
        <v>0.240415617665884</v>
      </c>
      <c r="H21" s="16" t="s">
        <v>63</v>
      </c>
      <c r="I21" s="16">
        <v>1842</v>
      </c>
      <c r="J21" s="18"/>
      <c r="K21" s="21"/>
      <c r="L21" s="10">
        <v>43148</v>
      </c>
      <c r="M21" s="21">
        <v>38</v>
      </c>
      <c r="N21" s="21">
        <v>762.356</v>
      </c>
      <c r="O21" s="18">
        <v>4687</v>
      </c>
      <c r="P21" s="13">
        <f t="shared" si="4"/>
        <v>0.00810753147002347</v>
      </c>
      <c r="Q21" s="14">
        <f t="shared" si="5"/>
        <v>20.062</v>
      </c>
      <c r="R21" s="15">
        <f t="shared" si="6"/>
        <v>0.162653296351611</v>
      </c>
    </row>
    <row r="22" spans="1:18">
      <c r="A22" s="10">
        <v>43149</v>
      </c>
      <c r="B22" s="11">
        <v>34</v>
      </c>
      <c r="C22" s="11">
        <v>541.165</v>
      </c>
      <c r="D22" s="18">
        <v>4863</v>
      </c>
      <c r="E22" s="13">
        <f t="shared" si="3"/>
        <v>0.00699156899033518</v>
      </c>
      <c r="F22" s="14">
        <f t="shared" si="7"/>
        <v>15.9166176470588</v>
      </c>
      <c r="G22" s="15">
        <f t="shared" si="8"/>
        <v>0.111282130372198</v>
      </c>
      <c r="H22" s="16"/>
      <c r="I22" s="16"/>
      <c r="J22" s="18"/>
      <c r="K22" s="21"/>
      <c r="L22" s="10">
        <v>43149</v>
      </c>
      <c r="M22" s="21">
        <v>33</v>
      </c>
      <c r="N22" s="21">
        <v>391.363</v>
      </c>
      <c r="O22" s="18">
        <v>4863</v>
      </c>
      <c r="P22" s="13">
        <f t="shared" si="4"/>
        <v>0.0067859346082665</v>
      </c>
      <c r="Q22" s="14">
        <f t="shared" si="5"/>
        <v>11.8594848484848</v>
      </c>
      <c r="R22" s="15">
        <f t="shared" si="6"/>
        <v>0.0804776886695455</v>
      </c>
    </row>
    <row r="23" spans="1:18">
      <c r="A23" s="10">
        <v>43150</v>
      </c>
      <c r="B23" s="11">
        <v>37</v>
      </c>
      <c r="C23" s="11">
        <v>770.558</v>
      </c>
      <c r="D23" s="18">
        <v>4996</v>
      </c>
      <c r="E23" s="13">
        <f t="shared" si="3"/>
        <v>0.00740592473979183</v>
      </c>
      <c r="F23" s="14">
        <f t="shared" si="7"/>
        <v>20.8258918918919</v>
      </c>
      <c r="G23" s="15">
        <f t="shared" si="8"/>
        <v>0.154234987990392</v>
      </c>
      <c r="H23" s="16"/>
      <c r="I23" s="16"/>
      <c r="J23" s="18"/>
      <c r="K23" s="21"/>
      <c r="L23" s="10">
        <v>43150</v>
      </c>
      <c r="M23" s="21">
        <v>36</v>
      </c>
      <c r="N23" s="21">
        <v>565.811</v>
      </c>
      <c r="O23" s="18">
        <v>4996</v>
      </c>
      <c r="P23" s="13">
        <f t="shared" si="4"/>
        <v>0.00720576461168935</v>
      </c>
      <c r="Q23" s="14">
        <f t="shared" si="5"/>
        <v>15.7169722222222</v>
      </c>
      <c r="R23" s="15">
        <f t="shared" si="6"/>
        <v>0.113252802241793</v>
      </c>
    </row>
    <row r="24" spans="1:18">
      <c r="A24" s="10">
        <v>43151</v>
      </c>
      <c r="B24" s="11">
        <v>34</v>
      </c>
      <c r="C24" s="11">
        <v>963.865</v>
      </c>
      <c r="D24" s="18">
        <v>5011</v>
      </c>
      <c r="E24" s="13">
        <f t="shared" si="3"/>
        <v>0.00678507283975254</v>
      </c>
      <c r="F24" s="14">
        <f t="shared" si="7"/>
        <v>28.3489705882353</v>
      </c>
      <c r="G24" s="15">
        <f t="shared" si="8"/>
        <v>0.192349830373179</v>
      </c>
      <c r="H24" s="16"/>
      <c r="I24" s="16"/>
      <c r="J24" s="18"/>
      <c r="K24" s="21"/>
      <c r="L24" s="10">
        <v>43151</v>
      </c>
      <c r="M24" s="21">
        <v>33</v>
      </c>
      <c r="N24" s="21">
        <v>669.217</v>
      </c>
      <c r="O24" s="18">
        <v>5011</v>
      </c>
      <c r="P24" s="13">
        <f t="shared" si="4"/>
        <v>0.00658551187387747</v>
      </c>
      <c r="Q24" s="14">
        <f t="shared" si="5"/>
        <v>20.279303030303</v>
      </c>
      <c r="R24" s="15">
        <f t="shared" si="6"/>
        <v>0.13354959090002</v>
      </c>
    </row>
    <row r="25" spans="1:18">
      <c r="A25" s="3">
        <v>43152</v>
      </c>
      <c r="B25" s="4">
        <v>35</v>
      </c>
      <c r="C25" s="4">
        <v>735.08</v>
      </c>
      <c r="D25">
        <v>5015</v>
      </c>
      <c r="E25" s="5">
        <f t="shared" si="3"/>
        <v>0.0069790628115653</v>
      </c>
      <c r="F25" s="6">
        <f t="shared" si="7"/>
        <v>21.0022857142857</v>
      </c>
      <c r="G25" s="7">
        <f t="shared" si="8"/>
        <v>0.146576271186441</v>
      </c>
      <c r="K25" s="20"/>
      <c r="L25" s="3">
        <v>43152</v>
      </c>
      <c r="M25" s="20">
        <v>34</v>
      </c>
      <c r="N25" s="20">
        <v>555.3</v>
      </c>
      <c r="O25">
        <v>5015</v>
      </c>
      <c r="P25" s="5">
        <f t="shared" si="4"/>
        <v>0.00677966101694915</v>
      </c>
      <c r="Q25" s="6">
        <f t="shared" si="5"/>
        <v>16.3323529411765</v>
      </c>
      <c r="R25" s="7">
        <f t="shared" si="6"/>
        <v>0.110727816550349</v>
      </c>
    </row>
    <row r="26" spans="1:18">
      <c r="A26" s="3">
        <v>43153</v>
      </c>
      <c r="B26" s="4">
        <v>35</v>
      </c>
      <c r="C26" s="4">
        <v>1182.688</v>
      </c>
      <c r="D26">
        <v>4933</v>
      </c>
      <c r="E26" s="5">
        <f t="shared" si="3"/>
        <v>0.00709507399148591</v>
      </c>
      <c r="F26" s="6">
        <f t="shared" si="7"/>
        <v>33.7910857142857</v>
      </c>
      <c r="G26" s="7">
        <f t="shared" si="8"/>
        <v>0.2397502533955</v>
      </c>
      <c r="K26" s="20"/>
      <c r="L26" s="3">
        <v>43153</v>
      </c>
      <c r="M26" s="20">
        <v>34</v>
      </c>
      <c r="N26" s="20">
        <v>793.172</v>
      </c>
      <c r="O26">
        <v>4933</v>
      </c>
      <c r="P26" s="5">
        <f t="shared" si="4"/>
        <v>0.00689235759172917</v>
      </c>
      <c r="Q26" s="6">
        <f t="shared" si="5"/>
        <v>23.3285882352941</v>
      </c>
      <c r="R26" s="7">
        <f t="shared" si="6"/>
        <v>0.160788972227853</v>
      </c>
    </row>
    <row r="27" spans="1:18">
      <c r="A27" s="3">
        <v>43154</v>
      </c>
      <c r="B27" s="4">
        <v>32</v>
      </c>
      <c r="C27" s="4">
        <v>619.719</v>
      </c>
      <c r="D27">
        <v>4837</v>
      </c>
      <c r="E27" s="5">
        <f t="shared" si="3"/>
        <v>0.0066156708703742</v>
      </c>
      <c r="F27" s="6">
        <f t="shared" si="7"/>
        <v>19.36621875</v>
      </c>
      <c r="G27" s="7">
        <f t="shared" si="8"/>
        <v>0.12812052925367</v>
      </c>
      <c r="K27" s="20"/>
      <c r="L27" s="3">
        <v>43154</v>
      </c>
      <c r="M27" s="20">
        <v>31</v>
      </c>
      <c r="N27" s="20">
        <v>539.84</v>
      </c>
      <c r="O27">
        <v>4837</v>
      </c>
      <c r="P27" s="5">
        <f t="shared" si="4"/>
        <v>0.00640893115567501</v>
      </c>
      <c r="Q27" s="6">
        <f t="shared" si="5"/>
        <v>17.4141935483871</v>
      </c>
      <c r="R27" s="7">
        <f t="shared" si="6"/>
        <v>0.111606367583213</v>
      </c>
    </row>
    <row r="28" spans="1:7">
      <c r="A28" s="3"/>
      <c r="B28" s="4"/>
      <c r="C28" s="4"/>
      <c r="E28" s="5"/>
      <c r="F28" s="5"/>
      <c r="G28" s="5"/>
    </row>
    <row r="29" spans="1:1">
      <c r="A29" t="s">
        <v>12</v>
      </c>
    </row>
    <row r="30" customFormat="1" spans="1:3">
      <c r="A30">
        <v>1</v>
      </c>
      <c r="B30" s="19" t="s">
        <v>64</v>
      </c>
      <c r="C30" s="19"/>
    </row>
    <row r="31" customFormat="1" spans="1:3">
      <c r="A31">
        <v>2</v>
      </c>
      <c r="B31" s="19" t="s">
        <v>65</v>
      </c>
      <c r="C31" s="19"/>
    </row>
    <row r="32" spans="1:2">
      <c r="A32">
        <v>3</v>
      </c>
      <c r="B32" t="s">
        <v>66</v>
      </c>
    </row>
    <row r="33" spans="1:2">
      <c r="A33">
        <v>4</v>
      </c>
      <c r="B33" t="s">
        <v>67</v>
      </c>
    </row>
  </sheetData>
  <mergeCells count="4">
    <mergeCell ref="H8:H11"/>
    <mergeCell ref="H21:H24"/>
    <mergeCell ref="I8:I11"/>
    <mergeCell ref="I21:I2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邮件营销效果</vt:lpstr>
      <vt:lpstr>总统推送效果</vt:lpstr>
      <vt:lpstr>总统机台效果</vt:lpstr>
      <vt:lpstr>总统日付费活动效果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2018-02-24T05:59:00Z</dcterms:created>
  <dcterms:modified xsi:type="dcterms:W3CDTF">2018-02-27T09:03:59Z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