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021197\Desktop\LARNT data files\"/>
    </mc:Choice>
  </mc:AlternateContent>
  <bookViews>
    <workbookView xWindow="0" yWindow="135" windowWidth="14250" windowHeight="7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H15" i="1" l="1"/>
  <c r="AH2" i="1"/>
  <c r="Z15" i="1"/>
  <c r="Z2" i="1"/>
  <c r="R15" i="1"/>
  <c r="R2" i="1"/>
  <c r="J26" i="1"/>
  <c r="I26" i="1" l="1"/>
  <c r="H26" i="1"/>
  <c r="G26" i="1"/>
  <c r="F26" i="1"/>
  <c r="E26" i="1"/>
  <c r="D26" i="1"/>
  <c r="N60" i="1"/>
  <c r="N59" i="1"/>
  <c r="N58" i="1"/>
  <c r="N57" i="1"/>
  <c r="N56" i="1"/>
  <c r="N55" i="1"/>
  <c r="U15" i="1"/>
  <c r="AC15" i="1" s="1"/>
  <c r="V15" i="1"/>
  <c r="AD15" i="1" s="1"/>
  <c r="W15" i="1"/>
  <c r="AE15" i="1" s="1"/>
  <c r="X15" i="1"/>
  <c r="AF15" i="1" s="1"/>
  <c r="Y15" i="1"/>
  <c r="AG15" i="1" s="1"/>
  <c r="T15" i="1"/>
  <c r="AB15" i="1" s="1"/>
  <c r="M15" i="1"/>
  <c r="N15" i="1"/>
  <c r="O15" i="1"/>
  <c r="P15" i="1"/>
  <c r="Q15" i="1"/>
  <c r="L15" i="1"/>
  <c r="N84" i="1"/>
  <c r="N83" i="1"/>
  <c r="N82" i="1"/>
  <c r="N81" i="1"/>
  <c r="N80" i="1"/>
  <c r="N79" i="1"/>
  <c r="U2" i="1"/>
  <c r="AC2" i="1" s="1"/>
  <c r="V2" i="1"/>
  <c r="AD2" i="1" s="1"/>
  <c r="W2" i="1"/>
  <c r="AE2" i="1" s="1"/>
  <c r="X2" i="1"/>
  <c r="AF2" i="1" s="1"/>
  <c r="Y2" i="1"/>
  <c r="AG2" i="1" s="1"/>
  <c r="T2" i="1"/>
  <c r="AB2" i="1" s="1"/>
  <c r="M2" i="1"/>
  <c r="N2" i="1"/>
  <c r="O2" i="1"/>
  <c r="P2" i="1"/>
  <c r="Q2" i="1"/>
  <c r="L2" i="1"/>
</calcChain>
</file>

<file path=xl/sharedStrings.xml><?xml version="1.0" encoding="utf-8"?>
<sst xmlns="http://schemas.openxmlformats.org/spreadsheetml/2006/main" count="61" uniqueCount="26">
  <si>
    <t>Mouse No.</t>
  </si>
  <si>
    <t>Cre/WT</t>
  </si>
  <si>
    <t>Sex</t>
  </si>
  <si>
    <t>Cre</t>
  </si>
  <si>
    <t>WT</t>
  </si>
  <si>
    <t>Wt</t>
  </si>
  <si>
    <t>Average</t>
  </si>
  <si>
    <t>Stdev</t>
  </si>
  <si>
    <t>Std Error</t>
  </si>
  <si>
    <t>T-test</t>
  </si>
  <si>
    <t>0 min</t>
  </si>
  <si>
    <t>15 min</t>
  </si>
  <si>
    <t>30 min</t>
  </si>
  <si>
    <t>60 min</t>
  </si>
  <si>
    <t>90 min</t>
  </si>
  <si>
    <t>120 min</t>
  </si>
  <si>
    <t>Cre vs WT</t>
  </si>
  <si>
    <t>Group Statistics</t>
  </si>
  <si>
    <t xml:space="preserve"> </t>
  </si>
  <si>
    <t>geno</t>
  </si>
  <si>
    <t>N</t>
  </si>
  <si>
    <t>Mean</t>
  </si>
  <si>
    <t>Std. Deviation</t>
  </si>
  <si>
    <t>Std. Error Mean</t>
  </si>
  <si>
    <t>AUC</t>
  </si>
  <si>
    <t>LARNT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</si>
</sst>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Cre</c:v>
          </c:tx>
          <c:errBars>
            <c:errDir val="x"/>
            <c:errBarType val="both"/>
            <c:errValType val="fixedVal"/>
            <c:noEndCap val="0"/>
            <c:val val="1"/>
          </c:errBars>
          <c:errBars>
            <c:errDir val="y"/>
            <c:errBarType val="both"/>
            <c:errValType val="cust"/>
            <c:noEndCap val="0"/>
            <c:plus>
              <c:numRef>
                <c:f>Sheet1!$AB$2:$AG$2</c:f>
                <c:numCache>
                  <c:formatCode>General</c:formatCode>
                  <c:ptCount val="6"/>
                  <c:pt idx="0">
                    <c:v>0.35707832609452828</c:v>
                  </c:pt>
                  <c:pt idx="1">
                    <c:v>0.88954035955770039</c:v>
                  </c:pt>
                  <c:pt idx="2">
                    <c:v>0.82390923649409276</c:v>
                  </c:pt>
                  <c:pt idx="3">
                    <c:v>0.35527859446414345</c:v>
                  </c:pt>
                  <c:pt idx="4">
                    <c:v>0.18708286933869708</c:v>
                  </c:pt>
                  <c:pt idx="5">
                    <c:v>0.16071217242904756</c:v>
                  </c:pt>
                </c:numCache>
              </c:numRef>
            </c:plus>
            <c:minus>
              <c:numRef>
                <c:f>Sheet1!$AB$2:$AG$2</c:f>
                <c:numCache>
                  <c:formatCode>General</c:formatCode>
                  <c:ptCount val="6"/>
                  <c:pt idx="0">
                    <c:v>0.35707832609452828</c:v>
                  </c:pt>
                  <c:pt idx="1">
                    <c:v>0.88954035955770039</c:v>
                  </c:pt>
                  <c:pt idx="2">
                    <c:v>0.82390923649409276</c:v>
                  </c:pt>
                  <c:pt idx="3">
                    <c:v>0.35527859446414345</c:v>
                  </c:pt>
                  <c:pt idx="4">
                    <c:v>0.18708286933869708</c:v>
                  </c:pt>
                  <c:pt idx="5">
                    <c:v>0.16071217242904756</c:v>
                  </c:pt>
                </c:numCache>
              </c:numRef>
            </c:minus>
          </c:errBars>
          <c:xVal>
            <c:numRef>
              <c:f>Sheet1!$L$1:$Q$1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Sheet1!$L$2:$Q$2</c:f>
              <c:numCache>
                <c:formatCode>General</c:formatCode>
                <c:ptCount val="6"/>
                <c:pt idx="0">
                  <c:v>7.9615384615384617</c:v>
                </c:pt>
                <c:pt idx="1">
                  <c:v>17.800000000000004</c:v>
                </c:pt>
                <c:pt idx="2">
                  <c:v>14.484615384615383</c:v>
                </c:pt>
                <c:pt idx="3">
                  <c:v>9.2615384615384624</c:v>
                </c:pt>
                <c:pt idx="4">
                  <c:v>7</c:v>
                </c:pt>
                <c:pt idx="5">
                  <c:v>6.3076923076923075</c:v>
                </c:pt>
              </c:numCache>
            </c:numRef>
          </c:yVal>
          <c:smooth val="0"/>
        </c:ser>
        <c:ser>
          <c:idx val="1"/>
          <c:order val="1"/>
          <c:tx>
            <c:v>WT</c:v>
          </c:tx>
          <c:errBars>
            <c:errDir val="x"/>
            <c:errBarType val="both"/>
            <c:errValType val="fixedVal"/>
            <c:noEndCap val="0"/>
            <c:val val="1"/>
          </c:errBars>
          <c:errBars>
            <c:errDir val="y"/>
            <c:errBarType val="both"/>
            <c:errValType val="cust"/>
            <c:noEndCap val="0"/>
            <c:plus>
              <c:numRef>
                <c:f>Sheet1!$AB$15:$AG$15</c:f>
                <c:numCache>
                  <c:formatCode>General</c:formatCode>
                  <c:ptCount val="6"/>
                  <c:pt idx="0">
                    <c:v>0.4605083074544547</c:v>
                  </c:pt>
                  <c:pt idx="1">
                    <c:v>1.3959266137985622</c:v>
                  </c:pt>
                  <c:pt idx="2">
                    <c:v>1.1520245196293184</c:v>
                  </c:pt>
                  <c:pt idx="3">
                    <c:v>0.52228132053307974</c:v>
                  </c:pt>
                  <c:pt idx="4">
                    <c:v>0.35646584862307157</c:v>
                  </c:pt>
                  <c:pt idx="5">
                    <c:v>0.29154759474226244</c:v>
                  </c:pt>
                </c:numCache>
              </c:numRef>
            </c:plus>
            <c:minus>
              <c:numRef>
                <c:f>Sheet1!$AB$15:$AG$15</c:f>
                <c:numCache>
                  <c:formatCode>General</c:formatCode>
                  <c:ptCount val="6"/>
                  <c:pt idx="0">
                    <c:v>0.4605083074544547</c:v>
                  </c:pt>
                  <c:pt idx="1">
                    <c:v>1.3959266137985622</c:v>
                  </c:pt>
                  <c:pt idx="2">
                    <c:v>1.1520245196293184</c:v>
                  </c:pt>
                  <c:pt idx="3">
                    <c:v>0.52228132053307974</c:v>
                  </c:pt>
                  <c:pt idx="4">
                    <c:v>0.35646584862307157</c:v>
                  </c:pt>
                  <c:pt idx="5">
                    <c:v>0.29154759474226244</c:v>
                  </c:pt>
                </c:numCache>
              </c:numRef>
            </c:minus>
          </c:errBars>
          <c:xVal>
            <c:numRef>
              <c:f>Sheet1!$L$1:$Q$1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Sheet1!$L$15:$Q$15</c:f>
              <c:numCache>
                <c:formatCode>General</c:formatCode>
                <c:ptCount val="6"/>
                <c:pt idx="0">
                  <c:v>5.5888888888888895</c:v>
                </c:pt>
                <c:pt idx="1">
                  <c:v>15.93333333333333</c:v>
                </c:pt>
                <c:pt idx="2">
                  <c:v>12.377777777777776</c:v>
                </c:pt>
                <c:pt idx="3">
                  <c:v>7.6999999999999993</c:v>
                </c:pt>
                <c:pt idx="4">
                  <c:v>5.5888888888888895</c:v>
                </c:pt>
                <c:pt idx="5">
                  <c:v>4.866666666666668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11920"/>
        <c:axId val="405212312"/>
      </c:scatterChart>
      <c:valAx>
        <c:axId val="405211920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Minutes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5212312"/>
        <c:crosses val="autoZero"/>
        <c:crossBetween val="midCat"/>
      </c:valAx>
      <c:valAx>
        <c:axId val="405212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Blood</a:t>
                </a:r>
                <a:r>
                  <a:rPr lang="en-AU" baseline="0"/>
                  <a:t> glucose (mM)</a:t>
                </a:r>
                <a:endParaRPr lang="en-AU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05211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298568507157469"/>
          <c:y val="0.47569444444444442"/>
          <c:w val="0.12065439672801637"/>
          <c:h val="0.1666666666666666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400"/>
              <a:t>GTT L-ARNT male O/N fast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Cre</c:v>
          </c:tx>
          <c:errBars>
            <c:errDir val="x"/>
            <c:errBarType val="both"/>
            <c:errValType val="fixedVal"/>
            <c:noEndCap val="0"/>
            <c:val val="1"/>
          </c:errBars>
          <c:errBars>
            <c:errDir val="y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6"/>
                  <c:pt idx="0">
                    <c:v>0.41999352116804067</c:v>
                  </c:pt>
                  <c:pt idx="1">
                    <c:v>0.75520867053710627</c:v>
                  </c:pt>
                  <c:pt idx="2">
                    <c:v>0.7156178054921648</c:v>
                  </c:pt>
                  <c:pt idx="3">
                    <c:v>0.48543409285236777</c:v>
                  </c:pt>
                  <c:pt idx="4">
                    <c:v>0.2982944716831597</c:v>
                  </c:pt>
                  <c:pt idx="5">
                    <c:v>0.35856858280032111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6"/>
                  <c:pt idx="0">
                    <c:v>0.41999352116804067</c:v>
                  </c:pt>
                  <c:pt idx="1">
                    <c:v>0.75520867053710627</c:v>
                  </c:pt>
                  <c:pt idx="2">
                    <c:v>0.7156178054921648</c:v>
                  </c:pt>
                  <c:pt idx="3">
                    <c:v>0.48543409285236777</c:v>
                  </c:pt>
                  <c:pt idx="4">
                    <c:v>0.2982944716831597</c:v>
                  </c:pt>
                  <c:pt idx="5">
                    <c:v>0.35856858280032111</c:v>
                  </c:pt>
                </c:numCache>
              </c:numRef>
            </c:minus>
          </c:errBars>
          <c:xVal>
            <c:numRef>
              <c:f>Sheet1!$L$1:$Q$1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6"/>
                <c:pt idx="0">
                  <c:v>6.0142857142857142</c:v>
                </c:pt>
                <c:pt idx="1">
                  <c:v>16.071428571428573</c:v>
                </c:pt>
                <c:pt idx="2">
                  <c:v>16.014285714285712</c:v>
                </c:pt>
                <c:pt idx="3">
                  <c:v>11.242857142857144</c:v>
                </c:pt>
                <c:pt idx="4">
                  <c:v>7.6571428571428575</c:v>
                </c:pt>
                <c:pt idx="5">
                  <c:v>6.2999999999999989</c:v>
                </c:pt>
              </c:numCache>
            </c:numRef>
          </c:yVal>
          <c:smooth val="0"/>
        </c:ser>
        <c:ser>
          <c:idx val="1"/>
          <c:order val="1"/>
          <c:tx>
            <c:v>WT</c:v>
          </c:tx>
          <c:errBars>
            <c:errDir val="x"/>
            <c:errBarType val="both"/>
            <c:errValType val="fixedVal"/>
            <c:noEndCap val="0"/>
            <c:val val="1"/>
          </c:errBars>
          <c:errBars>
            <c:errDir val="y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6"/>
                  <c:pt idx="0">
                    <c:v>0.54108943602493287</c:v>
                  </c:pt>
                  <c:pt idx="1">
                    <c:v>0.76576033384401176</c:v>
                  </c:pt>
                  <c:pt idx="2">
                    <c:v>0.33861555461493248</c:v>
                  </c:pt>
                  <c:pt idx="3">
                    <c:v>0.54696130271406129</c:v>
                  </c:pt>
                  <c:pt idx="4">
                    <c:v>0.48860471538989048</c:v>
                  </c:pt>
                  <c:pt idx="5">
                    <c:v>0.4493822920904284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6"/>
                  <c:pt idx="0">
                    <c:v>0.54108943602493287</c:v>
                  </c:pt>
                  <c:pt idx="1">
                    <c:v>0.76576033384401176</c:v>
                  </c:pt>
                  <c:pt idx="2">
                    <c:v>0.33861555461493248</c:v>
                  </c:pt>
                  <c:pt idx="3">
                    <c:v>0.54696130271406129</c:v>
                  </c:pt>
                  <c:pt idx="4">
                    <c:v>0.48860471538989048</c:v>
                  </c:pt>
                  <c:pt idx="5">
                    <c:v>0.4493822920904284</c:v>
                  </c:pt>
                </c:numCache>
              </c:numRef>
            </c:minus>
          </c:errBars>
          <c:xVal>
            <c:numRef>
              <c:f>Sheet1!$L$1:$Q$1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6"/>
                <c:pt idx="0">
                  <c:v>7.7875000000000005</c:v>
                </c:pt>
                <c:pt idx="1">
                  <c:v>16.712500000000002</c:v>
                </c:pt>
                <c:pt idx="2">
                  <c:v>17.462499999999999</c:v>
                </c:pt>
                <c:pt idx="3">
                  <c:v>11.775</c:v>
                </c:pt>
                <c:pt idx="4">
                  <c:v>8.7124999999999986</c:v>
                </c:pt>
                <c:pt idx="5">
                  <c:v>7.4874999999999989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07960"/>
        <c:axId val="320409920"/>
      </c:scatterChart>
      <c:valAx>
        <c:axId val="320407960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Minutes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0409920"/>
        <c:crosses val="autoZero"/>
        <c:crossBetween val="midCat"/>
      </c:valAx>
      <c:valAx>
        <c:axId val="320409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Blood</a:t>
                </a:r>
                <a:r>
                  <a:rPr lang="en-AU" baseline="0"/>
                  <a:t> glucose (mM)</a:t>
                </a:r>
                <a:endParaRPr lang="en-AU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20407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811023622047245"/>
          <c:y val="0.47569444444444442"/>
          <c:w val="0.11614173228346457"/>
          <c:h val="0.1666666666666666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35394456289978E-2"/>
          <c:y val="5.2631578947368418E-2"/>
          <c:w val="0.85287846481876328"/>
          <c:h val="0.856275303643724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Sheet1!$O$34:$O$35</c:f>
                <c:numCache>
                  <c:formatCode>General</c:formatCode>
                  <c:ptCount val="2"/>
                  <c:pt idx="0">
                    <c:v>69.373961453687926</c:v>
                  </c:pt>
                  <c:pt idx="1">
                    <c:v>43.946740644939865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Sheet1!$L$34:$L$35</c:f>
              <c:strCache>
                <c:ptCount val="2"/>
                <c:pt idx="0">
                  <c:v>WT</c:v>
                </c:pt>
                <c:pt idx="1">
                  <c:v>LARNT</c:v>
                </c:pt>
              </c:strCache>
            </c:strRef>
          </c:cat>
          <c:val>
            <c:numRef>
              <c:f>Sheet1!$M$34:$M$35</c:f>
              <c:numCache>
                <c:formatCode>General</c:formatCode>
                <c:ptCount val="2"/>
                <c:pt idx="0">
                  <c:v>1031.0833333333333</c:v>
                </c:pt>
                <c:pt idx="1">
                  <c:v>1235.0769230769231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101576"/>
        <c:axId val="336103144"/>
      </c:barChart>
      <c:catAx>
        <c:axId val="33610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6103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6103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6101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27</xdr:row>
      <xdr:rowOff>76200</xdr:rowOff>
    </xdr:from>
    <xdr:to>
      <xdr:col>8</xdr:col>
      <xdr:colOff>133350</xdr:colOff>
      <xdr:row>41</xdr:row>
      <xdr:rowOff>152400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62</xdr:row>
      <xdr:rowOff>47625</xdr:rowOff>
    </xdr:from>
    <xdr:to>
      <xdr:col>17</xdr:col>
      <xdr:colOff>0</xdr:colOff>
      <xdr:row>76</xdr:row>
      <xdr:rowOff>123825</xdr:rowOff>
    </xdr:to>
    <xdr:graphicFrame macro="">
      <xdr:nvGraphicFramePr>
        <xdr:cNvPr id="102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25</xdr:row>
      <xdr:rowOff>142875</xdr:rowOff>
    </xdr:from>
    <xdr:to>
      <xdr:col>13</xdr:col>
      <xdr:colOff>304800</xdr:colOff>
      <xdr:row>41</xdr:row>
      <xdr:rowOff>85725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tabSelected="1" workbookViewId="0">
      <selection activeCell="AI25" sqref="AI25"/>
    </sheetView>
  </sheetViews>
  <sheetFormatPr defaultRowHeight="15" x14ac:dyDescent="0.25"/>
  <cols>
    <col min="1" max="1" width="12.140625" customWidth="1"/>
    <col min="12" max="12" width="10.42578125" customWidth="1"/>
    <col min="21" max="22" width="11.1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>
        <v>0</v>
      </c>
      <c r="E1" s="1">
        <v>15</v>
      </c>
      <c r="F1" s="1">
        <v>30</v>
      </c>
      <c r="G1" s="1">
        <v>60</v>
      </c>
      <c r="H1" s="1">
        <v>90</v>
      </c>
      <c r="I1" s="1">
        <v>120</v>
      </c>
      <c r="J1" t="s">
        <v>24</v>
      </c>
      <c r="K1" s="1" t="s">
        <v>6</v>
      </c>
      <c r="L1" s="1">
        <v>0</v>
      </c>
      <c r="M1" s="1">
        <v>15</v>
      </c>
      <c r="N1" s="1">
        <v>30</v>
      </c>
      <c r="O1" s="1">
        <v>60</v>
      </c>
      <c r="P1" s="1">
        <v>90</v>
      </c>
      <c r="Q1" s="1">
        <v>120</v>
      </c>
      <c r="R1" s="1"/>
      <c r="S1" s="1" t="s">
        <v>7</v>
      </c>
      <c r="T1" s="1">
        <v>0</v>
      </c>
      <c r="U1" s="1">
        <v>15</v>
      </c>
      <c r="V1" s="1">
        <v>30</v>
      </c>
      <c r="W1" s="1">
        <v>60</v>
      </c>
      <c r="X1" s="1">
        <v>90</v>
      </c>
      <c r="Y1" s="1">
        <v>120</v>
      </c>
      <c r="AA1" s="1" t="s">
        <v>8</v>
      </c>
      <c r="AB1" s="1">
        <v>0</v>
      </c>
      <c r="AC1" s="1">
        <v>15</v>
      </c>
      <c r="AD1" s="1">
        <v>30</v>
      </c>
      <c r="AE1" s="1">
        <v>60</v>
      </c>
      <c r="AF1" s="1">
        <v>90</v>
      </c>
      <c r="AG1" s="1">
        <v>120</v>
      </c>
    </row>
    <row r="2" spans="1:34" x14ac:dyDescent="0.25">
      <c r="A2">
        <v>300</v>
      </c>
      <c r="B2" t="s">
        <v>3</v>
      </c>
      <c r="C2">
        <v>0</v>
      </c>
      <c r="D2">
        <v>6.7</v>
      </c>
      <c r="E2">
        <v>19.399999999999999</v>
      </c>
      <c r="F2">
        <v>12.2</v>
      </c>
      <c r="G2">
        <v>8.1</v>
      </c>
      <c r="H2">
        <v>6.8</v>
      </c>
      <c r="I2">
        <v>6.8</v>
      </c>
      <c r="J2">
        <v>1164.75</v>
      </c>
      <c r="K2" s="1" t="s">
        <v>3</v>
      </c>
      <c r="L2">
        <f t="shared" ref="L2:R2" si="0">AVERAGE(D2:D14)</f>
        <v>7.9615384615384617</v>
      </c>
      <c r="M2">
        <f t="shared" si="0"/>
        <v>17.800000000000004</v>
      </c>
      <c r="N2">
        <f t="shared" si="0"/>
        <v>14.484615384615383</v>
      </c>
      <c r="O2">
        <f t="shared" si="0"/>
        <v>9.2615384615384624</v>
      </c>
      <c r="P2">
        <f t="shared" si="0"/>
        <v>7</v>
      </c>
      <c r="Q2">
        <f t="shared" si="0"/>
        <v>6.3076923076923075</v>
      </c>
      <c r="R2">
        <f t="shared" si="0"/>
        <v>1235.0769230769231</v>
      </c>
      <c r="S2" s="1" t="s">
        <v>3</v>
      </c>
      <c r="T2">
        <f t="shared" ref="T2:Z2" si="1">STDEV(D2:D14)</f>
        <v>1.2874642140906727</v>
      </c>
      <c r="U2">
        <f t="shared" si="1"/>
        <v>3.2072833779799623</v>
      </c>
      <c r="V2">
        <f t="shared" si="1"/>
        <v>2.9706469985078376</v>
      </c>
      <c r="W2">
        <f t="shared" si="1"/>
        <v>1.2809751894152457</v>
      </c>
      <c r="X2">
        <f t="shared" si="1"/>
        <v>0.67453687816160213</v>
      </c>
      <c r="Y2">
        <f t="shared" si="1"/>
        <v>0.57945597828414097</v>
      </c>
      <c r="Z2">
        <f t="shared" si="1"/>
        <v>158.45222678484831</v>
      </c>
      <c r="AA2" s="1" t="s">
        <v>3</v>
      </c>
      <c r="AB2">
        <f>T2/SQRT(COUNT(D2:D14))</f>
        <v>0.35707832609452828</v>
      </c>
      <c r="AC2">
        <f>U2/SQRT(COUNT(E2:E14))</f>
        <v>0.88954035955770039</v>
      </c>
      <c r="AD2">
        <f>V2/SQRT(COUNT(F2:F14))</f>
        <v>0.82390923649409276</v>
      </c>
      <c r="AE2">
        <f>W2/SQRT(COUNT(G2:G14))</f>
        <v>0.35527859446414345</v>
      </c>
      <c r="AF2">
        <f>X2/SQRT(COUNT(H2:H14))</f>
        <v>0.18708286933869708</v>
      </c>
      <c r="AG2">
        <f>Y2/SQRT(COUNT(I2:I14))</f>
        <v>0.16071217242904756</v>
      </c>
      <c r="AH2">
        <f>Z2/SQRT(COUNT(J2:J14))</f>
        <v>43.946740644939936</v>
      </c>
    </row>
    <row r="3" spans="1:34" x14ac:dyDescent="0.25">
      <c r="A3">
        <v>301</v>
      </c>
      <c r="B3" t="s">
        <v>3</v>
      </c>
      <c r="C3">
        <v>0</v>
      </c>
      <c r="D3">
        <v>7.9</v>
      </c>
      <c r="E3">
        <v>17.899999999999999</v>
      </c>
      <c r="F3">
        <v>13.3</v>
      </c>
      <c r="G3">
        <v>9</v>
      </c>
      <c r="H3">
        <v>6.6</v>
      </c>
      <c r="I3">
        <v>6.2</v>
      </c>
      <c r="J3">
        <v>1188</v>
      </c>
    </row>
    <row r="4" spans="1:34" x14ac:dyDescent="0.25">
      <c r="A4">
        <v>302</v>
      </c>
      <c r="B4" t="s">
        <v>3</v>
      </c>
      <c r="C4">
        <v>0</v>
      </c>
      <c r="D4">
        <v>7.8</v>
      </c>
      <c r="E4">
        <v>15.7</v>
      </c>
      <c r="F4">
        <v>13.8</v>
      </c>
      <c r="G4">
        <v>10.3</v>
      </c>
      <c r="H4">
        <v>6.7</v>
      </c>
      <c r="I4">
        <v>6.7</v>
      </c>
      <c r="J4">
        <v>1215</v>
      </c>
    </row>
    <row r="5" spans="1:34" x14ac:dyDescent="0.25">
      <c r="A5">
        <v>297</v>
      </c>
      <c r="B5" t="s">
        <v>3</v>
      </c>
      <c r="C5">
        <v>0</v>
      </c>
      <c r="D5">
        <v>6.9</v>
      </c>
      <c r="E5">
        <v>20.2</v>
      </c>
      <c r="F5">
        <v>16</v>
      </c>
      <c r="G5">
        <v>9.6999999999999993</v>
      </c>
      <c r="H5">
        <v>7.4</v>
      </c>
      <c r="I5">
        <v>6.1</v>
      </c>
      <c r="J5">
        <v>1319.25</v>
      </c>
    </row>
    <row r="6" spans="1:34" x14ac:dyDescent="0.25">
      <c r="A6">
        <v>298</v>
      </c>
      <c r="B6" t="s">
        <v>3</v>
      </c>
      <c r="C6">
        <v>0</v>
      </c>
      <c r="D6">
        <v>7.6</v>
      </c>
      <c r="E6">
        <v>21.6</v>
      </c>
      <c r="F6">
        <v>17</v>
      </c>
      <c r="G6">
        <v>10.5</v>
      </c>
      <c r="H6">
        <v>7.8</v>
      </c>
      <c r="I6">
        <v>7</v>
      </c>
      <c r="J6">
        <v>1417.5</v>
      </c>
    </row>
    <row r="7" spans="1:34" x14ac:dyDescent="0.25">
      <c r="A7">
        <v>299</v>
      </c>
      <c r="B7" t="s">
        <v>3</v>
      </c>
      <c r="C7">
        <v>0</v>
      </c>
      <c r="D7">
        <v>7.5</v>
      </c>
      <c r="E7">
        <v>11.1</v>
      </c>
      <c r="F7">
        <v>7.1</v>
      </c>
      <c r="G7">
        <v>7.1</v>
      </c>
      <c r="H7">
        <v>5.8</v>
      </c>
      <c r="I7">
        <v>4.7</v>
      </c>
      <c r="J7">
        <v>840</v>
      </c>
    </row>
    <row r="8" spans="1:34" x14ac:dyDescent="0.25">
      <c r="A8">
        <v>328</v>
      </c>
      <c r="B8" t="s">
        <v>3</v>
      </c>
      <c r="C8">
        <v>0</v>
      </c>
      <c r="D8">
        <v>6.1</v>
      </c>
      <c r="E8">
        <v>19.600000000000001</v>
      </c>
      <c r="F8">
        <v>19.7</v>
      </c>
      <c r="G8">
        <v>11.5</v>
      </c>
      <c r="H8">
        <v>7.1</v>
      </c>
      <c r="I8">
        <v>6.4</v>
      </c>
      <c r="J8">
        <v>1437</v>
      </c>
    </row>
    <row r="9" spans="1:34" x14ac:dyDescent="0.25">
      <c r="A9">
        <v>317</v>
      </c>
      <c r="B9" t="s">
        <v>3</v>
      </c>
      <c r="C9">
        <v>0</v>
      </c>
      <c r="D9">
        <v>8.5</v>
      </c>
      <c r="E9">
        <v>14.2</v>
      </c>
      <c r="F9">
        <v>14.8</v>
      </c>
      <c r="G9">
        <v>9.4</v>
      </c>
      <c r="H9">
        <v>7</v>
      </c>
      <c r="I9">
        <v>6</v>
      </c>
      <c r="J9">
        <v>1191.75</v>
      </c>
    </row>
    <row r="10" spans="1:34" x14ac:dyDescent="0.25">
      <c r="A10">
        <v>319</v>
      </c>
      <c r="B10" t="s">
        <v>3</v>
      </c>
      <c r="C10">
        <v>0</v>
      </c>
      <c r="D10">
        <v>9.6</v>
      </c>
      <c r="E10">
        <v>17.399999999999999</v>
      </c>
      <c r="F10">
        <v>16.5</v>
      </c>
      <c r="G10">
        <v>7.9</v>
      </c>
      <c r="H10">
        <v>7.1</v>
      </c>
      <c r="I10">
        <v>6.9</v>
      </c>
      <c r="J10">
        <v>1257.75</v>
      </c>
    </row>
    <row r="11" spans="1:34" x14ac:dyDescent="0.25">
      <c r="A11">
        <v>309</v>
      </c>
      <c r="B11" t="s">
        <v>3</v>
      </c>
      <c r="C11">
        <v>0</v>
      </c>
      <c r="D11">
        <v>9.6</v>
      </c>
      <c r="E11">
        <v>17.8</v>
      </c>
      <c r="F11">
        <v>13.9</v>
      </c>
      <c r="G11">
        <v>7.7</v>
      </c>
      <c r="H11">
        <v>6.2</v>
      </c>
      <c r="I11">
        <v>6.2</v>
      </c>
      <c r="J11">
        <v>1161.75</v>
      </c>
    </row>
    <row r="12" spans="1:34" x14ac:dyDescent="0.25">
      <c r="A12">
        <v>310</v>
      </c>
      <c r="B12" t="s">
        <v>3</v>
      </c>
      <c r="C12">
        <v>0</v>
      </c>
      <c r="D12">
        <v>9.1999999999999993</v>
      </c>
      <c r="E12">
        <v>21.8</v>
      </c>
      <c r="F12">
        <v>14.3</v>
      </c>
      <c r="G12">
        <v>10.1</v>
      </c>
      <c r="H12">
        <v>7.9</v>
      </c>
      <c r="I12">
        <v>6.2</v>
      </c>
      <c r="J12">
        <v>1350.75</v>
      </c>
    </row>
    <row r="13" spans="1:34" x14ac:dyDescent="0.25">
      <c r="A13">
        <v>311</v>
      </c>
      <c r="B13" t="s">
        <v>3</v>
      </c>
      <c r="C13">
        <v>0</v>
      </c>
      <c r="D13">
        <v>9.8000000000000007</v>
      </c>
      <c r="E13">
        <v>20.399999999999999</v>
      </c>
      <c r="F13">
        <v>16.2</v>
      </c>
      <c r="G13">
        <v>10.1</v>
      </c>
      <c r="H13">
        <v>8.1</v>
      </c>
      <c r="I13">
        <v>6.5</v>
      </c>
      <c r="J13">
        <v>1387.5</v>
      </c>
    </row>
    <row r="14" spans="1:34" x14ac:dyDescent="0.25">
      <c r="A14">
        <v>312</v>
      </c>
      <c r="B14" t="s">
        <v>3</v>
      </c>
      <c r="C14">
        <v>0</v>
      </c>
      <c r="D14">
        <v>6.3</v>
      </c>
      <c r="E14">
        <v>14.3</v>
      </c>
      <c r="F14">
        <v>13.5</v>
      </c>
      <c r="G14">
        <v>9</v>
      </c>
      <c r="H14">
        <v>6.5</v>
      </c>
      <c r="I14">
        <v>6.3</v>
      </c>
      <c r="J14">
        <v>1125</v>
      </c>
    </row>
    <row r="15" spans="1:34" x14ac:dyDescent="0.25">
      <c r="A15">
        <v>282</v>
      </c>
      <c r="B15" t="s">
        <v>4</v>
      </c>
      <c r="C15">
        <v>0</v>
      </c>
      <c r="D15">
        <v>7.1</v>
      </c>
      <c r="E15">
        <v>15.5</v>
      </c>
      <c r="F15">
        <v>13.2</v>
      </c>
      <c r="G15">
        <v>6.8</v>
      </c>
      <c r="H15">
        <v>5.2</v>
      </c>
      <c r="I15">
        <v>4.7</v>
      </c>
      <c r="J15">
        <v>1013.25</v>
      </c>
      <c r="K15" s="1" t="s">
        <v>4</v>
      </c>
      <c r="L15">
        <f t="shared" ref="L15:R15" si="2">AVERAGE(D15:D23)</f>
        <v>5.5888888888888895</v>
      </c>
      <c r="M15">
        <f t="shared" si="2"/>
        <v>15.93333333333333</v>
      </c>
      <c r="N15">
        <f t="shared" si="2"/>
        <v>12.377777777777776</v>
      </c>
      <c r="O15">
        <f t="shared" si="2"/>
        <v>7.6999999999999993</v>
      </c>
      <c r="P15">
        <f t="shared" si="2"/>
        <v>5.5888888888888895</v>
      </c>
      <c r="Q15">
        <f t="shared" si="2"/>
        <v>4.866666666666668</v>
      </c>
      <c r="R15">
        <f t="shared" si="2"/>
        <v>1031.0833333333333</v>
      </c>
      <c r="S15" s="1" t="s">
        <v>4</v>
      </c>
      <c r="T15">
        <f t="shared" ref="T15:Z15" si="3">STDEV(D15:D23)</f>
        <v>1.3815249223633641</v>
      </c>
      <c r="U15">
        <f t="shared" si="3"/>
        <v>4.1877798413956864</v>
      </c>
      <c r="V15">
        <f t="shared" si="3"/>
        <v>3.4560735588879554</v>
      </c>
      <c r="W15">
        <f t="shared" si="3"/>
        <v>1.5668439615992393</v>
      </c>
      <c r="X15">
        <f t="shared" si="3"/>
        <v>1.0693975458692146</v>
      </c>
      <c r="Y15">
        <f t="shared" si="3"/>
        <v>0.87464278422678732</v>
      </c>
      <c r="Z15">
        <f t="shared" si="3"/>
        <v>208.12188436106376</v>
      </c>
      <c r="AA15" s="1" t="s">
        <v>4</v>
      </c>
      <c r="AB15">
        <f>T15/SQRT(COUNT(D15:D23))</f>
        <v>0.4605083074544547</v>
      </c>
      <c r="AC15">
        <f>U15/SQRT(COUNT(E15:E23))</f>
        <v>1.3959266137985622</v>
      </c>
      <c r="AD15">
        <f>V15/SQRT(COUNT(F15:F23))</f>
        <v>1.1520245196293184</v>
      </c>
      <c r="AE15">
        <f>W15/SQRT(COUNT(G15:G23))</f>
        <v>0.52228132053307974</v>
      </c>
      <c r="AF15">
        <f>X15/SQRT(COUNT(H15:H23))</f>
        <v>0.35646584862307157</v>
      </c>
      <c r="AG15">
        <f>Y15/SQRT(COUNT(I15:I23))</f>
        <v>0.29154759474226244</v>
      </c>
      <c r="AH15">
        <f>Z15/SQRT(COUNT(J15:J23))</f>
        <v>69.373961453687926</v>
      </c>
    </row>
    <row r="16" spans="1:34" x14ac:dyDescent="0.25">
      <c r="A16">
        <v>283</v>
      </c>
      <c r="B16" t="s">
        <v>4</v>
      </c>
      <c r="C16">
        <v>0</v>
      </c>
      <c r="D16">
        <v>8.1</v>
      </c>
      <c r="E16">
        <v>14.6</v>
      </c>
      <c r="F16">
        <v>10.1</v>
      </c>
      <c r="G16">
        <v>7.6</v>
      </c>
      <c r="H16">
        <v>5.8</v>
      </c>
      <c r="I16">
        <v>5.5</v>
      </c>
      <c r="J16">
        <v>991.5</v>
      </c>
    </row>
    <row r="17" spans="1:17" x14ac:dyDescent="0.25">
      <c r="A17">
        <v>290</v>
      </c>
      <c r="B17" t="s">
        <v>5</v>
      </c>
      <c r="C17">
        <v>0</v>
      </c>
      <c r="D17">
        <v>5.6</v>
      </c>
      <c r="E17">
        <v>6.8</v>
      </c>
      <c r="F17">
        <v>4.9000000000000004</v>
      </c>
      <c r="G17">
        <v>4.2</v>
      </c>
      <c r="H17">
        <v>3.3</v>
      </c>
      <c r="I17">
        <v>3.3</v>
      </c>
      <c r="J17">
        <v>528.75</v>
      </c>
    </row>
    <row r="18" spans="1:17" x14ac:dyDescent="0.25">
      <c r="A18">
        <v>291</v>
      </c>
      <c r="B18" t="s">
        <v>4</v>
      </c>
      <c r="C18">
        <v>0</v>
      </c>
      <c r="D18">
        <v>4.4000000000000004</v>
      </c>
      <c r="E18">
        <v>17.899999999999999</v>
      </c>
      <c r="F18">
        <v>14.6</v>
      </c>
      <c r="G18">
        <v>7.6</v>
      </c>
      <c r="H18">
        <v>4.8</v>
      </c>
      <c r="I18">
        <v>4.5999999999999996</v>
      </c>
      <c r="J18">
        <v>1071</v>
      </c>
    </row>
    <row r="19" spans="1:17" x14ac:dyDescent="0.25">
      <c r="A19">
        <v>332</v>
      </c>
      <c r="B19" t="s">
        <v>4</v>
      </c>
      <c r="C19">
        <v>0</v>
      </c>
      <c r="D19">
        <v>6</v>
      </c>
      <c r="E19">
        <v>18.399999999999999</v>
      </c>
      <c r="F19">
        <v>14.9</v>
      </c>
      <c r="G19">
        <v>7.6</v>
      </c>
      <c r="H19">
        <v>6.5</v>
      </c>
      <c r="I19">
        <v>5.3</v>
      </c>
      <c r="J19">
        <v>1158.75</v>
      </c>
    </row>
    <row r="20" spans="1:17" x14ac:dyDescent="0.25">
      <c r="A20">
        <v>323</v>
      </c>
      <c r="B20" t="s">
        <v>4</v>
      </c>
      <c r="C20">
        <v>0</v>
      </c>
      <c r="D20">
        <v>3.6</v>
      </c>
      <c r="E20">
        <v>13.1</v>
      </c>
      <c r="F20">
        <v>12.7</v>
      </c>
      <c r="G20">
        <v>8.6</v>
      </c>
      <c r="H20">
        <v>5.4</v>
      </c>
      <c r="I20">
        <v>4.4000000000000004</v>
      </c>
      <c r="J20">
        <v>995.25</v>
      </c>
    </row>
    <row r="21" spans="1:17" x14ac:dyDescent="0.25">
      <c r="A21">
        <v>326</v>
      </c>
      <c r="B21" t="s">
        <v>4</v>
      </c>
      <c r="C21">
        <v>0</v>
      </c>
      <c r="D21">
        <v>5.2</v>
      </c>
      <c r="E21">
        <v>19.3</v>
      </c>
      <c r="F21">
        <v>17</v>
      </c>
      <c r="G21">
        <v>9.1999999999999993</v>
      </c>
      <c r="H21">
        <v>6.2</v>
      </c>
      <c r="I21">
        <v>4.2</v>
      </c>
      <c r="J21">
        <v>1236</v>
      </c>
    </row>
    <row r="22" spans="1:17" x14ac:dyDescent="0.25">
      <c r="A22">
        <v>327</v>
      </c>
      <c r="B22" t="s">
        <v>4</v>
      </c>
      <c r="C22">
        <v>0</v>
      </c>
      <c r="D22">
        <v>4.5999999999999996</v>
      </c>
      <c r="E22">
        <v>20.9</v>
      </c>
      <c r="F22">
        <v>12.6</v>
      </c>
      <c r="G22">
        <v>9.5</v>
      </c>
      <c r="H22">
        <v>6.6</v>
      </c>
      <c r="I22">
        <v>5.6</v>
      </c>
      <c r="J22">
        <v>1198.5</v>
      </c>
    </row>
    <row r="23" spans="1:17" x14ac:dyDescent="0.25">
      <c r="A23">
        <v>331</v>
      </c>
      <c r="B23" t="s">
        <v>4</v>
      </c>
      <c r="C23">
        <v>0</v>
      </c>
      <c r="D23">
        <v>5.7</v>
      </c>
      <c r="E23">
        <v>16.899999999999999</v>
      </c>
      <c r="F23">
        <v>11.4</v>
      </c>
      <c r="G23">
        <v>8.1999999999999993</v>
      </c>
      <c r="H23">
        <v>6.5</v>
      </c>
      <c r="I23">
        <v>6.2</v>
      </c>
      <c r="J23">
        <v>1086.75</v>
      </c>
    </row>
    <row r="26" spans="1:17" x14ac:dyDescent="0.25">
      <c r="D26">
        <f t="shared" ref="D26:J26" si="4">TTEST(D2:D14,D15:D23,2,3)</f>
        <v>8.360278711589149E-4</v>
      </c>
      <c r="E26">
        <f t="shared" si="4"/>
        <v>0.27807036839571736</v>
      </c>
      <c r="F26">
        <f t="shared" si="4"/>
        <v>0.15685432604414129</v>
      </c>
      <c r="G26">
        <f t="shared" si="4"/>
        <v>2.59109910324287E-2</v>
      </c>
      <c r="H26">
        <f t="shared" si="4"/>
        <v>4.1477200353147465E-3</v>
      </c>
      <c r="I26">
        <f t="shared" si="4"/>
        <v>8.4604820739249647E-4</v>
      </c>
      <c r="J26">
        <f t="shared" si="4"/>
        <v>2.6072008154785994E-2</v>
      </c>
      <c r="L26">
        <v>0.35707832609452828</v>
      </c>
      <c r="M26">
        <v>0.88954035955770039</v>
      </c>
      <c r="N26">
        <v>0.82390923649409276</v>
      </c>
      <c r="O26">
        <v>0.35527859446414345</v>
      </c>
      <c r="P26">
        <v>0.18708286933869772</v>
      </c>
      <c r="Q26">
        <v>0.16071217242904634</v>
      </c>
    </row>
    <row r="27" spans="1:17" x14ac:dyDescent="0.25">
      <c r="L27">
        <v>0.4605083074544547</v>
      </c>
      <c r="M27">
        <v>1.3959266137985622</v>
      </c>
      <c r="N27">
        <v>1.1520245196293184</v>
      </c>
      <c r="O27">
        <v>0.52228132053307974</v>
      </c>
      <c r="P27">
        <v>0.35646584862307157</v>
      </c>
      <c r="Q27">
        <v>0.29154759474226244</v>
      </c>
    </row>
    <row r="31" spans="1:17" x14ac:dyDescent="0.25">
      <c r="J31" t="s">
        <v>17</v>
      </c>
    </row>
    <row r="32" spans="1:17" x14ac:dyDescent="0.25">
      <c r="J32" t="s">
        <v>18</v>
      </c>
      <c r="K32" t="s">
        <v>19</v>
      </c>
      <c r="L32" t="s">
        <v>20</v>
      </c>
      <c r="M32" t="s">
        <v>21</v>
      </c>
      <c r="N32" t="s">
        <v>22</v>
      </c>
      <c r="O32" t="s">
        <v>23</v>
      </c>
    </row>
    <row r="33" spans="10:15" x14ac:dyDescent="0.25">
      <c r="J33" t="s">
        <v>24</v>
      </c>
      <c r="K33">
        <v>1</v>
      </c>
    </row>
    <row r="34" spans="10:15" x14ac:dyDescent="0.25">
      <c r="K34">
        <v>2</v>
      </c>
      <c r="L34" s="3" t="s">
        <v>4</v>
      </c>
      <c r="M34" s="3">
        <v>1031.0833333333333</v>
      </c>
      <c r="N34">
        <v>208.12188436106376</v>
      </c>
      <c r="O34">
        <v>69.373961453687926</v>
      </c>
    </row>
    <row r="35" spans="10:15" x14ac:dyDescent="0.25">
      <c r="L35" s="3" t="s">
        <v>25</v>
      </c>
      <c r="M35" s="3">
        <v>1235.0769230769231</v>
      </c>
      <c r="N35">
        <v>158.45222678484805</v>
      </c>
      <c r="O35">
        <v>43.946740644939865</v>
      </c>
    </row>
    <row r="55" spans="12:14" x14ac:dyDescent="0.25">
      <c r="L55" s="1" t="s">
        <v>9</v>
      </c>
      <c r="M55" s="2" t="s">
        <v>10</v>
      </c>
      <c r="N55" s="3">
        <f>TTEST(D2:D14,D15:D23,2,3)</f>
        <v>8.360278711589149E-4</v>
      </c>
    </row>
    <row r="56" spans="12:14" x14ac:dyDescent="0.25">
      <c r="L56" s="1" t="s">
        <v>16</v>
      </c>
      <c r="M56" s="1" t="s">
        <v>11</v>
      </c>
      <c r="N56">
        <f>TTEST(E2:E14,E15:E23,2,3)</f>
        <v>0.27807036839571736</v>
      </c>
    </row>
    <row r="57" spans="12:14" x14ac:dyDescent="0.25">
      <c r="M57" s="1" t="s">
        <v>12</v>
      </c>
      <c r="N57">
        <f>TTEST(F2:F14,F15:F23,2,3)</f>
        <v>0.15685432604414129</v>
      </c>
    </row>
    <row r="58" spans="12:14" x14ac:dyDescent="0.25">
      <c r="M58" s="2" t="s">
        <v>13</v>
      </c>
      <c r="N58" s="3">
        <f>TTEST(G2:G14,G15:G23,2,3)</f>
        <v>2.59109910324287E-2</v>
      </c>
    </row>
    <row r="59" spans="12:14" x14ac:dyDescent="0.25">
      <c r="M59" s="2" t="s">
        <v>14</v>
      </c>
      <c r="N59" s="3">
        <f>TTEST(H2:H14,H15:H23,2,3)</f>
        <v>4.1477200353147465E-3</v>
      </c>
    </row>
    <row r="60" spans="12:14" x14ac:dyDescent="0.25">
      <c r="M60" s="2" t="s">
        <v>15</v>
      </c>
      <c r="N60" s="3">
        <f>TTEST(I2:I14,I15:I23,2,3)</f>
        <v>8.4604820739249647E-4</v>
      </c>
    </row>
    <row r="79" spans="12:14" x14ac:dyDescent="0.25">
      <c r="L79" s="1" t="s">
        <v>9</v>
      </c>
      <c r="M79" s="2" t="s">
        <v>10</v>
      </c>
      <c r="N79" s="3" t="e">
        <f>TTEST(#REF!,#REF!,2,3)</f>
        <v>#REF!</v>
      </c>
    </row>
    <row r="80" spans="12:14" x14ac:dyDescent="0.25">
      <c r="L80" s="1" t="s">
        <v>16</v>
      </c>
      <c r="M80" s="1" t="s">
        <v>11</v>
      </c>
      <c r="N80" t="e">
        <f>TTEST(#REF!,#REF!,2,3)</f>
        <v>#REF!</v>
      </c>
    </row>
    <row r="81" spans="13:14" x14ac:dyDescent="0.25">
      <c r="M81" s="1" t="s">
        <v>12</v>
      </c>
      <c r="N81" t="e">
        <f>TTEST(#REF!,#REF!,2,3)</f>
        <v>#REF!</v>
      </c>
    </row>
    <row r="82" spans="13:14" x14ac:dyDescent="0.25">
      <c r="M82" s="1" t="s">
        <v>13</v>
      </c>
      <c r="N82" t="e">
        <f>TTEST(#REF!,#REF!,2,3)</f>
        <v>#REF!</v>
      </c>
    </row>
    <row r="83" spans="13:14" x14ac:dyDescent="0.25">
      <c r="M83" s="4" t="s">
        <v>14</v>
      </c>
      <c r="N83" s="5" t="e">
        <f>TTEST(#REF!,#REF!,2,3)</f>
        <v>#REF!</v>
      </c>
    </row>
    <row r="84" spans="13:14" x14ac:dyDescent="0.25">
      <c r="M84" s="4" t="s">
        <v>15</v>
      </c>
      <c r="N84" s="5" t="e">
        <f>TTEST(#REF!,#REF!,2,3)</f>
        <v>#REF!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Kimbo</dc:creator>
  <cp:lastModifiedBy>Jenny Gunton</cp:lastModifiedBy>
  <cp:lastPrinted>2009-12-07T05:57:39Z</cp:lastPrinted>
  <dcterms:created xsi:type="dcterms:W3CDTF">2009-11-26T01:19:58Z</dcterms:created>
  <dcterms:modified xsi:type="dcterms:W3CDTF">2017-08-06T23:49:20Z</dcterms:modified>
</cp:coreProperties>
</file>