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21197\Desktop\LARNT data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3" i="1" l="1"/>
  <c r="M153" i="1" s="1"/>
  <c r="G153" i="1"/>
  <c r="I150" i="1"/>
  <c r="M150" i="1" s="1"/>
  <c r="G150" i="1"/>
  <c r="J147" i="1"/>
  <c r="I147" i="1"/>
  <c r="M147" i="1" s="1"/>
  <c r="G147" i="1"/>
  <c r="I144" i="1"/>
  <c r="M144" i="1" s="1"/>
  <c r="G144" i="1"/>
  <c r="I141" i="1"/>
  <c r="M141" i="1" s="1"/>
  <c r="H141" i="1"/>
  <c r="G141" i="1"/>
  <c r="L138" i="1"/>
  <c r="I138" i="1"/>
  <c r="J138" i="1" s="1"/>
  <c r="K138" i="1" s="1"/>
  <c r="G138" i="1"/>
  <c r="L135" i="1"/>
  <c r="I135" i="1"/>
  <c r="G135" i="1"/>
  <c r="I132" i="1"/>
  <c r="L132" i="1" s="1"/>
  <c r="G132" i="1"/>
  <c r="I129" i="1"/>
  <c r="L129" i="1" s="1"/>
  <c r="G129" i="1"/>
  <c r="Q127" i="1"/>
  <c r="N126" i="1"/>
  <c r="L126" i="1"/>
  <c r="I126" i="1"/>
  <c r="H126" i="1"/>
  <c r="G126" i="1"/>
  <c r="I125" i="1"/>
  <c r="I124" i="1"/>
  <c r="I123" i="1"/>
  <c r="G123" i="1"/>
  <c r="I122" i="1"/>
  <c r="I121" i="1"/>
  <c r="I120" i="1"/>
  <c r="G120" i="1"/>
  <c r="I119" i="1"/>
  <c r="I118" i="1"/>
  <c r="I117" i="1"/>
  <c r="G117" i="1"/>
  <c r="I116" i="1"/>
  <c r="I114" i="1"/>
  <c r="G114" i="1"/>
  <c r="I113" i="1"/>
  <c r="I112" i="1"/>
  <c r="I111" i="1"/>
  <c r="G111" i="1"/>
  <c r="I110" i="1"/>
  <c r="I109" i="1"/>
  <c r="I108" i="1"/>
  <c r="G108" i="1"/>
  <c r="I107" i="1"/>
  <c r="I106" i="1"/>
  <c r="I105" i="1"/>
  <c r="G105" i="1"/>
  <c r="I104" i="1"/>
  <c r="I103" i="1"/>
  <c r="I102" i="1"/>
  <c r="G102" i="1"/>
  <c r="I101" i="1"/>
  <c r="I100" i="1"/>
  <c r="I99" i="1"/>
  <c r="G99" i="1"/>
  <c r="I98" i="1"/>
  <c r="M96" i="1" s="1"/>
  <c r="I97" i="1"/>
  <c r="I96" i="1"/>
  <c r="G96" i="1"/>
  <c r="I95" i="1"/>
  <c r="I94" i="1"/>
  <c r="I93" i="1"/>
  <c r="G93" i="1"/>
  <c r="I92" i="1"/>
  <c r="I91" i="1"/>
  <c r="I90" i="1"/>
  <c r="G90" i="1"/>
  <c r="I89" i="1"/>
  <c r="I88" i="1"/>
  <c r="I87" i="1"/>
  <c r="G87" i="1"/>
  <c r="I86" i="1"/>
  <c r="I85" i="1"/>
  <c r="I84" i="1"/>
  <c r="G84" i="1"/>
  <c r="I83" i="1"/>
  <c r="I82" i="1"/>
  <c r="I81" i="1"/>
  <c r="G81" i="1"/>
  <c r="I80" i="1"/>
  <c r="I79" i="1"/>
  <c r="I78" i="1"/>
  <c r="G78" i="1"/>
  <c r="I77" i="1"/>
  <c r="I76" i="1"/>
  <c r="I75" i="1"/>
  <c r="G75" i="1"/>
  <c r="I74" i="1"/>
  <c r="I73" i="1"/>
  <c r="I72" i="1"/>
  <c r="G72" i="1"/>
  <c r="I71" i="1"/>
  <c r="I70" i="1"/>
  <c r="I69" i="1"/>
  <c r="G69" i="1"/>
  <c r="I68" i="1"/>
  <c r="I67" i="1"/>
  <c r="I66" i="1"/>
  <c r="J66" i="1" s="1"/>
  <c r="G66" i="1"/>
  <c r="I65" i="1"/>
  <c r="I64" i="1"/>
  <c r="I63" i="1"/>
  <c r="I62" i="1"/>
  <c r="I61" i="1"/>
  <c r="I60" i="1"/>
  <c r="G60" i="1"/>
  <c r="I59" i="1"/>
  <c r="I58" i="1"/>
  <c r="I57" i="1"/>
  <c r="G57" i="1"/>
  <c r="I56" i="1"/>
  <c r="I55" i="1"/>
  <c r="I54" i="1"/>
  <c r="G54" i="1"/>
  <c r="I53" i="1"/>
  <c r="I52" i="1"/>
  <c r="I51" i="1"/>
  <c r="J51" i="1" s="1"/>
  <c r="G51" i="1"/>
  <c r="I50" i="1"/>
  <c r="I49" i="1"/>
  <c r="I48" i="1"/>
  <c r="G48" i="1"/>
  <c r="I47" i="1"/>
  <c r="I46" i="1"/>
  <c r="I45" i="1"/>
  <c r="G45" i="1"/>
  <c r="I44" i="1"/>
  <c r="I43" i="1"/>
  <c r="I42" i="1"/>
  <c r="G42" i="1"/>
  <c r="I41" i="1"/>
  <c r="I40" i="1"/>
  <c r="I39" i="1"/>
  <c r="G39" i="1"/>
  <c r="I38" i="1"/>
  <c r="I37" i="1"/>
  <c r="I36" i="1"/>
  <c r="M36" i="1" s="1"/>
  <c r="G36" i="1"/>
  <c r="I35" i="1"/>
  <c r="I34" i="1"/>
  <c r="I33" i="1"/>
  <c r="G33" i="1"/>
  <c r="I32" i="1"/>
  <c r="I31" i="1"/>
  <c r="I30" i="1"/>
  <c r="G30" i="1"/>
  <c r="I29" i="1"/>
  <c r="I28" i="1"/>
  <c r="I27" i="1"/>
  <c r="G27" i="1"/>
  <c r="I26" i="1"/>
  <c r="I25" i="1"/>
  <c r="I24" i="1"/>
  <c r="G24" i="1"/>
  <c r="I23" i="1"/>
  <c r="I22" i="1"/>
  <c r="I21" i="1"/>
  <c r="J21" i="1" s="1"/>
  <c r="G21" i="1"/>
  <c r="I20" i="1"/>
  <c r="I19" i="1"/>
  <c r="I18" i="1"/>
  <c r="G18" i="1"/>
  <c r="I17" i="1"/>
  <c r="I16" i="1"/>
  <c r="I15" i="1"/>
  <c r="G15" i="1"/>
  <c r="I14" i="1"/>
  <c r="I13" i="1"/>
  <c r="I12" i="1"/>
  <c r="G12" i="1"/>
  <c r="I11" i="1"/>
  <c r="I10" i="1"/>
  <c r="I9" i="1"/>
  <c r="G9" i="1"/>
  <c r="I8" i="1"/>
  <c r="I7" i="1"/>
  <c r="L6" i="1"/>
  <c r="I6" i="1"/>
  <c r="G6" i="1"/>
  <c r="J6" i="1" l="1"/>
  <c r="J81" i="1"/>
  <c r="K147" i="1"/>
  <c r="J150" i="1"/>
  <c r="K150" i="1" s="1"/>
  <c r="J111" i="1"/>
  <c r="M66" i="1"/>
  <c r="J96" i="1"/>
  <c r="K129" i="1"/>
  <c r="J141" i="1"/>
  <c r="J153" i="1"/>
  <c r="K153" i="1" s="1"/>
  <c r="J36" i="1"/>
  <c r="J126" i="1"/>
  <c r="K126" i="1" s="1"/>
  <c r="J135" i="1"/>
  <c r="K135" i="1" s="1"/>
  <c r="K141" i="1"/>
  <c r="J144" i="1"/>
  <c r="K144" i="1" s="1"/>
  <c r="J132" i="1"/>
  <c r="K132" i="1" s="1"/>
</calcChain>
</file>

<file path=xl/sharedStrings.xml><?xml version="1.0" encoding="utf-8"?>
<sst xmlns="http://schemas.openxmlformats.org/spreadsheetml/2006/main" count="618" uniqueCount="26">
  <si>
    <t>LARNT liver RTPCR</t>
  </si>
  <si>
    <t>number</t>
  </si>
  <si>
    <t>diet</t>
  </si>
  <si>
    <t>geno</t>
  </si>
  <si>
    <t>primer</t>
  </si>
  <si>
    <t>Task</t>
  </si>
  <si>
    <t>Ct</t>
  </si>
  <si>
    <t>adj</t>
  </si>
  <si>
    <t>average</t>
  </si>
  <si>
    <t>ttest</t>
  </si>
  <si>
    <t>Chow</t>
  </si>
  <si>
    <t>KO</t>
  </si>
  <si>
    <t>AKT2</t>
  </si>
  <si>
    <t>Unknown</t>
  </si>
  <si>
    <t>KO's have less AKT2 mRNA</t>
  </si>
  <si>
    <t>WT</t>
  </si>
  <si>
    <t>IR</t>
  </si>
  <si>
    <t>KO's have less IR mRNA</t>
  </si>
  <si>
    <t>IRS1</t>
  </si>
  <si>
    <t>KO's have a trend to less IRS1 mRNA</t>
  </si>
  <si>
    <t>IRS2</t>
  </si>
  <si>
    <t>KO's have less IRS-2</t>
  </si>
  <si>
    <t>TBP</t>
  </si>
  <si>
    <t>average wts</t>
  </si>
  <si>
    <t>all</t>
  </si>
  <si>
    <t>wt tbp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</si>
</sst>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7"/>
  <sheetViews>
    <sheetView tabSelected="1" workbookViewId="0">
      <selection activeCell="B5" sqref="B5"/>
    </sheetView>
  </sheetViews>
  <sheetFormatPr defaultRowHeight="15" x14ac:dyDescent="0.25"/>
  <sheetData>
    <row r="4" spans="1:19" x14ac:dyDescent="0.25">
      <c r="C4" t="s">
        <v>0</v>
      </c>
    </row>
    <row r="5" spans="1:19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I5" t="s">
        <v>7</v>
      </c>
      <c r="J5" t="s">
        <v>8</v>
      </c>
      <c r="L5" t="s">
        <v>9</v>
      </c>
    </row>
    <row r="6" spans="1:19" x14ac:dyDescent="0.25">
      <c r="A6" s="1">
        <v>92</v>
      </c>
      <c r="B6" s="1" t="s">
        <v>10</v>
      </c>
      <c r="C6" s="1" t="s">
        <v>11</v>
      </c>
      <c r="D6" s="1" t="s">
        <v>12</v>
      </c>
      <c r="E6" s="1" t="s">
        <v>13</v>
      </c>
      <c r="F6" s="1">
        <v>29.894909999999999</v>
      </c>
      <c r="G6" s="1">
        <f>STDEV(F6:F8)</f>
        <v>0.42570268041008863</v>
      </c>
      <c r="H6" s="1">
        <v>8.1569333333330718E-2</v>
      </c>
      <c r="I6" s="1">
        <f t="shared" ref="I6:I69" si="0">F6+H6</f>
        <v>29.97647933333333</v>
      </c>
      <c r="J6" s="1">
        <f>AVERAGE(I6:I20)</f>
        <v>30.505816666666661</v>
      </c>
      <c r="K6" s="1"/>
      <c r="L6" s="1">
        <f>TTEST(I6:I20,I21:I35,2,3)</f>
        <v>5.1739917573675076E-2</v>
      </c>
      <c r="M6" s="1"/>
      <c r="N6" s="1"/>
      <c r="O6" s="1" t="s">
        <v>14</v>
      </c>
      <c r="P6" s="1"/>
      <c r="Q6" s="1"/>
      <c r="R6" s="1"/>
      <c r="S6" s="1"/>
    </row>
    <row r="7" spans="1:19" x14ac:dyDescent="0.25">
      <c r="A7">
        <v>92</v>
      </c>
      <c r="B7" t="s">
        <v>10</v>
      </c>
      <c r="C7" t="s">
        <v>11</v>
      </c>
      <c r="D7" t="s">
        <v>12</v>
      </c>
      <c r="E7" t="s">
        <v>13</v>
      </c>
      <c r="F7">
        <v>30.665665000000001</v>
      </c>
      <c r="H7">
        <v>8.1569333333330718E-2</v>
      </c>
      <c r="I7">
        <f t="shared" si="0"/>
        <v>30.747234333333331</v>
      </c>
    </row>
    <row r="8" spans="1:19" x14ac:dyDescent="0.25">
      <c r="A8">
        <v>92</v>
      </c>
      <c r="B8" t="s">
        <v>10</v>
      </c>
      <c r="C8" t="s">
        <v>11</v>
      </c>
      <c r="D8" t="s">
        <v>12</v>
      </c>
      <c r="E8" t="s">
        <v>13</v>
      </c>
      <c r="F8">
        <v>29.967044999999999</v>
      </c>
      <c r="H8">
        <v>8.1569333333330718E-2</v>
      </c>
      <c r="I8">
        <f t="shared" si="0"/>
        <v>30.04861433333333</v>
      </c>
    </row>
    <row r="9" spans="1:19" x14ac:dyDescent="0.25">
      <c r="A9">
        <v>123</v>
      </c>
      <c r="B9" t="s">
        <v>10</v>
      </c>
      <c r="C9" t="s">
        <v>11</v>
      </c>
      <c r="D9" t="s">
        <v>12</v>
      </c>
      <c r="E9" t="s">
        <v>13</v>
      </c>
      <c r="F9">
        <v>29.969912000000001</v>
      </c>
      <c r="G9">
        <f>STDEV(F9:F11)</f>
        <v>0.27747890552676896</v>
      </c>
      <c r="H9">
        <v>-0.58855966666667214</v>
      </c>
      <c r="I9">
        <f t="shared" si="0"/>
        <v>29.381352333333329</v>
      </c>
    </row>
    <row r="10" spans="1:19" x14ac:dyDescent="0.25">
      <c r="A10">
        <v>123</v>
      </c>
      <c r="B10" t="s">
        <v>10</v>
      </c>
      <c r="C10" t="s">
        <v>11</v>
      </c>
      <c r="D10" t="s">
        <v>12</v>
      </c>
      <c r="E10" t="s">
        <v>13</v>
      </c>
      <c r="F10">
        <v>29.888279000000001</v>
      </c>
      <c r="H10">
        <v>-0.58855966666667214</v>
      </c>
      <c r="I10">
        <f t="shared" si="0"/>
        <v>29.299719333333329</v>
      </c>
    </row>
    <row r="11" spans="1:19" x14ac:dyDescent="0.25">
      <c r="A11">
        <v>123</v>
      </c>
      <c r="B11" t="s">
        <v>10</v>
      </c>
      <c r="C11" t="s">
        <v>11</v>
      </c>
      <c r="D11" t="s">
        <v>12</v>
      </c>
      <c r="E11" t="s">
        <v>13</v>
      </c>
      <c r="F11">
        <v>29.453716</v>
      </c>
      <c r="H11">
        <v>-0.58855966666667214</v>
      </c>
      <c r="I11">
        <f t="shared" si="0"/>
        <v>28.865156333333328</v>
      </c>
    </row>
    <row r="12" spans="1:19" x14ac:dyDescent="0.25">
      <c r="A12">
        <v>132</v>
      </c>
      <c r="B12" t="s">
        <v>10</v>
      </c>
      <c r="C12" t="s">
        <v>11</v>
      </c>
      <c r="D12" t="s">
        <v>12</v>
      </c>
      <c r="E12" t="s">
        <v>13</v>
      </c>
      <c r="F12">
        <v>33.278619999999997</v>
      </c>
      <c r="G12">
        <f>STDEV(F12:F14)</f>
        <v>0.22275676565782249</v>
      </c>
      <c r="H12">
        <v>-2.9753843333333343</v>
      </c>
      <c r="I12">
        <f t="shared" si="0"/>
        <v>30.303235666666662</v>
      </c>
    </row>
    <row r="13" spans="1:19" x14ac:dyDescent="0.25">
      <c r="A13">
        <v>132</v>
      </c>
      <c r="B13" t="s">
        <v>10</v>
      </c>
      <c r="C13" t="s">
        <v>11</v>
      </c>
      <c r="D13" t="s">
        <v>12</v>
      </c>
      <c r="E13" t="s">
        <v>13</v>
      </c>
      <c r="F13">
        <v>33.701892999999998</v>
      </c>
      <c r="H13">
        <v>-2.9753843333333343</v>
      </c>
      <c r="I13">
        <f t="shared" si="0"/>
        <v>30.726508666666664</v>
      </c>
    </row>
    <row r="14" spans="1:19" x14ac:dyDescent="0.25">
      <c r="A14">
        <v>132</v>
      </c>
      <c r="B14" t="s">
        <v>10</v>
      </c>
      <c r="C14" t="s">
        <v>11</v>
      </c>
      <c r="D14" t="s">
        <v>12</v>
      </c>
      <c r="E14" t="s">
        <v>13</v>
      </c>
      <c r="F14">
        <v>33.610638000000002</v>
      </c>
      <c r="H14">
        <v>-2.9753843333333343</v>
      </c>
      <c r="I14">
        <f t="shared" si="0"/>
        <v>30.635253666666667</v>
      </c>
    </row>
    <row r="15" spans="1:19" x14ac:dyDescent="0.25">
      <c r="A15">
        <v>142</v>
      </c>
      <c r="B15" t="s">
        <v>10</v>
      </c>
      <c r="C15" t="s">
        <v>11</v>
      </c>
      <c r="D15" t="s">
        <v>12</v>
      </c>
      <c r="E15" t="s">
        <v>13</v>
      </c>
      <c r="F15">
        <v>31.557272000000001</v>
      </c>
      <c r="G15">
        <f>STDEV(F15:F17)</f>
        <v>8.2517937833741437E-2</v>
      </c>
      <c r="H15">
        <v>-0.38065999999999889</v>
      </c>
      <c r="I15">
        <f t="shared" si="0"/>
        <v>31.176612000000002</v>
      </c>
    </row>
    <row r="16" spans="1:19" x14ac:dyDescent="0.25">
      <c r="A16">
        <v>142</v>
      </c>
      <c r="B16" t="s">
        <v>10</v>
      </c>
      <c r="C16" t="s">
        <v>11</v>
      </c>
      <c r="D16" t="s">
        <v>12</v>
      </c>
      <c r="E16" t="s">
        <v>13</v>
      </c>
      <c r="F16">
        <v>31.444721000000001</v>
      </c>
      <c r="H16">
        <v>-0.38065999999999889</v>
      </c>
      <c r="I16">
        <f t="shared" si="0"/>
        <v>31.064061000000002</v>
      </c>
    </row>
    <row r="17" spans="1:10" x14ac:dyDescent="0.25">
      <c r="A17">
        <v>142</v>
      </c>
      <c r="B17" t="s">
        <v>10</v>
      </c>
      <c r="C17" t="s">
        <v>11</v>
      </c>
      <c r="D17" t="s">
        <v>12</v>
      </c>
      <c r="E17" t="s">
        <v>13</v>
      </c>
      <c r="F17">
        <v>31.605528</v>
      </c>
      <c r="H17">
        <v>-0.38065999999999889</v>
      </c>
      <c r="I17">
        <f t="shared" si="0"/>
        <v>31.224868000000001</v>
      </c>
    </row>
    <row r="18" spans="1:10" x14ac:dyDescent="0.25">
      <c r="A18">
        <v>144</v>
      </c>
      <c r="B18" t="s">
        <v>10</v>
      </c>
      <c r="C18" t="s">
        <v>11</v>
      </c>
      <c r="D18" t="s">
        <v>12</v>
      </c>
      <c r="E18" t="s">
        <v>13</v>
      </c>
      <c r="F18">
        <v>31.441313000000001</v>
      </c>
      <c r="G18">
        <f>STDEV(F18:F20)</f>
        <v>0.21009551996889497</v>
      </c>
      <c r="H18">
        <v>0.17773799999999795</v>
      </c>
      <c r="I18">
        <f t="shared" si="0"/>
        <v>31.619050999999999</v>
      </c>
    </row>
    <row r="19" spans="1:10" x14ac:dyDescent="0.25">
      <c r="A19">
        <v>144</v>
      </c>
      <c r="B19" t="s">
        <v>10</v>
      </c>
      <c r="C19" t="s">
        <v>11</v>
      </c>
      <c r="D19" t="s">
        <v>12</v>
      </c>
      <c r="E19" t="s">
        <v>13</v>
      </c>
      <c r="F19">
        <v>31.114376</v>
      </c>
      <c r="H19">
        <v>0.17773799999999795</v>
      </c>
      <c r="I19">
        <f t="shared" si="0"/>
        <v>31.292113999999998</v>
      </c>
    </row>
    <row r="20" spans="1:10" x14ac:dyDescent="0.25">
      <c r="A20">
        <v>144</v>
      </c>
      <c r="B20" t="s">
        <v>10</v>
      </c>
      <c r="C20" t="s">
        <v>11</v>
      </c>
      <c r="D20" t="s">
        <v>12</v>
      </c>
      <c r="E20" t="s">
        <v>13</v>
      </c>
      <c r="F20">
        <v>31.049251999999999</v>
      </c>
      <c r="H20">
        <v>0.17773799999999795</v>
      </c>
      <c r="I20">
        <f t="shared" si="0"/>
        <v>31.226989999999997</v>
      </c>
    </row>
    <row r="21" spans="1:10" x14ac:dyDescent="0.25">
      <c r="A21">
        <v>94</v>
      </c>
      <c r="B21" t="s">
        <v>10</v>
      </c>
      <c r="C21" t="s">
        <v>15</v>
      </c>
      <c r="D21" t="s">
        <v>12</v>
      </c>
      <c r="E21" t="s">
        <v>13</v>
      </c>
      <c r="F21">
        <v>30.933043000000001</v>
      </c>
      <c r="G21">
        <f>STDEV(F21:F23)</f>
        <v>8.3299773116938619E-2</v>
      </c>
      <c r="H21">
        <v>-0.26105599999999995</v>
      </c>
      <c r="I21">
        <f t="shared" si="0"/>
        <v>30.671987000000001</v>
      </c>
      <c r="J21">
        <f>AVERAGE(I21:I35)</f>
        <v>29.342170899999999</v>
      </c>
    </row>
    <row r="22" spans="1:10" x14ac:dyDescent="0.25">
      <c r="A22">
        <v>94</v>
      </c>
      <c r="B22" t="s">
        <v>10</v>
      </c>
      <c r="C22" t="s">
        <v>15</v>
      </c>
      <c r="D22" t="s">
        <v>12</v>
      </c>
      <c r="E22" t="s">
        <v>13</v>
      </c>
      <c r="F22">
        <v>30.799144999999999</v>
      </c>
      <c r="H22">
        <v>-0.26105599999999995</v>
      </c>
      <c r="I22">
        <f t="shared" si="0"/>
        <v>30.538088999999999</v>
      </c>
    </row>
    <row r="23" spans="1:10" x14ac:dyDescent="0.25">
      <c r="A23">
        <v>94</v>
      </c>
      <c r="B23" t="s">
        <v>10</v>
      </c>
      <c r="C23" t="s">
        <v>15</v>
      </c>
      <c r="D23" t="s">
        <v>12</v>
      </c>
      <c r="E23" t="s">
        <v>13</v>
      </c>
      <c r="F23">
        <v>30.780245000000001</v>
      </c>
      <c r="H23">
        <v>-0.26105599999999995</v>
      </c>
      <c r="I23">
        <f t="shared" si="0"/>
        <v>30.519189000000001</v>
      </c>
    </row>
    <row r="24" spans="1:10" x14ac:dyDescent="0.25">
      <c r="A24">
        <v>124</v>
      </c>
      <c r="B24" t="s">
        <v>10</v>
      </c>
      <c r="C24" t="s">
        <v>15</v>
      </c>
      <c r="D24" t="s">
        <v>12</v>
      </c>
      <c r="E24" t="s">
        <v>13</v>
      </c>
      <c r="F24">
        <v>29.135593</v>
      </c>
      <c r="G24">
        <f>STDEV(F24:F26)</f>
        <v>9.2785067421074646E-2</v>
      </c>
      <c r="H24">
        <v>-3.0023444999999995</v>
      </c>
      <c r="I24">
        <f t="shared" si="0"/>
        <v>26.133248500000001</v>
      </c>
    </row>
    <row r="25" spans="1:10" x14ac:dyDescent="0.25">
      <c r="A25">
        <v>124</v>
      </c>
      <c r="B25" t="s">
        <v>10</v>
      </c>
      <c r="C25" t="s">
        <v>15</v>
      </c>
      <c r="D25" t="s">
        <v>12</v>
      </c>
      <c r="E25" t="s">
        <v>13</v>
      </c>
      <c r="F25">
        <v>28.994240000000001</v>
      </c>
      <c r="H25">
        <v>-3.0023444999999995</v>
      </c>
      <c r="I25">
        <f t="shared" si="0"/>
        <v>25.991895500000002</v>
      </c>
    </row>
    <row r="26" spans="1:10" x14ac:dyDescent="0.25">
      <c r="A26">
        <v>124</v>
      </c>
      <c r="B26" t="s">
        <v>10</v>
      </c>
      <c r="C26" t="s">
        <v>15</v>
      </c>
      <c r="D26" t="s">
        <v>12</v>
      </c>
      <c r="E26" t="s">
        <v>13</v>
      </c>
      <c r="F26">
        <v>28.960792999999999</v>
      </c>
      <c r="H26">
        <v>-3.0023444999999995</v>
      </c>
      <c r="I26">
        <f t="shared" si="0"/>
        <v>25.958448499999999</v>
      </c>
    </row>
    <row r="27" spans="1:10" x14ac:dyDescent="0.25">
      <c r="A27">
        <v>134</v>
      </c>
      <c r="B27" t="s">
        <v>10</v>
      </c>
      <c r="C27" t="s">
        <v>15</v>
      </c>
      <c r="D27" t="s">
        <v>12</v>
      </c>
      <c r="E27" t="s">
        <v>13</v>
      </c>
      <c r="F27">
        <v>31.890962999999999</v>
      </c>
      <c r="G27">
        <f>STDEV(F27:F29)</f>
        <v>0.34795078416781805</v>
      </c>
      <c r="H27">
        <v>-3.1403143333333325</v>
      </c>
      <c r="I27">
        <f t="shared" si="0"/>
        <v>28.750648666666667</v>
      </c>
    </row>
    <row r="28" spans="1:10" x14ac:dyDescent="0.25">
      <c r="A28">
        <v>134</v>
      </c>
      <c r="B28" t="s">
        <v>10</v>
      </c>
      <c r="C28" t="s">
        <v>15</v>
      </c>
      <c r="D28" t="s">
        <v>12</v>
      </c>
      <c r="E28" t="s">
        <v>13</v>
      </c>
      <c r="F28">
        <v>31.271660000000001</v>
      </c>
      <c r="H28">
        <v>-3.1403143333333325</v>
      </c>
      <c r="I28">
        <f t="shared" si="0"/>
        <v>28.131345666666668</v>
      </c>
    </row>
    <row r="29" spans="1:10" x14ac:dyDescent="0.25">
      <c r="A29">
        <v>134</v>
      </c>
      <c r="B29" t="s">
        <v>10</v>
      </c>
      <c r="C29" t="s">
        <v>15</v>
      </c>
      <c r="D29" t="s">
        <v>12</v>
      </c>
      <c r="E29" t="s">
        <v>13</v>
      </c>
      <c r="F29">
        <v>31.306435</v>
      </c>
      <c r="H29">
        <v>-3.1403143333333325</v>
      </c>
      <c r="I29">
        <f t="shared" si="0"/>
        <v>28.166120666666668</v>
      </c>
    </row>
    <row r="30" spans="1:10" x14ac:dyDescent="0.25">
      <c r="A30">
        <v>152</v>
      </c>
      <c r="B30" t="s">
        <v>10</v>
      </c>
      <c r="C30" t="s">
        <v>15</v>
      </c>
      <c r="D30" t="s">
        <v>12</v>
      </c>
      <c r="E30" t="s">
        <v>13</v>
      </c>
      <c r="F30">
        <v>31.662655000000001</v>
      </c>
      <c r="G30">
        <f>STDEV(F30:F32)</f>
        <v>0.15550529905547733</v>
      </c>
      <c r="H30">
        <v>-0.43120800000000159</v>
      </c>
      <c r="I30">
        <f t="shared" si="0"/>
        <v>31.231446999999999</v>
      </c>
    </row>
    <row r="31" spans="1:10" x14ac:dyDescent="0.25">
      <c r="A31">
        <v>152</v>
      </c>
      <c r="B31" t="s">
        <v>10</v>
      </c>
      <c r="C31" t="s">
        <v>15</v>
      </c>
      <c r="D31" t="s">
        <v>12</v>
      </c>
      <c r="E31" t="s">
        <v>13</v>
      </c>
      <c r="F31">
        <v>31.928934000000002</v>
      </c>
      <c r="H31">
        <v>-0.43120800000000159</v>
      </c>
      <c r="I31">
        <f t="shared" si="0"/>
        <v>31.497726</v>
      </c>
    </row>
    <row r="32" spans="1:10" x14ac:dyDescent="0.25">
      <c r="A32">
        <v>152</v>
      </c>
      <c r="B32" t="s">
        <v>10</v>
      </c>
      <c r="C32" t="s">
        <v>15</v>
      </c>
      <c r="D32" t="s">
        <v>12</v>
      </c>
      <c r="E32" t="s">
        <v>13</v>
      </c>
      <c r="F32">
        <v>31.656628000000001</v>
      </c>
      <c r="H32">
        <v>-0.43120800000000159</v>
      </c>
      <c r="I32">
        <f t="shared" si="0"/>
        <v>31.22542</v>
      </c>
    </row>
    <row r="33" spans="1:20" x14ac:dyDescent="0.25">
      <c r="A33">
        <v>155</v>
      </c>
      <c r="B33" t="s">
        <v>10</v>
      </c>
      <c r="C33" t="s">
        <v>15</v>
      </c>
      <c r="D33" t="s">
        <v>12</v>
      </c>
      <c r="E33" t="s">
        <v>13</v>
      </c>
      <c r="F33">
        <v>31.047293</v>
      </c>
      <c r="G33">
        <f>STDEV(F33:F35)</f>
        <v>8.1415248512384325E-2</v>
      </c>
      <c r="H33">
        <v>-0.52547600000000116</v>
      </c>
      <c r="I33">
        <f t="shared" si="0"/>
        <v>30.521816999999999</v>
      </c>
    </row>
    <row r="34" spans="1:20" x14ac:dyDescent="0.25">
      <c r="A34">
        <v>155</v>
      </c>
      <c r="B34" t="s">
        <v>10</v>
      </c>
      <c r="C34" t="s">
        <v>15</v>
      </c>
      <c r="D34" t="s">
        <v>12</v>
      </c>
      <c r="E34" t="s">
        <v>13</v>
      </c>
      <c r="F34">
        <v>30.884539</v>
      </c>
      <c r="H34">
        <v>-0.52547600000000116</v>
      </c>
      <c r="I34">
        <f t="shared" si="0"/>
        <v>30.359062999999999</v>
      </c>
    </row>
    <row r="35" spans="1:20" x14ac:dyDescent="0.25">
      <c r="A35">
        <v>155</v>
      </c>
      <c r="B35" t="s">
        <v>10</v>
      </c>
      <c r="C35" t="s">
        <v>15</v>
      </c>
      <c r="D35" t="s">
        <v>12</v>
      </c>
      <c r="E35" t="s">
        <v>13</v>
      </c>
      <c r="F35">
        <v>30.961594000000002</v>
      </c>
      <c r="H35">
        <v>-0.52547600000000116</v>
      </c>
      <c r="I35">
        <f t="shared" si="0"/>
        <v>30.436118</v>
      </c>
    </row>
    <row r="36" spans="1:20" x14ac:dyDescent="0.25">
      <c r="A36" s="1">
        <v>92</v>
      </c>
      <c r="B36" s="1" t="s">
        <v>10</v>
      </c>
      <c r="C36" s="1" t="s">
        <v>11</v>
      </c>
      <c r="D36" s="1" t="s">
        <v>16</v>
      </c>
      <c r="E36" s="1" t="s">
        <v>13</v>
      </c>
      <c r="F36" s="1">
        <v>26.516445000000001</v>
      </c>
      <c r="G36" s="1">
        <f>STDEV(F36:F38)</f>
        <v>9.2707851740472844E-2</v>
      </c>
      <c r="H36" s="1">
        <v>8.1569333333330718E-2</v>
      </c>
      <c r="I36" s="1">
        <f t="shared" si="0"/>
        <v>26.598014333333332</v>
      </c>
      <c r="J36" s="1">
        <f>AVERAGE(I36:I50)</f>
        <v>26.251444933333332</v>
      </c>
      <c r="K36" s="1"/>
      <c r="L36" s="1"/>
      <c r="M36" s="1">
        <f>TTEST(I36:I50,I51:I65,2,3)</f>
        <v>2.1005856329546088E-2</v>
      </c>
      <c r="N36" s="1"/>
      <c r="O36" s="1"/>
      <c r="P36" s="1" t="s">
        <v>17</v>
      </c>
      <c r="Q36" s="1"/>
      <c r="R36" s="1"/>
      <c r="S36" s="1"/>
      <c r="T36" s="1"/>
    </row>
    <row r="37" spans="1:20" x14ac:dyDescent="0.25">
      <c r="A37">
        <v>92</v>
      </c>
      <c r="B37" t="s">
        <v>10</v>
      </c>
      <c r="C37" t="s">
        <v>11</v>
      </c>
      <c r="D37" t="s">
        <v>16</v>
      </c>
      <c r="E37" t="s">
        <v>13</v>
      </c>
      <c r="F37">
        <v>26.495014000000001</v>
      </c>
      <c r="H37">
        <v>8.1569333333330718E-2</v>
      </c>
      <c r="I37">
        <f t="shared" si="0"/>
        <v>26.576583333333332</v>
      </c>
    </row>
    <row r="38" spans="1:20" x14ac:dyDescent="0.25">
      <c r="A38">
        <v>92</v>
      </c>
      <c r="B38" t="s">
        <v>10</v>
      </c>
      <c r="C38" t="s">
        <v>11</v>
      </c>
      <c r="D38" t="s">
        <v>16</v>
      </c>
      <c r="E38" t="s">
        <v>13</v>
      </c>
      <c r="F38">
        <v>26.346231</v>
      </c>
      <c r="H38">
        <v>8.1569333333330718E-2</v>
      </c>
      <c r="I38">
        <f t="shared" si="0"/>
        <v>26.42780033333333</v>
      </c>
    </row>
    <row r="39" spans="1:20" x14ac:dyDescent="0.25">
      <c r="A39">
        <v>123</v>
      </c>
      <c r="B39" t="s">
        <v>10</v>
      </c>
      <c r="C39" t="s">
        <v>11</v>
      </c>
      <c r="D39" t="s">
        <v>16</v>
      </c>
      <c r="E39" t="s">
        <v>13</v>
      </c>
      <c r="F39">
        <v>26.689862999999999</v>
      </c>
      <c r="G39">
        <f>STDEV(F39:F41)</f>
        <v>0.15835639951177574</v>
      </c>
      <c r="H39">
        <v>-0.58855966666667214</v>
      </c>
      <c r="I39">
        <f t="shared" si="0"/>
        <v>26.101303333333327</v>
      </c>
    </row>
    <row r="40" spans="1:20" x14ac:dyDescent="0.25">
      <c r="A40">
        <v>123</v>
      </c>
      <c r="B40" t="s">
        <v>10</v>
      </c>
      <c r="C40" t="s">
        <v>11</v>
      </c>
      <c r="D40" t="s">
        <v>16</v>
      </c>
      <c r="E40" t="s">
        <v>13</v>
      </c>
      <c r="F40">
        <v>26.446873</v>
      </c>
      <c r="H40">
        <v>-0.58855966666667214</v>
      </c>
      <c r="I40">
        <f t="shared" si="0"/>
        <v>25.858313333333328</v>
      </c>
    </row>
    <row r="41" spans="1:20" x14ac:dyDescent="0.25">
      <c r="A41">
        <v>123</v>
      </c>
      <c r="B41" t="s">
        <v>10</v>
      </c>
      <c r="C41" t="s">
        <v>11</v>
      </c>
      <c r="D41" t="s">
        <v>16</v>
      </c>
      <c r="E41" t="s">
        <v>13</v>
      </c>
      <c r="F41">
        <v>26.39245</v>
      </c>
      <c r="H41">
        <v>-0.58855966666667214</v>
      </c>
      <c r="I41">
        <f t="shared" si="0"/>
        <v>25.803890333333328</v>
      </c>
    </row>
    <row r="42" spans="1:20" x14ac:dyDescent="0.25">
      <c r="A42">
        <v>132</v>
      </c>
      <c r="B42" t="s">
        <v>10</v>
      </c>
      <c r="C42" t="s">
        <v>11</v>
      </c>
      <c r="D42" t="s">
        <v>16</v>
      </c>
      <c r="E42" t="s">
        <v>13</v>
      </c>
      <c r="F42">
        <v>29.501767999999998</v>
      </c>
      <c r="G42">
        <f>STDEV(F42:F44)</f>
        <v>7.3522404485525605E-2</v>
      </c>
      <c r="H42">
        <v>-2.9753843333333343</v>
      </c>
      <c r="I42">
        <f t="shared" si="0"/>
        <v>26.526383666666664</v>
      </c>
    </row>
    <row r="43" spans="1:20" x14ac:dyDescent="0.25">
      <c r="A43">
        <v>132</v>
      </c>
      <c r="B43" t="s">
        <v>10</v>
      </c>
      <c r="C43" t="s">
        <v>11</v>
      </c>
      <c r="D43" t="s">
        <v>16</v>
      </c>
      <c r="E43" t="s">
        <v>13</v>
      </c>
      <c r="F43">
        <v>29.48855</v>
      </c>
      <c r="H43">
        <v>-2.9753843333333343</v>
      </c>
      <c r="I43">
        <f t="shared" si="0"/>
        <v>26.513165666666666</v>
      </c>
    </row>
    <row r="44" spans="1:20" x14ac:dyDescent="0.25">
      <c r="A44">
        <v>132</v>
      </c>
      <c r="B44" t="s">
        <v>10</v>
      </c>
      <c r="C44" t="s">
        <v>11</v>
      </c>
      <c r="D44" t="s">
        <v>16</v>
      </c>
      <c r="E44" t="s">
        <v>13</v>
      </c>
      <c r="F44">
        <v>29.36833</v>
      </c>
      <c r="H44">
        <v>-2.9753843333333343</v>
      </c>
      <c r="I44">
        <f t="shared" si="0"/>
        <v>26.392945666666666</v>
      </c>
    </row>
    <row r="45" spans="1:20" x14ac:dyDescent="0.25">
      <c r="A45">
        <v>142</v>
      </c>
      <c r="B45" t="s">
        <v>10</v>
      </c>
      <c r="C45" t="s">
        <v>11</v>
      </c>
      <c r="D45" t="s">
        <v>16</v>
      </c>
      <c r="E45" t="s">
        <v>13</v>
      </c>
      <c r="F45">
        <v>26.824342999999999</v>
      </c>
      <c r="G45">
        <f>STDEV(F45:F47)</f>
        <v>0.12107840834351964</v>
      </c>
      <c r="H45">
        <v>-0.38065999999999889</v>
      </c>
      <c r="I45">
        <f t="shared" si="0"/>
        <v>26.443683</v>
      </c>
    </row>
    <row r="46" spans="1:20" x14ac:dyDescent="0.25">
      <c r="A46">
        <v>142</v>
      </c>
      <c r="B46" t="s">
        <v>10</v>
      </c>
      <c r="C46" t="s">
        <v>11</v>
      </c>
      <c r="D46" t="s">
        <v>16</v>
      </c>
      <c r="E46" t="s">
        <v>13</v>
      </c>
      <c r="F46">
        <v>26.584098999999998</v>
      </c>
      <c r="H46">
        <v>-0.38065999999999889</v>
      </c>
      <c r="I46">
        <f t="shared" si="0"/>
        <v>26.203438999999999</v>
      </c>
    </row>
    <row r="47" spans="1:20" x14ac:dyDescent="0.25">
      <c r="A47">
        <v>142</v>
      </c>
      <c r="B47" t="s">
        <v>10</v>
      </c>
      <c r="C47" t="s">
        <v>11</v>
      </c>
      <c r="D47" t="s">
        <v>16</v>
      </c>
      <c r="E47" t="s">
        <v>13</v>
      </c>
      <c r="F47">
        <v>26.730528</v>
      </c>
      <c r="H47">
        <v>-0.38065999999999889</v>
      </c>
      <c r="I47">
        <f t="shared" si="0"/>
        <v>26.349868000000001</v>
      </c>
    </row>
    <row r="48" spans="1:20" x14ac:dyDescent="0.25">
      <c r="A48">
        <v>144</v>
      </c>
      <c r="B48" t="s">
        <v>10</v>
      </c>
      <c r="C48" t="s">
        <v>11</v>
      </c>
      <c r="D48" t="s">
        <v>16</v>
      </c>
      <c r="E48" t="s">
        <v>13</v>
      </c>
      <c r="F48">
        <v>25.863358000000002</v>
      </c>
      <c r="G48">
        <f>STDEV(F48:F50)</f>
        <v>9.8646371982618719E-2</v>
      </c>
      <c r="H48">
        <v>0.17773799999999795</v>
      </c>
      <c r="I48">
        <f t="shared" si="0"/>
        <v>26.041096</v>
      </c>
    </row>
    <row r="49" spans="1:10" x14ac:dyDescent="0.25">
      <c r="A49">
        <v>144</v>
      </c>
      <c r="B49" t="s">
        <v>10</v>
      </c>
      <c r="C49" t="s">
        <v>11</v>
      </c>
      <c r="D49" t="s">
        <v>16</v>
      </c>
      <c r="E49" t="s">
        <v>13</v>
      </c>
      <c r="F49">
        <v>25.878907999999999</v>
      </c>
      <c r="H49">
        <v>0.17773799999999795</v>
      </c>
      <c r="I49">
        <f t="shared" si="0"/>
        <v>26.056645999999997</v>
      </c>
    </row>
    <row r="50" spans="1:10" x14ac:dyDescent="0.25">
      <c r="A50">
        <v>144</v>
      </c>
      <c r="B50" t="s">
        <v>10</v>
      </c>
      <c r="C50" t="s">
        <v>11</v>
      </c>
      <c r="D50" t="s">
        <v>16</v>
      </c>
      <c r="E50" t="s">
        <v>13</v>
      </c>
      <c r="F50">
        <v>25.700804000000002</v>
      </c>
      <c r="H50">
        <v>0.17773799999999795</v>
      </c>
      <c r="I50">
        <f t="shared" si="0"/>
        <v>25.878541999999999</v>
      </c>
    </row>
    <row r="51" spans="1:10" x14ac:dyDescent="0.25">
      <c r="A51">
        <v>94</v>
      </c>
      <c r="B51" t="s">
        <v>10</v>
      </c>
      <c r="C51" t="s">
        <v>15</v>
      </c>
      <c r="D51" t="s">
        <v>16</v>
      </c>
      <c r="E51" t="s">
        <v>13</v>
      </c>
      <c r="F51">
        <v>26.763929999999998</v>
      </c>
      <c r="G51">
        <f>STDEV(F51:F53)</f>
        <v>0.21519146280773585</v>
      </c>
      <c r="H51">
        <v>-0.26105599999999995</v>
      </c>
      <c r="I51">
        <f t="shared" si="0"/>
        <v>26.502873999999998</v>
      </c>
      <c r="J51">
        <f>AVERAGE(I51:I65)</f>
        <v>25.917767633333334</v>
      </c>
    </row>
    <row r="52" spans="1:10" x14ac:dyDescent="0.25">
      <c r="A52">
        <v>94</v>
      </c>
      <c r="B52" t="s">
        <v>10</v>
      </c>
      <c r="C52" t="s">
        <v>15</v>
      </c>
      <c r="D52" t="s">
        <v>16</v>
      </c>
      <c r="E52" t="s">
        <v>13</v>
      </c>
      <c r="F52">
        <v>26.397145999999999</v>
      </c>
      <c r="H52">
        <v>-0.26105599999999995</v>
      </c>
      <c r="I52">
        <f t="shared" si="0"/>
        <v>26.136089999999999</v>
      </c>
    </row>
    <row r="53" spans="1:10" x14ac:dyDescent="0.25">
      <c r="A53">
        <v>94</v>
      </c>
      <c r="B53" t="s">
        <v>10</v>
      </c>
      <c r="C53" t="s">
        <v>15</v>
      </c>
      <c r="D53" t="s">
        <v>16</v>
      </c>
      <c r="E53" t="s">
        <v>13</v>
      </c>
      <c r="F53">
        <v>26.775535999999999</v>
      </c>
      <c r="H53">
        <v>-0.26105599999999995</v>
      </c>
      <c r="I53">
        <f t="shared" si="0"/>
        <v>26.514479999999999</v>
      </c>
    </row>
    <row r="54" spans="1:10" x14ac:dyDescent="0.25">
      <c r="A54">
        <v>124</v>
      </c>
      <c r="B54" t="s">
        <v>10</v>
      </c>
      <c r="C54" t="s">
        <v>15</v>
      </c>
      <c r="D54" t="s">
        <v>16</v>
      </c>
      <c r="E54" t="s">
        <v>13</v>
      </c>
      <c r="F54">
        <v>28.719673</v>
      </c>
      <c r="G54">
        <f>STDEV(F54:F56)</f>
        <v>0.29881139235700693</v>
      </c>
      <c r="H54">
        <v>-3.0023444999999995</v>
      </c>
      <c r="I54">
        <f t="shared" si="0"/>
        <v>25.717328500000001</v>
      </c>
    </row>
    <row r="55" spans="1:10" x14ac:dyDescent="0.25">
      <c r="A55">
        <v>124</v>
      </c>
      <c r="B55" t="s">
        <v>10</v>
      </c>
      <c r="C55" t="s">
        <v>15</v>
      </c>
      <c r="D55" t="s">
        <v>16</v>
      </c>
      <c r="E55" t="s">
        <v>13</v>
      </c>
      <c r="F55">
        <v>28.188147000000001</v>
      </c>
      <c r="H55">
        <v>-3.0023444999999995</v>
      </c>
      <c r="I55">
        <f t="shared" si="0"/>
        <v>25.185802500000001</v>
      </c>
    </row>
    <row r="56" spans="1:10" x14ac:dyDescent="0.25">
      <c r="A56">
        <v>124</v>
      </c>
      <c r="B56" t="s">
        <v>10</v>
      </c>
      <c r="C56" t="s">
        <v>15</v>
      </c>
      <c r="D56" t="s">
        <v>16</v>
      </c>
      <c r="E56" t="s">
        <v>13</v>
      </c>
      <c r="F56">
        <v>28.217320000000001</v>
      </c>
      <c r="H56">
        <v>-3.0023444999999995</v>
      </c>
      <c r="I56">
        <f t="shared" si="0"/>
        <v>25.214975500000001</v>
      </c>
    </row>
    <row r="57" spans="1:10" x14ac:dyDescent="0.25">
      <c r="A57">
        <v>134</v>
      </c>
      <c r="B57" t="s">
        <v>10</v>
      </c>
      <c r="C57" t="s">
        <v>15</v>
      </c>
      <c r="D57" t="s">
        <v>16</v>
      </c>
      <c r="E57" t="s">
        <v>13</v>
      </c>
      <c r="F57">
        <v>28.649622000000001</v>
      </c>
      <c r="G57">
        <f>STDEV(F57:F59)</f>
        <v>0.11107239198078539</v>
      </c>
      <c r="H57">
        <v>-3.1403143333333325</v>
      </c>
      <c r="I57">
        <f t="shared" si="0"/>
        <v>25.509307666666668</v>
      </c>
    </row>
    <row r="58" spans="1:10" x14ac:dyDescent="0.25">
      <c r="A58">
        <v>134</v>
      </c>
      <c r="B58" t="s">
        <v>10</v>
      </c>
      <c r="C58" t="s">
        <v>15</v>
      </c>
      <c r="D58" t="s">
        <v>16</v>
      </c>
      <c r="E58" t="s">
        <v>13</v>
      </c>
      <c r="F58">
        <v>28.871378</v>
      </c>
      <c r="H58">
        <v>-3.1403143333333325</v>
      </c>
      <c r="I58">
        <f t="shared" si="0"/>
        <v>25.731063666666667</v>
      </c>
    </row>
    <row r="59" spans="1:10" x14ac:dyDescent="0.25">
      <c r="A59">
        <v>134</v>
      </c>
      <c r="B59" t="s">
        <v>10</v>
      </c>
      <c r="C59" t="s">
        <v>15</v>
      </c>
      <c r="D59" t="s">
        <v>16</v>
      </c>
      <c r="E59" t="s">
        <v>13</v>
      </c>
      <c r="F59">
        <v>28.771877</v>
      </c>
      <c r="H59">
        <v>-3.1403143333333325</v>
      </c>
      <c r="I59">
        <f t="shared" si="0"/>
        <v>25.631562666666667</v>
      </c>
    </row>
    <row r="60" spans="1:10" x14ac:dyDescent="0.25">
      <c r="A60">
        <v>152</v>
      </c>
      <c r="B60" t="s">
        <v>10</v>
      </c>
      <c r="C60" t="s">
        <v>15</v>
      </c>
      <c r="D60" t="s">
        <v>16</v>
      </c>
      <c r="E60" t="s">
        <v>13</v>
      </c>
      <c r="F60">
        <v>26.668344000000001</v>
      </c>
      <c r="G60">
        <f>STDEV(F60:F62)</f>
        <v>0.11682200333983769</v>
      </c>
      <c r="H60">
        <v>-0.43120800000000159</v>
      </c>
      <c r="I60">
        <f t="shared" si="0"/>
        <v>26.237136</v>
      </c>
    </row>
    <row r="61" spans="1:10" x14ac:dyDescent="0.25">
      <c r="A61">
        <v>152</v>
      </c>
      <c r="B61" t="s">
        <v>10</v>
      </c>
      <c r="C61" t="s">
        <v>15</v>
      </c>
      <c r="D61" t="s">
        <v>16</v>
      </c>
      <c r="E61" t="s">
        <v>13</v>
      </c>
      <c r="F61">
        <v>26.896792999999999</v>
      </c>
      <c r="H61">
        <v>-0.43120800000000159</v>
      </c>
      <c r="I61">
        <f t="shared" si="0"/>
        <v>26.465584999999997</v>
      </c>
    </row>
    <row r="62" spans="1:10" x14ac:dyDescent="0.25">
      <c r="A62">
        <v>152</v>
      </c>
      <c r="B62" t="s">
        <v>10</v>
      </c>
      <c r="C62" t="s">
        <v>15</v>
      </c>
      <c r="D62" t="s">
        <v>16</v>
      </c>
      <c r="E62" t="s">
        <v>13</v>
      </c>
      <c r="F62">
        <v>26.824999999999999</v>
      </c>
      <c r="H62">
        <v>-0.43120800000000159</v>
      </c>
      <c r="I62">
        <f t="shared" si="0"/>
        <v>26.393791999999998</v>
      </c>
    </row>
    <row r="63" spans="1:10" x14ac:dyDescent="0.25">
      <c r="A63">
        <v>155</v>
      </c>
      <c r="B63" t="s">
        <v>10</v>
      </c>
      <c r="C63" t="s">
        <v>15</v>
      </c>
      <c r="D63" t="s">
        <v>16</v>
      </c>
      <c r="E63" t="s">
        <v>13</v>
      </c>
      <c r="F63">
        <v>26.313786</v>
      </c>
      <c r="H63">
        <v>-0.52547600000000116</v>
      </c>
      <c r="I63">
        <f t="shared" si="0"/>
        <v>25.788309999999999</v>
      </c>
    </row>
    <row r="64" spans="1:10" x14ac:dyDescent="0.25">
      <c r="A64">
        <v>155</v>
      </c>
      <c r="B64" t="s">
        <v>10</v>
      </c>
      <c r="C64" t="s">
        <v>15</v>
      </c>
      <c r="D64" t="s">
        <v>16</v>
      </c>
      <c r="E64" t="s">
        <v>13</v>
      </c>
      <c r="F64">
        <v>26.420818000000001</v>
      </c>
      <c r="H64">
        <v>-0.52547600000000116</v>
      </c>
      <c r="I64">
        <f t="shared" si="0"/>
        <v>25.895341999999999</v>
      </c>
    </row>
    <row r="65" spans="1:20" x14ac:dyDescent="0.25">
      <c r="A65">
        <v>155</v>
      </c>
      <c r="B65" t="s">
        <v>10</v>
      </c>
      <c r="C65" t="s">
        <v>15</v>
      </c>
      <c r="D65" t="s">
        <v>16</v>
      </c>
      <c r="E65" t="s">
        <v>13</v>
      </c>
      <c r="F65">
        <v>26.368341000000001</v>
      </c>
      <c r="H65">
        <v>-0.52547600000000116</v>
      </c>
      <c r="I65">
        <f t="shared" si="0"/>
        <v>25.842865</v>
      </c>
    </row>
    <row r="66" spans="1:20" x14ac:dyDescent="0.25">
      <c r="A66" s="2">
        <v>92</v>
      </c>
      <c r="B66" s="2" t="s">
        <v>10</v>
      </c>
      <c r="C66" s="2" t="s">
        <v>11</v>
      </c>
      <c r="D66" s="2" t="s">
        <v>18</v>
      </c>
      <c r="E66" s="2" t="s">
        <v>13</v>
      </c>
      <c r="F66" s="2">
        <v>25.186803999999999</v>
      </c>
      <c r="G66" s="2">
        <f>STDEV(F66:F68)</f>
        <v>0.10610865813872057</v>
      </c>
      <c r="H66" s="2">
        <v>8.1569333333330718E-2</v>
      </c>
      <c r="I66" s="2">
        <f t="shared" si="0"/>
        <v>25.268373333333329</v>
      </c>
      <c r="J66" s="2">
        <f>AVERAGE(I66:I80)</f>
        <v>24.978448866666664</v>
      </c>
      <c r="K66" s="2"/>
      <c r="L66" s="2"/>
      <c r="M66" s="2">
        <f>TTEST(I66:I80,I81:I95,2,3)</f>
        <v>6.8828475816860787E-2</v>
      </c>
      <c r="N66" s="2"/>
      <c r="O66" s="2"/>
      <c r="P66" s="2" t="s">
        <v>19</v>
      </c>
      <c r="Q66" s="2"/>
      <c r="R66" s="2"/>
      <c r="S66" s="2"/>
      <c r="T66" s="2"/>
    </row>
    <row r="67" spans="1:20" x14ac:dyDescent="0.25">
      <c r="A67">
        <v>92</v>
      </c>
      <c r="B67" t="s">
        <v>10</v>
      </c>
      <c r="C67" t="s">
        <v>11</v>
      </c>
      <c r="D67" t="s">
        <v>18</v>
      </c>
      <c r="E67" t="s">
        <v>13</v>
      </c>
      <c r="F67">
        <v>25.206738000000001</v>
      </c>
      <c r="H67">
        <v>8.1569333333330718E-2</v>
      </c>
      <c r="I67">
        <f t="shared" si="0"/>
        <v>25.288307333333332</v>
      </c>
    </row>
    <row r="68" spans="1:20" x14ac:dyDescent="0.25">
      <c r="A68">
        <v>92</v>
      </c>
      <c r="B68" t="s">
        <v>10</v>
      </c>
      <c r="C68" t="s">
        <v>11</v>
      </c>
      <c r="D68" t="s">
        <v>18</v>
      </c>
      <c r="E68" t="s">
        <v>13</v>
      </c>
      <c r="F68">
        <v>25.013798000000001</v>
      </c>
      <c r="H68">
        <v>8.1569333333330718E-2</v>
      </c>
      <c r="I68">
        <f t="shared" si="0"/>
        <v>25.095367333333332</v>
      </c>
    </row>
    <row r="69" spans="1:20" x14ac:dyDescent="0.25">
      <c r="A69">
        <v>123</v>
      </c>
      <c r="B69" t="s">
        <v>10</v>
      </c>
      <c r="C69" t="s">
        <v>11</v>
      </c>
      <c r="D69" t="s">
        <v>18</v>
      </c>
      <c r="E69" t="s">
        <v>13</v>
      </c>
      <c r="F69">
        <v>25.203216999999999</v>
      </c>
      <c r="G69">
        <f>STDEV(F69:F71)</f>
        <v>8.644051971924574E-2</v>
      </c>
      <c r="H69">
        <v>-0.58855966666667214</v>
      </c>
      <c r="I69">
        <f t="shared" si="0"/>
        <v>24.614657333333327</v>
      </c>
    </row>
    <row r="70" spans="1:20" x14ac:dyDescent="0.25">
      <c r="A70">
        <v>123</v>
      </c>
      <c r="B70" t="s">
        <v>10</v>
      </c>
      <c r="C70" t="s">
        <v>11</v>
      </c>
      <c r="D70" t="s">
        <v>18</v>
      </c>
      <c r="E70" t="s">
        <v>13</v>
      </c>
      <c r="F70">
        <v>25.210781000000001</v>
      </c>
      <c r="H70">
        <v>-0.58855966666667214</v>
      </c>
      <c r="I70">
        <f t="shared" ref="I70:I126" si="1">F70+H70</f>
        <v>24.622221333333329</v>
      </c>
    </row>
    <row r="71" spans="1:20" x14ac:dyDescent="0.25">
      <c r="A71">
        <v>123</v>
      </c>
      <c r="B71" t="s">
        <v>10</v>
      </c>
      <c r="C71" t="s">
        <v>11</v>
      </c>
      <c r="D71" t="s">
        <v>18</v>
      </c>
      <c r="E71" t="s">
        <v>13</v>
      </c>
      <c r="F71">
        <v>25.356574999999999</v>
      </c>
      <c r="H71">
        <v>-0.58855966666667214</v>
      </c>
      <c r="I71">
        <f t="shared" si="1"/>
        <v>24.768015333333327</v>
      </c>
    </row>
    <row r="72" spans="1:20" x14ac:dyDescent="0.25">
      <c r="A72">
        <v>132</v>
      </c>
      <c r="B72" t="s">
        <v>10</v>
      </c>
      <c r="C72" t="s">
        <v>11</v>
      </c>
      <c r="D72" t="s">
        <v>18</v>
      </c>
      <c r="E72" t="s">
        <v>13</v>
      </c>
      <c r="F72">
        <v>28.47644</v>
      </c>
      <c r="G72">
        <f>STDEV(F72:F74)</f>
        <v>0.41579977910327592</v>
      </c>
      <c r="H72">
        <v>-2.9753843333333343</v>
      </c>
      <c r="I72">
        <f t="shared" si="1"/>
        <v>25.501055666666666</v>
      </c>
    </row>
    <row r="73" spans="1:20" x14ac:dyDescent="0.25">
      <c r="A73">
        <v>132</v>
      </c>
      <c r="B73" t="s">
        <v>10</v>
      </c>
      <c r="C73" t="s">
        <v>11</v>
      </c>
      <c r="D73" t="s">
        <v>18</v>
      </c>
      <c r="E73" t="s">
        <v>13</v>
      </c>
      <c r="F73">
        <v>29.110039</v>
      </c>
      <c r="H73">
        <v>-2.9753843333333343</v>
      </c>
      <c r="I73">
        <f t="shared" si="1"/>
        <v>26.134654666666666</v>
      </c>
    </row>
    <row r="74" spans="1:20" x14ac:dyDescent="0.25">
      <c r="A74">
        <v>132</v>
      </c>
      <c r="B74" t="s">
        <v>10</v>
      </c>
      <c r="C74" t="s">
        <v>11</v>
      </c>
      <c r="D74" t="s">
        <v>18</v>
      </c>
      <c r="E74" t="s">
        <v>13</v>
      </c>
      <c r="F74">
        <v>28.326782000000001</v>
      </c>
      <c r="H74">
        <v>-2.9753843333333343</v>
      </c>
      <c r="I74">
        <f t="shared" si="1"/>
        <v>25.351397666666667</v>
      </c>
    </row>
    <row r="75" spans="1:20" x14ac:dyDescent="0.25">
      <c r="A75">
        <v>142</v>
      </c>
      <c r="B75" t="s">
        <v>10</v>
      </c>
      <c r="C75" t="s">
        <v>11</v>
      </c>
      <c r="D75" t="s">
        <v>18</v>
      </c>
      <c r="E75" t="s">
        <v>13</v>
      </c>
      <c r="F75">
        <v>24.955580000000001</v>
      </c>
      <c r="G75">
        <f>STDEV(F75:F77)</f>
        <v>0.11507529893653591</v>
      </c>
      <c r="H75">
        <v>-0.38065999999999889</v>
      </c>
      <c r="I75">
        <f t="shared" si="1"/>
        <v>24.574920000000002</v>
      </c>
    </row>
    <row r="76" spans="1:20" x14ac:dyDescent="0.25">
      <c r="A76">
        <v>142</v>
      </c>
      <c r="B76" t="s">
        <v>10</v>
      </c>
      <c r="C76" t="s">
        <v>11</v>
      </c>
      <c r="D76" t="s">
        <v>18</v>
      </c>
      <c r="E76" t="s">
        <v>13</v>
      </c>
      <c r="F76">
        <v>25.183959999999999</v>
      </c>
      <c r="H76">
        <v>-0.38065999999999889</v>
      </c>
      <c r="I76">
        <f t="shared" si="1"/>
        <v>24.8033</v>
      </c>
    </row>
    <row r="77" spans="1:20" x14ac:dyDescent="0.25">
      <c r="A77">
        <v>142</v>
      </c>
      <c r="B77" t="s">
        <v>10</v>
      </c>
      <c r="C77" t="s">
        <v>11</v>
      </c>
      <c r="D77" t="s">
        <v>18</v>
      </c>
      <c r="E77" t="s">
        <v>13</v>
      </c>
      <c r="F77">
        <v>25.045093999999999</v>
      </c>
      <c r="H77">
        <v>-0.38065999999999889</v>
      </c>
      <c r="I77">
        <f t="shared" si="1"/>
        <v>24.664434</v>
      </c>
    </row>
    <row r="78" spans="1:20" x14ac:dyDescent="0.25">
      <c r="A78">
        <v>144</v>
      </c>
      <c r="B78" t="s">
        <v>10</v>
      </c>
      <c r="C78" t="s">
        <v>11</v>
      </c>
      <c r="D78" t="s">
        <v>18</v>
      </c>
      <c r="E78" t="s">
        <v>13</v>
      </c>
      <c r="F78">
        <v>24.376971999999999</v>
      </c>
      <c r="G78">
        <f>STDEV(F78:F80)</f>
        <v>0.13100310140221916</v>
      </c>
      <c r="H78">
        <v>0.17773799999999795</v>
      </c>
      <c r="I78">
        <f t="shared" si="1"/>
        <v>24.554709999999996</v>
      </c>
    </row>
    <row r="79" spans="1:20" x14ac:dyDescent="0.25">
      <c r="A79">
        <v>144</v>
      </c>
      <c r="B79" t="s">
        <v>10</v>
      </c>
      <c r="C79" t="s">
        <v>11</v>
      </c>
      <c r="D79" t="s">
        <v>18</v>
      </c>
      <c r="E79" t="s">
        <v>13</v>
      </c>
      <c r="F79">
        <v>24.448757000000001</v>
      </c>
      <c r="H79">
        <v>0.17773799999999795</v>
      </c>
      <c r="I79">
        <f t="shared" si="1"/>
        <v>24.626494999999998</v>
      </c>
    </row>
    <row r="80" spans="1:20" x14ac:dyDescent="0.25">
      <c r="A80">
        <v>144</v>
      </c>
      <c r="B80" t="s">
        <v>10</v>
      </c>
      <c r="C80" t="s">
        <v>11</v>
      </c>
      <c r="D80" t="s">
        <v>18</v>
      </c>
      <c r="E80" t="s">
        <v>13</v>
      </c>
      <c r="F80">
        <v>24.631086</v>
      </c>
      <c r="H80">
        <v>0.17773799999999795</v>
      </c>
      <c r="I80">
        <f t="shared" si="1"/>
        <v>24.808823999999998</v>
      </c>
    </row>
    <row r="81" spans="1:20" x14ac:dyDescent="0.25">
      <c r="A81">
        <v>94</v>
      </c>
      <c r="B81" t="s">
        <v>10</v>
      </c>
      <c r="C81" t="s">
        <v>15</v>
      </c>
      <c r="D81" t="s">
        <v>18</v>
      </c>
      <c r="E81" t="s">
        <v>13</v>
      </c>
      <c r="F81">
        <v>25.437193000000001</v>
      </c>
      <c r="G81">
        <f>STDEV(F81:F83)</f>
        <v>4.9524497241263989E-2</v>
      </c>
      <c r="H81">
        <v>-0.26105599999999995</v>
      </c>
      <c r="I81">
        <f t="shared" si="1"/>
        <v>25.176137000000001</v>
      </c>
      <c r="J81">
        <f>AVERAGE(I81:I95)</f>
        <v>24.428197699999998</v>
      </c>
    </row>
    <row r="82" spans="1:20" x14ac:dyDescent="0.25">
      <c r="A82">
        <v>94</v>
      </c>
      <c r="B82" t="s">
        <v>10</v>
      </c>
      <c r="C82" t="s">
        <v>15</v>
      </c>
      <c r="D82" t="s">
        <v>18</v>
      </c>
      <c r="E82" t="s">
        <v>13</v>
      </c>
      <c r="F82">
        <v>25.475163999999999</v>
      </c>
      <c r="H82">
        <v>-0.26105599999999995</v>
      </c>
      <c r="I82">
        <f t="shared" si="1"/>
        <v>25.214108</v>
      </c>
    </row>
    <row r="83" spans="1:20" x14ac:dyDescent="0.25">
      <c r="A83">
        <v>94</v>
      </c>
      <c r="B83" t="s">
        <v>10</v>
      </c>
      <c r="C83" t="s">
        <v>15</v>
      </c>
      <c r="D83" t="s">
        <v>18</v>
      </c>
      <c r="E83" t="s">
        <v>13</v>
      </c>
      <c r="F83">
        <v>25.535404</v>
      </c>
      <c r="H83">
        <v>-0.26105599999999995</v>
      </c>
      <c r="I83">
        <f t="shared" si="1"/>
        <v>25.274348</v>
      </c>
    </row>
    <row r="84" spans="1:20" x14ac:dyDescent="0.25">
      <c r="A84">
        <v>124</v>
      </c>
      <c r="B84" t="s">
        <v>10</v>
      </c>
      <c r="C84" t="s">
        <v>15</v>
      </c>
      <c r="D84" t="s">
        <v>18</v>
      </c>
      <c r="E84" t="s">
        <v>13</v>
      </c>
      <c r="F84">
        <v>25.462910000000001</v>
      </c>
      <c r="G84">
        <f>STDEV(F84:F86)</f>
        <v>6.6729435831072423E-2</v>
      </c>
      <c r="H84">
        <v>-3.0023444999999995</v>
      </c>
      <c r="I84">
        <f t="shared" si="1"/>
        <v>22.460565500000001</v>
      </c>
    </row>
    <row r="85" spans="1:20" x14ac:dyDescent="0.25">
      <c r="A85">
        <v>124</v>
      </c>
      <c r="B85" t="s">
        <v>10</v>
      </c>
      <c r="C85" t="s">
        <v>15</v>
      </c>
      <c r="D85" t="s">
        <v>18</v>
      </c>
      <c r="E85" t="s">
        <v>13</v>
      </c>
      <c r="F85">
        <v>25.596347999999999</v>
      </c>
      <c r="H85">
        <v>-3.0023444999999995</v>
      </c>
      <c r="I85">
        <f t="shared" si="1"/>
        <v>22.594003499999999</v>
      </c>
    </row>
    <row r="86" spans="1:20" x14ac:dyDescent="0.25">
      <c r="A86">
        <v>124</v>
      </c>
      <c r="B86" t="s">
        <v>10</v>
      </c>
      <c r="C86" t="s">
        <v>15</v>
      </c>
      <c r="D86" t="s">
        <v>18</v>
      </c>
      <c r="E86" t="s">
        <v>13</v>
      </c>
      <c r="F86">
        <v>25.531673000000001</v>
      </c>
      <c r="H86">
        <v>-3.0023444999999995</v>
      </c>
      <c r="I86">
        <f t="shared" si="1"/>
        <v>22.529328500000002</v>
      </c>
    </row>
    <row r="87" spans="1:20" x14ac:dyDescent="0.25">
      <c r="A87">
        <v>134</v>
      </c>
      <c r="B87" t="s">
        <v>10</v>
      </c>
      <c r="C87" t="s">
        <v>15</v>
      </c>
      <c r="D87" t="s">
        <v>18</v>
      </c>
      <c r="E87" t="s">
        <v>13</v>
      </c>
      <c r="F87">
        <v>27.871355000000001</v>
      </c>
      <c r="G87">
        <f>STDEV(F87:F89)</f>
        <v>0.16360134540094798</v>
      </c>
      <c r="H87">
        <v>-3.1403143333333325</v>
      </c>
      <c r="I87">
        <f t="shared" si="1"/>
        <v>24.731040666666669</v>
      </c>
    </row>
    <row r="88" spans="1:20" x14ac:dyDescent="0.25">
      <c r="A88">
        <v>134</v>
      </c>
      <c r="B88" t="s">
        <v>10</v>
      </c>
      <c r="C88" t="s">
        <v>15</v>
      </c>
      <c r="D88" t="s">
        <v>18</v>
      </c>
      <c r="E88" t="s">
        <v>13</v>
      </c>
      <c r="F88">
        <v>27.545840999999999</v>
      </c>
      <c r="H88">
        <v>-3.1403143333333325</v>
      </c>
      <c r="I88">
        <f t="shared" si="1"/>
        <v>24.405526666666667</v>
      </c>
    </row>
    <row r="89" spans="1:20" x14ac:dyDescent="0.25">
      <c r="A89">
        <v>134</v>
      </c>
      <c r="B89" t="s">
        <v>10</v>
      </c>
      <c r="C89" t="s">
        <v>15</v>
      </c>
      <c r="D89" t="s">
        <v>18</v>
      </c>
      <c r="E89" t="s">
        <v>13</v>
      </c>
      <c r="F89">
        <v>27.737349999999999</v>
      </c>
      <c r="H89">
        <v>-3.1403143333333325</v>
      </c>
      <c r="I89">
        <f t="shared" si="1"/>
        <v>24.597035666666667</v>
      </c>
    </row>
    <row r="90" spans="1:20" x14ac:dyDescent="0.25">
      <c r="A90">
        <v>152</v>
      </c>
      <c r="B90" t="s">
        <v>10</v>
      </c>
      <c r="C90" t="s">
        <v>15</v>
      </c>
      <c r="D90" t="s">
        <v>18</v>
      </c>
      <c r="E90" t="s">
        <v>13</v>
      </c>
      <c r="F90">
        <v>25.279066</v>
      </c>
      <c r="G90">
        <f>STDEV(F90:F92)</f>
        <v>0.11653268884451803</v>
      </c>
      <c r="H90">
        <v>-0.43120800000000159</v>
      </c>
      <c r="I90">
        <f t="shared" si="1"/>
        <v>24.847857999999999</v>
      </c>
    </row>
    <row r="91" spans="1:20" x14ac:dyDescent="0.25">
      <c r="A91">
        <v>152</v>
      </c>
      <c r="B91" t="s">
        <v>10</v>
      </c>
      <c r="C91" t="s">
        <v>15</v>
      </c>
      <c r="D91" t="s">
        <v>18</v>
      </c>
      <c r="E91" t="s">
        <v>13</v>
      </c>
      <c r="F91">
        <v>25.49578</v>
      </c>
      <c r="H91">
        <v>-0.43120800000000159</v>
      </c>
      <c r="I91">
        <f t="shared" si="1"/>
        <v>25.064571999999998</v>
      </c>
    </row>
    <row r="92" spans="1:20" x14ac:dyDescent="0.25">
      <c r="A92">
        <v>152</v>
      </c>
      <c r="B92" t="s">
        <v>10</v>
      </c>
      <c r="C92" t="s">
        <v>15</v>
      </c>
      <c r="D92" t="s">
        <v>18</v>
      </c>
      <c r="E92" t="s">
        <v>13</v>
      </c>
      <c r="F92">
        <v>25.313154000000001</v>
      </c>
      <c r="H92">
        <v>-0.43120800000000159</v>
      </c>
      <c r="I92">
        <f t="shared" si="1"/>
        <v>24.881945999999999</v>
      </c>
    </row>
    <row r="93" spans="1:20" x14ac:dyDescent="0.25">
      <c r="A93">
        <v>155</v>
      </c>
      <c r="B93" t="s">
        <v>10</v>
      </c>
      <c r="C93" t="s">
        <v>15</v>
      </c>
      <c r="D93" t="s">
        <v>18</v>
      </c>
      <c r="E93" t="s">
        <v>13</v>
      </c>
      <c r="F93">
        <v>25.452206</v>
      </c>
      <c r="G93">
        <f>STDEV(F93:F95)</f>
        <v>4.0950587509013453E-2</v>
      </c>
      <c r="H93">
        <v>-0.52547600000000116</v>
      </c>
      <c r="I93">
        <f t="shared" si="1"/>
        <v>24.926729999999999</v>
      </c>
    </row>
    <row r="94" spans="1:20" x14ac:dyDescent="0.25">
      <c r="A94">
        <v>155</v>
      </c>
      <c r="B94" t="s">
        <v>10</v>
      </c>
      <c r="C94" t="s">
        <v>15</v>
      </c>
      <c r="D94" t="s">
        <v>18</v>
      </c>
      <c r="E94" t="s">
        <v>13</v>
      </c>
      <c r="F94">
        <v>25.399049999999999</v>
      </c>
      <c r="H94">
        <v>-0.52547600000000116</v>
      </c>
      <c r="I94">
        <f t="shared" si="1"/>
        <v>24.873573999999998</v>
      </c>
    </row>
    <row r="95" spans="1:20" x14ac:dyDescent="0.25">
      <c r="A95">
        <v>155</v>
      </c>
      <c r="B95" t="s">
        <v>10</v>
      </c>
      <c r="C95" t="s">
        <v>15</v>
      </c>
      <c r="D95" t="s">
        <v>18</v>
      </c>
      <c r="E95" t="s">
        <v>13</v>
      </c>
      <c r="F95">
        <v>25.371668</v>
      </c>
      <c r="H95">
        <v>-0.52547600000000116</v>
      </c>
      <c r="I95">
        <f t="shared" si="1"/>
        <v>24.846191999999999</v>
      </c>
    </row>
    <row r="96" spans="1:20" x14ac:dyDescent="0.25">
      <c r="A96" s="1">
        <v>92</v>
      </c>
      <c r="B96" s="1" t="s">
        <v>10</v>
      </c>
      <c r="C96" s="1" t="s">
        <v>11</v>
      </c>
      <c r="D96" s="1" t="s">
        <v>20</v>
      </c>
      <c r="E96" s="1" t="s">
        <v>13</v>
      </c>
      <c r="F96" s="1">
        <v>29.455711000000001</v>
      </c>
      <c r="G96" s="1">
        <f>STDEV(F96:F98)</f>
        <v>0.43271476848650875</v>
      </c>
      <c r="H96" s="1">
        <v>8.1569333333330718E-2</v>
      </c>
      <c r="I96" s="1">
        <f t="shared" si="1"/>
        <v>29.537280333333332</v>
      </c>
      <c r="J96" s="1">
        <f>AVERAGE(I96:I110)</f>
        <v>29.209513133333328</v>
      </c>
      <c r="K96" s="1"/>
      <c r="L96" s="1"/>
      <c r="M96" s="1">
        <f>TTEST(I96:I110,I111:I125,2,3)</f>
        <v>6.1833220829844437E-3</v>
      </c>
      <c r="N96" s="1"/>
      <c r="O96" s="1"/>
      <c r="P96" s="1" t="s">
        <v>21</v>
      </c>
      <c r="Q96" s="1"/>
      <c r="R96" s="1"/>
      <c r="S96" s="1"/>
      <c r="T96" s="1"/>
    </row>
    <row r="97" spans="1:10" x14ac:dyDescent="0.25">
      <c r="A97">
        <v>92</v>
      </c>
      <c r="B97" t="s">
        <v>10</v>
      </c>
      <c r="C97" t="s">
        <v>11</v>
      </c>
      <c r="D97" t="s">
        <v>20</v>
      </c>
      <c r="E97" t="s">
        <v>13</v>
      </c>
      <c r="F97">
        <v>29.625527999999999</v>
      </c>
      <c r="H97">
        <v>8.1569333333330718E-2</v>
      </c>
      <c r="I97">
        <f t="shared" si="1"/>
        <v>29.70709733333333</v>
      </c>
    </row>
    <row r="98" spans="1:10" x14ac:dyDescent="0.25">
      <c r="A98">
        <v>92</v>
      </c>
      <c r="B98" t="s">
        <v>10</v>
      </c>
      <c r="C98" t="s">
        <v>11</v>
      </c>
      <c r="D98" t="s">
        <v>20</v>
      </c>
      <c r="E98" t="s">
        <v>13</v>
      </c>
      <c r="F98">
        <v>28.805706000000001</v>
      </c>
      <c r="H98">
        <v>8.1569333333330718E-2</v>
      </c>
      <c r="I98">
        <f t="shared" si="1"/>
        <v>28.887275333333331</v>
      </c>
    </row>
    <row r="99" spans="1:10" x14ac:dyDescent="0.25">
      <c r="A99">
        <v>123</v>
      </c>
      <c r="B99" t="s">
        <v>10</v>
      </c>
      <c r="C99" t="s">
        <v>11</v>
      </c>
      <c r="D99" t="s">
        <v>20</v>
      </c>
      <c r="E99" t="s">
        <v>13</v>
      </c>
      <c r="F99">
        <v>29.005575</v>
      </c>
      <c r="G99">
        <f>STDEV(F99:F101)</f>
        <v>0.49021520866690121</v>
      </c>
      <c r="H99">
        <v>-0.58855966666667214</v>
      </c>
      <c r="I99">
        <f t="shared" si="1"/>
        <v>28.417015333333328</v>
      </c>
    </row>
    <row r="100" spans="1:10" x14ac:dyDescent="0.25">
      <c r="A100">
        <v>123</v>
      </c>
      <c r="B100" t="s">
        <v>10</v>
      </c>
      <c r="C100" t="s">
        <v>11</v>
      </c>
      <c r="D100" t="s">
        <v>20</v>
      </c>
      <c r="E100" t="s">
        <v>13</v>
      </c>
      <c r="F100">
        <v>28.746880000000001</v>
      </c>
      <c r="H100">
        <v>-0.58855966666667214</v>
      </c>
      <c r="I100">
        <f t="shared" si="1"/>
        <v>28.158320333333329</v>
      </c>
    </row>
    <row r="101" spans="1:10" x14ac:dyDescent="0.25">
      <c r="A101">
        <v>123</v>
      </c>
      <c r="B101" t="s">
        <v>10</v>
      </c>
      <c r="C101" t="s">
        <v>11</v>
      </c>
      <c r="D101" t="s">
        <v>20</v>
      </c>
      <c r="E101" t="s">
        <v>13</v>
      </c>
      <c r="F101">
        <v>29.695215000000001</v>
      </c>
      <c r="H101">
        <v>-0.58855966666667214</v>
      </c>
      <c r="I101">
        <f t="shared" si="1"/>
        <v>29.106655333333329</v>
      </c>
    </row>
    <row r="102" spans="1:10" x14ac:dyDescent="0.25">
      <c r="A102">
        <v>132</v>
      </c>
      <c r="B102" t="s">
        <v>10</v>
      </c>
      <c r="C102" t="s">
        <v>11</v>
      </c>
      <c r="D102" t="s">
        <v>20</v>
      </c>
      <c r="E102" t="s">
        <v>13</v>
      </c>
      <c r="F102">
        <v>32.78445</v>
      </c>
      <c r="G102">
        <f>STDEV(F102:F104)</f>
        <v>3.9666963033907279E-2</v>
      </c>
      <c r="H102">
        <v>-2.9753843333333343</v>
      </c>
      <c r="I102">
        <f t="shared" si="1"/>
        <v>29.809065666666665</v>
      </c>
    </row>
    <row r="103" spans="1:10" x14ac:dyDescent="0.25">
      <c r="A103">
        <v>132</v>
      </c>
      <c r="B103" t="s">
        <v>10</v>
      </c>
      <c r="C103" t="s">
        <v>11</v>
      </c>
      <c r="D103" t="s">
        <v>20</v>
      </c>
      <c r="E103" t="s">
        <v>13</v>
      </c>
      <c r="F103">
        <v>32.757683</v>
      </c>
      <c r="H103">
        <v>-2.9753843333333343</v>
      </c>
      <c r="I103">
        <f t="shared" si="1"/>
        <v>29.782298666666666</v>
      </c>
    </row>
    <row r="104" spans="1:10" x14ac:dyDescent="0.25">
      <c r="A104">
        <v>132</v>
      </c>
      <c r="B104" t="s">
        <v>10</v>
      </c>
      <c r="C104" t="s">
        <v>11</v>
      </c>
      <c r="D104" t="s">
        <v>20</v>
      </c>
      <c r="E104" t="s">
        <v>13</v>
      </c>
      <c r="F104">
        <v>32.835743000000001</v>
      </c>
      <c r="H104">
        <v>-2.9753843333333343</v>
      </c>
      <c r="I104">
        <f t="shared" si="1"/>
        <v>29.860358666666666</v>
      </c>
    </row>
    <row r="105" spans="1:10" x14ac:dyDescent="0.25">
      <c r="A105">
        <v>142</v>
      </c>
      <c r="B105" t="s">
        <v>10</v>
      </c>
      <c r="C105" t="s">
        <v>11</v>
      </c>
      <c r="D105" t="s">
        <v>20</v>
      </c>
      <c r="E105" t="s">
        <v>13</v>
      </c>
      <c r="F105">
        <v>30.155287000000001</v>
      </c>
      <c r="G105">
        <f>STDEV(F105:F107)</f>
        <v>0.27062955550776896</v>
      </c>
      <c r="H105">
        <v>-0.38065999999999889</v>
      </c>
      <c r="I105">
        <f t="shared" si="1"/>
        <v>29.774627000000002</v>
      </c>
    </row>
    <row r="106" spans="1:10" x14ac:dyDescent="0.25">
      <c r="A106">
        <v>142</v>
      </c>
      <c r="B106" t="s">
        <v>10</v>
      </c>
      <c r="C106" t="s">
        <v>11</v>
      </c>
      <c r="D106" t="s">
        <v>20</v>
      </c>
      <c r="E106" t="s">
        <v>13</v>
      </c>
      <c r="F106">
        <v>30.502506</v>
      </c>
      <c r="H106">
        <v>-0.38065999999999889</v>
      </c>
      <c r="I106">
        <f t="shared" si="1"/>
        <v>30.121846000000001</v>
      </c>
    </row>
    <row r="107" spans="1:10" x14ac:dyDescent="0.25">
      <c r="A107">
        <v>142</v>
      </c>
      <c r="B107" t="s">
        <v>10</v>
      </c>
      <c r="C107" t="s">
        <v>11</v>
      </c>
      <c r="D107" t="s">
        <v>20</v>
      </c>
      <c r="E107" t="s">
        <v>13</v>
      </c>
      <c r="F107">
        <v>30.688479999999998</v>
      </c>
      <c r="H107">
        <v>-0.38065999999999889</v>
      </c>
      <c r="I107">
        <f t="shared" si="1"/>
        <v>30.30782</v>
      </c>
    </row>
    <row r="108" spans="1:10" x14ac:dyDescent="0.25">
      <c r="A108">
        <v>144</v>
      </c>
      <c r="B108" t="s">
        <v>10</v>
      </c>
      <c r="C108" t="s">
        <v>11</v>
      </c>
      <c r="D108" t="s">
        <v>20</v>
      </c>
      <c r="E108" t="s">
        <v>13</v>
      </c>
      <c r="F108">
        <v>28.145354999999999</v>
      </c>
      <c r="G108">
        <f>STDEV(F108:F110)</f>
        <v>8.5974411195036071E-2</v>
      </c>
      <c r="H108">
        <v>0.17773799999999795</v>
      </c>
      <c r="I108">
        <f t="shared" si="1"/>
        <v>28.323092999999997</v>
      </c>
    </row>
    <row r="109" spans="1:10" x14ac:dyDescent="0.25">
      <c r="A109">
        <v>144</v>
      </c>
      <c r="B109" t="s">
        <v>10</v>
      </c>
      <c r="C109" t="s">
        <v>11</v>
      </c>
      <c r="D109" t="s">
        <v>20</v>
      </c>
      <c r="E109" t="s">
        <v>13</v>
      </c>
      <c r="F109">
        <v>27.988384</v>
      </c>
      <c r="H109">
        <v>0.17773799999999795</v>
      </c>
      <c r="I109">
        <f t="shared" si="1"/>
        <v>28.166121999999998</v>
      </c>
    </row>
    <row r="110" spans="1:10" x14ac:dyDescent="0.25">
      <c r="A110">
        <v>144</v>
      </c>
      <c r="B110" t="s">
        <v>10</v>
      </c>
      <c r="C110" t="s">
        <v>11</v>
      </c>
      <c r="D110" t="s">
        <v>20</v>
      </c>
      <c r="E110" t="s">
        <v>13</v>
      </c>
      <c r="F110">
        <v>28.006084000000001</v>
      </c>
      <c r="H110">
        <v>0.17773799999999795</v>
      </c>
      <c r="I110">
        <f t="shared" si="1"/>
        <v>28.183821999999999</v>
      </c>
    </row>
    <row r="111" spans="1:10" x14ac:dyDescent="0.25">
      <c r="A111">
        <v>94</v>
      </c>
      <c r="B111" t="s">
        <v>10</v>
      </c>
      <c r="C111" t="s">
        <v>15</v>
      </c>
      <c r="D111" t="s">
        <v>20</v>
      </c>
      <c r="E111" t="s">
        <v>13</v>
      </c>
      <c r="F111">
        <v>30.226293999999999</v>
      </c>
      <c r="G111">
        <f>STDEV(F111:F113)</f>
        <v>0.35151656996648095</v>
      </c>
      <c r="H111">
        <v>-0.26105599999999995</v>
      </c>
      <c r="I111">
        <f t="shared" si="1"/>
        <v>29.965237999999999</v>
      </c>
      <c r="J111">
        <f>AVERAGE(I111:I125)</f>
        <v>28.102011499999996</v>
      </c>
    </row>
    <row r="112" spans="1:10" x14ac:dyDescent="0.25">
      <c r="A112">
        <v>94</v>
      </c>
      <c r="B112" t="s">
        <v>10</v>
      </c>
      <c r="C112" t="s">
        <v>15</v>
      </c>
      <c r="D112" t="s">
        <v>20</v>
      </c>
      <c r="E112" t="s">
        <v>13</v>
      </c>
      <c r="F112">
        <v>29.557639999999999</v>
      </c>
      <c r="H112">
        <v>-0.26105599999999995</v>
      </c>
      <c r="I112">
        <f t="shared" si="1"/>
        <v>29.296583999999999</v>
      </c>
    </row>
    <row r="113" spans="1:17" x14ac:dyDescent="0.25">
      <c r="A113">
        <v>94</v>
      </c>
      <c r="B113" t="s">
        <v>10</v>
      </c>
      <c r="C113" t="s">
        <v>15</v>
      </c>
      <c r="D113" t="s">
        <v>20</v>
      </c>
      <c r="E113" t="s">
        <v>13</v>
      </c>
      <c r="F113">
        <v>29.703903</v>
      </c>
      <c r="H113">
        <v>-0.26105599999999995</v>
      </c>
      <c r="I113">
        <f t="shared" si="1"/>
        <v>29.442847</v>
      </c>
    </row>
    <row r="114" spans="1:17" x14ac:dyDescent="0.25">
      <c r="A114">
        <v>124</v>
      </c>
      <c r="B114" t="s">
        <v>10</v>
      </c>
      <c r="C114" t="s">
        <v>15</v>
      </c>
      <c r="D114" t="s">
        <v>20</v>
      </c>
      <c r="E114" t="s">
        <v>13</v>
      </c>
      <c r="F114">
        <v>30.505396000000001</v>
      </c>
      <c r="G114">
        <f>STDEV(F114:F116)</f>
        <v>0.17999827379172342</v>
      </c>
      <c r="H114">
        <v>-3.0023444999999995</v>
      </c>
      <c r="I114">
        <f t="shared" si="1"/>
        <v>27.503051500000002</v>
      </c>
    </row>
    <row r="115" spans="1:17" x14ac:dyDescent="0.25">
      <c r="A115">
        <v>124</v>
      </c>
      <c r="B115" t="s">
        <v>10</v>
      </c>
      <c r="C115" t="s">
        <v>15</v>
      </c>
      <c r="D115" t="s">
        <v>20</v>
      </c>
      <c r="E115" t="s">
        <v>13</v>
      </c>
      <c r="H115">
        <v>-3.0023444999999995</v>
      </c>
    </row>
    <row r="116" spans="1:17" x14ac:dyDescent="0.25">
      <c r="A116">
        <v>124</v>
      </c>
      <c r="B116" t="s">
        <v>10</v>
      </c>
      <c r="C116" t="s">
        <v>15</v>
      </c>
      <c r="D116" t="s">
        <v>20</v>
      </c>
      <c r="E116" t="s">
        <v>13</v>
      </c>
      <c r="F116">
        <v>30.25084</v>
      </c>
      <c r="H116">
        <v>-3.0023444999999995</v>
      </c>
      <c r="I116">
        <f t="shared" si="1"/>
        <v>27.248495500000001</v>
      </c>
    </row>
    <row r="117" spans="1:17" x14ac:dyDescent="0.25">
      <c r="A117">
        <v>134</v>
      </c>
      <c r="B117" t="s">
        <v>10</v>
      </c>
      <c r="C117" t="s">
        <v>15</v>
      </c>
      <c r="D117" t="s">
        <v>20</v>
      </c>
      <c r="E117" t="s">
        <v>13</v>
      </c>
      <c r="F117">
        <v>29.854310999999999</v>
      </c>
      <c r="G117">
        <f>STDEV(F117:F119)</f>
        <v>0.18381645178093672</v>
      </c>
      <c r="H117">
        <v>-3.1403143333333325</v>
      </c>
      <c r="I117">
        <f t="shared" si="1"/>
        <v>26.713996666666667</v>
      </c>
    </row>
    <row r="118" spans="1:17" x14ac:dyDescent="0.25">
      <c r="A118">
        <v>134</v>
      </c>
      <c r="B118" t="s">
        <v>10</v>
      </c>
      <c r="C118" t="s">
        <v>15</v>
      </c>
      <c r="D118" t="s">
        <v>20</v>
      </c>
      <c r="E118" t="s">
        <v>13</v>
      </c>
      <c r="F118">
        <v>29.487884999999999</v>
      </c>
      <c r="H118">
        <v>-3.1403143333333325</v>
      </c>
      <c r="I118">
        <f t="shared" si="1"/>
        <v>26.347570666666666</v>
      </c>
    </row>
    <row r="119" spans="1:17" x14ac:dyDescent="0.25">
      <c r="A119">
        <v>134</v>
      </c>
      <c r="B119" t="s">
        <v>10</v>
      </c>
      <c r="C119" t="s">
        <v>15</v>
      </c>
      <c r="D119" t="s">
        <v>20</v>
      </c>
      <c r="E119" t="s">
        <v>13</v>
      </c>
      <c r="F119">
        <v>29.696874999999999</v>
      </c>
      <c r="H119">
        <v>-3.1403143333333325</v>
      </c>
      <c r="I119">
        <f t="shared" si="1"/>
        <v>26.556560666666666</v>
      </c>
    </row>
    <row r="120" spans="1:17" x14ac:dyDescent="0.25">
      <c r="A120">
        <v>152</v>
      </c>
      <c r="B120" t="s">
        <v>10</v>
      </c>
      <c r="C120" t="s">
        <v>15</v>
      </c>
      <c r="D120" t="s">
        <v>20</v>
      </c>
      <c r="E120" t="s">
        <v>13</v>
      </c>
      <c r="F120">
        <v>29.561126999999999</v>
      </c>
      <c r="G120">
        <f>STDEV(F120:F122)</f>
        <v>0.27536295865880961</v>
      </c>
      <c r="H120">
        <v>-0.43120800000000159</v>
      </c>
      <c r="I120">
        <f t="shared" si="1"/>
        <v>29.129918999999997</v>
      </c>
    </row>
    <row r="121" spans="1:17" x14ac:dyDescent="0.25">
      <c r="A121">
        <v>152</v>
      </c>
      <c r="B121" t="s">
        <v>10</v>
      </c>
      <c r="C121" t="s">
        <v>15</v>
      </c>
      <c r="D121" t="s">
        <v>20</v>
      </c>
      <c r="E121" t="s">
        <v>13</v>
      </c>
      <c r="F121">
        <v>29.250149</v>
      </c>
      <c r="H121">
        <v>-0.43120800000000159</v>
      </c>
      <c r="I121">
        <f t="shared" si="1"/>
        <v>28.818940999999999</v>
      </c>
    </row>
    <row r="122" spans="1:17" x14ac:dyDescent="0.25">
      <c r="A122">
        <v>152</v>
      </c>
      <c r="B122" t="s">
        <v>10</v>
      </c>
      <c r="C122" t="s">
        <v>15</v>
      </c>
      <c r="D122" t="s">
        <v>20</v>
      </c>
      <c r="E122" t="s">
        <v>13</v>
      </c>
      <c r="F122">
        <v>29.012008999999999</v>
      </c>
      <c r="H122">
        <v>-0.43120800000000159</v>
      </c>
      <c r="I122">
        <f t="shared" si="1"/>
        <v>28.580800999999997</v>
      </c>
    </row>
    <row r="123" spans="1:17" x14ac:dyDescent="0.25">
      <c r="A123">
        <v>155</v>
      </c>
      <c r="B123" t="s">
        <v>10</v>
      </c>
      <c r="C123" t="s">
        <v>15</v>
      </c>
      <c r="D123" t="s">
        <v>20</v>
      </c>
      <c r="E123" t="s">
        <v>13</v>
      </c>
      <c r="F123">
        <v>28.515871000000001</v>
      </c>
      <c r="G123">
        <f>STDEV(F123:F125)</f>
        <v>0.10713551745492017</v>
      </c>
      <c r="H123">
        <v>-0.52547600000000116</v>
      </c>
      <c r="I123">
        <f t="shared" si="1"/>
        <v>27.990394999999999</v>
      </c>
    </row>
    <row r="124" spans="1:17" x14ac:dyDescent="0.25">
      <c r="A124">
        <v>155</v>
      </c>
      <c r="B124" t="s">
        <v>10</v>
      </c>
      <c r="C124" t="s">
        <v>15</v>
      </c>
      <c r="D124" t="s">
        <v>20</v>
      </c>
      <c r="E124" t="s">
        <v>13</v>
      </c>
      <c r="F124">
        <v>28.343986999999998</v>
      </c>
      <c r="H124">
        <v>-0.52547600000000116</v>
      </c>
      <c r="I124">
        <f t="shared" si="1"/>
        <v>27.818510999999997</v>
      </c>
    </row>
    <row r="125" spans="1:17" x14ac:dyDescent="0.25">
      <c r="A125">
        <v>155</v>
      </c>
      <c r="B125" t="s">
        <v>10</v>
      </c>
      <c r="C125" t="s">
        <v>15</v>
      </c>
      <c r="D125" t="s">
        <v>20</v>
      </c>
      <c r="E125" t="s">
        <v>13</v>
      </c>
      <c r="F125">
        <v>28.540725999999999</v>
      </c>
      <c r="H125">
        <v>-0.52547600000000116</v>
      </c>
      <c r="I125">
        <f t="shared" si="1"/>
        <v>28.015249999999998</v>
      </c>
    </row>
    <row r="126" spans="1:17" x14ac:dyDescent="0.25">
      <c r="A126">
        <v>92</v>
      </c>
      <c r="B126" t="s">
        <v>10</v>
      </c>
      <c r="C126" t="s">
        <v>11</v>
      </c>
      <c r="D126" t="s">
        <v>22</v>
      </c>
      <c r="E126" t="s">
        <v>13</v>
      </c>
      <c r="F126">
        <v>26.076270000000001</v>
      </c>
      <c r="G126">
        <f>STDEV(F126:F128)</f>
        <v>0.13898655762818596</v>
      </c>
      <c r="H126">
        <f>AVERAGE(F126:F140)</f>
        <v>27.050969333333331</v>
      </c>
      <c r="I126">
        <f>AVERAGE(F126:F128)</f>
        <v>26.232340666666669</v>
      </c>
      <c r="J126">
        <f>26.31391-I126</f>
        <v>8.1569333333330718E-2</v>
      </c>
      <c r="K126">
        <f>I126+J126</f>
        <v>26.31391</v>
      </c>
      <c r="L126">
        <f>27.26355-I126</f>
        <v>1.0312093333333294</v>
      </c>
      <c r="M126" t="s">
        <v>8</v>
      </c>
      <c r="N126">
        <f>AVERAGE(F126:F155)</f>
        <v>27.353039034482755</v>
      </c>
      <c r="Q126" t="s">
        <v>23</v>
      </c>
    </row>
    <row r="127" spans="1:17" x14ac:dyDescent="0.25">
      <c r="A127">
        <v>92</v>
      </c>
      <c r="B127" t="s">
        <v>10</v>
      </c>
      <c r="C127" t="s">
        <v>11</v>
      </c>
      <c r="D127" t="s">
        <v>22</v>
      </c>
      <c r="E127" t="s">
        <v>13</v>
      </c>
      <c r="F127">
        <v>26.277992000000001</v>
      </c>
      <c r="J127">
        <v>8.1569333333330718E-2</v>
      </c>
      <c r="L127">
        <v>1.0312093333333294</v>
      </c>
      <c r="M127" t="s">
        <v>24</v>
      </c>
      <c r="Q127">
        <f>AVERAGE(Q135:Q155)</f>
        <v>26.881901150000004</v>
      </c>
    </row>
    <row r="128" spans="1:17" x14ac:dyDescent="0.25">
      <c r="A128">
        <v>92</v>
      </c>
      <c r="B128" t="s">
        <v>10</v>
      </c>
      <c r="C128" t="s">
        <v>11</v>
      </c>
      <c r="D128" t="s">
        <v>22</v>
      </c>
      <c r="E128" t="s">
        <v>13</v>
      </c>
      <c r="F128">
        <v>26.342759999999998</v>
      </c>
      <c r="J128">
        <v>8.1569333333330718E-2</v>
      </c>
      <c r="L128">
        <v>1.0312093333333294</v>
      </c>
      <c r="N128">
        <v>27.263545499999996</v>
      </c>
    </row>
    <row r="129" spans="1:17" x14ac:dyDescent="0.25">
      <c r="A129">
        <v>123</v>
      </c>
      <c r="B129" t="s">
        <v>10</v>
      </c>
      <c r="C129" t="s">
        <v>11</v>
      </c>
      <c r="D129" t="s">
        <v>22</v>
      </c>
      <c r="E129" t="s">
        <v>13</v>
      </c>
      <c r="F129">
        <v>26.879200000000001</v>
      </c>
      <c r="G129">
        <f>STDEV(F129:F131)</f>
        <v>6.6789255815088155E-2</v>
      </c>
      <c r="I129">
        <f>AVERAGE(F129:F131)</f>
        <v>26.902469666666672</v>
      </c>
      <c r="J129">
        <v>-0.58855966666667214</v>
      </c>
      <c r="K129">
        <f>I129+J129</f>
        <v>26.31391</v>
      </c>
      <c r="L129">
        <f t="shared" ref="L129:L138" si="2">27.26355-I129</f>
        <v>0.36108033333332656</v>
      </c>
    </row>
    <row r="130" spans="1:17" x14ac:dyDescent="0.25">
      <c r="A130">
        <v>123</v>
      </c>
      <c r="B130" t="s">
        <v>10</v>
      </c>
      <c r="C130" t="s">
        <v>11</v>
      </c>
      <c r="D130" t="s">
        <v>22</v>
      </c>
      <c r="E130" t="s">
        <v>13</v>
      </c>
      <c r="F130">
        <v>26.977781</v>
      </c>
      <c r="J130">
        <v>-0.58855966666667214</v>
      </c>
      <c r="L130">
        <v>0.36108033333332656</v>
      </c>
    </row>
    <row r="131" spans="1:17" x14ac:dyDescent="0.25">
      <c r="A131">
        <v>123</v>
      </c>
      <c r="B131" t="s">
        <v>10</v>
      </c>
      <c r="C131" t="s">
        <v>11</v>
      </c>
      <c r="D131" t="s">
        <v>22</v>
      </c>
      <c r="E131" t="s">
        <v>13</v>
      </c>
      <c r="F131">
        <v>26.850428000000001</v>
      </c>
      <c r="J131">
        <v>-0.58855966666667214</v>
      </c>
      <c r="L131">
        <v>0.36108033333332656</v>
      </c>
    </row>
    <row r="132" spans="1:17" x14ac:dyDescent="0.25">
      <c r="A132">
        <v>132</v>
      </c>
      <c r="B132" t="s">
        <v>10</v>
      </c>
      <c r="C132" t="s">
        <v>11</v>
      </c>
      <c r="D132" t="s">
        <v>22</v>
      </c>
      <c r="E132" t="s">
        <v>13</v>
      </c>
      <c r="F132">
        <v>29.080584999999999</v>
      </c>
      <c r="G132">
        <f>STDEV(F132:F134)</f>
        <v>0.32629813811043051</v>
      </c>
      <c r="I132">
        <f>AVERAGE(F132:F134)</f>
        <v>29.289294333333334</v>
      </c>
      <c r="J132">
        <f>26.31391-I132</f>
        <v>-2.9753843333333343</v>
      </c>
      <c r="K132">
        <f>I132+J132</f>
        <v>26.31391</v>
      </c>
      <c r="L132">
        <f t="shared" si="2"/>
        <v>-2.0257443333333356</v>
      </c>
    </row>
    <row r="133" spans="1:17" x14ac:dyDescent="0.25">
      <c r="A133">
        <v>132</v>
      </c>
      <c r="B133" t="s">
        <v>10</v>
      </c>
      <c r="C133" t="s">
        <v>11</v>
      </c>
      <c r="D133" t="s">
        <v>22</v>
      </c>
      <c r="E133" t="s">
        <v>13</v>
      </c>
      <c r="F133">
        <v>29.121986</v>
      </c>
      <c r="J133">
        <v>-2.9753843333333343</v>
      </c>
      <c r="L133">
        <v>-2.0257443333333356</v>
      </c>
    </row>
    <row r="134" spans="1:17" x14ac:dyDescent="0.25">
      <c r="A134">
        <v>132</v>
      </c>
      <c r="B134" t="s">
        <v>10</v>
      </c>
      <c r="C134" t="s">
        <v>11</v>
      </c>
      <c r="D134" t="s">
        <v>22</v>
      </c>
      <c r="E134" t="s">
        <v>13</v>
      </c>
      <c r="F134">
        <v>29.665312</v>
      </c>
      <c r="J134">
        <v>-2.9753843333333343</v>
      </c>
      <c r="L134">
        <v>-2.0257443333333356</v>
      </c>
      <c r="Q134" t="s">
        <v>25</v>
      </c>
    </row>
    <row r="135" spans="1:17" x14ac:dyDescent="0.25">
      <c r="A135">
        <v>135</v>
      </c>
      <c r="B135" t="s">
        <v>10</v>
      </c>
      <c r="C135" t="s">
        <v>11</v>
      </c>
      <c r="D135" t="s">
        <v>22</v>
      </c>
      <c r="E135" t="s">
        <v>13</v>
      </c>
      <c r="F135">
        <v>26.516217999999999</v>
      </c>
      <c r="G135">
        <f>STDEV(F135:F137)</f>
        <v>0.16330140560325954</v>
      </c>
      <c r="I135">
        <f>AVERAGE(F135:F137)</f>
        <v>26.694569999999999</v>
      </c>
      <c r="J135">
        <f>26.31391-I135</f>
        <v>-0.38065999999999889</v>
      </c>
      <c r="K135">
        <f>I135+J135</f>
        <v>26.31391</v>
      </c>
      <c r="L135">
        <f t="shared" si="2"/>
        <v>0.56897999999999982</v>
      </c>
      <c r="Q135">
        <v>26.692429000000001</v>
      </c>
    </row>
    <row r="136" spans="1:17" x14ac:dyDescent="0.25">
      <c r="A136">
        <v>135</v>
      </c>
      <c r="B136" t="s">
        <v>10</v>
      </c>
      <c r="C136" t="s">
        <v>11</v>
      </c>
      <c r="D136" t="s">
        <v>22</v>
      </c>
      <c r="E136" t="s">
        <v>13</v>
      </c>
      <c r="F136">
        <v>26.730734000000002</v>
      </c>
      <c r="J136">
        <v>-0.38065999999999889</v>
      </c>
      <c r="L136">
        <v>0.56897999999999982</v>
      </c>
      <c r="Q136">
        <v>26.600383999999998</v>
      </c>
    </row>
    <row r="137" spans="1:17" x14ac:dyDescent="0.25">
      <c r="A137">
        <v>135</v>
      </c>
      <c r="B137" t="s">
        <v>10</v>
      </c>
      <c r="C137" t="s">
        <v>11</v>
      </c>
      <c r="D137" t="s">
        <v>22</v>
      </c>
      <c r="E137" t="s">
        <v>13</v>
      </c>
      <c r="F137">
        <v>26.836758</v>
      </c>
      <c r="J137">
        <v>-0.38065999999999889</v>
      </c>
      <c r="L137">
        <v>0.56897999999999982</v>
      </c>
      <c r="Q137">
        <v>26.432085000000001</v>
      </c>
    </row>
    <row r="138" spans="1:17" x14ac:dyDescent="0.25">
      <c r="A138">
        <v>142</v>
      </c>
      <c r="B138" t="s">
        <v>10</v>
      </c>
      <c r="C138" t="s">
        <v>11</v>
      </c>
      <c r="D138" t="s">
        <v>22</v>
      </c>
      <c r="E138" t="s">
        <v>13</v>
      </c>
      <c r="F138">
        <v>26.072604999999999</v>
      </c>
      <c r="G138">
        <f>STDEV(F138:F140)</f>
        <v>0.15130467906512404</v>
      </c>
      <c r="I138">
        <f>AVERAGE(F138:F140)</f>
        <v>26.136172000000002</v>
      </c>
      <c r="J138">
        <f>26.31391-I138</f>
        <v>0.17773799999999795</v>
      </c>
      <c r="K138">
        <f>I138+J138</f>
        <v>26.31391</v>
      </c>
      <c r="L138">
        <f t="shared" si="2"/>
        <v>1.1273779999999967</v>
      </c>
      <c r="Q138">
        <v>29.470602</v>
      </c>
    </row>
    <row r="139" spans="1:17" x14ac:dyDescent="0.25">
      <c r="A139">
        <v>142</v>
      </c>
      <c r="B139" t="s">
        <v>10</v>
      </c>
      <c r="C139" t="s">
        <v>11</v>
      </c>
      <c r="D139" t="s">
        <v>22</v>
      </c>
      <c r="E139" t="s">
        <v>13</v>
      </c>
      <c r="F139">
        <v>26.308890000000002</v>
      </c>
      <c r="J139">
        <v>0.17773799999999795</v>
      </c>
      <c r="L139">
        <v>1.1273779999999967</v>
      </c>
    </row>
    <row r="140" spans="1:17" x14ac:dyDescent="0.25">
      <c r="A140">
        <v>142</v>
      </c>
      <c r="B140" t="s">
        <v>10</v>
      </c>
      <c r="C140" t="s">
        <v>11</v>
      </c>
      <c r="D140" t="s">
        <v>22</v>
      </c>
      <c r="E140" t="s">
        <v>13</v>
      </c>
      <c r="F140">
        <v>26.027021000000001</v>
      </c>
      <c r="J140">
        <v>0.17773799999999795</v>
      </c>
      <c r="L140">
        <v>1.1273779999999967</v>
      </c>
      <c r="Q140">
        <v>29.161906999999999</v>
      </c>
    </row>
    <row r="141" spans="1:17" x14ac:dyDescent="0.25">
      <c r="A141">
        <v>94</v>
      </c>
      <c r="B141" t="s">
        <v>10</v>
      </c>
      <c r="C141" t="s">
        <v>15</v>
      </c>
      <c r="D141" t="s">
        <v>22</v>
      </c>
      <c r="E141" t="s">
        <v>13</v>
      </c>
      <c r="F141">
        <v>26.692429000000001</v>
      </c>
      <c r="G141">
        <f>STDEV(F141:F143)</f>
        <v>0.13202009554230723</v>
      </c>
      <c r="H141">
        <f>AVERAGE(F141:F155)</f>
        <v>27.676685142857146</v>
      </c>
      <c r="I141">
        <f>AVERAGE(F141:F143)</f>
        <v>26.574966</v>
      </c>
      <c r="J141">
        <f>26.31391-I141</f>
        <v>-0.26105599999999995</v>
      </c>
      <c r="K141">
        <f>I141+J141</f>
        <v>26.31391</v>
      </c>
      <c r="M141">
        <f>26.51492-I141</f>
        <v>-6.0045999999999822E-2</v>
      </c>
      <c r="Q141">
        <v>29.269500000000001</v>
      </c>
    </row>
    <row r="142" spans="1:17" x14ac:dyDescent="0.25">
      <c r="A142">
        <v>94</v>
      </c>
      <c r="B142" t="s">
        <v>10</v>
      </c>
      <c r="C142" t="s">
        <v>15</v>
      </c>
      <c r="D142" t="s">
        <v>22</v>
      </c>
      <c r="E142" t="s">
        <v>13</v>
      </c>
      <c r="F142">
        <v>26.600383999999998</v>
      </c>
      <c r="J142">
        <v>-0.26105599999999995</v>
      </c>
      <c r="M142">
        <v>-6.0045999999999822E-2</v>
      </c>
      <c r="Q142">
        <v>29.260313</v>
      </c>
    </row>
    <row r="143" spans="1:17" x14ac:dyDescent="0.25">
      <c r="A143">
        <v>94</v>
      </c>
      <c r="B143" t="s">
        <v>10</v>
      </c>
      <c r="C143" t="s">
        <v>15</v>
      </c>
      <c r="D143" t="s">
        <v>22</v>
      </c>
      <c r="E143" t="s">
        <v>13</v>
      </c>
      <c r="F143">
        <v>26.432085000000001</v>
      </c>
      <c r="J143">
        <v>-0.26105599999999995</v>
      </c>
      <c r="M143">
        <v>-6.0045999999999822E-2</v>
      </c>
      <c r="Q143">
        <v>29.83286</v>
      </c>
    </row>
    <row r="144" spans="1:17" x14ac:dyDescent="0.25">
      <c r="A144">
        <v>124</v>
      </c>
      <c r="B144" t="s">
        <v>10</v>
      </c>
      <c r="C144" t="s">
        <v>15</v>
      </c>
      <c r="D144" t="s">
        <v>22</v>
      </c>
      <c r="E144" t="s">
        <v>13</v>
      </c>
      <c r="F144">
        <v>29.470602</v>
      </c>
      <c r="G144">
        <f>STDEV(F144:F146)</f>
        <v>0.21828032781838141</v>
      </c>
      <c r="I144">
        <f>AVERAGE(F144:F146)</f>
        <v>29.316254499999999</v>
      </c>
      <c r="J144">
        <f>26.31391-I144</f>
        <v>-3.0023444999999995</v>
      </c>
      <c r="K144">
        <f>I144+J144</f>
        <v>26.31391</v>
      </c>
      <c r="M144">
        <f>26.51492-I144</f>
        <v>-2.8013344999999994</v>
      </c>
      <c r="Q144">
        <v>26.575576999999999</v>
      </c>
    </row>
    <row r="145" spans="1:17" x14ac:dyDescent="0.25">
      <c r="A145">
        <v>124</v>
      </c>
      <c r="B145" t="s">
        <v>10</v>
      </c>
      <c r="C145" t="s">
        <v>15</v>
      </c>
      <c r="D145" t="s">
        <v>22</v>
      </c>
      <c r="E145" t="s">
        <v>13</v>
      </c>
      <c r="J145">
        <v>-3.0023444999999995</v>
      </c>
      <c r="M145">
        <v>-2.8013344999999994</v>
      </c>
      <c r="Q145">
        <v>26.730167000000002</v>
      </c>
    </row>
    <row r="146" spans="1:17" x14ac:dyDescent="0.25">
      <c r="A146">
        <v>124</v>
      </c>
      <c r="B146" t="s">
        <v>10</v>
      </c>
      <c r="C146" t="s">
        <v>15</v>
      </c>
      <c r="D146" t="s">
        <v>22</v>
      </c>
      <c r="E146" t="s">
        <v>13</v>
      </c>
      <c r="F146">
        <v>29.161906999999999</v>
      </c>
      <c r="J146">
        <v>-3.0023444999999995</v>
      </c>
      <c r="M146">
        <v>-2.8013344999999994</v>
      </c>
      <c r="Q146">
        <v>26.92961</v>
      </c>
    </row>
    <row r="147" spans="1:17" x14ac:dyDescent="0.25">
      <c r="A147">
        <v>134</v>
      </c>
      <c r="B147" t="s">
        <v>10</v>
      </c>
      <c r="C147" t="s">
        <v>15</v>
      </c>
      <c r="D147" t="s">
        <v>22</v>
      </c>
      <c r="E147" t="s">
        <v>13</v>
      </c>
      <c r="F147">
        <v>29.269500000000001</v>
      </c>
      <c r="G147">
        <f>STDEV(F147:F149)</f>
        <v>0.32794027855134428</v>
      </c>
      <c r="I147">
        <f>AVERAGE(F147:F149)</f>
        <v>29.454224333333332</v>
      </c>
      <c r="J147">
        <f>26.31391-I147</f>
        <v>-3.1403143333333325</v>
      </c>
      <c r="K147">
        <f>I147+J147</f>
        <v>26.31391</v>
      </c>
      <c r="M147">
        <f>26.51492-I147</f>
        <v>-2.9393043333333324</v>
      </c>
      <c r="Q147">
        <v>26.790882</v>
      </c>
    </row>
    <row r="148" spans="1:17" x14ac:dyDescent="0.25">
      <c r="A148">
        <v>134</v>
      </c>
      <c r="B148" t="s">
        <v>10</v>
      </c>
      <c r="C148" t="s">
        <v>15</v>
      </c>
      <c r="D148" t="s">
        <v>22</v>
      </c>
      <c r="E148" t="s">
        <v>13</v>
      </c>
      <c r="F148">
        <v>29.260313</v>
      </c>
      <c r="J148">
        <v>-3.1403143333333325</v>
      </c>
      <c r="M148">
        <v>-2.9393043333333324</v>
      </c>
      <c r="Q148">
        <v>26.858294000000001</v>
      </c>
    </row>
    <row r="149" spans="1:17" x14ac:dyDescent="0.25">
      <c r="A149">
        <v>134</v>
      </c>
      <c r="B149" t="s">
        <v>10</v>
      </c>
      <c r="C149" t="s">
        <v>15</v>
      </c>
      <c r="D149" t="s">
        <v>22</v>
      </c>
      <c r="E149" t="s">
        <v>13</v>
      </c>
      <c r="F149">
        <v>29.83286</v>
      </c>
      <c r="J149">
        <v>-3.1403143333333325</v>
      </c>
      <c r="M149">
        <v>-2.9393043333333324</v>
      </c>
      <c r="Q149">
        <v>26.868981999999999</v>
      </c>
    </row>
    <row r="150" spans="1:17" x14ac:dyDescent="0.25">
      <c r="A150">
        <v>152</v>
      </c>
      <c r="B150" t="s">
        <v>10</v>
      </c>
      <c r="C150" t="s">
        <v>15</v>
      </c>
      <c r="D150" t="s">
        <v>22</v>
      </c>
      <c r="E150" t="s">
        <v>13</v>
      </c>
      <c r="F150">
        <v>26.575576999999999</v>
      </c>
      <c r="G150">
        <f>STDEV(F150:F152)</f>
        <v>0.1774894097488641</v>
      </c>
      <c r="I150">
        <f>AVERAGE(F150:F152)</f>
        <v>26.745118000000002</v>
      </c>
      <c r="J150">
        <f>26.31391-I150</f>
        <v>-0.43120800000000159</v>
      </c>
      <c r="K150">
        <f>I150+J150</f>
        <v>26.31391</v>
      </c>
      <c r="M150">
        <f>26.51492-I150</f>
        <v>-0.23019800000000146</v>
      </c>
      <c r="Q150">
        <v>24.878540000000001</v>
      </c>
    </row>
    <row r="151" spans="1:17" x14ac:dyDescent="0.25">
      <c r="A151">
        <v>152</v>
      </c>
      <c r="B151" t="s">
        <v>10</v>
      </c>
      <c r="C151" t="s">
        <v>15</v>
      </c>
      <c r="D151" t="s">
        <v>22</v>
      </c>
      <c r="E151" t="s">
        <v>13</v>
      </c>
      <c r="F151">
        <v>26.730167000000002</v>
      </c>
      <c r="J151">
        <v>-0.43120800000000159</v>
      </c>
      <c r="M151">
        <v>-0.23019800000000146</v>
      </c>
      <c r="Q151">
        <v>24.703226000000001</v>
      </c>
    </row>
    <row r="152" spans="1:17" x14ac:dyDescent="0.25">
      <c r="A152">
        <v>152</v>
      </c>
      <c r="B152" t="s">
        <v>10</v>
      </c>
      <c r="C152" t="s">
        <v>15</v>
      </c>
      <c r="D152" t="s">
        <v>22</v>
      </c>
      <c r="E152" t="s">
        <v>13</v>
      </c>
      <c r="F152">
        <v>26.92961</v>
      </c>
      <c r="J152">
        <v>-0.43120800000000159</v>
      </c>
      <c r="M152">
        <v>-0.23019800000000146</v>
      </c>
      <c r="Q152">
        <v>24.802237999999999</v>
      </c>
    </row>
    <row r="153" spans="1:17" x14ac:dyDescent="0.25">
      <c r="A153">
        <v>155</v>
      </c>
      <c r="B153" t="s">
        <v>10</v>
      </c>
      <c r="C153" t="s">
        <v>15</v>
      </c>
      <c r="D153" t="s">
        <v>22</v>
      </c>
      <c r="E153" t="s">
        <v>13</v>
      </c>
      <c r="F153">
        <v>26.790882</v>
      </c>
      <c r="G153">
        <f>STDEV(F153:F155)</f>
        <v>4.2344265821950354E-2</v>
      </c>
      <c r="I153">
        <f>AVERAGE(F153:F155)</f>
        <v>26.839386000000001</v>
      </c>
      <c r="J153">
        <f>26.31391-I153</f>
        <v>-0.52547600000000116</v>
      </c>
      <c r="K153">
        <f>I153+J153</f>
        <v>26.31391</v>
      </c>
      <c r="M153">
        <f>26.51492-I153</f>
        <v>-0.32446600000000103</v>
      </c>
      <c r="Q153">
        <v>25.144404999999999</v>
      </c>
    </row>
    <row r="154" spans="1:17" x14ac:dyDescent="0.25">
      <c r="A154">
        <v>155</v>
      </c>
      <c r="B154" t="s">
        <v>10</v>
      </c>
      <c r="C154" t="s">
        <v>15</v>
      </c>
      <c r="D154" t="s">
        <v>22</v>
      </c>
      <c r="E154" t="s">
        <v>13</v>
      </c>
      <c r="F154">
        <v>26.858294000000001</v>
      </c>
      <c r="J154">
        <v>-0.52547600000000116</v>
      </c>
      <c r="M154">
        <v>-0.32446600000000103</v>
      </c>
      <c r="Q154">
        <v>25.339272000000001</v>
      </c>
    </row>
    <row r="155" spans="1:17" x14ac:dyDescent="0.25">
      <c r="A155">
        <v>155</v>
      </c>
      <c r="B155" t="s">
        <v>10</v>
      </c>
      <c r="C155" t="s">
        <v>15</v>
      </c>
      <c r="D155" t="s">
        <v>22</v>
      </c>
      <c r="E155" t="s">
        <v>13</v>
      </c>
      <c r="F155">
        <v>26.868981999999999</v>
      </c>
      <c r="J155">
        <v>-0.52547600000000116</v>
      </c>
      <c r="M155">
        <v>-0.32446600000000103</v>
      </c>
      <c r="Q155">
        <v>25.296749999999999</v>
      </c>
    </row>
    <row r="187" spans="7:7" x14ac:dyDescent="0.25">
      <c r="G187" s="1"/>
    </row>
    <row r="203" spans="7:7" x14ac:dyDescent="0.25">
      <c r="G203" s="3"/>
    </row>
    <row r="204" spans="7:7" x14ac:dyDescent="0.25">
      <c r="G204" s="3"/>
    </row>
    <row r="205" spans="7:7" x14ac:dyDescent="0.25">
      <c r="G205" s="3"/>
    </row>
    <row r="206" spans="7:7" x14ac:dyDescent="0.25">
      <c r="G206" s="3"/>
    </row>
    <row r="207" spans="7:7" x14ac:dyDescent="0.25">
      <c r="G207" s="3"/>
    </row>
    <row r="208" spans="7:7" x14ac:dyDescent="0.25">
      <c r="G208" s="3"/>
    </row>
    <row r="209" spans="7:7" x14ac:dyDescent="0.25">
      <c r="G209" s="3"/>
    </row>
    <row r="259" spans="7:7" x14ac:dyDescent="0.25">
      <c r="G259" s="2"/>
    </row>
    <row r="277" spans="7:7" x14ac:dyDescent="0.25">
      <c r="G27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NSW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Gunton</dc:creator>
  <cp:lastModifiedBy>Jenny Gunton</cp:lastModifiedBy>
  <dcterms:created xsi:type="dcterms:W3CDTF">2017-08-07T00:15:58Z</dcterms:created>
  <dcterms:modified xsi:type="dcterms:W3CDTF">2017-08-07T00:16:20Z</dcterms:modified>
</cp:coreProperties>
</file>