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rneliapolyak/Dropbox (Partners HealthCare)/rat p27 KO study/manuscript files/PLOS Genetics revision/PGENETICS-D-18-01683/"/>
    </mc:Choice>
  </mc:AlternateContent>
  <xr:revisionPtr revIDLastSave="0" documentId="13_ncr:1_{52F6180E-E2F3-904C-9458-6CAAB9E508EE}" xr6:coauthVersionLast="40" xr6:coauthVersionMax="40" xr10:uidLastSave="{00000000-0000-0000-0000-000000000000}"/>
  <bookViews>
    <workbookView xWindow="5500" yWindow="3120" windowWidth="25780" windowHeight="22240" tabRatio="500" xr2:uid="{00000000-000D-0000-FFFF-FFFF00000000}"/>
  </bookViews>
  <sheets>
    <sheet name="all weights" sheetId="2" r:id="rId1"/>
    <sheet name="Immunofluorescence " sheetId="1" r:id="rId2"/>
    <sheet name="FACS data" sheetId="4" r:id="rId3"/>
    <sheet name="transplants" sheetId="6" r:id="rId4"/>
    <sheet name="prolactin" sheetId="3" r:id="rId5"/>
    <sheet name="LH data" sheetId="7" r:id="rId6"/>
    <sheet name="estradiol" sheetId="8" r:id="rId7"/>
    <sheet name="Sheet1" sheetId="5" r:id="rId8"/>
  </sheets>
  <externalReferences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6" l="1"/>
  <c r="E29" i="6"/>
  <c r="E28" i="6"/>
  <c r="E27" i="6"/>
  <c r="P16" i="6"/>
  <c r="O16" i="6"/>
  <c r="E16" i="6"/>
  <c r="P15" i="6"/>
  <c r="F15" i="6"/>
  <c r="L6" i="6" s="1"/>
  <c r="E15" i="6"/>
  <c r="P14" i="6"/>
  <c r="F14" i="6"/>
  <c r="E14" i="6"/>
  <c r="P13" i="6"/>
  <c r="O13" i="6"/>
  <c r="F13" i="6"/>
  <c r="E13" i="6"/>
  <c r="J4" i="6" s="1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O18" i="6" s="1"/>
  <c r="K6" i="6"/>
  <c r="J6" i="6"/>
  <c r="P5" i="6"/>
  <c r="P18" i="6" s="1"/>
  <c r="O5" i="6"/>
  <c r="L5" i="6"/>
  <c r="K5" i="6"/>
  <c r="J5" i="6"/>
  <c r="P4" i="6"/>
  <c r="O19" i="6" s="1"/>
  <c r="O4" i="6"/>
  <c r="O17" i="6" s="1"/>
  <c r="L4" i="6"/>
  <c r="K4" i="6"/>
  <c r="P17" i="6" l="1"/>
  <c r="C60" i="8" l="1"/>
  <c r="C59" i="8"/>
  <c r="C58" i="8"/>
  <c r="C57" i="8"/>
  <c r="C56" i="8"/>
  <c r="C55" i="8"/>
  <c r="N54" i="8"/>
  <c r="M54" i="8"/>
  <c r="L54" i="8"/>
  <c r="K54" i="8"/>
  <c r="C54" i="8"/>
  <c r="M53" i="8"/>
  <c r="L53" i="8"/>
  <c r="K53" i="8"/>
  <c r="C53" i="8"/>
  <c r="N52" i="8"/>
  <c r="L52" i="8"/>
  <c r="M52" i="8" s="1"/>
  <c r="K52" i="8"/>
  <c r="C52" i="8"/>
  <c r="L51" i="8"/>
  <c r="M51" i="8" s="1"/>
  <c r="K51" i="8"/>
  <c r="C51" i="8"/>
  <c r="N50" i="8"/>
  <c r="L50" i="8"/>
  <c r="M50" i="8" s="1"/>
  <c r="K50" i="8"/>
  <c r="C50" i="8"/>
  <c r="L49" i="8"/>
  <c r="M49" i="8" s="1"/>
  <c r="K49" i="8"/>
  <c r="C49" i="8"/>
  <c r="N48" i="8"/>
  <c r="L48" i="8"/>
  <c r="M48" i="8" s="1"/>
  <c r="K48" i="8"/>
  <c r="C48" i="8"/>
  <c r="L47" i="8"/>
  <c r="M47" i="8" s="1"/>
  <c r="K47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M32" i="7"/>
  <c r="K32" i="7"/>
  <c r="L32" i="7" s="1"/>
  <c r="J32" i="7"/>
  <c r="L31" i="7"/>
  <c r="K31" i="7"/>
  <c r="J31" i="7"/>
  <c r="M30" i="7"/>
  <c r="L30" i="7"/>
  <c r="K30" i="7"/>
  <c r="J30" i="7"/>
  <c r="L29" i="7"/>
  <c r="K29" i="7"/>
  <c r="J29" i="7"/>
  <c r="M28" i="7"/>
  <c r="L28" i="7"/>
  <c r="K28" i="7"/>
  <c r="J28" i="7"/>
  <c r="K27" i="7"/>
  <c r="L27" i="7" s="1"/>
  <c r="J27" i="7"/>
  <c r="M26" i="7"/>
  <c r="K26" i="7"/>
  <c r="L26" i="7" s="1"/>
  <c r="J26" i="7"/>
  <c r="K25" i="7"/>
  <c r="L25" i="7" s="1"/>
  <c r="J25" i="7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O54" i="3"/>
  <c r="M54" i="3"/>
  <c r="N54" i="3" s="1"/>
  <c r="L54" i="3"/>
  <c r="D54" i="3"/>
  <c r="C54" i="3"/>
  <c r="M53" i="3"/>
  <c r="N53" i="3" s="1"/>
  <c r="L53" i="3"/>
  <c r="C53" i="3"/>
  <c r="D53" i="3" s="1"/>
  <c r="O52" i="3"/>
  <c r="N52" i="3"/>
  <c r="M52" i="3"/>
  <c r="L52" i="3"/>
  <c r="D52" i="3"/>
  <c r="C52" i="3"/>
  <c r="M51" i="3"/>
  <c r="N51" i="3" s="1"/>
  <c r="L51" i="3"/>
  <c r="D51" i="3"/>
  <c r="C51" i="3"/>
  <c r="O50" i="3"/>
  <c r="N50" i="3"/>
  <c r="M50" i="3"/>
  <c r="L50" i="3"/>
  <c r="C50" i="3"/>
  <c r="D50" i="3" s="1"/>
  <c r="N49" i="3"/>
  <c r="M49" i="3"/>
  <c r="L49" i="3"/>
  <c r="D49" i="3"/>
  <c r="C49" i="3"/>
  <c r="O48" i="3"/>
  <c r="M48" i="3"/>
  <c r="N48" i="3" s="1"/>
  <c r="L48" i="3"/>
  <c r="C48" i="3"/>
  <c r="D48" i="3" s="1"/>
  <c r="N47" i="3"/>
  <c r="M47" i="3"/>
  <c r="L47" i="3"/>
  <c r="C47" i="3"/>
  <c r="D47" i="3" s="1"/>
  <c r="D46" i="3"/>
  <c r="C46" i="3"/>
  <c r="C45" i="3"/>
  <c r="D45" i="3" s="1"/>
  <c r="D44" i="3"/>
  <c r="C44" i="3"/>
  <c r="C43" i="3"/>
  <c r="D43" i="3" s="1"/>
  <c r="C42" i="3"/>
  <c r="D42" i="3" s="1"/>
  <c r="D41" i="3"/>
  <c r="C41" i="3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F42" i="1" l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0" i="1"/>
  <c r="E10" i="1"/>
  <c r="F9" i="1"/>
  <c r="E9" i="1"/>
  <c r="F8" i="1"/>
  <c r="E8" i="1"/>
  <c r="F7" i="1"/>
  <c r="E7" i="1"/>
  <c r="F6" i="1"/>
  <c r="E6" i="1"/>
  <c r="F5" i="1"/>
  <c r="F11" i="1" s="1"/>
  <c r="E5" i="1"/>
  <c r="E11" i="1" s="1"/>
  <c r="F4" i="1"/>
  <c r="E4" i="1"/>
  <c r="E22" i="1" l="1"/>
  <c r="E32" i="1"/>
  <c r="E43" i="1"/>
  <c r="F22" i="1"/>
  <c r="F32" i="1"/>
  <c r="F4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</calcChain>
</file>

<file path=xl/sharedStrings.xml><?xml version="1.0" encoding="utf-8"?>
<sst xmlns="http://schemas.openxmlformats.org/spreadsheetml/2006/main" count="9212" uniqueCount="265">
  <si>
    <t>WT</t>
  </si>
  <si>
    <t>KO</t>
  </si>
  <si>
    <t>DAPI</t>
  </si>
  <si>
    <t>DAPI total</t>
  </si>
  <si>
    <t>Ki67 total</t>
  </si>
  <si>
    <t>Ki67/DAPI</t>
  </si>
  <si>
    <t>%Area of milk</t>
  </si>
  <si>
    <t xml:space="preserve">KORU1001.nd2 </t>
  </si>
  <si>
    <t>KOLU1004.nd2</t>
  </si>
  <si>
    <t>KOLU1005.nd2</t>
  </si>
  <si>
    <t>KOLU1006.nd2</t>
  </si>
  <si>
    <t>KOLU1007.nd2</t>
  </si>
  <si>
    <t>KORU1.nd2</t>
  </si>
  <si>
    <t>KORU1002.nd2</t>
  </si>
  <si>
    <t>KORU1003.nd2</t>
  </si>
  <si>
    <t>KORUUU1008.nd2</t>
  </si>
  <si>
    <t>KORUUU1009.nd2</t>
  </si>
  <si>
    <t>KORUUU1010.nd2</t>
  </si>
  <si>
    <t xml:space="preserve">KORUUU1011.nd2 </t>
  </si>
  <si>
    <t xml:space="preserve">KORUUU1012.nd2 </t>
  </si>
  <si>
    <t xml:space="preserve">KORUUU1013.nd2 </t>
  </si>
  <si>
    <t xml:space="preserve">WTLU.nd2 </t>
  </si>
  <si>
    <t>WTLU002.nd2</t>
  </si>
  <si>
    <t>WTLU003.nd2</t>
  </si>
  <si>
    <t>WTLU004.nd2</t>
  </si>
  <si>
    <t>WTLU005.nd2</t>
  </si>
  <si>
    <t>WTRD.nd2</t>
  </si>
  <si>
    <t>WTRD001.nd2</t>
  </si>
  <si>
    <t>WTRD002.nd2</t>
  </si>
  <si>
    <t>WTRD004.nd2</t>
  </si>
  <si>
    <t>WTRD005.nd2</t>
  </si>
  <si>
    <t>WTRD006.nd2</t>
  </si>
  <si>
    <t>WTRD007.nd2</t>
  </si>
  <si>
    <t>FoxA1</t>
  </si>
  <si>
    <t>%FoxA1</t>
  </si>
  <si>
    <t>PR/DAPI</t>
  </si>
  <si>
    <t>KOLD</t>
  </si>
  <si>
    <t>KOLD001</t>
  </si>
  <si>
    <t>KOLD002</t>
  </si>
  <si>
    <t>KOLD003</t>
  </si>
  <si>
    <t>KOLD004</t>
  </si>
  <si>
    <t>KOLD005</t>
  </si>
  <si>
    <t>KOLD010</t>
  </si>
  <si>
    <t>KOLD011</t>
  </si>
  <si>
    <t>KOLU</t>
  </si>
  <si>
    <t>KOLU001</t>
  </si>
  <si>
    <t>KOLU002</t>
  </si>
  <si>
    <t>KOLU003</t>
  </si>
  <si>
    <t>KOLU004</t>
  </si>
  <si>
    <t>KOLU005</t>
  </si>
  <si>
    <t>KORU001</t>
  </si>
  <si>
    <t>KORU002</t>
  </si>
  <si>
    <t>KORU003</t>
  </si>
  <si>
    <t>KORU004</t>
  </si>
  <si>
    <t>KORU005</t>
  </si>
  <si>
    <t>KORU006</t>
  </si>
  <si>
    <t>WTLDRU</t>
  </si>
  <si>
    <t>WTLDRU001</t>
  </si>
  <si>
    <t>WTLDRU002</t>
  </si>
  <si>
    <t>WTLDRU003</t>
  </si>
  <si>
    <t>WTLDRU004</t>
  </si>
  <si>
    <t>WTLDRU005</t>
  </si>
  <si>
    <t>WTLDRU006</t>
  </si>
  <si>
    <t>WTLDRU007</t>
  </si>
  <si>
    <t>WTRU</t>
  </si>
  <si>
    <t>WTRU001</t>
  </si>
  <si>
    <t>WTRU002</t>
  </si>
  <si>
    <t>WTRU003</t>
  </si>
  <si>
    <t>WTRU004</t>
  </si>
  <si>
    <t>WTRU005</t>
  </si>
  <si>
    <t>WTRU006</t>
  </si>
  <si>
    <t>Age at SAC (wks)</t>
  </si>
  <si>
    <t>Genotype</t>
  </si>
  <si>
    <t>Body Wt. (g) @ SAC</t>
  </si>
  <si>
    <t>MG</t>
  </si>
  <si>
    <t>Ovary</t>
  </si>
  <si>
    <t>Spleen</t>
  </si>
  <si>
    <t>Thymus</t>
  </si>
  <si>
    <t>Liver</t>
  </si>
  <si>
    <t>Lung</t>
  </si>
  <si>
    <t>Brain</t>
  </si>
  <si>
    <t>Pituitary</t>
  </si>
  <si>
    <t>-/-</t>
  </si>
  <si>
    <t>-</t>
  </si>
  <si>
    <t>+/+</t>
  </si>
  <si>
    <t>Figure 1E and 1F</t>
  </si>
  <si>
    <t xml:space="preserve">p27 </t>
  </si>
  <si>
    <t>ki67</t>
  </si>
  <si>
    <t>total</t>
  </si>
  <si>
    <t>%ofp27</t>
  </si>
  <si>
    <t>%ofki67</t>
  </si>
  <si>
    <t>ACI control21</t>
  </si>
  <si>
    <t>951_</t>
  </si>
  <si>
    <t>951_1</t>
  </si>
  <si>
    <t>951_2</t>
  </si>
  <si>
    <t>951_3</t>
  </si>
  <si>
    <t>952_</t>
  </si>
  <si>
    <t>952_1</t>
  </si>
  <si>
    <t>952_2</t>
  </si>
  <si>
    <t>ACI E2_21</t>
  </si>
  <si>
    <t>956_</t>
  </si>
  <si>
    <t>956_1</t>
  </si>
  <si>
    <t>956_2</t>
  </si>
  <si>
    <t>956_3</t>
  </si>
  <si>
    <t>956_4</t>
  </si>
  <si>
    <t>957_</t>
  </si>
  <si>
    <t>957_1</t>
  </si>
  <si>
    <t>957_2</t>
  </si>
  <si>
    <t>957_3</t>
  </si>
  <si>
    <t>BN control21d</t>
  </si>
  <si>
    <t>1677_</t>
  </si>
  <si>
    <t>1677_1</t>
  </si>
  <si>
    <t>1677_2</t>
  </si>
  <si>
    <t>1677_3</t>
  </si>
  <si>
    <t>1678_</t>
  </si>
  <si>
    <t>1678_1</t>
  </si>
  <si>
    <t>1678_2</t>
  </si>
  <si>
    <t>1678_3</t>
  </si>
  <si>
    <t>BN E2_21d</t>
  </si>
  <si>
    <t>1664_</t>
  </si>
  <si>
    <t>1664_1</t>
  </si>
  <si>
    <t>1664_2</t>
  </si>
  <si>
    <t>1664_3</t>
  </si>
  <si>
    <t>1664_4</t>
  </si>
  <si>
    <t>1667_</t>
  </si>
  <si>
    <t>1667_1</t>
  </si>
  <si>
    <t>1667_2</t>
  </si>
  <si>
    <t>1667_3</t>
  </si>
  <si>
    <t>Figure 1A and 1B</t>
  </si>
  <si>
    <t>Normalized%Area of milk protein</t>
  </si>
  <si>
    <t>Final Result [Custom/4-PL]:</t>
  </si>
  <si>
    <t xml:space="preserve">  Equation                : d+((a-d)/(1+(x/c)**b))</t>
  </si>
  <si>
    <t>d = 4.225513279085948E-01</t>
  </si>
  <si>
    <t xml:space="preserve">    a = 1.448152421257605E+02</t>
  </si>
  <si>
    <t xml:space="preserve">    c = 1.962671598677295E-01</t>
  </si>
  <si>
    <t xml:space="preserve">    b = 3.277152833890738E+00</t>
  </si>
  <si>
    <t xml:space="preserve">  Standard Error          : 1.234960837556467E+00</t>
  </si>
  <si>
    <t xml:space="preserve">  Correlation Coefficient : 9.985394725439265E-01</t>
  </si>
  <si>
    <t>B/B0</t>
  </si>
  <si>
    <t>A</t>
  </si>
  <si>
    <t>Sorted for "Mature"</t>
  </si>
  <si>
    <t>Sorted for "All"</t>
  </si>
  <si>
    <t>B</t>
  </si>
  <si>
    <t>TP Rats</t>
  </si>
  <si>
    <t>Geno</t>
  </si>
  <si>
    <t>pg/mL</t>
  </si>
  <si>
    <t>Notes</t>
  </si>
  <si>
    <t>C</t>
  </si>
  <si>
    <t>D</t>
  </si>
  <si>
    <t>9 wk org rat</t>
  </si>
  <si>
    <t>E</t>
  </si>
  <si>
    <t>F</t>
  </si>
  <si>
    <t>7 wk org rat</t>
  </si>
  <si>
    <t>G</t>
  </si>
  <si>
    <t>10 wk org rat</t>
  </si>
  <si>
    <t>H</t>
  </si>
  <si>
    <t>5 wk org. rat</t>
  </si>
  <si>
    <t>Calculate y</t>
  </si>
  <si>
    <t>Dilution factor</t>
  </si>
  <si>
    <t>Prolactin</t>
  </si>
  <si>
    <t>Sample</t>
  </si>
  <si>
    <t>geno</t>
  </si>
  <si>
    <t>Corrected</t>
  </si>
  <si>
    <t>Lavage Status</t>
  </si>
  <si>
    <t>Org Rats</t>
  </si>
  <si>
    <t>Diestrus</t>
  </si>
  <si>
    <t>Met/Di</t>
  </si>
  <si>
    <t>No cells</t>
  </si>
  <si>
    <t>Proestrus</t>
  </si>
  <si>
    <t>Estrus</t>
  </si>
  <si>
    <t>Met/Diestrus</t>
  </si>
  <si>
    <t>Metestrus</t>
  </si>
  <si>
    <t>Diestrus (early)</t>
  </si>
  <si>
    <t>6.6 wk org rat</t>
  </si>
  <si>
    <t>4 wk org rat</t>
  </si>
  <si>
    <t>4.4 wk org rat</t>
  </si>
  <si>
    <t>6 wk org. rat</t>
  </si>
  <si>
    <t>Diestrus (late)</t>
  </si>
  <si>
    <t>avg</t>
  </si>
  <si>
    <t>stdev</t>
  </si>
  <si>
    <t>se</t>
  </si>
  <si>
    <t>ttest</t>
  </si>
  <si>
    <t>Kruskal-Wallis</t>
  </si>
  <si>
    <t>Avg WT TP</t>
  </si>
  <si>
    <t>N/A</t>
  </si>
  <si>
    <t>Avg KO TP</t>
  </si>
  <si>
    <t>Avg WT Org</t>
  </si>
  <si>
    <t>Avg KO Org</t>
  </si>
  <si>
    <t>Avg WT all</t>
  </si>
  <si>
    <t>Avg KO all</t>
  </si>
  <si>
    <t>Avg WT Mature</t>
  </si>
  <si>
    <t>Avg KO Mature</t>
  </si>
  <si>
    <t>Undiluted Serum</t>
  </si>
  <si>
    <t>TP Recipients</t>
  </si>
  <si>
    <t>Organoid Rats</t>
  </si>
  <si>
    <t>Sorted for calculations (copy/pasted from Columns A-K)</t>
  </si>
  <si>
    <t>x (abs @ 450 nm)</t>
  </si>
  <si>
    <t>y (conc. mIU/mL)</t>
  </si>
  <si>
    <t>10 wk rat</t>
  </si>
  <si>
    <t>7 wk rat</t>
  </si>
  <si>
    <t>9 wk rat</t>
  </si>
  <si>
    <t>5 wk rat</t>
  </si>
  <si>
    <t>6.6 wk rat</t>
  </si>
  <si>
    <t>4.4 wk rat</t>
  </si>
  <si>
    <t>6 wk rat</t>
  </si>
  <si>
    <t>4 wk rat</t>
  </si>
  <si>
    <t>http://www.socscistatistics.com/tests/kruskal/Default.aspx</t>
  </si>
  <si>
    <t xml:space="preserve">    d = -1.348067147219707E+01</t>
  </si>
  <si>
    <t xml:space="preserve">    a = 2.177964256279446E+04</t>
  </si>
  <si>
    <t xml:space="preserve">    c = 3.061477998797032E-02</t>
  </si>
  <si>
    <t xml:space="preserve">    b = 2.018454701110518E+00</t>
  </si>
  <si>
    <t xml:space="preserve">  Standard Error          : 8.069172561068047E+00</t>
  </si>
  <si>
    <t xml:space="preserve">  Correlation Coefficient : 9.999903532044080E-01</t>
  </si>
  <si>
    <t xml:space="preserve">  Run time                : 0.0220 seconds</t>
  </si>
  <si>
    <t>Estradiol</t>
  </si>
  <si>
    <t>Sorted for "Mature" calculations (copy/pasted from Columns A-M)</t>
  </si>
  <si>
    <t>Sorted for "All" calculations (copy/pasted from Columns A-M)</t>
  </si>
  <si>
    <t>TP Recip</t>
  </si>
  <si>
    <t>EXP1</t>
  </si>
  <si>
    <t>Minced mammary tissue, mixed with brain homogenate was transplanted</t>
  </si>
  <si>
    <t>DONOR</t>
  </si>
  <si>
    <t>HET</t>
  </si>
  <si>
    <t>MATCH</t>
  </si>
  <si>
    <t>NO MATCH</t>
  </si>
  <si>
    <t>RECIPIENT</t>
  </si>
  <si>
    <t>%</t>
  </si>
  <si>
    <t>Date</t>
  </si>
  <si>
    <t>Cage #</t>
  </si>
  <si>
    <t>Ear Tag</t>
  </si>
  <si>
    <t>AVG</t>
  </si>
  <si>
    <t>LUU</t>
  </si>
  <si>
    <t>wt</t>
  </si>
  <si>
    <t>no</t>
  </si>
  <si>
    <t>sem</t>
  </si>
  <si>
    <t>LRD</t>
  </si>
  <si>
    <t>NoTag</t>
  </si>
  <si>
    <t>RD</t>
  </si>
  <si>
    <t>het</t>
  </si>
  <si>
    <t>LM</t>
  </si>
  <si>
    <t>LRU</t>
  </si>
  <si>
    <t>RM</t>
  </si>
  <si>
    <t>ko</t>
  </si>
  <si>
    <t>EXP2</t>
  </si>
  <si>
    <t>Mammary organoids, mixed with brain homogenate was transplanted</t>
  </si>
  <si>
    <t>LU</t>
  </si>
  <si>
    <t>LD</t>
  </si>
  <si>
    <t>RU</t>
  </si>
  <si>
    <t>Pr</t>
  </si>
  <si>
    <t>Fig 1E and 1F</t>
  </si>
  <si>
    <t>Fig 3D and 3E</t>
  </si>
  <si>
    <t>S1F Fig</t>
  </si>
  <si>
    <t>Fig 1G</t>
  </si>
  <si>
    <t>S2E Fig</t>
  </si>
  <si>
    <t>Fig 2A</t>
  </si>
  <si>
    <t>Fig  2D</t>
  </si>
  <si>
    <t>Cd31-Cd45-</t>
  </si>
  <si>
    <t>Cd45+</t>
  </si>
  <si>
    <t>Basal</t>
  </si>
  <si>
    <t>Lum Cd24+Cd29low</t>
  </si>
  <si>
    <t>Cd49+ cells</t>
  </si>
  <si>
    <t>Lum Cd49+</t>
  </si>
  <si>
    <t>Lum PNA+</t>
  </si>
  <si>
    <t>S2F Fig</t>
  </si>
  <si>
    <t>Basal Cd24+Cd29high</t>
  </si>
  <si>
    <t>Luminal Cd24+Cd29low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</si>
</sst>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27413E"/>
      <name val="Arial"/>
      <family val="2"/>
    </font>
    <font>
      <b/>
      <sz val="10"/>
      <color rgb="FF3366FF"/>
      <name val="Arial"/>
      <family val="2"/>
    </font>
    <font>
      <i/>
      <sz val="10"/>
      <name val="Arial"/>
      <family val="2"/>
    </font>
    <font>
      <b/>
      <sz val="10"/>
      <color rgb="FF0000FF"/>
      <name val="Arial"/>
      <family val="2"/>
    </font>
    <font>
      <sz val="10"/>
      <color rgb="FF3366FF"/>
      <name val="Arial"/>
      <family val="2"/>
    </font>
    <font>
      <sz val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8" fillId="0" borderId="0"/>
  </cellStyleXfs>
  <cellXfs count="182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5" fillId="2" borderId="0" xfId="0" applyFont="1" applyFill="1"/>
    <xf numFmtId="0" fontId="4" fillId="0" borderId="1" xfId="0" applyFont="1" applyBorder="1"/>
    <xf numFmtId="0" fontId="5" fillId="2" borderId="1" xfId="0" applyFont="1" applyFill="1" applyBorder="1"/>
    <xf numFmtId="0" fontId="3" fillId="0" borderId="2" xfId="0" applyFont="1" applyBorder="1"/>
    <xf numFmtId="49" fontId="3" fillId="0" borderId="2" xfId="0" applyNumberFormat="1" applyFont="1" applyBorder="1"/>
    <xf numFmtId="164" fontId="5" fillId="3" borderId="3" xfId="0" applyNumberFormat="1" applyFont="1" applyFill="1" applyBorder="1"/>
    <xf numFmtId="49" fontId="5" fillId="3" borderId="3" xfId="0" applyNumberFormat="1" applyFont="1" applyFill="1" applyBorder="1"/>
    <xf numFmtId="0" fontId="5" fillId="3" borderId="3" xfId="0" applyFont="1" applyFill="1" applyBorder="1"/>
    <xf numFmtId="165" fontId="5" fillId="3" borderId="3" xfId="0" applyNumberFormat="1" applyFont="1" applyFill="1" applyBorder="1"/>
    <xf numFmtId="165" fontId="5" fillId="3" borderId="4" xfId="0" applyNumberFormat="1" applyFont="1" applyFill="1" applyBorder="1"/>
    <xf numFmtId="164" fontId="5" fillId="3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165" fontId="5" fillId="3" borderId="1" xfId="0" applyNumberFormat="1" applyFont="1" applyFill="1" applyBorder="1"/>
    <xf numFmtId="165" fontId="5" fillId="3" borderId="5" xfId="0" applyNumberFormat="1" applyFont="1" applyFill="1" applyBorder="1"/>
    <xf numFmtId="0" fontId="5" fillId="3" borderId="5" xfId="0" applyFont="1" applyFill="1" applyBorder="1"/>
    <xf numFmtId="164" fontId="5" fillId="3" borderId="2" xfId="0" applyNumberFormat="1" applyFont="1" applyFill="1" applyBorder="1"/>
    <xf numFmtId="49" fontId="5" fillId="3" borderId="2" xfId="0" applyNumberFormat="1" applyFont="1" applyFill="1" applyBorder="1"/>
    <xf numFmtId="0" fontId="5" fillId="3" borderId="2" xfId="0" applyFont="1" applyFill="1" applyBorder="1"/>
    <xf numFmtId="165" fontId="5" fillId="3" borderId="2" xfId="0" applyNumberFormat="1" applyFont="1" applyFill="1" applyBorder="1"/>
    <xf numFmtId="165" fontId="5" fillId="3" borderId="6" xfId="0" applyNumberFormat="1" applyFont="1" applyFill="1" applyBorder="1"/>
    <xf numFmtId="164" fontId="5" fillId="4" borderId="3" xfId="0" applyNumberFormat="1" applyFont="1" applyFill="1" applyBorder="1"/>
    <xf numFmtId="49" fontId="5" fillId="4" borderId="3" xfId="0" applyNumberFormat="1" applyFont="1" applyFill="1" applyBorder="1"/>
    <xf numFmtId="0" fontId="5" fillId="4" borderId="3" xfId="0" applyFont="1" applyFill="1" applyBorder="1"/>
    <xf numFmtId="165" fontId="5" fillId="4" borderId="7" xfId="0" applyNumberFormat="1" applyFont="1" applyFill="1" applyBorder="1"/>
    <xf numFmtId="165" fontId="5" fillId="4" borderId="8" xfId="0" applyNumberFormat="1" applyFont="1" applyFill="1" applyBorder="1"/>
    <xf numFmtId="164" fontId="5" fillId="4" borderId="1" xfId="0" applyNumberFormat="1" applyFont="1" applyFill="1" applyBorder="1"/>
    <xf numFmtId="49" fontId="5" fillId="4" borderId="1" xfId="0" applyNumberFormat="1" applyFont="1" applyFill="1" applyBorder="1"/>
    <xf numFmtId="0" fontId="5" fillId="4" borderId="1" xfId="0" applyFont="1" applyFill="1" applyBorder="1"/>
    <xf numFmtId="165" fontId="5" fillId="4" borderId="3" xfId="0" applyNumberFormat="1" applyFont="1" applyFill="1" applyBorder="1"/>
    <xf numFmtId="165" fontId="5" fillId="4" borderId="4" xfId="0" applyNumberFormat="1" applyFont="1" applyFill="1" applyBorder="1"/>
    <xf numFmtId="165" fontId="5" fillId="4" borderId="1" xfId="0" applyNumberFormat="1" applyFont="1" applyFill="1" applyBorder="1"/>
    <xf numFmtId="0" fontId="5" fillId="4" borderId="1" xfId="0" applyFont="1" applyFill="1" applyBorder="1" applyAlignment="1">
      <alignment horizontal="center" vertical="center"/>
    </xf>
    <xf numFmtId="165" fontId="5" fillId="4" borderId="5" xfId="0" applyNumberFormat="1" applyFont="1" applyFill="1" applyBorder="1"/>
    <xf numFmtId="165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/>
    <xf numFmtId="0" fontId="5" fillId="4" borderId="1" xfId="0" applyFont="1" applyFill="1" applyBorder="1" applyAlignment="1">
      <alignment horizontal="center"/>
    </xf>
    <xf numFmtId="164" fontId="5" fillId="4" borderId="2" xfId="0" applyNumberFormat="1" applyFont="1" applyFill="1" applyBorder="1"/>
    <xf numFmtId="49" fontId="5" fillId="4" borderId="2" xfId="0" applyNumberFormat="1" applyFont="1" applyFill="1" applyBorder="1"/>
    <xf numFmtId="0" fontId="5" fillId="4" borderId="2" xfId="0" applyFont="1" applyFill="1" applyBorder="1"/>
    <xf numFmtId="0" fontId="5" fillId="4" borderId="6" xfId="0" applyFont="1" applyFill="1" applyBorder="1"/>
    <xf numFmtId="164" fontId="5" fillId="5" borderId="3" xfId="0" applyNumberFormat="1" applyFont="1" applyFill="1" applyBorder="1"/>
    <xf numFmtId="49" fontId="5" fillId="5" borderId="3" xfId="0" applyNumberFormat="1" applyFont="1" applyFill="1" applyBorder="1"/>
    <xf numFmtId="0" fontId="5" fillId="5" borderId="3" xfId="0" applyFont="1" applyFill="1" applyBorder="1"/>
    <xf numFmtId="165" fontId="5" fillId="5" borderId="3" xfId="0" applyNumberFormat="1" applyFont="1" applyFill="1" applyBorder="1"/>
    <xf numFmtId="165" fontId="5" fillId="5" borderId="4" xfId="0" applyNumberFormat="1" applyFont="1" applyFill="1" applyBorder="1"/>
    <xf numFmtId="164" fontId="5" fillId="5" borderId="1" xfId="0" applyNumberFormat="1" applyFont="1" applyFill="1" applyBorder="1"/>
    <xf numFmtId="49" fontId="5" fillId="5" borderId="1" xfId="0" applyNumberFormat="1" applyFont="1" applyFill="1" applyBorder="1"/>
    <xf numFmtId="0" fontId="5" fillId="5" borderId="1" xfId="0" applyFont="1" applyFill="1" applyBorder="1"/>
    <xf numFmtId="165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/>
    <xf numFmtId="165" fontId="5" fillId="5" borderId="1" xfId="0" applyNumberFormat="1" applyFont="1" applyFill="1" applyBorder="1"/>
    <xf numFmtId="165" fontId="5" fillId="5" borderId="5" xfId="0" applyNumberFormat="1" applyFont="1" applyFill="1" applyBorder="1"/>
    <xf numFmtId="164" fontId="5" fillId="5" borderId="2" xfId="0" applyNumberFormat="1" applyFont="1" applyFill="1" applyBorder="1"/>
    <xf numFmtId="49" fontId="5" fillId="5" borderId="2" xfId="0" applyNumberFormat="1" applyFont="1" applyFill="1" applyBorder="1"/>
    <xf numFmtId="0" fontId="5" fillId="5" borderId="2" xfId="0" applyFont="1" applyFill="1" applyBorder="1"/>
    <xf numFmtId="165" fontId="5" fillId="5" borderId="2" xfId="0" applyNumberFormat="1" applyFont="1" applyFill="1" applyBorder="1"/>
    <xf numFmtId="165" fontId="5" fillId="5" borderId="6" xfId="0" applyNumberFormat="1" applyFont="1" applyFill="1" applyBorder="1"/>
    <xf numFmtId="164" fontId="5" fillId="6" borderId="1" xfId="0" applyNumberFormat="1" applyFont="1" applyFill="1" applyBorder="1"/>
    <xf numFmtId="49" fontId="5" fillId="6" borderId="1" xfId="0" applyNumberFormat="1" applyFont="1" applyFill="1" applyBorder="1"/>
    <xf numFmtId="0" fontId="5" fillId="6" borderId="1" xfId="0" applyFont="1" applyFill="1" applyBorder="1"/>
    <xf numFmtId="165" fontId="5" fillId="6" borderId="7" xfId="0" applyNumberFormat="1" applyFont="1" applyFill="1" applyBorder="1"/>
    <xf numFmtId="165" fontId="5" fillId="6" borderId="8" xfId="0" applyNumberFormat="1" applyFont="1" applyFill="1" applyBorder="1"/>
    <xf numFmtId="164" fontId="5" fillId="6" borderId="2" xfId="0" applyNumberFormat="1" applyFont="1" applyFill="1" applyBorder="1"/>
    <xf numFmtId="49" fontId="5" fillId="6" borderId="2" xfId="0" applyNumberFormat="1" applyFont="1" applyFill="1" applyBorder="1"/>
    <xf numFmtId="0" fontId="5" fillId="6" borderId="2" xfId="0" applyFont="1" applyFill="1" applyBorder="1"/>
    <xf numFmtId="165" fontId="5" fillId="6" borderId="9" xfId="0" applyNumberFormat="1" applyFont="1" applyFill="1" applyBorder="1"/>
    <xf numFmtId="165" fontId="5" fillId="6" borderId="10" xfId="0" applyNumberFormat="1" applyFont="1" applyFill="1" applyBorder="1"/>
    <xf numFmtId="164" fontId="5" fillId="6" borderId="11" xfId="0" applyNumberFormat="1" applyFont="1" applyFill="1" applyBorder="1"/>
    <xf numFmtId="49" fontId="5" fillId="6" borderId="11" xfId="0" applyNumberFormat="1" applyFont="1" applyFill="1" applyBorder="1"/>
    <xf numFmtId="0" fontId="5" fillId="6" borderId="11" xfId="0" applyFont="1" applyFill="1" applyBorder="1"/>
    <xf numFmtId="165" fontId="5" fillId="6" borderId="11" xfId="0" applyNumberFormat="1" applyFont="1" applyFill="1" applyBorder="1"/>
    <xf numFmtId="165" fontId="5" fillId="6" borderId="1" xfId="0" applyNumberFormat="1" applyFont="1" applyFill="1" applyBorder="1"/>
    <xf numFmtId="0" fontId="5" fillId="6" borderId="1" xfId="0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3" fontId="5" fillId="6" borderId="1" xfId="0" applyNumberFormat="1" applyFont="1" applyFill="1" applyBorder="1"/>
    <xf numFmtId="0" fontId="5" fillId="6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9" fillId="7" borderId="12" xfId="35" applyFont="1" applyFill="1" applyBorder="1" applyAlignment="1">
      <alignment horizontal="center" vertical="center" wrapText="1"/>
    </xf>
    <xf numFmtId="165" fontId="10" fillId="8" borderId="12" xfId="35" applyNumberFormat="1" applyFont="1" applyFill="1" applyBorder="1" applyAlignment="1">
      <alignment horizontal="center" vertical="center" wrapText="1"/>
    </xf>
    <xf numFmtId="165" fontId="10" fillId="9" borderId="12" xfId="35" applyNumberFormat="1" applyFont="1" applyFill="1" applyBorder="1" applyAlignment="1">
      <alignment horizontal="center" vertical="center" wrapText="1"/>
    </xf>
    <xf numFmtId="165" fontId="10" fillId="10" borderId="12" xfId="35" applyNumberFormat="1" applyFont="1" applyFill="1" applyBorder="1" applyAlignment="1">
      <alignment horizontal="center" vertical="center" wrapText="1"/>
    </xf>
    <xf numFmtId="165" fontId="10" fillId="11" borderId="12" xfId="35" applyNumberFormat="1" applyFont="1" applyFill="1" applyBorder="1" applyAlignment="1">
      <alignment horizontal="center" vertical="center" wrapText="1"/>
    </xf>
    <xf numFmtId="165" fontId="10" fillId="12" borderId="12" xfId="35" applyNumberFormat="1" applyFont="1" applyFill="1" applyBorder="1" applyAlignment="1">
      <alignment horizontal="center" vertical="center" wrapText="1"/>
    </xf>
    <xf numFmtId="165" fontId="10" fillId="13" borderId="12" xfId="35" applyNumberFormat="1" applyFont="1" applyFill="1" applyBorder="1" applyAlignment="1">
      <alignment horizontal="center" vertical="center" wrapText="1"/>
    </xf>
    <xf numFmtId="165" fontId="10" fillId="14" borderId="12" xfId="35" applyNumberFormat="1" applyFont="1" applyFill="1" applyBorder="1" applyAlignment="1">
      <alignment horizontal="center" vertical="center" wrapText="1"/>
    </xf>
    <xf numFmtId="165" fontId="10" fillId="15" borderId="12" xfId="35" applyNumberFormat="1" applyFont="1" applyFill="1" applyBorder="1" applyAlignment="1">
      <alignment horizontal="center" vertical="center" wrapText="1"/>
    </xf>
    <xf numFmtId="165" fontId="10" fillId="16" borderId="12" xfId="35" applyNumberFormat="1" applyFont="1" applyFill="1" applyBorder="1" applyAlignment="1">
      <alignment horizontal="center" vertical="center" wrapText="1"/>
    </xf>
    <xf numFmtId="165" fontId="10" fillId="17" borderId="12" xfId="35" applyNumberFormat="1" applyFont="1" applyFill="1" applyBorder="1" applyAlignment="1">
      <alignment horizontal="center" vertical="center" wrapText="1"/>
    </xf>
    <xf numFmtId="165" fontId="10" fillId="18" borderId="12" xfId="35" applyNumberFormat="1" applyFont="1" applyFill="1" applyBorder="1" applyAlignment="1">
      <alignment horizontal="center" vertical="center" wrapText="1"/>
    </xf>
    <xf numFmtId="0" fontId="4" fillId="0" borderId="0" xfId="35" applyFont="1"/>
    <xf numFmtId="165" fontId="10" fillId="19" borderId="12" xfId="35" applyNumberFormat="1" applyFont="1" applyFill="1" applyBorder="1" applyAlignment="1">
      <alignment horizontal="center" vertical="center" wrapText="1"/>
    </xf>
    <xf numFmtId="0" fontId="9" fillId="7" borderId="0" xfId="35" applyFont="1" applyFill="1" applyAlignment="1">
      <alignment horizontal="center" vertical="center" wrapText="1"/>
    </xf>
    <xf numFmtId="0" fontId="11" fillId="0" borderId="0" xfId="35" applyFont="1"/>
    <xf numFmtId="0" fontId="12" fillId="20" borderId="0" xfId="35" applyFont="1" applyFill="1"/>
    <xf numFmtId="0" fontId="4" fillId="0" borderId="16" xfId="35" applyFont="1" applyBorder="1"/>
    <xf numFmtId="0" fontId="4" fillId="0" borderId="18" xfId="35" applyFont="1" applyBorder="1"/>
    <xf numFmtId="0" fontId="4" fillId="0" borderId="0" xfId="0" applyFont="1"/>
    <xf numFmtId="0" fontId="9" fillId="7" borderId="12" xfId="0" applyFont="1" applyFill="1" applyBorder="1" applyAlignment="1">
      <alignment horizontal="center" vertical="center" wrapText="1"/>
    </xf>
    <xf numFmtId="165" fontId="10" fillId="9" borderId="12" xfId="0" applyNumberFormat="1" applyFont="1" applyFill="1" applyBorder="1" applyAlignment="1">
      <alignment horizontal="center" vertical="center" wrapText="1"/>
    </xf>
    <xf numFmtId="165" fontId="10" fillId="22" borderId="12" xfId="0" applyNumberFormat="1" applyFont="1" applyFill="1" applyBorder="1" applyAlignment="1">
      <alignment horizontal="center" vertical="center" wrapText="1"/>
    </xf>
    <xf numFmtId="165" fontId="10" fillId="15" borderId="12" xfId="0" applyNumberFormat="1" applyFont="1" applyFill="1" applyBorder="1" applyAlignment="1">
      <alignment horizontal="center" vertical="center" wrapText="1"/>
    </xf>
    <xf numFmtId="165" fontId="10" fillId="14" borderId="12" xfId="0" applyNumberFormat="1" applyFont="1" applyFill="1" applyBorder="1" applyAlignment="1">
      <alignment horizontal="center" vertical="center" wrapText="1"/>
    </xf>
    <xf numFmtId="0" fontId="10" fillId="23" borderId="12" xfId="0" applyFont="1" applyFill="1" applyBorder="1" applyAlignment="1">
      <alignment horizontal="center" vertical="center" wrapText="1"/>
    </xf>
    <xf numFmtId="165" fontId="10" fillId="18" borderId="12" xfId="0" applyNumberFormat="1" applyFont="1" applyFill="1" applyBorder="1" applyAlignment="1">
      <alignment horizontal="center" vertical="center" wrapText="1"/>
    </xf>
    <xf numFmtId="165" fontId="10" fillId="23" borderId="12" xfId="0" applyNumberFormat="1" applyFont="1" applyFill="1" applyBorder="1" applyAlignment="1">
      <alignment horizontal="center" vertical="center" wrapText="1"/>
    </xf>
    <xf numFmtId="165" fontId="10" fillId="13" borderId="12" xfId="0" applyNumberFormat="1" applyFont="1" applyFill="1" applyBorder="1" applyAlignment="1">
      <alignment horizontal="center" vertical="center" wrapText="1"/>
    </xf>
    <xf numFmtId="165" fontId="10" fillId="12" borderId="12" xfId="0" applyNumberFormat="1" applyFont="1" applyFill="1" applyBorder="1" applyAlignment="1">
      <alignment horizontal="center" vertical="center" wrapText="1"/>
    </xf>
    <xf numFmtId="165" fontId="10" fillId="16" borderId="12" xfId="0" applyNumberFormat="1" applyFont="1" applyFill="1" applyBorder="1" applyAlignment="1">
      <alignment horizontal="center" vertical="center" wrapText="1"/>
    </xf>
    <xf numFmtId="0" fontId="11" fillId="20" borderId="0" xfId="0" applyFont="1" applyFill="1"/>
    <xf numFmtId="0" fontId="13" fillId="7" borderId="0" xfId="0" applyFont="1" applyFill="1" applyAlignment="1">
      <alignment horizontal="center" vertical="center" wrapText="1"/>
    </xf>
    <xf numFmtId="0" fontId="11" fillId="0" borderId="0" xfId="0" applyFont="1"/>
    <xf numFmtId="0" fontId="11" fillId="0" borderId="13" xfId="0" applyFont="1" applyBorder="1"/>
    <xf numFmtId="0" fontId="11" fillId="0" borderId="14" xfId="0" applyFont="1" applyBorder="1"/>
    <xf numFmtId="0" fontId="11" fillId="0" borderId="15" xfId="0" applyFont="1" applyBorder="1"/>
    <xf numFmtId="0" fontId="12" fillId="20" borderId="0" xfId="0" applyFont="1" applyFill="1"/>
    <xf numFmtId="165" fontId="12" fillId="20" borderId="0" xfId="0" applyNumberFormat="1" applyFont="1" applyFill="1"/>
    <xf numFmtId="0" fontId="12" fillId="20" borderId="16" xfId="0" applyFont="1" applyFill="1" applyBorder="1"/>
    <xf numFmtId="0" fontId="12" fillId="20" borderId="17" xfId="0" applyFont="1" applyFill="1" applyBorder="1"/>
    <xf numFmtId="0" fontId="14" fillId="0" borderId="0" xfId="0" applyFont="1"/>
    <xf numFmtId="165" fontId="4" fillId="0" borderId="0" xfId="0" applyNumberFormat="1" applyFont="1"/>
    <xf numFmtId="165" fontId="15" fillId="0" borderId="0" xfId="0" applyNumberFormat="1" applyFont="1"/>
    <xf numFmtId="0" fontId="5" fillId="0" borderId="0" xfId="35" applyFont="1"/>
    <xf numFmtId="11" fontId="5" fillId="0" borderId="0" xfId="35" applyNumberFormat="1" applyFont="1"/>
    <xf numFmtId="0" fontId="5" fillId="7" borderId="12" xfId="35" applyFont="1" applyFill="1" applyBorder="1" applyAlignment="1">
      <alignment horizontal="left" vertical="center" wrapText="1" indent="1"/>
    </xf>
    <xf numFmtId="164" fontId="5" fillId="0" borderId="0" xfId="35" applyNumberFormat="1" applyFont="1"/>
    <xf numFmtId="0" fontId="3" fillId="20" borderId="0" xfId="35" applyFont="1" applyFill="1"/>
    <xf numFmtId="0" fontId="3" fillId="21" borderId="13" xfId="35" applyFont="1" applyFill="1" applyBorder="1"/>
    <xf numFmtId="0" fontId="3" fillId="21" borderId="14" xfId="35" applyFont="1" applyFill="1" applyBorder="1"/>
    <xf numFmtId="0" fontId="3" fillId="21" borderId="15" xfId="35" applyFont="1" applyFill="1" applyBorder="1"/>
    <xf numFmtId="0" fontId="5" fillId="21" borderId="16" xfId="35" applyFont="1" applyFill="1" applyBorder="1"/>
    <xf numFmtId="0" fontId="5" fillId="21" borderId="0" xfId="35" applyFont="1" applyFill="1"/>
    <xf numFmtId="0" fontId="5" fillId="21" borderId="17" xfId="35" applyFont="1" applyFill="1" applyBorder="1"/>
    <xf numFmtId="0" fontId="5" fillId="0" borderId="16" xfId="35" applyFont="1" applyBorder="1"/>
    <xf numFmtId="0" fontId="5" fillId="0" borderId="17" xfId="35" applyFont="1" applyBorder="1"/>
    <xf numFmtId="0" fontId="5" fillId="20" borderId="0" xfId="35" applyFont="1" applyFill="1"/>
    <xf numFmtId="11" fontId="5" fillId="20" borderId="0" xfId="35" applyNumberFormat="1" applyFont="1" applyFill="1"/>
    <xf numFmtId="164" fontId="3" fillId="20" borderId="0" xfId="35" applyNumberFormat="1" applyFont="1" applyFill="1"/>
    <xf numFmtId="0" fontId="5" fillId="0" borderId="19" xfId="35" applyFont="1" applyBorder="1"/>
    <xf numFmtId="0" fontId="5" fillId="0" borderId="20" xfId="35" applyFont="1" applyBorder="1"/>
    <xf numFmtId="0" fontId="3" fillId="20" borderId="18" xfId="35" applyFont="1" applyFill="1" applyBorder="1"/>
    <xf numFmtId="0" fontId="3" fillId="20" borderId="19" xfId="35" applyFont="1" applyFill="1" applyBorder="1"/>
    <xf numFmtId="0" fontId="3" fillId="20" borderId="20" xfId="35" applyFont="1" applyFill="1" applyBorder="1"/>
    <xf numFmtId="0" fontId="16" fillId="0" borderId="0" xfId="35" applyFont="1"/>
    <xf numFmtId="0" fontId="6" fillId="0" borderId="0" xfId="35" applyFont="1"/>
    <xf numFmtId="0" fontId="3" fillId="24" borderId="0" xfId="0" applyFont="1" applyFill="1"/>
    <xf numFmtId="0" fontId="10" fillId="0" borderId="0" xfId="0" applyFont="1"/>
    <xf numFmtId="0" fontId="5" fillId="0" borderId="0" xfId="36" applyFont="1"/>
    <xf numFmtId="166" fontId="5" fillId="0" borderId="0" xfId="36" applyNumberFormat="1" applyFont="1"/>
    <xf numFmtId="0" fontId="5" fillId="0" borderId="0" xfId="36" applyFont="1" applyAlignment="1">
      <alignment horizontal="right"/>
    </xf>
    <xf numFmtId="0" fontId="14" fillId="0" borderId="0" xfId="36" applyFont="1"/>
    <xf numFmtId="0" fontId="17" fillId="0" borderId="0" xfId="36" applyFont="1"/>
    <xf numFmtId="0" fontId="3" fillId="0" borderId="0" xfId="36" applyFont="1"/>
    <xf numFmtId="0" fontId="6" fillId="0" borderId="0" xfId="36" applyFont="1"/>
    <xf numFmtId="2" fontId="5" fillId="0" borderId="0" xfId="0" applyNumberFormat="1" applyFont="1"/>
    <xf numFmtId="0" fontId="5" fillId="7" borderId="12" xfId="0" applyFont="1" applyFill="1" applyBorder="1" applyAlignment="1">
      <alignment vertical="center" wrapText="1"/>
    </xf>
    <xf numFmtId="0" fontId="5" fillId="0" borderId="15" xfId="0" applyFont="1" applyBorder="1"/>
    <xf numFmtId="165" fontId="5" fillId="0" borderId="0" xfId="0" applyNumberFormat="1" applyFont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0" xfId="0" applyFont="1" applyAlignment="1">
      <alignment horizontal="right"/>
    </xf>
    <xf numFmtId="0" fontId="18" fillId="0" borderId="0" xfId="0" applyFont="1"/>
    <xf numFmtId="0" fontId="6" fillId="0" borderId="0" xfId="0" applyFont="1" applyFill="1"/>
    <xf numFmtId="0" fontId="5" fillId="0" borderId="0" xfId="0" applyFont="1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36" xr:uid="{4B61F97C-2A39-CA4A-8AF1-2D1EB7839240}"/>
    <cellStyle name="Normal 3" xfId="35" xr:uid="{B19637DC-9B55-D347-B2FF-E9307660C30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Sites</a:t>
            </a:r>
            <a:r>
              <a:rPr lang="en-US" baseline="0"/>
              <a:t> with growth by Donor genotype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cat>
            <c:strRef>
              <c:f>[1]Sheet1!$J$3:$L$3</c:f>
              <c:strCache>
                <c:ptCount val="3"/>
                <c:pt idx="0">
                  <c:v>WT</c:v>
                </c:pt>
                <c:pt idx="1">
                  <c:v>HET</c:v>
                </c:pt>
                <c:pt idx="2">
                  <c:v>KO</c:v>
                </c:pt>
              </c:strCache>
            </c:strRef>
          </c:cat>
          <c:val>
            <c:numRef>
              <c:f>[1]Sheet1!$J$4:$L$4</c:f>
              <c:numCache>
                <c:formatCode>General</c:formatCode>
                <c:ptCount val="3"/>
                <c:pt idx="0">
                  <c:v>71.428571428571431</c:v>
                </c:pt>
                <c:pt idx="1">
                  <c:v>62.5</c:v>
                </c:pt>
                <c:pt idx="2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3-264B-A5D0-119A93DE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731752"/>
        <c:axId val="-2110683016"/>
      </c:barChart>
      <c:catAx>
        <c:axId val="-2110731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0683016"/>
        <c:crosses val="autoZero"/>
        <c:auto val="1"/>
        <c:lblAlgn val="ctr"/>
        <c:lblOffset val="100"/>
        <c:noMultiLvlLbl val="0"/>
      </c:catAx>
      <c:valAx>
        <c:axId val="-2110683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Sites with growth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73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Serum LH in organoids rats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[2]LH_Data_Analysis!$L$26:$L$27</c:f>
                <c:numCache>
                  <c:formatCode>General</c:formatCode>
                  <c:ptCount val="2"/>
                  <c:pt idx="0">
                    <c:v>0.22691101812643943</c:v>
                  </c:pt>
                  <c:pt idx="1">
                    <c:v>1.4287233041107794</c:v>
                  </c:pt>
                </c:numCache>
              </c:numRef>
            </c:plus>
            <c:minus>
              <c:numRef>
                <c:f>[2]LH_Data_Analysis!$L$26:$L$27</c:f>
                <c:numCache>
                  <c:formatCode>General</c:formatCode>
                  <c:ptCount val="2"/>
                  <c:pt idx="0">
                    <c:v>0.22691101812643943</c:v>
                  </c:pt>
                  <c:pt idx="1">
                    <c:v>1.4287233041107794</c:v>
                  </c:pt>
                </c:numCache>
              </c:numRef>
            </c:minus>
          </c:errBars>
          <c:cat>
            <c:strRef>
              <c:f>[2]LH_Data_Analysis!$H$26:$H$27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[2]LH_Data_Analysis!$J$26:$J$27</c:f>
              <c:numCache>
                <c:formatCode>General</c:formatCode>
                <c:ptCount val="2"/>
                <c:pt idx="0">
                  <c:v>1.4279401505210725</c:v>
                </c:pt>
                <c:pt idx="1">
                  <c:v>2.8509635053225444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3-7246-8D19-C3231F8D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914296"/>
        <c:axId val="-2111917832"/>
      </c:barChart>
      <c:catAx>
        <c:axId val="-211191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1917832"/>
        <c:crosses val="autoZero"/>
        <c:auto val="1"/>
        <c:lblAlgn val="ctr"/>
        <c:lblOffset val="100"/>
        <c:noMultiLvlLbl val="0"/>
      </c:catAx>
      <c:valAx>
        <c:axId val="-211191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Serum LH (pg/ml)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191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Serum LH in all</a:t>
            </a:r>
          </a:p>
          <a:p>
            <a:pPr>
              <a:defRPr/>
            </a:pPr>
            <a:r>
              <a:rPr lang="en-US"/>
              <a:t> rats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[2]LH_Data_Analysis!$L$28:$L$29</c:f>
                <c:numCache>
                  <c:formatCode>General</c:formatCode>
                  <c:ptCount val="2"/>
                  <c:pt idx="0">
                    <c:v>0.16374521562345071</c:v>
                  </c:pt>
                  <c:pt idx="1">
                    <c:v>0.90657194149720888</c:v>
                  </c:pt>
                </c:numCache>
              </c:numRef>
            </c:plus>
            <c:minus>
              <c:numRef>
                <c:f>[2]LH_Data_Analysis!$L$28:$L$29</c:f>
                <c:numCache>
                  <c:formatCode>General</c:formatCode>
                  <c:ptCount val="2"/>
                  <c:pt idx="0">
                    <c:v>0.16374521562345071</c:v>
                  </c:pt>
                  <c:pt idx="1">
                    <c:v>0.90657194149720888</c:v>
                  </c:pt>
                </c:numCache>
              </c:numRef>
            </c:minus>
          </c:errBars>
          <c:cat>
            <c:strRef>
              <c:f>[2]LH_Data_Analysis!$H$28:$H$29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[2]LH_Data_Analysis!$J$28:$J$29</c:f>
              <c:numCache>
                <c:formatCode>General</c:formatCode>
                <c:ptCount val="2"/>
                <c:pt idx="0">
                  <c:v>1.5226220323533282</c:v>
                </c:pt>
                <c:pt idx="1">
                  <c:v>2.9518371011258719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E-0646-A8C9-37F3D443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023848"/>
        <c:axId val="-2105404216"/>
      </c:barChart>
      <c:catAx>
        <c:axId val="-210802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5404216"/>
        <c:crosses val="autoZero"/>
        <c:auto val="1"/>
        <c:lblAlgn val="ctr"/>
        <c:lblOffset val="100"/>
        <c:noMultiLvlLbl val="0"/>
      </c:catAx>
      <c:valAx>
        <c:axId val="-2105404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Serum LH (pg/ml)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802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Serum LH in all</a:t>
            </a:r>
          </a:p>
          <a:p>
            <a:pPr>
              <a:defRPr/>
            </a:pPr>
            <a:r>
              <a:rPr lang="en-US"/>
              <a:t>mature rats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[2]LH_Data_Analysis!$L$30:$L$31</c:f>
                <c:numCache>
                  <c:formatCode>General</c:formatCode>
                  <c:ptCount val="2"/>
                  <c:pt idx="0">
                    <c:v>0.18982511392061402</c:v>
                  </c:pt>
                  <c:pt idx="1">
                    <c:v>1.4975510959168701</c:v>
                  </c:pt>
                </c:numCache>
              </c:numRef>
            </c:plus>
            <c:minus>
              <c:numRef>
                <c:f>[2]LH_Data_Analysis!$L$30:$L$31</c:f>
                <c:numCache>
                  <c:formatCode>General</c:formatCode>
                  <c:ptCount val="2"/>
                  <c:pt idx="0">
                    <c:v>0.18982511392061402</c:v>
                  </c:pt>
                  <c:pt idx="1">
                    <c:v>1.4975510959168701</c:v>
                  </c:pt>
                </c:numCache>
              </c:numRef>
            </c:minus>
          </c:errBars>
          <c:cat>
            <c:strRef>
              <c:f>[2]LH_Data_Analysis!$H$30:$H$31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[2]LH_Data_Analysis!$J$30:$J$31</c:f>
              <c:numCache>
                <c:formatCode>General</c:formatCode>
                <c:ptCount val="2"/>
                <c:pt idx="0">
                  <c:v>1.5728335430290135</c:v>
                </c:pt>
                <c:pt idx="1">
                  <c:v>4.4354586723918459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0-8E44-BC50-CD30EBF3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847112"/>
        <c:axId val="-2107844168"/>
      </c:barChart>
      <c:catAx>
        <c:axId val="-210784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7844168"/>
        <c:crosses val="autoZero"/>
        <c:auto val="1"/>
        <c:lblAlgn val="ctr"/>
        <c:lblOffset val="100"/>
        <c:noMultiLvlLbl val="0"/>
      </c:catAx>
      <c:valAx>
        <c:axId val="-2107844168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Serum LH (pg/ml)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784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Serum</a:t>
            </a:r>
            <a:r>
              <a:rPr lang="en-US" baseline="0"/>
              <a:t> 17beta-E2 in TP rats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'[2]17b_Data_Analysis'!$M$46:$M$47</c:f>
                <c:numCache>
                  <c:formatCode>General</c:formatCode>
                  <c:ptCount val="2"/>
                  <c:pt idx="0">
                    <c:v>0.78274071352666863</c:v>
                  </c:pt>
                  <c:pt idx="1">
                    <c:v>1.7487958199597318</c:v>
                  </c:pt>
                </c:numCache>
              </c:numRef>
            </c:plus>
            <c:minus>
              <c:numRef>
                <c:f>'[2]17b_Data_Analysis'!$M$46:$M$47</c:f>
                <c:numCache>
                  <c:formatCode>General</c:formatCode>
                  <c:ptCount val="2"/>
                  <c:pt idx="0">
                    <c:v>0.78274071352666863</c:v>
                  </c:pt>
                  <c:pt idx="1">
                    <c:v>1.7487958199597318</c:v>
                  </c:pt>
                </c:numCache>
              </c:numRef>
            </c:minus>
          </c:errBars>
          <c:cat>
            <c:strRef>
              <c:f>'[2]17b_Data_Analysis'!$I$46:$I$47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'[2]17b_Data_Analysis'!$K$46:$K$47</c:f>
              <c:numCache>
                <c:formatCode>General</c:formatCode>
                <c:ptCount val="2"/>
                <c:pt idx="0">
                  <c:v>16.583379208234224</c:v>
                </c:pt>
                <c:pt idx="1">
                  <c:v>21.798866555480878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E-D343-ADC3-CB425517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040680"/>
        <c:axId val="-2105037672"/>
      </c:barChart>
      <c:catAx>
        <c:axId val="-210504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5037672"/>
        <c:crosses val="autoZero"/>
        <c:auto val="1"/>
        <c:lblAlgn val="ctr"/>
        <c:lblOffset val="100"/>
        <c:noMultiLvlLbl val="0"/>
      </c:catAx>
      <c:valAx>
        <c:axId val="-210503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Serum 17beta-E2</a:t>
                </a:r>
                <a:r>
                  <a:rPr lang="en-US" sz="1200" baseline="0"/>
                  <a:t> (pg/ml)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504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Serum</a:t>
            </a:r>
            <a:r>
              <a:rPr lang="en-US" baseline="0"/>
              <a:t> 17beta-E2 in all rats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'[2]17b_Data_Analysis'!$M$50:$M$51</c:f>
                <c:numCache>
                  <c:formatCode>General</c:formatCode>
                  <c:ptCount val="2"/>
                  <c:pt idx="0">
                    <c:v>0.68774321688079898</c:v>
                  </c:pt>
                  <c:pt idx="1">
                    <c:v>2.1402669934266578</c:v>
                  </c:pt>
                </c:numCache>
              </c:numRef>
            </c:plus>
            <c:minus>
              <c:numRef>
                <c:f>'[2]17b_Data_Analysis'!$M$50:$M$51</c:f>
                <c:numCache>
                  <c:formatCode>General</c:formatCode>
                  <c:ptCount val="2"/>
                  <c:pt idx="0">
                    <c:v>0.68774321688079898</c:v>
                  </c:pt>
                  <c:pt idx="1">
                    <c:v>2.1402669934266578</c:v>
                  </c:pt>
                </c:numCache>
              </c:numRef>
            </c:minus>
          </c:errBars>
          <c:cat>
            <c:strRef>
              <c:f>'[2]17b_Data_Analysis'!$I$50:$I$51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'[2]17b_Data_Analysis'!$K$50:$K$51</c:f>
              <c:numCache>
                <c:formatCode>General</c:formatCode>
                <c:ptCount val="2"/>
                <c:pt idx="0">
                  <c:v>16.164314343059178</c:v>
                </c:pt>
                <c:pt idx="1">
                  <c:v>22.037773046866597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C-994C-AF29-2EF4F911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763352"/>
        <c:axId val="-2111760344"/>
      </c:barChart>
      <c:catAx>
        <c:axId val="-211176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1760344"/>
        <c:crosses val="autoZero"/>
        <c:auto val="1"/>
        <c:lblAlgn val="ctr"/>
        <c:lblOffset val="100"/>
        <c:noMultiLvlLbl val="0"/>
      </c:catAx>
      <c:valAx>
        <c:axId val="-211176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Serum 17beta-E2</a:t>
                </a:r>
                <a:r>
                  <a:rPr lang="en-US" sz="1200" baseline="0"/>
                  <a:t> (pg/ml)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176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Serum</a:t>
            </a:r>
            <a:r>
              <a:rPr lang="en-US" baseline="0"/>
              <a:t> 17beta-E2 in all mature rats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'[2]17b_Data_Analysis'!$M$52:$M$53</c:f>
                <c:numCache>
                  <c:formatCode>General</c:formatCode>
                  <c:ptCount val="2"/>
                  <c:pt idx="0">
                    <c:v>0.67288743314614119</c:v>
                  </c:pt>
                  <c:pt idx="1">
                    <c:v>3.1030833692460487</c:v>
                  </c:pt>
                </c:numCache>
              </c:numRef>
            </c:plus>
            <c:minus>
              <c:numRef>
                <c:f>'[2]17b_Data_Analysis'!$M$52:$M$53</c:f>
                <c:numCache>
                  <c:formatCode>General</c:formatCode>
                  <c:ptCount val="2"/>
                  <c:pt idx="0">
                    <c:v>0.67288743314614119</c:v>
                  </c:pt>
                  <c:pt idx="1">
                    <c:v>3.1030833692460487</c:v>
                  </c:pt>
                </c:numCache>
              </c:numRef>
            </c:minus>
          </c:errBars>
          <c:cat>
            <c:strRef>
              <c:f>'[2]17b_Data_Analysis'!$I$52:$I$53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'[2]17b_Data_Analysis'!$K$52:$K$53</c:f>
              <c:numCache>
                <c:formatCode>General</c:formatCode>
                <c:ptCount val="2"/>
                <c:pt idx="0">
                  <c:v>16.353705213637589</c:v>
                </c:pt>
                <c:pt idx="1">
                  <c:v>25.176649833440795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D-2340-A456-16025D9D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372312"/>
        <c:axId val="-2111749576"/>
      </c:barChart>
      <c:catAx>
        <c:axId val="-210437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1749576"/>
        <c:crosses val="autoZero"/>
        <c:auto val="1"/>
        <c:lblAlgn val="ctr"/>
        <c:lblOffset val="100"/>
        <c:noMultiLvlLbl val="0"/>
      </c:catAx>
      <c:valAx>
        <c:axId val="-211174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Serum 17beta-E2</a:t>
                </a:r>
                <a:r>
                  <a:rPr lang="en-US" sz="1200" baseline="0"/>
                  <a:t> (pg/ml)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437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Outgrowth Score by Donor genotype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[1]Sheet1!$J$6:$L$6</c:f>
                <c:numCache>
                  <c:formatCode>General</c:formatCode>
                  <c:ptCount val="3"/>
                  <c:pt idx="0">
                    <c:v>0.37416573867739417</c:v>
                  </c:pt>
                  <c:pt idx="1">
                    <c:v>0.37416573867739417</c:v>
                  </c:pt>
                  <c:pt idx="2">
                    <c:v>0.3333333333333332</c:v>
                  </c:pt>
                </c:numCache>
              </c:numRef>
            </c:plus>
            <c:minus>
              <c:numRef>
                <c:f>[1]Sheet1!$J$6:$L$6</c:f>
                <c:numCache>
                  <c:formatCode>General</c:formatCode>
                  <c:ptCount val="3"/>
                  <c:pt idx="0">
                    <c:v>0.37416573867739417</c:v>
                  </c:pt>
                  <c:pt idx="1">
                    <c:v>0.37416573867739417</c:v>
                  </c:pt>
                  <c:pt idx="2">
                    <c:v>0.3333333333333332</c:v>
                  </c:pt>
                </c:numCache>
              </c:numRef>
            </c:minus>
          </c:errBars>
          <c:cat>
            <c:strRef>
              <c:f>[1]Sheet1!$J$3:$L$3</c:f>
              <c:strCache>
                <c:ptCount val="3"/>
                <c:pt idx="0">
                  <c:v>WT</c:v>
                </c:pt>
                <c:pt idx="1">
                  <c:v>HET</c:v>
                </c:pt>
                <c:pt idx="2">
                  <c:v>KO</c:v>
                </c:pt>
              </c:strCache>
            </c:strRef>
          </c:cat>
          <c:val>
            <c:numRef>
              <c:f>[1]Sheet1!$J$5:$L$5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2.2000000000000002</c:v>
                </c:pt>
                <c:pt idx="2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8-7047-A82B-28E3E3F58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743912"/>
        <c:axId val="-2107122184"/>
      </c:barChart>
      <c:catAx>
        <c:axId val="-21057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7122184"/>
        <c:crosses val="autoZero"/>
        <c:auto val="1"/>
        <c:lblAlgn val="ctr"/>
        <c:lblOffset val="100"/>
        <c:noMultiLvlLbl val="0"/>
      </c:catAx>
      <c:valAx>
        <c:axId val="-210712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outgrowth score (1-3)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74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Sites</a:t>
            </a:r>
            <a:r>
              <a:rPr lang="en-US" baseline="0"/>
              <a:t> with growth by Genotype match (donor vs recip)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cat>
            <c:strRef>
              <c:f>[1]Sheet1!$O$3:$P$3</c:f>
              <c:strCache>
                <c:ptCount val="2"/>
                <c:pt idx="0">
                  <c:v>MATCH</c:v>
                </c:pt>
                <c:pt idx="1">
                  <c:v>NO MATCH</c:v>
                </c:pt>
              </c:strCache>
            </c:strRef>
          </c:cat>
          <c:val>
            <c:numRef>
              <c:f>[1]Sheet1!$O$16:$P$16</c:f>
              <c:numCache>
                <c:formatCode>General</c:formatCode>
                <c:ptCount val="2"/>
                <c:pt idx="0">
                  <c:v>70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5-8C4A-B2EC-D6227D01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923656"/>
        <c:axId val="-2113013528"/>
      </c:barChart>
      <c:catAx>
        <c:axId val="-2112923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3013528"/>
        <c:crosses val="autoZero"/>
        <c:auto val="1"/>
        <c:lblAlgn val="ctr"/>
        <c:lblOffset val="100"/>
        <c:noMultiLvlLbl val="0"/>
      </c:catAx>
      <c:valAx>
        <c:axId val="-2113013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Sites with growth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292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Outgrowth Score by Genotype match (donor vs recip)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[1]Sheet1!$O$18:$P$18</c:f>
                <c:numCache>
                  <c:formatCode>General</c:formatCode>
                  <c:ptCount val="2"/>
                  <c:pt idx="0">
                    <c:v>0.30860669992418382</c:v>
                  </c:pt>
                  <c:pt idx="1">
                    <c:v>0.30731814857642958</c:v>
                  </c:pt>
                </c:numCache>
              </c:numRef>
            </c:plus>
            <c:minus>
              <c:numRef>
                <c:f>[1]Sheet1!$O$18:$P$18</c:f>
                <c:numCache>
                  <c:formatCode>General</c:formatCode>
                  <c:ptCount val="2"/>
                  <c:pt idx="0">
                    <c:v>0.30860669992418382</c:v>
                  </c:pt>
                  <c:pt idx="1">
                    <c:v>0.30731814857642958</c:v>
                  </c:pt>
                </c:numCache>
              </c:numRef>
            </c:minus>
          </c:errBars>
          <c:cat>
            <c:strRef>
              <c:f>[1]Sheet1!$O$3:$P$3</c:f>
              <c:strCache>
                <c:ptCount val="2"/>
                <c:pt idx="0">
                  <c:v>MATCH</c:v>
                </c:pt>
                <c:pt idx="1">
                  <c:v>NO MATCH</c:v>
                </c:pt>
              </c:strCache>
            </c:strRef>
          </c:cat>
          <c:val>
            <c:numRef>
              <c:f>[1]Sheet1!$O$17:$P$17</c:f>
              <c:numCache>
                <c:formatCode>General</c:formatCode>
                <c:ptCount val="2"/>
                <c:pt idx="0">
                  <c:v>2</c:v>
                </c:pt>
                <c:pt idx="1">
                  <c:v>2.1666666666666665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F-ED48-8BD0-4C396D69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355976"/>
        <c:axId val="-2104999016"/>
      </c:barChart>
      <c:catAx>
        <c:axId val="-209735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4999016"/>
        <c:crosses val="autoZero"/>
        <c:auto val="1"/>
        <c:lblAlgn val="ctr"/>
        <c:lblOffset val="100"/>
        <c:noMultiLvlLbl val="0"/>
      </c:catAx>
      <c:valAx>
        <c:axId val="-2104999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outgrowth score (1-3)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73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Serum PRL in TP rats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[2]PRL_Data_Analysis!$K$46:$K$47</c:f>
              <c:strCache>
                <c:ptCount val="1"/>
                <c:pt idx="0">
                  <c:v>Avg WT TP Avg KO TP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[2]PRL_Data_Analysis!$N$46:$N$47</c:f>
                <c:numCache>
                  <c:formatCode>General</c:formatCode>
                  <c:ptCount val="2"/>
                  <c:pt idx="0">
                    <c:v>3.1643994233649417</c:v>
                  </c:pt>
                  <c:pt idx="1">
                    <c:v>29.284524231751881</c:v>
                  </c:pt>
                </c:numCache>
              </c:numRef>
            </c:plus>
            <c:minus>
              <c:numRef>
                <c:f>[2]PRL_Data_Analysis!$N$46:$N$47</c:f>
                <c:numCache>
                  <c:formatCode>General</c:formatCode>
                  <c:ptCount val="2"/>
                  <c:pt idx="0">
                    <c:v>3.1643994233649417</c:v>
                  </c:pt>
                  <c:pt idx="1">
                    <c:v>29.284524231751881</c:v>
                  </c:pt>
                </c:numCache>
              </c:numRef>
            </c:minus>
          </c:errBars>
          <c:cat>
            <c:strRef>
              <c:f>[2]LH_Data_Analysis!$H$24:$H$25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[2]PRL_Data_Analysis!$L$46:$L$47</c:f>
              <c:numCache>
                <c:formatCode>General</c:formatCode>
                <c:ptCount val="2"/>
                <c:pt idx="0">
                  <c:v>12.981316337336779</c:v>
                </c:pt>
                <c:pt idx="1">
                  <c:v>69.012817738224342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2241-A07E-058307C68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798360"/>
        <c:axId val="-2107795352"/>
      </c:barChart>
      <c:catAx>
        <c:axId val="-210779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7795352"/>
        <c:crosses val="autoZero"/>
        <c:auto val="1"/>
        <c:lblAlgn val="ctr"/>
        <c:lblOffset val="100"/>
        <c:noMultiLvlLbl val="0"/>
      </c:catAx>
      <c:valAx>
        <c:axId val="-210779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Serum PRL (pg/ml)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77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Serum PRL in organoids rats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[2]PRL_Data_Analysis!$K$48:$K$49</c:f>
              <c:strCache>
                <c:ptCount val="1"/>
                <c:pt idx="0">
                  <c:v>Avg WT Org Avg KO Org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[2]PRL_Data_Analysis!$N$48:$N$49</c:f>
                <c:numCache>
                  <c:formatCode>General</c:formatCode>
                  <c:ptCount val="2"/>
                  <c:pt idx="0">
                    <c:v>3.0703141876251809</c:v>
                  </c:pt>
                  <c:pt idx="1">
                    <c:v>6.1640840769633103</c:v>
                  </c:pt>
                </c:numCache>
              </c:numRef>
            </c:plus>
            <c:minus>
              <c:numRef>
                <c:f>[2]PRL_Data_Analysis!$N$48:$N$49</c:f>
                <c:numCache>
                  <c:formatCode>General</c:formatCode>
                  <c:ptCount val="2"/>
                  <c:pt idx="0">
                    <c:v>3.0703141876251809</c:v>
                  </c:pt>
                  <c:pt idx="1">
                    <c:v>6.1640840769633103</c:v>
                  </c:pt>
                </c:numCache>
              </c:numRef>
            </c:minus>
          </c:errBars>
          <c:cat>
            <c:strRef>
              <c:f>[2]LH_Data_Analysis!$H$26:$H$27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[2]PRL_Data_Analysis!$L$48:$L$49</c:f>
              <c:numCache>
                <c:formatCode>General</c:formatCode>
                <c:ptCount val="2"/>
                <c:pt idx="0">
                  <c:v>6.742213053273316</c:v>
                </c:pt>
                <c:pt idx="1">
                  <c:v>26.46028681958429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7-7B45-BD54-AF91D47B9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192632"/>
        <c:axId val="-2105232776"/>
      </c:barChart>
      <c:catAx>
        <c:axId val="-210819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5232776"/>
        <c:crosses val="autoZero"/>
        <c:auto val="1"/>
        <c:lblAlgn val="ctr"/>
        <c:lblOffset val="100"/>
        <c:noMultiLvlLbl val="0"/>
      </c:catAx>
      <c:valAx>
        <c:axId val="-2105232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Serum PRL (pg/ml)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819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Serum PRL in all</a:t>
            </a:r>
          </a:p>
          <a:p>
            <a:pPr>
              <a:defRPr/>
            </a:pPr>
            <a:r>
              <a:rPr lang="en-US"/>
              <a:t> rats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[2]PRL_Data_Analysis!$K$50:$K$51</c:f>
              <c:strCache>
                <c:ptCount val="1"/>
                <c:pt idx="0">
                  <c:v>Avg WT all Avg KO all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[2]PRL_Data_Analysis!$N$50:$N$51</c:f>
                <c:numCache>
                  <c:formatCode>General</c:formatCode>
                  <c:ptCount val="2"/>
                  <c:pt idx="0">
                    <c:v>2.3486739210559739</c:v>
                  </c:pt>
                  <c:pt idx="1">
                    <c:v>12.621430458605335</c:v>
                  </c:pt>
                </c:numCache>
              </c:numRef>
            </c:plus>
            <c:minus>
              <c:numRef>
                <c:f>[2]PRL_Data_Analysis!$N$50:$N$51</c:f>
                <c:numCache>
                  <c:formatCode>General</c:formatCode>
                  <c:ptCount val="2"/>
                  <c:pt idx="0">
                    <c:v>2.3486739210559739</c:v>
                  </c:pt>
                  <c:pt idx="1">
                    <c:v>12.621430458605335</c:v>
                  </c:pt>
                </c:numCache>
              </c:numRef>
            </c:minus>
          </c:errBars>
          <c:cat>
            <c:strRef>
              <c:f>[2]LH_Data_Analysis!$H$28:$H$29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[2]PRL_Data_Analysis!$L$50:$L$51</c:f>
              <c:numCache>
                <c:formatCode>General</c:formatCode>
                <c:ptCount val="2"/>
                <c:pt idx="0">
                  <c:v>10.712551506768248</c:v>
                </c:pt>
                <c:pt idx="1">
                  <c:v>42.826644865215073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2342-BA83-EFACA3C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431896"/>
        <c:axId val="-2108428888"/>
      </c:barChart>
      <c:catAx>
        <c:axId val="-210843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8428888"/>
        <c:crosses val="autoZero"/>
        <c:auto val="1"/>
        <c:lblAlgn val="ctr"/>
        <c:lblOffset val="100"/>
        <c:noMultiLvlLbl val="0"/>
      </c:catAx>
      <c:valAx>
        <c:axId val="-210842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Serum PRL (pg/ml)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843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Serum PRL in all</a:t>
            </a:r>
          </a:p>
          <a:p>
            <a:pPr>
              <a:defRPr/>
            </a:pPr>
            <a:r>
              <a:rPr lang="en-US"/>
              <a:t>mature rats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[2]PRL_Data_Analysis!$K$52:$K$53</c:f>
              <c:strCache>
                <c:ptCount val="1"/>
                <c:pt idx="0">
                  <c:v>Avg WT Mature Avg KO Mature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[2]PRL_Data_Analysis!$N$52:$N$53</c:f>
                <c:numCache>
                  <c:formatCode>General</c:formatCode>
                  <c:ptCount val="2"/>
                  <c:pt idx="0">
                    <c:v>2.6119899212027029</c:v>
                  </c:pt>
                  <c:pt idx="1">
                    <c:v>21.872739982008433</c:v>
                  </c:pt>
                </c:numCache>
              </c:numRef>
            </c:plus>
            <c:minus>
              <c:numRef>
                <c:f>[2]PRL_Data_Analysis!$N$52:$N$53</c:f>
                <c:numCache>
                  <c:formatCode>General</c:formatCode>
                  <c:ptCount val="2"/>
                  <c:pt idx="0">
                    <c:v>2.6119899212027029</c:v>
                  </c:pt>
                  <c:pt idx="1">
                    <c:v>21.872739982008433</c:v>
                  </c:pt>
                </c:numCache>
              </c:numRef>
            </c:minus>
          </c:errBars>
          <c:cat>
            <c:strRef>
              <c:f>[2]LH_Data_Analysis!$H$30:$H$31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[2]PRL_Data_Analysis!$L$52:$L$53</c:f>
              <c:numCache>
                <c:formatCode>General</c:formatCode>
                <c:ptCount val="2"/>
                <c:pt idx="0">
                  <c:v>10.945084585095783</c:v>
                </c:pt>
                <c:pt idx="1">
                  <c:v>57.718858552262127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2-3B4A-9AF4-03A0256B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398040"/>
        <c:axId val="-2108395032"/>
      </c:barChart>
      <c:catAx>
        <c:axId val="-210839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8395032"/>
        <c:crosses val="autoZero"/>
        <c:auto val="1"/>
        <c:lblAlgn val="ctr"/>
        <c:lblOffset val="100"/>
        <c:noMultiLvlLbl val="0"/>
      </c:catAx>
      <c:valAx>
        <c:axId val="-2108395032"/>
        <c:scaling>
          <c:orientation val="minMax"/>
          <c:max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Serum PRL (pg/ml)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839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Serum LH in TP rats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[2]LH_Data_Analysis!$L$24:$L$25</c:f>
                <c:numCache>
                  <c:formatCode>General</c:formatCode>
                  <c:ptCount val="2"/>
                  <c:pt idx="0">
                    <c:v>0.22715769139291744</c:v>
                  </c:pt>
                  <c:pt idx="1">
                    <c:v>0.82735944972473519</c:v>
                  </c:pt>
                </c:numCache>
              </c:numRef>
            </c:plus>
            <c:minus>
              <c:numRef>
                <c:f>[2]LH_Data_Analysis!$L$24:$L$25</c:f>
                <c:numCache>
                  <c:formatCode>General</c:formatCode>
                  <c:ptCount val="2"/>
                  <c:pt idx="0">
                    <c:v>0.22715769139291744</c:v>
                  </c:pt>
                  <c:pt idx="1">
                    <c:v>0.82735944972473519</c:v>
                  </c:pt>
                </c:numCache>
              </c:numRef>
            </c:minus>
          </c:errBars>
          <c:cat>
            <c:strRef>
              <c:f>[2]LH_Data_Analysis!$H$24:$H$25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[2]LH_Data_Analysis!$J$24:$J$25</c:f>
              <c:numCache>
                <c:formatCode>General</c:formatCode>
                <c:ptCount val="2"/>
                <c:pt idx="0">
                  <c:v>1.5767259648289025</c:v>
                </c:pt>
                <c:pt idx="1">
                  <c:v>3.1132348544111959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6-3B4A-92D4-18D5DCA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86680"/>
        <c:axId val="-2104679608"/>
      </c:barChart>
      <c:catAx>
        <c:axId val="-210488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4679608"/>
        <c:crosses val="autoZero"/>
        <c:auto val="1"/>
        <c:lblAlgn val="ctr"/>
        <c:lblOffset val="100"/>
        <c:noMultiLvlLbl val="0"/>
      </c:catAx>
      <c:valAx>
        <c:axId val="-2104679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Serum LH (pg/ml)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488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6</xdr:row>
      <xdr:rowOff>152400</xdr:rowOff>
    </xdr:from>
    <xdr:to>
      <xdr:col>12</xdr:col>
      <xdr:colOff>304800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BEAD4-59B5-9649-8190-1FEA7616C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22</xdr:row>
      <xdr:rowOff>38100</xdr:rowOff>
    </xdr:from>
    <xdr:to>
      <xdr:col>12</xdr:col>
      <xdr:colOff>292100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A2E35-7168-704D-94D6-A3D67815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469900</xdr:colOff>
      <xdr:row>19</xdr:row>
      <xdr:rowOff>114300</xdr:rowOff>
    </xdr:from>
    <xdr:to>
      <xdr:col>18</xdr:col>
      <xdr:colOff>342900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857B38-79F5-6247-A458-FDB7FF0E9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482600</xdr:colOff>
      <xdr:row>34</xdr:row>
      <xdr:rowOff>177800</xdr:rowOff>
    </xdr:from>
    <xdr:to>
      <xdr:col>18</xdr:col>
      <xdr:colOff>355600</xdr:colOff>
      <xdr:row>49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AC6D2A-0773-1549-ABC8-893A9C115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54</xdr:row>
      <xdr:rowOff>165100</xdr:rowOff>
    </xdr:from>
    <xdr:to>
      <xdr:col>9</xdr:col>
      <xdr:colOff>649288</xdr:colOff>
      <xdr:row>70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F1F9F-F1F3-2F46-A81E-D417FE054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39688</xdr:colOff>
      <xdr:row>54</xdr:row>
      <xdr:rowOff>165100</xdr:rowOff>
    </xdr:from>
    <xdr:to>
      <xdr:col>13</xdr:col>
      <xdr:colOff>142875</xdr:colOff>
      <xdr:row>70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37022-48C8-D247-9794-AF81CFC52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298450</xdr:colOff>
      <xdr:row>54</xdr:row>
      <xdr:rowOff>165100</xdr:rowOff>
    </xdr:from>
    <xdr:to>
      <xdr:col>16</xdr:col>
      <xdr:colOff>390525</xdr:colOff>
      <xdr:row>70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1C003-98A3-1B4B-AA7D-0148BC5E9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460375</xdr:colOff>
      <xdr:row>54</xdr:row>
      <xdr:rowOff>165100</xdr:rowOff>
    </xdr:from>
    <xdr:to>
      <xdr:col>19</xdr:col>
      <xdr:colOff>563563</xdr:colOff>
      <xdr:row>70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B55432-2406-A044-9B1E-701AC1EB5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36</xdr:row>
      <xdr:rowOff>114300</xdr:rowOff>
    </xdr:from>
    <xdr:to>
      <xdr:col>5</xdr:col>
      <xdr:colOff>254000</xdr:colOff>
      <xdr:row>52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C7C37-CF29-304F-82F8-0F21D8254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36</xdr:row>
      <xdr:rowOff>114300</xdr:rowOff>
    </xdr:from>
    <xdr:to>
      <xdr:col>8</xdr:col>
      <xdr:colOff>565150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E8228-25A9-5F4A-8EFE-F970413C7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660400</xdr:colOff>
      <xdr:row>36</xdr:row>
      <xdr:rowOff>139700</xdr:rowOff>
    </xdr:from>
    <xdr:to>
      <xdr:col>12</xdr:col>
      <xdr:colOff>133350</xdr:colOff>
      <xdr:row>52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35F7A-16E0-4E48-9271-419EF8E49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254000</xdr:colOff>
      <xdr:row>36</xdr:row>
      <xdr:rowOff>139700</xdr:rowOff>
    </xdr:from>
    <xdr:to>
      <xdr:col>15</xdr:col>
      <xdr:colOff>400050</xdr:colOff>
      <xdr:row>52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E255AD-6E6A-6D45-B582-31A76DA18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35277</xdr:colOff>
      <xdr:row>58</xdr:row>
      <xdr:rowOff>81845</xdr:rowOff>
    </xdr:from>
    <xdr:to>
      <xdr:col>9</xdr:col>
      <xdr:colOff>381000</xdr:colOff>
      <xdr:row>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8B67D-4EFD-8E44-AF2A-4712327FF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395111</xdr:colOff>
      <xdr:row>58</xdr:row>
      <xdr:rowOff>70555</xdr:rowOff>
    </xdr:from>
    <xdr:to>
      <xdr:col>16</xdr:col>
      <xdr:colOff>515056</xdr:colOff>
      <xdr:row>76</xdr:row>
      <xdr:rowOff>143932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F2779-E3F9-BD44-9565-75301DC62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84666</xdr:colOff>
      <xdr:row>58</xdr:row>
      <xdr:rowOff>98778</xdr:rowOff>
    </xdr:from>
    <xdr:to>
      <xdr:col>20</xdr:col>
      <xdr:colOff>430389</xdr:colOff>
      <xdr:row>77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9FB2FC-FC8E-FF44-95D1-F1541CF0D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neliapolyak/Dropbox%20(Partners%20HealthCare)/rat%20p27%20KO%20study/Raw%20data/transplant%20data/TP%20data%20from%20Bart/TPassay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neliapolyak/Dropbox%20(Partners%20HealthCare)/rat%20p27%20KO%20study/Raw%20data/ELISA_Analysis_Fina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J3" t="str">
            <v>WT</v>
          </cell>
          <cell r="K3" t="str">
            <v>HET</v>
          </cell>
          <cell r="L3" t="str">
            <v>KO</v>
          </cell>
          <cell r="O3" t="str">
            <v>MATCH</v>
          </cell>
          <cell r="P3" t="str">
            <v>NO MATCH</v>
          </cell>
        </row>
        <row r="4">
          <cell r="J4">
            <v>71.428571428571431</v>
          </cell>
          <cell r="K4">
            <v>62.5</v>
          </cell>
          <cell r="L4">
            <v>42.857142857142861</v>
          </cell>
        </row>
        <row r="5">
          <cell r="J5">
            <v>2.2000000000000002</v>
          </cell>
          <cell r="K5">
            <v>2.2000000000000002</v>
          </cell>
          <cell r="L5">
            <v>1.6666666666666667</v>
          </cell>
        </row>
        <row r="6">
          <cell r="J6">
            <v>0.37416573867739417</v>
          </cell>
          <cell r="K6">
            <v>0.37416573867739417</v>
          </cell>
          <cell r="L6">
            <v>0.3333333333333332</v>
          </cell>
        </row>
        <row r="16">
          <cell r="O16">
            <v>70</v>
          </cell>
          <cell r="P16">
            <v>50</v>
          </cell>
        </row>
        <row r="17">
          <cell r="O17">
            <v>2</v>
          </cell>
          <cell r="P17">
            <v>2.1666666666666665</v>
          </cell>
        </row>
        <row r="18">
          <cell r="O18">
            <v>0.30860669992418382</v>
          </cell>
          <cell r="P18">
            <v>0.30731814857642958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b_Data_Analysis"/>
      <sheetName val="LH_Data_Analysis"/>
      <sheetName val="PRL_Data_Analysis"/>
      <sheetName val="Data_info"/>
    </sheetNames>
    <sheetDataSet>
      <sheetData sheetId="0">
        <row r="46">
          <cell r="I46" t="str">
            <v>WT</v>
          </cell>
          <cell r="K46">
            <v>16.583379208234224</v>
          </cell>
          <cell r="M46">
            <v>0.78274071352666863</v>
          </cell>
        </row>
        <row r="47">
          <cell r="I47" t="str">
            <v>KO</v>
          </cell>
          <cell r="K47">
            <v>21.798866555480878</v>
          </cell>
          <cell r="M47">
            <v>1.7487958199597318</v>
          </cell>
        </row>
        <row r="50">
          <cell r="I50" t="str">
            <v>WT</v>
          </cell>
          <cell r="K50">
            <v>16.164314343059178</v>
          </cell>
          <cell r="M50">
            <v>0.68774321688079898</v>
          </cell>
        </row>
        <row r="51">
          <cell r="I51" t="str">
            <v>KO</v>
          </cell>
          <cell r="K51">
            <v>22.037773046866597</v>
          </cell>
          <cell r="M51">
            <v>2.1402669934266578</v>
          </cell>
        </row>
        <row r="52">
          <cell r="I52" t="str">
            <v>WT</v>
          </cell>
          <cell r="K52">
            <v>16.353705213637589</v>
          </cell>
          <cell r="M52">
            <v>0.67288743314614119</v>
          </cell>
        </row>
        <row r="53">
          <cell r="I53" t="str">
            <v>KO</v>
          </cell>
          <cell r="K53">
            <v>25.176649833440795</v>
          </cell>
          <cell r="M53">
            <v>3.1030833692460487</v>
          </cell>
        </row>
      </sheetData>
      <sheetData sheetId="1">
        <row r="24">
          <cell r="H24" t="str">
            <v>WT</v>
          </cell>
          <cell r="J24">
            <v>1.5767259648289025</v>
          </cell>
          <cell r="L24">
            <v>0.22715769139291744</v>
          </cell>
        </row>
        <row r="25">
          <cell r="H25" t="str">
            <v>KO</v>
          </cell>
          <cell r="J25">
            <v>3.1132348544111959</v>
          </cell>
          <cell r="L25">
            <v>0.82735944972473519</v>
          </cell>
        </row>
        <row r="26">
          <cell r="H26" t="str">
            <v>WT</v>
          </cell>
          <cell r="J26">
            <v>1.4279401505210725</v>
          </cell>
          <cell r="L26">
            <v>0.22691101812643943</v>
          </cell>
        </row>
        <row r="27">
          <cell r="H27" t="str">
            <v>KO</v>
          </cell>
          <cell r="J27">
            <v>2.8509635053225444</v>
          </cell>
          <cell r="L27">
            <v>1.4287233041107794</v>
          </cell>
        </row>
        <row r="28">
          <cell r="H28" t="str">
            <v>WT</v>
          </cell>
          <cell r="J28">
            <v>1.5226220323533282</v>
          </cell>
          <cell r="L28">
            <v>0.16374521562345071</v>
          </cell>
        </row>
        <row r="29">
          <cell r="H29" t="str">
            <v>KO</v>
          </cell>
          <cell r="J29">
            <v>2.9518371011258719</v>
          </cell>
          <cell r="L29">
            <v>0.90657194149720888</v>
          </cell>
        </row>
        <row r="30">
          <cell r="H30" t="str">
            <v>WT</v>
          </cell>
          <cell r="J30">
            <v>1.5728335430290135</v>
          </cell>
          <cell r="L30">
            <v>0.18982511392061402</v>
          </cell>
        </row>
        <row r="31">
          <cell r="H31" t="str">
            <v>KO</v>
          </cell>
          <cell r="J31">
            <v>4.4354586723918459</v>
          </cell>
          <cell r="L31">
            <v>1.4975510959168701</v>
          </cell>
        </row>
      </sheetData>
      <sheetData sheetId="2">
        <row r="46">
          <cell r="K46" t="str">
            <v>Avg WT TP</v>
          </cell>
          <cell r="L46">
            <v>12.981316337336779</v>
          </cell>
          <cell r="N46">
            <v>3.1643994233649417</v>
          </cell>
        </row>
        <row r="47">
          <cell r="K47" t="str">
            <v>Avg KO TP</v>
          </cell>
          <cell r="L47">
            <v>69.012817738224342</v>
          </cell>
          <cell r="N47">
            <v>29.284524231751881</v>
          </cell>
        </row>
        <row r="48">
          <cell r="K48" t="str">
            <v>Avg WT Org</v>
          </cell>
          <cell r="L48">
            <v>6.742213053273316</v>
          </cell>
          <cell r="N48">
            <v>3.0703141876251809</v>
          </cell>
        </row>
        <row r="49">
          <cell r="K49" t="str">
            <v>Avg KO Org</v>
          </cell>
          <cell r="L49">
            <v>26.46028681958429</v>
          </cell>
          <cell r="N49">
            <v>6.1640840769633103</v>
          </cell>
        </row>
        <row r="50">
          <cell r="K50" t="str">
            <v>Avg WT all</v>
          </cell>
          <cell r="L50">
            <v>10.712551506768248</v>
          </cell>
          <cell r="N50">
            <v>2.3486739210559739</v>
          </cell>
        </row>
        <row r="51">
          <cell r="K51" t="str">
            <v>Avg KO all</v>
          </cell>
          <cell r="L51">
            <v>42.826644865215073</v>
          </cell>
          <cell r="N51">
            <v>12.621430458605335</v>
          </cell>
        </row>
        <row r="52">
          <cell r="K52" t="str">
            <v>Avg WT Mature</v>
          </cell>
          <cell r="L52">
            <v>10.945084585095783</v>
          </cell>
          <cell r="N52">
            <v>2.6119899212027029</v>
          </cell>
        </row>
        <row r="53">
          <cell r="K53" t="str">
            <v>Avg KO Mature</v>
          </cell>
          <cell r="L53">
            <v>57.718858552262127</v>
          </cell>
          <cell r="N53">
            <v>21.872739982008433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7"/>
  <sheetViews>
    <sheetView tabSelected="1" workbookViewId="0">
      <selection activeCell="L1" sqref="L1:R1048576"/>
    </sheetView>
  </sheetViews>
  <sheetFormatPr baseColWidth="10" defaultRowHeight="13" x14ac:dyDescent="0.15"/>
  <cols>
    <col min="1" max="1" width="20.33203125" style="5" customWidth="1"/>
    <col min="2" max="3" width="10.83203125" style="5"/>
    <col min="4" max="4" width="13.6640625" style="5" customWidth="1"/>
    <col min="5" max="11" width="10.83203125" style="5"/>
    <col min="12" max="18" width="10.83203125" style="181"/>
    <col min="19" max="16384" width="10.83203125" style="5"/>
  </cols>
  <sheetData>
    <row r="1" spans="1:18" s="83" customFormat="1" ht="16" x14ac:dyDescent="0.2">
      <c r="A1" s="83" t="s">
        <v>250</v>
      </c>
      <c r="L1" s="180"/>
      <c r="M1" s="180"/>
      <c r="N1" s="180"/>
      <c r="O1" s="180"/>
      <c r="P1" s="180"/>
      <c r="Q1" s="180"/>
      <c r="R1" s="180"/>
    </row>
    <row r="2" spans="1:18" ht="14" thickBot="1" x14ac:dyDescent="0.2">
      <c r="A2" s="9" t="s">
        <v>71</v>
      </c>
      <c r="B2" s="10" t="s">
        <v>72</v>
      </c>
      <c r="C2" s="9" t="s">
        <v>73</v>
      </c>
      <c r="D2" s="9" t="s">
        <v>74</v>
      </c>
      <c r="E2" s="9" t="s">
        <v>75</v>
      </c>
      <c r="F2" s="9" t="s">
        <v>76</v>
      </c>
      <c r="G2" s="9" t="s">
        <v>77</v>
      </c>
      <c r="H2" s="9" t="s">
        <v>78</v>
      </c>
      <c r="I2" s="9" t="s">
        <v>79</v>
      </c>
      <c r="J2" s="9" t="s">
        <v>80</v>
      </c>
      <c r="K2" s="9" t="s">
        <v>81</v>
      </c>
    </row>
    <row r="3" spans="1:18" s="6" customFormat="1" x14ac:dyDescent="0.15">
      <c r="A3" s="11">
        <v>4.5714285714285712</v>
      </c>
      <c r="B3" s="12" t="s">
        <v>82</v>
      </c>
      <c r="C3" s="13">
        <v>77</v>
      </c>
      <c r="D3" s="14">
        <v>0.68400000000000005</v>
      </c>
      <c r="E3" s="14">
        <v>0.11</v>
      </c>
      <c r="F3" s="14">
        <v>0.308</v>
      </c>
      <c r="G3" s="14">
        <v>0.61299999999999999</v>
      </c>
      <c r="H3" s="14">
        <v>3.194</v>
      </c>
      <c r="I3" s="14">
        <v>0.60399999999999998</v>
      </c>
      <c r="J3" s="14">
        <v>1.44</v>
      </c>
      <c r="K3" s="15">
        <v>2E-3</v>
      </c>
      <c r="L3" s="181"/>
      <c r="M3" s="181"/>
      <c r="N3" s="181"/>
      <c r="O3" s="181"/>
      <c r="P3" s="181"/>
      <c r="Q3" s="181"/>
      <c r="R3" s="181"/>
    </row>
    <row r="4" spans="1:18" s="6" customFormat="1" x14ac:dyDescent="0.15">
      <c r="A4" s="16">
        <v>5.2857142857142856</v>
      </c>
      <c r="B4" s="17" t="s">
        <v>82</v>
      </c>
      <c r="C4" s="18">
        <v>98</v>
      </c>
      <c r="D4" s="18">
        <v>0.78400000000000003</v>
      </c>
      <c r="E4" s="18">
        <v>0.22700000000000001</v>
      </c>
      <c r="F4" s="18">
        <v>0.35799999999999998</v>
      </c>
      <c r="G4" s="18">
        <v>0.88300000000000001</v>
      </c>
      <c r="H4" s="18">
        <v>3.8159999999999998</v>
      </c>
      <c r="I4" s="19">
        <v>0.64</v>
      </c>
      <c r="J4" s="18">
        <v>1.681</v>
      </c>
      <c r="K4" s="20">
        <v>5.0000000000000001E-3</v>
      </c>
      <c r="L4" s="181"/>
      <c r="M4" s="181"/>
      <c r="N4" s="181"/>
      <c r="O4" s="181"/>
      <c r="P4" s="181"/>
      <c r="Q4" s="181"/>
      <c r="R4" s="181"/>
    </row>
    <row r="5" spans="1:18" s="6" customFormat="1" x14ac:dyDescent="0.15">
      <c r="A5" s="16">
        <v>5.4285714285714288</v>
      </c>
      <c r="B5" s="17" t="s">
        <v>82</v>
      </c>
      <c r="C5" s="18">
        <v>119</v>
      </c>
      <c r="D5" s="18">
        <v>1.409</v>
      </c>
      <c r="E5" s="19">
        <v>0.191</v>
      </c>
      <c r="F5" s="18">
        <v>0.46200000000000002</v>
      </c>
      <c r="G5" s="18">
        <v>1.288</v>
      </c>
      <c r="H5" s="18">
        <v>4.7960000000000003</v>
      </c>
      <c r="I5" s="18">
        <v>0.71599999999999997</v>
      </c>
      <c r="J5" s="18">
        <v>1.67</v>
      </c>
      <c r="K5" s="21">
        <v>2.4E-2</v>
      </c>
      <c r="L5" s="181"/>
      <c r="M5" s="181"/>
      <c r="N5" s="181"/>
      <c r="O5" s="181"/>
      <c r="P5" s="181"/>
      <c r="Q5" s="181"/>
      <c r="R5" s="181"/>
    </row>
    <row r="6" spans="1:18" s="6" customFormat="1" x14ac:dyDescent="0.15">
      <c r="A6" s="16">
        <v>5.4285714285714288</v>
      </c>
      <c r="B6" s="17" t="s">
        <v>82</v>
      </c>
      <c r="C6" s="18">
        <v>105</v>
      </c>
      <c r="D6" s="18">
        <v>1.401</v>
      </c>
      <c r="E6" s="19">
        <v>4.5999999999999999E-2</v>
      </c>
      <c r="F6" s="18">
        <v>0.47499999999999998</v>
      </c>
      <c r="G6" s="18">
        <v>1.161</v>
      </c>
      <c r="H6" s="18">
        <v>4.0759999999999996</v>
      </c>
      <c r="I6" s="18">
        <v>0.76500000000000001</v>
      </c>
      <c r="J6" s="18">
        <v>1.6140000000000001</v>
      </c>
      <c r="K6" s="21">
        <v>8.0000000000000002E-3</v>
      </c>
      <c r="L6" s="181"/>
      <c r="M6" s="181"/>
      <c r="N6" s="181"/>
      <c r="O6" s="181"/>
      <c r="P6" s="181"/>
      <c r="Q6" s="181"/>
      <c r="R6" s="181"/>
    </row>
    <row r="7" spans="1:18" s="6" customFormat="1" ht="14" thickBot="1" x14ac:dyDescent="0.2">
      <c r="A7" s="22">
        <v>5.8571428571428568</v>
      </c>
      <c r="B7" s="23" t="s">
        <v>82</v>
      </c>
      <c r="C7" s="24">
        <v>127</v>
      </c>
      <c r="D7" s="25">
        <v>1.0860000000000001</v>
      </c>
      <c r="E7" s="25">
        <v>0.223</v>
      </c>
      <c r="F7" s="25">
        <v>0.436</v>
      </c>
      <c r="G7" s="25">
        <v>1.036</v>
      </c>
      <c r="H7" s="25">
        <v>4.6139999999999999</v>
      </c>
      <c r="I7" s="25">
        <v>0.77800000000000002</v>
      </c>
      <c r="J7" s="25">
        <v>1.64</v>
      </c>
      <c r="K7" s="26">
        <v>1.2999999999999999E-2</v>
      </c>
      <c r="L7" s="181"/>
      <c r="M7" s="181"/>
      <c r="N7" s="181"/>
      <c r="O7" s="181"/>
      <c r="P7" s="181"/>
      <c r="Q7" s="181"/>
      <c r="R7" s="181"/>
    </row>
    <row r="8" spans="1:18" s="6" customFormat="1" x14ac:dyDescent="0.15">
      <c r="A8" s="27">
        <v>9</v>
      </c>
      <c r="B8" s="28" t="s">
        <v>82</v>
      </c>
      <c r="C8" s="29">
        <v>233.3</v>
      </c>
      <c r="D8" s="30"/>
      <c r="E8" s="30"/>
      <c r="F8" s="30"/>
      <c r="G8" s="30"/>
      <c r="H8" s="30"/>
      <c r="I8" s="30"/>
      <c r="J8" s="30"/>
      <c r="K8" s="31"/>
      <c r="L8" s="181"/>
      <c r="M8" s="181"/>
      <c r="N8" s="181"/>
      <c r="O8" s="181"/>
      <c r="P8" s="181"/>
      <c r="Q8" s="181"/>
      <c r="R8" s="181"/>
    </row>
    <row r="9" spans="1:18" s="6" customFormat="1" x14ac:dyDescent="0.15">
      <c r="A9" s="32">
        <v>9</v>
      </c>
      <c r="B9" s="33" t="s">
        <v>82</v>
      </c>
      <c r="C9" s="34">
        <v>247</v>
      </c>
      <c r="D9" s="30"/>
      <c r="E9" s="30"/>
      <c r="F9" s="30"/>
      <c r="G9" s="30"/>
      <c r="H9" s="30"/>
      <c r="I9" s="30"/>
      <c r="J9" s="30"/>
      <c r="K9" s="31"/>
      <c r="L9" s="181"/>
      <c r="M9" s="181"/>
      <c r="N9" s="181"/>
      <c r="O9" s="181"/>
      <c r="P9" s="181"/>
      <c r="Q9" s="181"/>
      <c r="R9" s="181"/>
    </row>
    <row r="10" spans="1:18" s="6" customFormat="1" x14ac:dyDescent="0.15">
      <c r="A10" s="32">
        <v>9</v>
      </c>
      <c r="B10" s="33" t="s">
        <v>82</v>
      </c>
      <c r="C10" s="34">
        <v>244</v>
      </c>
      <c r="D10" s="30"/>
      <c r="E10" s="30"/>
      <c r="F10" s="30"/>
      <c r="G10" s="30"/>
      <c r="H10" s="30"/>
      <c r="I10" s="30"/>
      <c r="J10" s="30"/>
      <c r="K10" s="31"/>
      <c r="L10" s="181"/>
      <c r="M10" s="181"/>
      <c r="N10" s="181"/>
      <c r="O10" s="181"/>
      <c r="P10" s="181"/>
      <c r="Q10" s="181"/>
      <c r="R10" s="181"/>
    </row>
    <row r="11" spans="1:18" s="6" customFormat="1" x14ac:dyDescent="0.15">
      <c r="A11" s="32">
        <v>9.4285714285714288</v>
      </c>
      <c r="B11" s="33" t="s">
        <v>82</v>
      </c>
      <c r="C11" s="34">
        <v>267</v>
      </c>
      <c r="D11" s="30"/>
      <c r="E11" s="30"/>
      <c r="F11" s="30"/>
      <c r="G11" s="30"/>
      <c r="H11" s="30"/>
      <c r="I11" s="30"/>
      <c r="J11" s="30"/>
      <c r="K11" s="31"/>
      <c r="L11" s="181"/>
      <c r="M11" s="181"/>
      <c r="N11" s="181"/>
      <c r="O11" s="181"/>
      <c r="P11" s="181"/>
      <c r="Q11" s="181"/>
      <c r="R11" s="181"/>
    </row>
    <row r="12" spans="1:18" s="6" customFormat="1" x14ac:dyDescent="0.15">
      <c r="A12" s="32">
        <v>9.4285714285714288</v>
      </c>
      <c r="B12" s="33" t="s">
        <v>82</v>
      </c>
      <c r="C12" s="34">
        <v>212.1</v>
      </c>
      <c r="D12" s="30"/>
      <c r="E12" s="30"/>
      <c r="F12" s="30"/>
      <c r="G12" s="30"/>
      <c r="H12" s="30"/>
      <c r="I12" s="30"/>
      <c r="J12" s="30"/>
      <c r="K12" s="31"/>
      <c r="L12" s="181"/>
      <c r="M12" s="181"/>
      <c r="N12" s="181"/>
      <c r="O12" s="181"/>
      <c r="P12" s="181"/>
      <c r="Q12" s="181"/>
      <c r="R12" s="181"/>
    </row>
    <row r="13" spans="1:18" s="6" customFormat="1" ht="14" thickBot="1" x14ac:dyDescent="0.2">
      <c r="A13" s="32">
        <v>9.4285714285714288</v>
      </c>
      <c r="B13" s="33" t="s">
        <v>82</v>
      </c>
      <c r="C13" s="34">
        <v>184.79999999999998</v>
      </c>
      <c r="D13" s="30"/>
      <c r="E13" s="30"/>
      <c r="F13" s="30"/>
      <c r="G13" s="30"/>
      <c r="H13" s="30"/>
      <c r="I13" s="30"/>
      <c r="J13" s="30"/>
      <c r="K13" s="31"/>
      <c r="L13" s="181"/>
      <c r="M13" s="181"/>
      <c r="N13" s="181"/>
      <c r="O13" s="181"/>
      <c r="P13" s="181"/>
      <c r="Q13" s="181"/>
      <c r="R13" s="181"/>
    </row>
    <row r="14" spans="1:18" s="6" customFormat="1" x14ac:dyDescent="0.15">
      <c r="A14" s="27">
        <v>10</v>
      </c>
      <c r="B14" s="28" t="s">
        <v>82</v>
      </c>
      <c r="C14" s="29">
        <v>160</v>
      </c>
      <c r="D14" s="35">
        <v>1.611</v>
      </c>
      <c r="E14" s="35">
        <v>0.46899999999999997</v>
      </c>
      <c r="F14" s="35">
        <v>0.60899999999999999</v>
      </c>
      <c r="G14" s="35">
        <v>3.5590000000000002</v>
      </c>
      <c r="H14" s="35">
        <v>6.2229999999999999</v>
      </c>
      <c r="I14" s="35">
        <v>1.1970000000000001</v>
      </c>
      <c r="J14" s="35">
        <v>1.5580000000000001</v>
      </c>
      <c r="K14" s="36">
        <v>2.1999999999999999E-2</v>
      </c>
      <c r="L14" s="181"/>
      <c r="M14" s="181"/>
      <c r="N14" s="181"/>
      <c r="O14" s="181"/>
      <c r="P14" s="181"/>
      <c r="Q14" s="181"/>
      <c r="R14" s="181"/>
    </row>
    <row r="15" spans="1:18" s="6" customFormat="1" x14ac:dyDescent="0.15">
      <c r="A15" s="32">
        <v>10.428571428571429</v>
      </c>
      <c r="B15" s="33" t="s">
        <v>82</v>
      </c>
      <c r="C15" s="34">
        <v>162</v>
      </c>
      <c r="D15" s="37">
        <v>1.546</v>
      </c>
      <c r="E15" s="37">
        <v>0.222</v>
      </c>
      <c r="F15" s="37">
        <v>0.61399999999999999</v>
      </c>
      <c r="G15" s="37">
        <v>2.2469999999999999</v>
      </c>
      <c r="H15" s="37">
        <v>5.0750000000000002</v>
      </c>
      <c r="I15" s="38" t="s">
        <v>83</v>
      </c>
      <c r="J15" s="38" t="s">
        <v>83</v>
      </c>
      <c r="K15" s="39">
        <v>1.9E-2</v>
      </c>
      <c r="L15" s="181"/>
      <c r="M15" s="181"/>
      <c r="N15" s="181"/>
      <c r="O15" s="181"/>
      <c r="P15" s="181"/>
      <c r="Q15" s="181"/>
      <c r="R15" s="181"/>
    </row>
    <row r="16" spans="1:18" s="6" customFormat="1" x14ac:dyDescent="0.15">
      <c r="A16" s="32">
        <v>11.428571428571429</v>
      </c>
      <c r="B16" s="33" t="s">
        <v>82</v>
      </c>
      <c r="C16" s="34">
        <v>203</v>
      </c>
      <c r="D16" s="34">
        <v>2.3650000000000002</v>
      </c>
      <c r="E16" s="34">
        <v>0.438</v>
      </c>
      <c r="F16" s="37">
        <v>0.61</v>
      </c>
      <c r="G16" s="37">
        <v>3.0459999999999998</v>
      </c>
      <c r="H16" s="37">
        <v>7.0030000000000001</v>
      </c>
      <c r="I16" s="34">
        <v>1.407</v>
      </c>
      <c r="J16" s="37">
        <v>1.83</v>
      </c>
      <c r="K16" s="40" t="s">
        <v>83</v>
      </c>
      <c r="L16" s="181"/>
      <c r="M16" s="181"/>
      <c r="N16" s="181"/>
      <c r="O16" s="181"/>
      <c r="P16" s="181"/>
      <c r="Q16" s="181"/>
      <c r="R16" s="181"/>
    </row>
    <row r="17" spans="1:18" s="6" customFormat="1" x14ac:dyDescent="0.15">
      <c r="A17" s="32">
        <v>13.571428571428571</v>
      </c>
      <c r="B17" s="33" t="s">
        <v>82</v>
      </c>
      <c r="C17" s="34">
        <v>231</v>
      </c>
      <c r="D17" s="34">
        <v>3.2189999999999999</v>
      </c>
      <c r="E17" s="34">
        <v>0.155</v>
      </c>
      <c r="F17" s="34">
        <v>0.72</v>
      </c>
      <c r="G17" s="34">
        <v>5.2009999999999996</v>
      </c>
      <c r="H17" s="34">
        <v>6.7919999999999998</v>
      </c>
      <c r="I17" s="34">
        <v>1.232</v>
      </c>
      <c r="J17" s="34">
        <v>1.829</v>
      </c>
      <c r="K17" s="41">
        <v>2.9000000000000001E-2</v>
      </c>
      <c r="L17" s="181"/>
      <c r="M17" s="181"/>
      <c r="N17" s="181"/>
      <c r="O17" s="181"/>
      <c r="P17" s="181"/>
      <c r="Q17" s="181"/>
      <c r="R17" s="181"/>
    </row>
    <row r="18" spans="1:18" x14ac:dyDescent="0.15">
      <c r="A18" s="32">
        <v>13.571428571428571</v>
      </c>
      <c r="B18" s="33" t="s">
        <v>82</v>
      </c>
      <c r="C18" s="34">
        <v>213</v>
      </c>
      <c r="D18" s="34">
        <v>3.355</v>
      </c>
      <c r="E18" s="34">
        <v>0.185</v>
      </c>
      <c r="F18" s="34">
        <v>0.72399999999999998</v>
      </c>
      <c r="G18" s="34">
        <v>4.1239999999999997</v>
      </c>
      <c r="H18" s="34">
        <v>8.2409999999999997</v>
      </c>
      <c r="I18" s="34" t="s">
        <v>83</v>
      </c>
      <c r="J18" s="34">
        <v>1.835</v>
      </c>
      <c r="K18" s="41">
        <v>3.1E-2</v>
      </c>
    </row>
    <row r="19" spans="1:18" x14ac:dyDescent="0.15">
      <c r="A19" s="32">
        <v>13.857142857142858</v>
      </c>
      <c r="B19" s="33" t="s">
        <v>82</v>
      </c>
      <c r="C19" s="34">
        <v>274</v>
      </c>
      <c r="D19" s="34">
        <v>4.6609999999999996</v>
      </c>
      <c r="E19" s="34">
        <v>1.002</v>
      </c>
      <c r="F19" s="34">
        <v>0.70299999999999996</v>
      </c>
      <c r="G19" s="34">
        <v>4.2279999999999998</v>
      </c>
      <c r="H19" s="34">
        <v>11.843999999999999</v>
      </c>
      <c r="I19" s="34">
        <v>2.1469999999999998</v>
      </c>
      <c r="J19" s="34">
        <v>1.9419999999999999</v>
      </c>
      <c r="K19" s="41">
        <v>5.6000000000000001E-2</v>
      </c>
    </row>
    <row r="20" spans="1:18" x14ac:dyDescent="0.15">
      <c r="A20" s="32">
        <v>13.857142857142858</v>
      </c>
      <c r="B20" s="33" t="s">
        <v>82</v>
      </c>
      <c r="C20" s="34">
        <v>236</v>
      </c>
      <c r="D20" s="34">
        <v>3.01</v>
      </c>
      <c r="E20" s="34">
        <v>0.25700000000000001</v>
      </c>
      <c r="F20" s="34">
        <v>0.66100000000000003</v>
      </c>
      <c r="G20" s="34">
        <v>4.4000000000000004</v>
      </c>
      <c r="H20" s="34">
        <v>7.4020000000000001</v>
      </c>
      <c r="I20" s="34">
        <v>1.1619999999999999</v>
      </c>
      <c r="J20" s="34">
        <v>1.829</v>
      </c>
      <c r="K20" s="41">
        <v>2.4E-2</v>
      </c>
    </row>
    <row r="21" spans="1:18" x14ac:dyDescent="0.15">
      <c r="A21" s="32">
        <v>14.571428571428571</v>
      </c>
      <c r="B21" s="33" t="s">
        <v>82</v>
      </c>
      <c r="C21" s="34">
        <v>218</v>
      </c>
      <c r="D21" s="42" t="s">
        <v>83</v>
      </c>
      <c r="E21" s="34">
        <v>0.32400000000000001</v>
      </c>
      <c r="F21" s="34">
        <v>0.64200000000000002</v>
      </c>
      <c r="G21" s="34">
        <v>3.6070000000000002</v>
      </c>
      <c r="H21" s="34">
        <v>7.0350000000000001</v>
      </c>
      <c r="I21" s="42" t="s">
        <v>83</v>
      </c>
      <c r="J21" s="34">
        <v>1.82</v>
      </c>
      <c r="K21" s="41">
        <v>2.9000000000000001E-2</v>
      </c>
    </row>
    <row r="22" spans="1:18" x14ac:dyDescent="0.15">
      <c r="A22" s="32">
        <v>14.571428571428571</v>
      </c>
      <c r="B22" s="33" t="s">
        <v>82</v>
      </c>
      <c r="C22" s="34">
        <v>234</v>
      </c>
      <c r="D22" s="34">
        <v>3.8860000000000001</v>
      </c>
      <c r="E22" s="34">
        <v>0.16</v>
      </c>
      <c r="F22" s="34">
        <v>0.68300000000000005</v>
      </c>
      <c r="G22" s="34">
        <v>4.4059999999999997</v>
      </c>
      <c r="H22" s="34">
        <v>7.343</v>
      </c>
      <c r="I22" s="34">
        <v>1.1879999999999999</v>
      </c>
      <c r="J22" s="34">
        <v>1.899</v>
      </c>
      <c r="K22" s="41">
        <v>3.2000000000000001E-2</v>
      </c>
    </row>
    <row r="23" spans="1:18" ht="14" thickBot="1" x14ac:dyDescent="0.2">
      <c r="A23" s="43">
        <v>14.714285714285714</v>
      </c>
      <c r="B23" s="44" t="s">
        <v>82</v>
      </c>
      <c r="C23" s="45">
        <v>231</v>
      </c>
      <c r="D23" s="45">
        <v>2.879</v>
      </c>
      <c r="E23" s="45">
        <v>0.312</v>
      </c>
      <c r="F23" s="45">
        <v>0.69699999999999995</v>
      </c>
      <c r="G23" s="45">
        <v>3.9359999999999999</v>
      </c>
      <c r="H23" s="45">
        <v>6.9749999999999996</v>
      </c>
      <c r="I23" s="45">
        <v>1.329</v>
      </c>
      <c r="J23" s="45">
        <v>1.982</v>
      </c>
      <c r="K23" s="46">
        <v>2.9000000000000001E-2</v>
      </c>
    </row>
    <row r="24" spans="1:18" x14ac:dyDescent="0.15">
      <c r="A24" s="47">
        <v>4.5714285714285712</v>
      </c>
      <c r="B24" s="48" t="s">
        <v>84</v>
      </c>
      <c r="C24" s="49">
        <v>66</v>
      </c>
      <c r="D24" s="50">
        <v>0.60699999999999998</v>
      </c>
      <c r="E24" s="50">
        <v>9.4E-2</v>
      </c>
      <c r="F24" s="50">
        <v>0.17299999999999999</v>
      </c>
      <c r="G24" s="50">
        <v>0.33100000000000002</v>
      </c>
      <c r="H24" s="50">
        <v>2.84</v>
      </c>
      <c r="I24" s="50">
        <v>0.503</v>
      </c>
      <c r="J24" s="50">
        <v>1.1739999999999999</v>
      </c>
      <c r="K24" s="51">
        <v>3.0000000000000001E-3</v>
      </c>
    </row>
    <row r="25" spans="1:18" x14ac:dyDescent="0.15">
      <c r="A25" s="52">
        <v>5.2857142857142856</v>
      </c>
      <c r="B25" s="53" t="s">
        <v>84</v>
      </c>
      <c r="C25" s="54">
        <v>74</v>
      </c>
      <c r="D25" s="54">
        <v>0.497</v>
      </c>
      <c r="E25" s="54">
        <v>0.11600000000000001</v>
      </c>
      <c r="F25" s="54">
        <v>0.20300000000000001</v>
      </c>
      <c r="G25" s="54">
        <v>0.33500000000000002</v>
      </c>
      <c r="H25" s="54">
        <v>2.9460000000000002</v>
      </c>
      <c r="I25" s="54">
        <v>0.46200000000000002</v>
      </c>
      <c r="J25" s="54">
        <v>1.383</v>
      </c>
      <c r="K25" s="55" t="s">
        <v>83</v>
      </c>
    </row>
    <row r="26" spans="1:18" x14ac:dyDescent="0.15">
      <c r="A26" s="52">
        <v>5.4285714285714288</v>
      </c>
      <c r="B26" s="53" t="s">
        <v>84</v>
      </c>
      <c r="C26" s="54">
        <v>106</v>
      </c>
      <c r="D26" s="54">
        <v>1.347</v>
      </c>
      <c r="E26" s="54">
        <v>0.14000000000000001</v>
      </c>
      <c r="F26" s="54">
        <v>0.248</v>
      </c>
      <c r="G26" s="54">
        <v>0.38800000000000001</v>
      </c>
      <c r="H26" s="54">
        <v>4.3899999999999997</v>
      </c>
      <c r="I26" s="54">
        <v>0.69899999999999995</v>
      </c>
      <c r="J26" s="54">
        <v>1.3169999999999999</v>
      </c>
      <c r="K26" s="56">
        <v>1.2E-2</v>
      </c>
    </row>
    <row r="27" spans="1:18" x14ac:dyDescent="0.15">
      <c r="A27" s="52">
        <v>5.4285714285714288</v>
      </c>
      <c r="B27" s="53" t="s">
        <v>84</v>
      </c>
      <c r="C27" s="54">
        <v>105</v>
      </c>
      <c r="D27" s="54">
        <v>1.2589999999999999</v>
      </c>
      <c r="E27" s="54">
        <v>0.156</v>
      </c>
      <c r="F27" s="54">
        <v>0.23400000000000001</v>
      </c>
      <c r="G27" s="54">
        <v>0.443</v>
      </c>
      <c r="H27" s="54">
        <v>4.2069999999999999</v>
      </c>
      <c r="I27" s="54">
        <v>0.58899999999999997</v>
      </c>
      <c r="J27" s="54">
        <v>1.4139999999999999</v>
      </c>
      <c r="K27" s="56">
        <v>4.0000000000000001E-3</v>
      </c>
    </row>
    <row r="28" spans="1:18" x14ac:dyDescent="0.15">
      <c r="A28" s="52">
        <v>5.8571428571428568</v>
      </c>
      <c r="B28" s="53" t="s">
        <v>84</v>
      </c>
      <c r="C28" s="54">
        <v>120</v>
      </c>
      <c r="D28" s="57">
        <v>0.98599999999999999</v>
      </c>
      <c r="E28" s="57">
        <v>0.25800000000000001</v>
      </c>
      <c r="F28" s="57">
        <v>0.29299999999999998</v>
      </c>
      <c r="G28" s="57">
        <v>0.69</v>
      </c>
      <c r="H28" s="57">
        <v>4.5359999999999996</v>
      </c>
      <c r="I28" s="57">
        <v>0.56000000000000005</v>
      </c>
      <c r="J28" s="57">
        <v>1.609</v>
      </c>
      <c r="K28" s="58">
        <v>6.0000000000000001E-3</v>
      </c>
    </row>
    <row r="29" spans="1:18" x14ac:dyDescent="0.15">
      <c r="A29" s="52">
        <v>5.8571428571428568</v>
      </c>
      <c r="B29" s="53" t="s">
        <v>84</v>
      </c>
      <c r="C29" s="54">
        <v>115</v>
      </c>
      <c r="D29" s="57">
        <v>1.133</v>
      </c>
      <c r="E29" s="57">
        <v>0.161</v>
      </c>
      <c r="F29" s="57">
        <v>0.255</v>
      </c>
      <c r="G29" s="57">
        <v>0.52400000000000002</v>
      </c>
      <c r="H29" s="57">
        <v>4.335</v>
      </c>
      <c r="I29" s="57">
        <v>0.84699999999999998</v>
      </c>
      <c r="J29" s="57">
        <v>1.4</v>
      </c>
      <c r="K29" s="58">
        <v>7.0000000000000001E-3</v>
      </c>
    </row>
    <row r="30" spans="1:18" ht="14" thickBot="1" x14ac:dyDescent="0.2">
      <c r="A30" s="59">
        <v>5.8571428571428568</v>
      </c>
      <c r="B30" s="60" t="s">
        <v>84</v>
      </c>
      <c r="C30" s="61">
        <v>125</v>
      </c>
      <c r="D30" s="62">
        <v>1.1619999999999999</v>
      </c>
      <c r="E30" s="62">
        <v>0.17199999999999999</v>
      </c>
      <c r="F30" s="62">
        <v>0.317</v>
      </c>
      <c r="G30" s="62">
        <v>0.72099999999999997</v>
      </c>
      <c r="H30" s="62">
        <v>4.59</v>
      </c>
      <c r="I30" s="62">
        <v>0.873</v>
      </c>
      <c r="J30" s="62">
        <v>1.4610000000000001</v>
      </c>
      <c r="K30" s="63">
        <v>0.01</v>
      </c>
    </row>
    <row r="31" spans="1:18" x14ac:dyDescent="0.15">
      <c r="A31" s="64">
        <v>9</v>
      </c>
      <c r="B31" s="65" t="s">
        <v>84</v>
      </c>
      <c r="C31" s="66">
        <v>175</v>
      </c>
      <c r="D31" s="67"/>
      <c r="E31" s="67"/>
      <c r="F31" s="67"/>
      <c r="G31" s="67"/>
      <c r="H31" s="67"/>
      <c r="I31" s="67"/>
      <c r="J31" s="67"/>
      <c r="K31" s="68"/>
    </row>
    <row r="32" spans="1:18" x14ac:dyDescent="0.15">
      <c r="A32" s="64">
        <v>9</v>
      </c>
      <c r="B32" s="65" t="s">
        <v>84</v>
      </c>
      <c r="C32" s="66">
        <v>161.5</v>
      </c>
      <c r="D32" s="67"/>
      <c r="E32" s="67"/>
      <c r="F32" s="67"/>
      <c r="G32" s="67"/>
      <c r="H32" s="67"/>
      <c r="I32" s="67"/>
      <c r="J32" s="67"/>
      <c r="K32" s="68"/>
    </row>
    <row r="33" spans="1:11" x14ac:dyDescent="0.15">
      <c r="A33" s="64">
        <v>9</v>
      </c>
      <c r="B33" s="65" t="s">
        <v>84</v>
      </c>
      <c r="C33" s="66">
        <v>182</v>
      </c>
      <c r="D33" s="67"/>
      <c r="E33" s="67"/>
      <c r="F33" s="67"/>
      <c r="G33" s="67"/>
      <c r="H33" s="67"/>
      <c r="I33" s="67"/>
      <c r="J33" s="67"/>
      <c r="K33" s="68"/>
    </row>
    <row r="34" spans="1:11" x14ac:dyDescent="0.15">
      <c r="A34" s="64">
        <v>9.4285714285714288</v>
      </c>
      <c r="B34" s="65" t="s">
        <v>84</v>
      </c>
      <c r="C34" s="66">
        <v>189.89999999999998</v>
      </c>
      <c r="D34" s="67"/>
      <c r="E34" s="67"/>
      <c r="F34" s="67"/>
      <c r="G34" s="67"/>
      <c r="H34" s="67"/>
      <c r="I34" s="67"/>
      <c r="J34" s="67"/>
      <c r="K34" s="68"/>
    </row>
    <row r="35" spans="1:11" x14ac:dyDescent="0.15">
      <c r="A35" s="64">
        <v>9.4285714285714288</v>
      </c>
      <c r="B35" s="65" t="s">
        <v>84</v>
      </c>
      <c r="C35" s="66">
        <v>181.70000000000002</v>
      </c>
      <c r="D35" s="67"/>
      <c r="E35" s="67"/>
      <c r="F35" s="67"/>
      <c r="G35" s="67"/>
      <c r="H35" s="67"/>
      <c r="I35" s="67"/>
      <c r="J35" s="67"/>
      <c r="K35" s="68"/>
    </row>
    <row r="36" spans="1:11" x14ac:dyDescent="0.15">
      <c r="A36" s="64">
        <v>9.4285714285714288</v>
      </c>
      <c r="B36" s="65" t="s">
        <v>84</v>
      </c>
      <c r="C36" s="66">
        <v>171</v>
      </c>
      <c r="D36" s="67"/>
      <c r="E36" s="67"/>
      <c r="F36" s="67"/>
      <c r="G36" s="67"/>
      <c r="H36" s="67"/>
      <c r="I36" s="67"/>
      <c r="J36" s="67"/>
      <c r="K36" s="68"/>
    </row>
    <row r="37" spans="1:11" ht="14" thickBot="1" x14ac:dyDescent="0.2">
      <c r="A37" s="69">
        <v>9.4285714285714288</v>
      </c>
      <c r="B37" s="70" t="s">
        <v>84</v>
      </c>
      <c r="C37" s="71">
        <v>206.4</v>
      </c>
      <c r="D37" s="72"/>
      <c r="E37" s="72"/>
      <c r="F37" s="72"/>
      <c r="G37" s="72"/>
      <c r="H37" s="72"/>
      <c r="I37" s="72"/>
      <c r="J37" s="72"/>
      <c r="K37" s="73"/>
    </row>
    <row r="38" spans="1:11" x14ac:dyDescent="0.15">
      <c r="A38" s="74">
        <v>10</v>
      </c>
      <c r="B38" s="75" t="s">
        <v>84</v>
      </c>
      <c r="C38" s="76">
        <v>145</v>
      </c>
      <c r="D38" s="77">
        <v>0.99199999999999999</v>
      </c>
      <c r="E38" s="77">
        <v>0.315</v>
      </c>
      <c r="F38" s="77">
        <v>0.27800000000000002</v>
      </c>
      <c r="G38" s="77">
        <v>0.42499999999999999</v>
      </c>
      <c r="H38" s="77">
        <v>5.2160000000000002</v>
      </c>
      <c r="I38" s="77">
        <v>0.85699999999999998</v>
      </c>
      <c r="J38" s="77">
        <v>1.3380000000000001</v>
      </c>
      <c r="K38" s="77">
        <v>7.0000000000000001E-3</v>
      </c>
    </row>
    <row r="39" spans="1:11" x14ac:dyDescent="0.15">
      <c r="A39" s="64">
        <v>10</v>
      </c>
      <c r="B39" s="65" t="s">
        <v>84</v>
      </c>
      <c r="C39" s="66">
        <v>157</v>
      </c>
      <c r="D39" s="78">
        <v>0.86299999999999999</v>
      </c>
      <c r="E39" s="78">
        <v>0.311</v>
      </c>
      <c r="F39" s="78">
        <v>0.26300000000000001</v>
      </c>
      <c r="G39" s="78">
        <v>0.48899999999999999</v>
      </c>
      <c r="H39" s="78">
        <v>5.4039999999999999</v>
      </c>
      <c r="I39" s="78">
        <v>0.99299999999999999</v>
      </c>
      <c r="J39" s="78">
        <v>1.351</v>
      </c>
      <c r="K39" s="78">
        <v>0.01</v>
      </c>
    </row>
    <row r="40" spans="1:11" x14ac:dyDescent="0.15">
      <c r="A40" s="64">
        <v>10.142857142857142</v>
      </c>
      <c r="B40" s="65" t="s">
        <v>84</v>
      </c>
      <c r="C40" s="66">
        <v>152</v>
      </c>
      <c r="D40" s="78">
        <v>0.995</v>
      </c>
      <c r="E40" s="78">
        <v>0.127</v>
      </c>
      <c r="F40" s="78">
        <v>0.27100000000000002</v>
      </c>
      <c r="G40" s="78">
        <v>0.36399999999999999</v>
      </c>
      <c r="H40" s="78">
        <v>4.4260000000000002</v>
      </c>
      <c r="I40" s="79" t="s">
        <v>83</v>
      </c>
      <c r="J40" s="79" t="s">
        <v>83</v>
      </c>
      <c r="K40" s="78">
        <v>8.0000000000000002E-3</v>
      </c>
    </row>
    <row r="41" spans="1:11" x14ac:dyDescent="0.15">
      <c r="A41" s="64">
        <v>10.571428571428571</v>
      </c>
      <c r="B41" s="65" t="s">
        <v>84</v>
      </c>
      <c r="C41" s="66">
        <v>162</v>
      </c>
      <c r="D41" s="78">
        <v>1.714</v>
      </c>
      <c r="E41" s="78">
        <v>0.12</v>
      </c>
      <c r="F41" s="78">
        <v>0.35799999999999998</v>
      </c>
      <c r="G41" s="78">
        <v>0.72199999999999998</v>
      </c>
      <c r="H41" s="78">
        <v>5.3049999999999997</v>
      </c>
      <c r="I41" s="79" t="s">
        <v>83</v>
      </c>
      <c r="J41" s="79" t="s">
        <v>83</v>
      </c>
      <c r="K41" s="78">
        <v>1.4E-2</v>
      </c>
    </row>
    <row r="42" spans="1:11" x14ac:dyDescent="0.15">
      <c r="A42" s="64">
        <v>11</v>
      </c>
      <c r="B42" s="65" t="s">
        <v>84</v>
      </c>
      <c r="C42" s="66">
        <v>140</v>
      </c>
      <c r="D42" s="78">
        <v>1.0860000000000001</v>
      </c>
      <c r="E42" s="78">
        <v>0.14599999999999999</v>
      </c>
      <c r="F42" s="78">
        <v>0.33</v>
      </c>
      <c r="G42" s="78">
        <v>0.35199999999999998</v>
      </c>
      <c r="H42" s="78">
        <v>4.1130000000000004</v>
      </c>
      <c r="I42" s="79" t="s">
        <v>83</v>
      </c>
      <c r="J42" s="79" t="s">
        <v>83</v>
      </c>
      <c r="K42" s="78">
        <v>6.0000000000000001E-3</v>
      </c>
    </row>
    <row r="43" spans="1:11" x14ac:dyDescent="0.15">
      <c r="A43" s="64">
        <v>11.428571428571429</v>
      </c>
      <c r="B43" s="65" t="s">
        <v>84</v>
      </c>
      <c r="C43" s="66">
        <v>169</v>
      </c>
      <c r="D43" s="66">
        <v>1.3109999999999999</v>
      </c>
      <c r="E43" s="66">
        <v>0.376</v>
      </c>
      <c r="F43" s="66">
        <v>0.33700000000000002</v>
      </c>
      <c r="G43" s="78">
        <v>0.4</v>
      </c>
      <c r="H43" s="78">
        <v>5.5129999999999999</v>
      </c>
      <c r="I43" s="78">
        <v>0.9</v>
      </c>
      <c r="J43" s="78">
        <v>1.464</v>
      </c>
      <c r="K43" s="80" t="s">
        <v>83</v>
      </c>
    </row>
    <row r="44" spans="1:11" x14ac:dyDescent="0.15">
      <c r="A44" s="64">
        <v>12.571428571428571</v>
      </c>
      <c r="B44" s="65" t="s">
        <v>84</v>
      </c>
      <c r="C44" s="66">
        <v>146</v>
      </c>
      <c r="D44" s="66">
        <v>0.80600000000000005</v>
      </c>
      <c r="E44" s="66">
        <v>0.16900000000000001</v>
      </c>
      <c r="F44" s="66">
        <v>0.32400000000000001</v>
      </c>
      <c r="G44" s="66">
        <v>0.35</v>
      </c>
      <c r="H44" s="66">
        <v>4.609</v>
      </c>
      <c r="I44" s="66">
        <v>0.77600000000000002</v>
      </c>
      <c r="J44" s="66">
        <v>1.4510000000000001</v>
      </c>
      <c r="K44" s="66">
        <v>0.01</v>
      </c>
    </row>
    <row r="45" spans="1:11" x14ac:dyDescent="0.15">
      <c r="A45" s="64">
        <v>13.285714285714286</v>
      </c>
      <c r="B45" s="65" t="s">
        <v>84</v>
      </c>
      <c r="C45" s="66">
        <v>163</v>
      </c>
      <c r="D45" s="78">
        <v>1.19</v>
      </c>
      <c r="E45" s="78">
        <v>0.25600000000000001</v>
      </c>
      <c r="F45" s="78">
        <v>0.29799999999999999</v>
      </c>
      <c r="G45" s="78">
        <v>0.29499999999999998</v>
      </c>
      <c r="H45" s="78">
        <v>5.1449999999999996</v>
      </c>
      <c r="I45" s="78">
        <v>0.95099999999999996</v>
      </c>
      <c r="J45" s="78">
        <v>1.3859999999999999</v>
      </c>
      <c r="K45" s="78">
        <v>0.01</v>
      </c>
    </row>
    <row r="46" spans="1:11" x14ac:dyDescent="0.15">
      <c r="A46" s="64">
        <v>13.285714285714286</v>
      </c>
      <c r="B46" s="65" t="s">
        <v>84</v>
      </c>
      <c r="C46" s="66">
        <v>193</v>
      </c>
      <c r="D46" s="78">
        <v>1.1539999999999999</v>
      </c>
      <c r="E46" s="78">
        <v>0.27</v>
      </c>
      <c r="F46" s="78">
        <v>0.33200000000000002</v>
      </c>
      <c r="G46" s="78">
        <v>0.27100000000000002</v>
      </c>
      <c r="H46" s="78">
        <v>5.4619999999999997</v>
      </c>
      <c r="I46" s="78">
        <v>0.91500000000000004</v>
      </c>
      <c r="J46" s="78">
        <v>1.607</v>
      </c>
      <c r="K46" s="78">
        <v>8.9999999999999993E-3</v>
      </c>
    </row>
    <row r="47" spans="1:11" x14ac:dyDescent="0.15">
      <c r="A47" s="64">
        <v>13.857142857142858</v>
      </c>
      <c r="B47" s="65" t="s">
        <v>84</v>
      </c>
      <c r="C47" s="66">
        <v>204</v>
      </c>
      <c r="D47" s="66">
        <v>1.2789999999999999</v>
      </c>
      <c r="E47" s="66">
        <v>0.20799999999999999</v>
      </c>
      <c r="F47" s="66">
        <v>0.29499999999999998</v>
      </c>
      <c r="G47" s="66">
        <v>0.28799999999999998</v>
      </c>
      <c r="H47" s="66">
        <v>4.492</v>
      </c>
      <c r="I47" s="66">
        <v>0.79400000000000004</v>
      </c>
      <c r="J47" s="66">
        <v>1.1539999999999999</v>
      </c>
      <c r="K47" s="66">
        <v>8.0000000000000002E-3</v>
      </c>
    </row>
    <row r="48" spans="1:11" x14ac:dyDescent="0.15">
      <c r="A48" s="64">
        <v>14.142857142857142</v>
      </c>
      <c r="B48" s="65" t="s">
        <v>84</v>
      </c>
      <c r="C48" s="66">
        <v>168</v>
      </c>
      <c r="D48" s="66">
        <v>1.47</v>
      </c>
      <c r="E48" s="66">
        <v>0.16400000000000001</v>
      </c>
      <c r="F48" s="66">
        <v>0.30599999999999999</v>
      </c>
      <c r="G48" s="66">
        <v>0.28100000000000003</v>
      </c>
      <c r="H48" s="66">
        <v>4.7380000000000004</v>
      </c>
      <c r="I48" s="66">
        <v>0.85599999999999998</v>
      </c>
      <c r="J48" s="66">
        <v>1.4730000000000001</v>
      </c>
      <c r="K48" s="66">
        <v>1.0999999999999999E-2</v>
      </c>
    </row>
    <row r="49" spans="1:11" x14ac:dyDescent="0.15">
      <c r="A49" s="64">
        <v>14.428571428571429</v>
      </c>
      <c r="B49" s="65" t="s">
        <v>84</v>
      </c>
      <c r="C49" s="66">
        <v>174</v>
      </c>
      <c r="D49" s="66">
        <v>1.321</v>
      </c>
      <c r="E49" s="66">
        <v>0.20499999999999999</v>
      </c>
      <c r="F49" s="66">
        <v>0.30199999999999999</v>
      </c>
      <c r="G49" s="66">
        <v>0.30299999999999999</v>
      </c>
      <c r="H49" s="66">
        <v>4.6929999999999996</v>
      </c>
      <c r="I49" s="66">
        <v>0.92300000000000004</v>
      </c>
      <c r="J49" s="66">
        <v>1.538</v>
      </c>
      <c r="K49" s="66">
        <v>1.2E-2</v>
      </c>
    </row>
    <row r="50" spans="1:11" x14ac:dyDescent="0.15">
      <c r="A50" s="64">
        <v>14.428571428571429</v>
      </c>
      <c r="B50" s="65" t="s">
        <v>84</v>
      </c>
      <c r="C50" s="66">
        <v>174</v>
      </c>
      <c r="D50" s="81">
        <v>1.125</v>
      </c>
      <c r="E50" s="66">
        <v>0.25900000000000001</v>
      </c>
      <c r="F50" s="66">
        <v>0.32600000000000001</v>
      </c>
      <c r="G50" s="66">
        <v>0.33400000000000002</v>
      </c>
      <c r="H50" s="66">
        <v>5.3040000000000003</v>
      </c>
      <c r="I50" s="66">
        <v>0.99099999999999999</v>
      </c>
      <c r="J50" s="66">
        <v>1.5469999999999999</v>
      </c>
      <c r="K50" s="66">
        <v>1.0999999999999999E-2</v>
      </c>
    </row>
    <row r="51" spans="1:11" x14ac:dyDescent="0.15">
      <c r="A51" s="64">
        <v>14.571428571428571</v>
      </c>
      <c r="B51" s="65" t="s">
        <v>84</v>
      </c>
      <c r="C51" s="66">
        <v>173</v>
      </c>
      <c r="D51" s="66">
        <v>1.226</v>
      </c>
      <c r="E51" s="66">
        <v>0.26</v>
      </c>
      <c r="F51" s="66">
        <v>0.30199999999999999</v>
      </c>
      <c r="G51" s="66">
        <v>0.307</v>
      </c>
      <c r="H51" s="66">
        <v>5.21</v>
      </c>
      <c r="I51" s="66">
        <v>1.081</v>
      </c>
      <c r="J51" s="66">
        <v>1.081</v>
      </c>
      <c r="K51" s="66">
        <v>8.0000000000000002E-3</v>
      </c>
    </row>
    <row r="52" spans="1:11" x14ac:dyDescent="0.15">
      <c r="A52" s="64">
        <v>14.571428571428571</v>
      </c>
      <c r="B52" s="65" t="s">
        <v>84</v>
      </c>
      <c r="C52" s="66">
        <v>161</v>
      </c>
      <c r="D52" s="82" t="s">
        <v>83</v>
      </c>
      <c r="E52" s="66">
        <v>0.22800000000000001</v>
      </c>
      <c r="F52" s="66">
        <v>0.30199999999999999</v>
      </c>
      <c r="G52" s="66">
        <v>0.27700000000000002</v>
      </c>
      <c r="H52" s="66">
        <v>4.665</v>
      </c>
      <c r="I52" s="66">
        <v>0.93400000000000005</v>
      </c>
      <c r="J52" s="66">
        <v>1.51</v>
      </c>
      <c r="K52" s="66">
        <v>6.0000000000000001E-3</v>
      </c>
    </row>
    <row r="53" spans="1:11" x14ac:dyDescent="0.15">
      <c r="A53" s="64">
        <v>14.571428571428571</v>
      </c>
      <c r="B53" s="65" t="s">
        <v>84</v>
      </c>
      <c r="C53" s="66">
        <v>168</v>
      </c>
      <c r="D53" s="82" t="s">
        <v>83</v>
      </c>
      <c r="E53" s="66">
        <v>0.36399999999999999</v>
      </c>
      <c r="F53" s="66">
        <v>0.32100000000000001</v>
      </c>
      <c r="G53" s="66">
        <v>0.27600000000000002</v>
      </c>
      <c r="H53" s="66">
        <v>5.0570000000000004</v>
      </c>
      <c r="I53" s="66">
        <v>0.96799999999999997</v>
      </c>
      <c r="J53" s="66">
        <v>1.4850000000000001</v>
      </c>
      <c r="K53" s="78">
        <v>0.01</v>
      </c>
    </row>
    <row r="54" spans="1:11" x14ac:dyDescent="0.15">
      <c r="A54" s="64">
        <v>15.142857142857142</v>
      </c>
      <c r="B54" s="65" t="s">
        <v>84</v>
      </c>
      <c r="C54" s="66">
        <v>167</v>
      </c>
      <c r="D54" s="82" t="s">
        <v>83</v>
      </c>
      <c r="E54" s="66">
        <v>0.27900000000000003</v>
      </c>
      <c r="F54" s="66">
        <v>0.29499999999999998</v>
      </c>
      <c r="G54" s="66">
        <v>0.23400000000000001</v>
      </c>
      <c r="H54" s="66">
        <v>4.9740000000000002</v>
      </c>
      <c r="I54" s="66">
        <v>0.78900000000000003</v>
      </c>
      <c r="J54" s="66">
        <v>1.619</v>
      </c>
      <c r="K54" s="78">
        <v>0.01</v>
      </c>
    </row>
    <row r="55" spans="1:11" x14ac:dyDescent="0.15">
      <c r="A55" s="64">
        <v>15.714285714285714</v>
      </c>
      <c r="B55" s="65" t="s">
        <v>84</v>
      </c>
      <c r="C55" s="66">
        <v>188</v>
      </c>
      <c r="D55" s="78">
        <v>1.0740000000000001</v>
      </c>
      <c r="E55" s="78">
        <v>0.309</v>
      </c>
      <c r="F55" s="78">
        <v>0.36799999999999999</v>
      </c>
      <c r="G55" s="78">
        <v>0.29599999999999999</v>
      </c>
      <c r="H55" s="78">
        <v>5.3849999999999998</v>
      </c>
      <c r="I55" s="78">
        <v>0.99299999999999999</v>
      </c>
      <c r="J55" s="78">
        <v>1.482</v>
      </c>
      <c r="K55" s="78">
        <v>1.2E-2</v>
      </c>
    </row>
    <row r="56" spans="1:11" x14ac:dyDescent="0.15">
      <c r="A56" s="64">
        <v>15.714285714285714</v>
      </c>
      <c r="B56" s="65" t="s">
        <v>84</v>
      </c>
      <c r="C56" s="66">
        <v>180</v>
      </c>
      <c r="D56" s="78">
        <v>1.0029999999999999</v>
      </c>
      <c r="E56" s="78">
        <v>0.30199999999999999</v>
      </c>
      <c r="F56" s="78">
        <v>0.33500000000000002</v>
      </c>
      <c r="G56" s="78">
        <v>0.314</v>
      </c>
      <c r="H56" s="78">
        <v>5.5650000000000004</v>
      </c>
      <c r="I56" s="78">
        <v>1.06</v>
      </c>
      <c r="J56" s="78">
        <v>1.581</v>
      </c>
      <c r="K56" s="78">
        <v>4.0000000000000001E-3</v>
      </c>
    </row>
    <row r="57" spans="1:11" x14ac:dyDescent="0.15">
      <c r="A57" s="64">
        <v>16.714285714285715</v>
      </c>
      <c r="B57" s="65" t="s">
        <v>84</v>
      </c>
      <c r="C57" s="66">
        <v>188</v>
      </c>
      <c r="D57" s="78">
        <v>1.169</v>
      </c>
      <c r="E57" s="78">
        <v>0.37</v>
      </c>
      <c r="F57" s="78">
        <v>0.317</v>
      </c>
      <c r="G57" s="78">
        <v>0.313</v>
      </c>
      <c r="H57" s="78">
        <v>5.1449999999999996</v>
      </c>
      <c r="I57" s="78">
        <v>1.0549999999999999</v>
      </c>
      <c r="J57" s="78">
        <v>1.478</v>
      </c>
      <c r="K57" s="78">
        <v>8.0000000000000002E-3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topLeftCell="N1" workbookViewId="0">
      <selection activeCell="R43" sqref="R43"/>
    </sheetView>
  </sheetViews>
  <sheetFormatPr baseColWidth="10" defaultRowHeight="13" x14ac:dyDescent="0.15"/>
  <cols>
    <col min="1" max="7" width="10.83203125" style="5"/>
    <col min="8" max="9" width="9.33203125" style="5" bestFit="1" customWidth="1"/>
    <col min="10" max="11" width="9" style="5" bestFit="1" customWidth="1"/>
    <col min="12" max="12" width="14" style="5" bestFit="1" customWidth="1"/>
    <col min="13" max="13" width="12.83203125" style="5" bestFit="1" customWidth="1"/>
    <col min="14" max="15" width="12.6640625" style="5" bestFit="1" customWidth="1"/>
    <col min="16" max="17" width="18.83203125" style="92" customWidth="1"/>
    <col min="18" max="16384" width="10.83203125" style="5"/>
  </cols>
  <sheetData>
    <row r="1" spans="1:27" s="83" customFormat="1" ht="16" x14ac:dyDescent="0.2">
      <c r="A1" s="83" t="s">
        <v>128</v>
      </c>
      <c r="H1" s="83" t="s">
        <v>85</v>
      </c>
      <c r="N1" s="83" t="s">
        <v>248</v>
      </c>
      <c r="P1" s="87"/>
      <c r="Q1" s="87"/>
      <c r="S1" s="83" t="s">
        <v>249</v>
      </c>
      <c r="X1" s="83" t="s">
        <v>249</v>
      </c>
    </row>
    <row r="2" spans="1:27" s="2" customFormat="1" ht="29" x14ac:dyDescent="0.2">
      <c r="A2" s="85"/>
      <c r="B2" s="85" t="s">
        <v>86</v>
      </c>
      <c r="C2" s="85" t="s">
        <v>87</v>
      </c>
      <c r="D2" s="85" t="s">
        <v>88</v>
      </c>
      <c r="E2" s="85" t="s">
        <v>89</v>
      </c>
      <c r="F2" s="85" t="s">
        <v>90</v>
      </c>
      <c r="H2" s="1" t="s">
        <v>3</v>
      </c>
      <c r="I2" s="1" t="s">
        <v>3</v>
      </c>
      <c r="J2" s="1" t="s">
        <v>4</v>
      </c>
      <c r="K2" s="1" t="s">
        <v>4</v>
      </c>
      <c r="L2" s="1" t="s">
        <v>5</v>
      </c>
      <c r="M2" s="1" t="s">
        <v>5</v>
      </c>
      <c r="N2" s="1" t="s">
        <v>6</v>
      </c>
      <c r="O2" s="1" t="s">
        <v>6</v>
      </c>
      <c r="P2" s="88" t="s">
        <v>129</v>
      </c>
      <c r="Q2" s="88" t="s">
        <v>129</v>
      </c>
      <c r="S2" s="1"/>
      <c r="T2" s="1" t="s">
        <v>2</v>
      </c>
      <c r="U2" s="1" t="s">
        <v>247</v>
      </c>
      <c r="V2" s="1" t="s">
        <v>35</v>
      </c>
      <c r="X2" s="1"/>
      <c r="Y2" s="1" t="s">
        <v>2</v>
      </c>
      <c r="Z2" s="1" t="s">
        <v>33</v>
      </c>
      <c r="AA2" s="1" t="s">
        <v>34</v>
      </c>
    </row>
    <row r="3" spans="1:27" ht="16" x14ac:dyDescent="0.2">
      <c r="A3" s="85" t="s">
        <v>91</v>
      </c>
      <c r="B3" s="85"/>
      <c r="C3" s="85"/>
      <c r="D3" s="85"/>
      <c r="E3" s="86"/>
      <c r="F3" s="86"/>
      <c r="H3" s="3" t="s">
        <v>0</v>
      </c>
      <c r="I3" s="3" t="s">
        <v>1</v>
      </c>
      <c r="J3" s="3" t="s">
        <v>0</v>
      </c>
      <c r="K3" s="3" t="s">
        <v>1</v>
      </c>
      <c r="L3" s="3" t="s">
        <v>0</v>
      </c>
      <c r="M3" s="3" t="s">
        <v>1</v>
      </c>
      <c r="N3" s="3" t="s">
        <v>0</v>
      </c>
      <c r="O3" s="3" t="s">
        <v>1</v>
      </c>
      <c r="P3" s="89" t="s">
        <v>0</v>
      </c>
      <c r="Q3" s="89" t="s">
        <v>1</v>
      </c>
      <c r="S3" s="8" t="s">
        <v>56</v>
      </c>
      <c r="T3" s="8">
        <v>198</v>
      </c>
      <c r="U3" s="8">
        <v>29</v>
      </c>
      <c r="V3" s="8">
        <f t="shared" ref="V3:V37" si="0">U3/T3*100</f>
        <v>14.646464646464647</v>
      </c>
      <c r="X3" s="8" t="s">
        <v>21</v>
      </c>
      <c r="Y3" s="8">
        <v>203</v>
      </c>
      <c r="Z3" s="8">
        <v>33</v>
      </c>
      <c r="AA3" s="8">
        <f t="shared" ref="AA3:AA29" si="1">Z3/Y3*100</f>
        <v>16.256157635467979</v>
      </c>
    </row>
    <row r="4" spans="1:27" ht="16" x14ac:dyDescent="0.2">
      <c r="A4" s="85" t="s">
        <v>92</v>
      </c>
      <c r="B4" s="85">
        <v>19</v>
      </c>
      <c r="C4" s="85">
        <v>4</v>
      </c>
      <c r="D4" s="85">
        <v>79</v>
      </c>
      <c r="E4" s="86">
        <f t="shared" ref="E4:E10" si="2">B4/D4*100</f>
        <v>24.050632911392405</v>
      </c>
      <c r="F4" s="86">
        <f t="shared" ref="F4:F10" si="3">C4/D4*100</f>
        <v>5.0632911392405067</v>
      </c>
      <c r="H4" s="7">
        <v>67</v>
      </c>
      <c r="I4" s="7">
        <v>430</v>
      </c>
      <c r="J4" s="7">
        <v>3</v>
      </c>
      <c r="K4" s="7">
        <v>8</v>
      </c>
      <c r="L4" s="7">
        <v>4.4776120000000003E-2</v>
      </c>
      <c r="M4" s="7">
        <v>1.860465E-2</v>
      </c>
      <c r="N4" s="7">
        <v>0.4</v>
      </c>
      <c r="O4" s="7">
        <v>8.2899999999999991</v>
      </c>
      <c r="P4" s="90">
        <v>5.9701490000000001E-3</v>
      </c>
      <c r="Q4" s="90">
        <v>1.9279069999999999E-2</v>
      </c>
      <c r="S4" s="8" t="s">
        <v>57</v>
      </c>
      <c r="T4" s="8">
        <v>42</v>
      </c>
      <c r="U4" s="8">
        <v>12</v>
      </c>
      <c r="V4" s="8">
        <f t="shared" si="0"/>
        <v>28.571428571428569</v>
      </c>
      <c r="X4" s="8" t="s">
        <v>22</v>
      </c>
      <c r="Y4" s="8">
        <v>119</v>
      </c>
      <c r="Z4" s="8">
        <v>29</v>
      </c>
      <c r="AA4" s="8">
        <f t="shared" si="1"/>
        <v>24.369747899159663</v>
      </c>
    </row>
    <row r="5" spans="1:27" ht="16" x14ac:dyDescent="0.2">
      <c r="A5" s="85" t="s">
        <v>93</v>
      </c>
      <c r="B5" s="85">
        <v>10</v>
      </c>
      <c r="C5" s="85">
        <v>1</v>
      </c>
      <c r="D5" s="85">
        <v>103</v>
      </c>
      <c r="E5" s="86">
        <f t="shared" si="2"/>
        <v>9.7087378640776691</v>
      </c>
      <c r="F5" s="86">
        <f t="shared" si="3"/>
        <v>0.97087378640776689</v>
      </c>
      <c r="H5" s="7">
        <v>54</v>
      </c>
      <c r="I5" s="7">
        <v>506</v>
      </c>
      <c r="J5" s="7">
        <v>7</v>
      </c>
      <c r="K5" s="7">
        <v>15</v>
      </c>
      <c r="L5" s="7">
        <v>0.12962960000000001</v>
      </c>
      <c r="M5" s="7">
        <v>2.964427E-2</v>
      </c>
      <c r="N5" s="7">
        <v>0.65</v>
      </c>
      <c r="O5" s="7">
        <v>8.2200000000000006</v>
      </c>
      <c r="P5" s="90">
        <v>1.2037040000000001E-2</v>
      </c>
      <c r="Q5" s="90">
        <v>1.6245059999999999E-2</v>
      </c>
      <c r="S5" s="8" t="s">
        <v>58</v>
      </c>
      <c r="T5" s="8">
        <v>99</v>
      </c>
      <c r="U5" s="8">
        <v>45</v>
      </c>
      <c r="V5" s="8">
        <f t="shared" si="0"/>
        <v>45.454545454545453</v>
      </c>
      <c r="X5" s="8" t="s">
        <v>23</v>
      </c>
      <c r="Y5" s="8">
        <v>169</v>
      </c>
      <c r="Z5" s="8">
        <v>30</v>
      </c>
      <c r="AA5" s="8">
        <f t="shared" si="1"/>
        <v>17.751479289940828</v>
      </c>
    </row>
    <row r="6" spans="1:27" ht="16" x14ac:dyDescent="0.2">
      <c r="A6" s="85" t="s">
        <v>94</v>
      </c>
      <c r="B6" s="85">
        <v>6</v>
      </c>
      <c r="C6" s="85">
        <v>0</v>
      </c>
      <c r="D6" s="85">
        <v>37</v>
      </c>
      <c r="E6" s="86">
        <f t="shared" si="2"/>
        <v>16.216216216216218</v>
      </c>
      <c r="F6" s="86">
        <f t="shared" si="3"/>
        <v>0</v>
      </c>
      <c r="H6" s="7">
        <v>126</v>
      </c>
      <c r="I6" s="7">
        <v>211</v>
      </c>
      <c r="J6" s="7">
        <v>1</v>
      </c>
      <c r="K6" s="7">
        <v>7</v>
      </c>
      <c r="L6" s="7">
        <v>7.9365080000000001E-3</v>
      </c>
      <c r="M6" s="7">
        <v>3.3175360000000001E-2</v>
      </c>
      <c r="N6" s="7">
        <v>0.46</v>
      </c>
      <c r="O6" s="7">
        <v>20.350000000000001</v>
      </c>
      <c r="P6" s="90">
        <v>3.6507940000000002E-3</v>
      </c>
      <c r="Q6" s="90">
        <v>9.6445500000000003E-2</v>
      </c>
      <c r="S6" s="8" t="s">
        <v>59</v>
      </c>
      <c r="T6" s="8">
        <v>63</v>
      </c>
      <c r="U6" s="8">
        <v>19</v>
      </c>
      <c r="V6" s="8">
        <f t="shared" si="0"/>
        <v>30.158730158730158</v>
      </c>
      <c r="X6" s="8" t="s">
        <v>24</v>
      </c>
      <c r="Y6" s="8">
        <v>188</v>
      </c>
      <c r="Z6" s="8">
        <v>27</v>
      </c>
      <c r="AA6" s="8">
        <f t="shared" si="1"/>
        <v>14.361702127659576</v>
      </c>
    </row>
    <row r="7" spans="1:27" ht="16" x14ac:dyDescent="0.2">
      <c r="A7" s="85" t="s">
        <v>95</v>
      </c>
      <c r="B7" s="85">
        <v>92</v>
      </c>
      <c r="C7" s="85">
        <v>0</v>
      </c>
      <c r="D7" s="85">
        <v>130</v>
      </c>
      <c r="E7" s="86">
        <f t="shared" si="2"/>
        <v>70.769230769230774</v>
      </c>
      <c r="F7" s="86">
        <f t="shared" si="3"/>
        <v>0</v>
      </c>
      <c r="H7" s="7">
        <v>145</v>
      </c>
      <c r="I7" s="7">
        <v>341</v>
      </c>
      <c r="J7" s="7">
        <v>0</v>
      </c>
      <c r="K7" s="7">
        <v>4</v>
      </c>
      <c r="L7" s="7">
        <v>0</v>
      </c>
      <c r="M7" s="7">
        <v>1.173021E-2</v>
      </c>
      <c r="N7" s="7">
        <v>0.92</v>
      </c>
      <c r="O7" s="7">
        <v>23.61</v>
      </c>
      <c r="P7" s="90">
        <v>6.3448280000000003E-3</v>
      </c>
      <c r="Q7" s="90">
        <v>6.923754E-2</v>
      </c>
      <c r="S7" s="8" t="s">
        <v>60</v>
      </c>
      <c r="T7" s="8">
        <v>169</v>
      </c>
      <c r="U7" s="8">
        <v>18</v>
      </c>
      <c r="V7" s="8">
        <f t="shared" si="0"/>
        <v>10.650887573964498</v>
      </c>
      <c r="X7" s="8" t="s">
        <v>25</v>
      </c>
      <c r="Y7" s="8">
        <v>200</v>
      </c>
      <c r="Z7" s="8">
        <v>63</v>
      </c>
      <c r="AA7" s="8">
        <f t="shared" si="1"/>
        <v>31.5</v>
      </c>
    </row>
    <row r="8" spans="1:27" ht="16" x14ac:dyDescent="0.2">
      <c r="A8" s="85" t="s">
        <v>96</v>
      </c>
      <c r="B8" s="85">
        <v>1</v>
      </c>
      <c r="C8" s="85">
        <v>1</v>
      </c>
      <c r="D8" s="85">
        <v>99</v>
      </c>
      <c r="E8" s="86">
        <f t="shared" si="2"/>
        <v>1.0101010101010102</v>
      </c>
      <c r="F8" s="86">
        <f t="shared" si="3"/>
        <v>1.0101010101010102</v>
      </c>
      <c r="H8" s="7">
        <v>30</v>
      </c>
      <c r="I8" s="7">
        <v>459</v>
      </c>
      <c r="J8" s="7">
        <v>2</v>
      </c>
      <c r="K8" s="7">
        <v>8</v>
      </c>
      <c r="L8" s="7">
        <v>6.6666669999999997E-2</v>
      </c>
      <c r="M8" s="7">
        <v>1.7429190000000001E-2</v>
      </c>
      <c r="N8" s="7">
        <v>0.53</v>
      </c>
      <c r="O8" s="7">
        <v>29.9</v>
      </c>
      <c r="P8" s="90">
        <v>1.7666669999999999E-2</v>
      </c>
      <c r="Q8" s="90">
        <v>6.5141610000000003E-2</v>
      </c>
      <c r="S8" s="8" t="s">
        <v>61</v>
      </c>
      <c r="T8" s="8">
        <v>230</v>
      </c>
      <c r="U8" s="8">
        <v>20</v>
      </c>
      <c r="V8" s="8">
        <f t="shared" si="0"/>
        <v>8.695652173913043</v>
      </c>
      <c r="X8" s="8" t="s">
        <v>26</v>
      </c>
      <c r="Y8" s="8">
        <v>264</v>
      </c>
      <c r="Z8" s="8">
        <v>13</v>
      </c>
      <c r="AA8" s="8">
        <f t="shared" si="1"/>
        <v>4.9242424242424239</v>
      </c>
    </row>
    <row r="9" spans="1:27" ht="16" x14ac:dyDescent="0.2">
      <c r="A9" s="85" t="s">
        <v>97</v>
      </c>
      <c r="B9" s="85">
        <v>11</v>
      </c>
      <c r="C9" s="85">
        <v>5</v>
      </c>
      <c r="D9" s="85">
        <v>138</v>
      </c>
      <c r="E9" s="86">
        <f t="shared" si="2"/>
        <v>7.9710144927536222</v>
      </c>
      <c r="F9" s="86">
        <f t="shared" si="3"/>
        <v>3.6231884057971016</v>
      </c>
      <c r="H9" s="7">
        <v>36</v>
      </c>
      <c r="I9" s="7">
        <v>723</v>
      </c>
      <c r="J9" s="7">
        <v>1</v>
      </c>
      <c r="K9" s="7">
        <v>51</v>
      </c>
      <c r="L9" s="7">
        <v>2.7777779999999998E-2</v>
      </c>
      <c r="M9" s="7">
        <v>7.0539420000000005E-2</v>
      </c>
      <c r="N9" s="7">
        <v>0.21</v>
      </c>
      <c r="O9" s="7">
        <v>33.81</v>
      </c>
      <c r="P9" s="90">
        <v>5.8333329999999996E-3</v>
      </c>
      <c r="Q9" s="90">
        <v>4.6763480000000003E-2</v>
      </c>
      <c r="S9" s="8" t="s">
        <v>62</v>
      </c>
      <c r="T9" s="8">
        <v>119</v>
      </c>
      <c r="U9" s="8">
        <v>53</v>
      </c>
      <c r="V9" s="8">
        <f t="shared" si="0"/>
        <v>44.537815126050425</v>
      </c>
      <c r="X9" s="8" t="s">
        <v>27</v>
      </c>
      <c r="Y9" s="8">
        <v>233</v>
      </c>
      <c r="Z9" s="8">
        <v>24</v>
      </c>
      <c r="AA9" s="8">
        <f t="shared" si="1"/>
        <v>10.300429184549357</v>
      </c>
    </row>
    <row r="10" spans="1:27" ht="16" x14ac:dyDescent="0.2">
      <c r="A10" s="85" t="s">
        <v>98</v>
      </c>
      <c r="B10" s="85">
        <v>32</v>
      </c>
      <c r="C10" s="85">
        <v>1</v>
      </c>
      <c r="D10" s="85">
        <v>76</v>
      </c>
      <c r="E10" s="86">
        <f t="shared" si="2"/>
        <v>42.105263157894733</v>
      </c>
      <c r="F10" s="86">
        <f t="shared" si="3"/>
        <v>1.3157894736842104</v>
      </c>
      <c r="H10" s="7">
        <v>46</v>
      </c>
      <c r="I10" s="7">
        <v>435</v>
      </c>
      <c r="J10" s="7">
        <v>0</v>
      </c>
      <c r="K10" s="7">
        <v>16</v>
      </c>
      <c r="L10" s="7">
        <v>0</v>
      </c>
      <c r="M10" s="7">
        <v>3.6781609999999999E-2</v>
      </c>
      <c r="N10" s="7">
        <v>0.13</v>
      </c>
      <c r="O10" s="7">
        <v>11.58</v>
      </c>
      <c r="P10" s="90">
        <v>2.8260870000000001E-3</v>
      </c>
      <c r="Q10" s="90">
        <v>2.6620689999999999E-2</v>
      </c>
      <c r="S10" s="8" t="s">
        <v>63</v>
      </c>
      <c r="T10" s="8">
        <v>388</v>
      </c>
      <c r="U10" s="8">
        <v>44</v>
      </c>
      <c r="V10" s="8">
        <f t="shared" si="0"/>
        <v>11.340206185567011</v>
      </c>
      <c r="X10" s="8" t="s">
        <v>28</v>
      </c>
      <c r="Y10" s="8">
        <v>113</v>
      </c>
      <c r="Z10" s="8">
        <v>3</v>
      </c>
      <c r="AA10" s="8">
        <f t="shared" si="1"/>
        <v>2.6548672566371683</v>
      </c>
    </row>
    <row r="11" spans="1:27" ht="16" x14ac:dyDescent="0.2">
      <c r="A11" s="85"/>
      <c r="B11" s="85"/>
      <c r="C11" s="85"/>
      <c r="D11" s="85"/>
      <c r="E11" s="86">
        <f>AVERAGE(E4:E10)</f>
        <v>24.547313774523779</v>
      </c>
      <c r="F11" s="86">
        <f>AVERAGE(F4:F10)</f>
        <v>1.7118919736043707</v>
      </c>
      <c r="H11" s="7">
        <v>135</v>
      </c>
      <c r="I11" s="7">
        <v>660</v>
      </c>
      <c r="J11" s="7">
        <v>0</v>
      </c>
      <c r="K11" s="7">
        <v>84</v>
      </c>
      <c r="L11" s="7">
        <v>0</v>
      </c>
      <c r="M11" s="7">
        <v>0.12727269999999999</v>
      </c>
      <c r="N11" s="7">
        <v>0.64</v>
      </c>
      <c r="O11" s="7">
        <v>25.56</v>
      </c>
      <c r="P11" s="90">
        <v>4.7407409999999997E-3</v>
      </c>
      <c r="Q11" s="90">
        <v>3.8727270000000001E-2</v>
      </c>
      <c r="S11" s="8" t="s">
        <v>64</v>
      </c>
      <c r="T11" s="8">
        <v>286</v>
      </c>
      <c r="U11" s="8">
        <v>35</v>
      </c>
      <c r="V11" s="8">
        <f t="shared" si="0"/>
        <v>12.237762237762238</v>
      </c>
      <c r="X11" s="8" t="s">
        <v>29</v>
      </c>
      <c r="Y11" s="8">
        <v>154</v>
      </c>
      <c r="Z11" s="8">
        <v>9</v>
      </c>
      <c r="AA11" s="8">
        <f t="shared" si="1"/>
        <v>5.8441558441558437</v>
      </c>
    </row>
    <row r="12" spans="1:27" ht="16" x14ac:dyDescent="0.2">
      <c r="A12" s="85" t="s">
        <v>99</v>
      </c>
      <c r="B12" s="85"/>
      <c r="C12" s="85"/>
      <c r="D12" s="85"/>
      <c r="E12" s="86"/>
      <c r="F12" s="86"/>
      <c r="H12" s="7">
        <v>35</v>
      </c>
      <c r="I12" s="7">
        <v>674</v>
      </c>
      <c r="J12" s="7">
        <v>0</v>
      </c>
      <c r="K12" s="7">
        <v>28</v>
      </c>
      <c r="L12" s="7">
        <v>0</v>
      </c>
      <c r="M12" s="7">
        <v>4.1543030000000002E-2</v>
      </c>
      <c r="N12" s="7">
        <v>0.56999999999999995</v>
      </c>
      <c r="O12" s="7">
        <v>24.72</v>
      </c>
      <c r="P12" s="90">
        <v>1.6285709999999998E-2</v>
      </c>
      <c r="Q12" s="90">
        <v>3.6676559999999997E-2</v>
      </c>
      <c r="S12" s="8" t="s">
        <v>65</v>
      </c>
      <c r="T12" s="8">
        <v>176</v>
      </c>
      <c r="U12" s="8">
        <v>38</v>
      </c>
      <c r="V12" s="8">
        <f t="shared" si="0"/>
        <v>21.59090909090909</v>
      </c>
      <c r="X12" s="8" t="s">
        <v>30</v>
      </c>
      <c r="Y12" s="8">
        <v>153</v>
      </c>
      <c r="Z12" s="8">
        <v>19</v>
      </c>
      <c r="AA12" s="8">
        <f t="shared" si="1"/>
        <v>12.418300653594772</v>
      </c>
    </row>
    <row r="13" spans="1:27" ht="16" x14ac:dyDescent="0.2">
      <c r="A13" s="85" t="s">
        <v>100</v>
      </c>
      <c r="B13" s="85">
        <v>11</v>
      </c>
      <c r="C13" s="85">
        <v>30</v>
      </c>
      <c r="D13" s="85">
        <v>151</v>
      </c>
      <c r="E13" s="86">
        <f t="shared" ref="E13:E21" si="4">B13/D13*100</f>
        <v>7.2847682119205297</v>
      </c>
      <c r="F13" s="86">
        <f t="shared" ref="F13:F21" si="5">C13/D13*100</f>
        <v>19.867549668874172</v>
      </c>
      <c r="H13" s="7">
        <v>140</v>
      </c>
      <c r="I13" s="7">
        <v>495</v>
      </c>
      <c r="J13" s="7">
        <v>2</v>
      </c>
      <c r="K13" s="7">
        <v>19</v>
      </c>
      <c r="L13" s="7">
        <v>1.428571E-2</v>
      </c>
      <c r="M13" s="7">
        <v>3.8383840000000002E-2</v>
      </c>
      <c r="N13" s="7">
        <v>1.95</v>
      </c>
      <c r="O13" s="7">
        <v>11.55</v>
      </c>
      <c r="P13" s="90">
        <v>1.3928569999999999E-2</v>
      </c>
      <c r="Q13" s="90">
        <v>2.3333329999999999E-2</v>
      </c>
      <c r="S13" s="8" t="s">
        <v>66</v>
      </c>
      <c r="T13" s="8">
        <v>262</v>
      </c>
      <c r="U13" s="8">
        <v>25</v>
      </c>
      <c r="V13" s="8">
        <f t="shared" si="0"/>
        <v>9.5419847328244281</v>
      </c>
      <c r="X13" s="8" t="s">
        <v>31</v>
      </c>
      <c r="Y13" s="8">
        <v>160</v>
      </c>
      <c r="Z13" s="8">
        <v>15</v>
      </c>
      <c r="AA13" s="8">
        <f t="shared" si="1"/>
        <v>9.375</v>
      </c>
    </row>
    <row r="14" spans="1:27" ht="16" x14ac:dyDescent="0.2">
      <c r="A14" s="85" t="s">
        <v>101</v>
      </c>
      <c r="B14" s="85">
        <v>19</v>
      </c>
      <c r="C14" s="85">
        <v>37</v>
      </c>
      <c r="D14" s="85">
        <v>179</v>
      </c>
      <c r="E14" s="86">
        <f t="shared" si="4"/>
        <v>10.614525139664805</v>
      </c>
      <c r="F14" s="86">
        <f t="shared" si="5"/>
        <v>20.670391061452513</v>
      </c>
      <c r="H14" s="7">
        <v>349</v>
      </c>
      <c r="I14" s="7">
        <v>517</v>
      </c>
      <c r="J14" s="7">
        <v>20</v>
      </c>
      <c r="K14" s="7">
        <v>32</v>
      </c>
      <c r="L14" s="7">
        <v>5.7306589999999998E-2</v>
      </c>
      <c r="M14" s="7">
        <v>6.1895550000000001E-2</v>
      </c>
      <c r="N14" s="7">
        <v>2.0299999999999998</v>
      </c>
      <c r="O14" s="7">
        <v>14.1</v>
      </c>
      <c r="P14" s="90">
        <v>5.8166190000000003E-3</v>
      </c>
      <c r="Q14" s="90">
        <v>2.7272729999999999E-2</v>
      </c>
      <c r="S14" s="8" t="s">
        <v>67</v>
      </c>
      <c r="T14" s="8">
        <v>196</v>
      </c>
      <c r="U14" s="8">
        <v>24</v>
      </c>
      <c r="V14" s="8">
        <f t="shared" si="0"/>
        <v>12.244897959183673</v>
      </c>
      <c r="X14" s="8" t="s">
        <v>32</v>
      </c>
      <c r="Y14" s="8">
        <v>171</v>
      </c>
      <c r="Z14" s="8">
        <v>20</v>
      </c>
      <c r="AA14" s="8">
        <f t="shared" si="1"/>
        <v>11.695906432748536</v>
      </c>
    </row>
    <row r="15" spans="1:27" ht="16" x14ac:dyDescent="0.2">
      <c r="A15" s="85" t="s">
        <v>102</v>
      </c>
      <c r="B15" s="85">
        <v>23</v>
      </c>
      <c r="C15" s="85">
        <v>30</v>
      </c>
      <c r="D15" s="85">
        <v>159</v>
      </c>
      <c r="E15" s="86">
        <f t="shared" si="4"/>
        <v>14.465408805031446</v>
      </c>
      <c r="F15" s="86">
        <f t="shared" si="5"/>
        <v>18.867924528301888</v>
      </c>
      <c r="H15" s="7">
        <v>283</v>
      </c>
      <c r="I15" s="7">
        <v>571</v>
      </c>
      <c r="J15" s="7">
        <v>21</v>
      </c>
      <c r="K15" s="7">
        <v>38</v>
      </c>
      <c r="L15" s="7">
        <v>7.4204939999999997E-2</v>
      </c>
      <c r="M15" s="7">
        <v>6.6549910000000004E-2</v>
      </c>
      <c r="N15" s="7">
        <v>3.91</v>
      </c>
      <c r="O15" s="7">
        <v>28.87</v>
      </c>
      <c r="P15" s="90">
        <v>1.381625E-2</v>
      </c>
      <c r="Q15" s="90">
        <v>5.0560420000000002E-2</v>
      </c>
      <c r="S15" s="8" t="s">
        <v>68</v>
      </c>
      <c r="T15" s="8">
        <v>76</v>
      </c>
      <c r="U15" s="8">
        <v>7</v>
      </c>
      <c r="V15" s="8">
        <f t="shared" si="0"/>
        <v>9.2105263157894726</v>
      </c>
      <c r="X15" s="4" t="s">
        <v>7</v>
      </c>
      <c r="Y15" s="4">
        <v>918</v>
      </c>
      <c r="Z15" s="4">
        <v>3</v>
      </c>
      <c r="AA15" s="4">
        <f t="shared" si="1"/>
        <v>0.32679738562091504</v>
      </c>
    </row>
    <row r="16" spans="1:27" ht="16" x14ac:dyDescent="0.2">
      <c r="A16" s="85" t="s">
        <v>103</v>
      </c>
      <c r="B16" s="85">
        <v>31</v>
      </c>
      <c r="C16" s="85">
        <v>21</v>
      </c>
      <c r="D16" s="85">
        <v>136</v>
      </c>
      <c r="E16" s="86">
        <f t="shared" si="4"/>
        <v>22.794117647058822</v>
      </c>
      <c r="F16" s="86">
        <f t="shared" si="5"/>
        <v>15.441176470588236</v>
      </c>
      <c r="H16" s="7">
        <v>175</v>
      </c>
      <c r="I16" s="7">
        <v>325</v>
      </c>
      <c r="J16" s="7">
        <v>24</v>
      </c>
      <c r="K16" s="7">
        <v>46</v>
      </c>
      <c r="L16" s="7">
        <v>0.13714290000000001</v>
      </c>
      <c r="M16" s="7">
        <v>0.14153850000000001</v>
      </c>
      <c r="N16" s="7">
        <v>1.48</v>
      </c>
      <c r="O16" s="7">
        <v>14.19</v>
      </c>
      <c r="P16" s="90">
        <v>8.4571430000000003E-3</v>
      </c>
      <c r="Q16" s="90">
        <v>4.3661539999999999E-2</v>
      </c>
      <c r="S16" s="8" t="s">
        <v>69</v>
      </c>
      <c r="T16" s="8">
        <v>154</v>
      </c>
      <c r="U16" s="8">
        <v>14</v>
      </c>
      <c r="V16" s="8">
        <f t="shared" si="0"/>
        <v>9.0909090909090917</v>
      </c>
      <c r="X16" s="4" t="s">
        <v>8</v>
      </c>
      <c r="Y16" s="4">
        <v>660</v>
      </c>
      <c r="Z16" s="4">
        <v>3</v>
      </c>
      <c r="AA16" s="4">
        <f t="shared" si="1"/>
        <v>0.45454545454545453</v>
      </c>
    </row>
    <row r="17" spans="1:27" ht="16" x14ac:dyDescent="0.2">
      <c r="A17" s="85" t="s">
        <v>104</v>
      </c>
      <c r="B17" s="85">
        <v>31</v>
      </c>
      <c r="C17" s="85">
        <v>34</v>
      </c>
      <c r="D17" s="85">
        <v>166</v>
      </c>
      <c r="E17" s="86">
        <f t="shared" si="4"/>
        <v>18.674698795180721</v>
      </c>
      <c r="F17" s="86">
        <f t="shared" si="5"/>
        <v>20.481927710843372</v>
      </c>
      <c r="H17" s="7">
        <v>235</v>
      </c>
      <c r="I17" s="7">
        <v>446</v>
      </c>
      <c r="J17" s="7">
        <v>6</v>
      </c>
      <c r="K17" s="7">
        <v>37</v>
      </c>
      <c r="L17" s="7">
        <v>2.5531910000000001E-2</v>
      </c>
      <c r="M17" s="7">
        <v>8.2959640000000001E-2</v>
      </c>
      <c r="N17" s="7">
        <v>2.4300000000000002</v>
      </c>
      <c r="O17" s="7">
        <v>29.02</v>
      </c>
      <c r="P17" s="90">
        <v>1.0340429999999999E-2</v>
      </c>
      <c r="Q17" s="90">
        <v>6.5067260000000002E-2</v>
      </c>
      <c r="S17" s="8" t="s">
        <v>70</v>
      </c>
      <c r="T17" s="8">
        <v>254</v>
      </c>
      <c r="U17" s="8">
        <v>29</v>
      </c>
      <c r="V17" s="8">
        <f t="shared" si="0"/>
        <v>11.41732283464567</v>
      </c>
      <c r="X17" s="4" t="s">
        <v>9</v>
      </c>
      <c r="Y17" s="4">
        <v>806</v>
      </c>
      <c r="Z17" s="4">
        <v>2</v>
      </c>
      <c r="AA17" s="4">
        <f t="shared" si="1"/>
        <v>0.24813895781637718</v>
      </c>
    </row>
    <row r="18" spans="1:27" ht="16" x14ac:dyDescent="0.2">
      <c r="A18" s="85" t="s">
        <v>105</v>
      </c>
      <c r="B18" s="85">
        <v>12</v>
      </c>
      <c r="C18" s="85">
        <v>29</v>
      </c>
      <c r="D18" s="85">
        <v>163</v>
      </c>
      <c r="E18" s="86">
        <f t="shared" si="4"/>
        <v>7.3619631901840492</v>
      </c>
      <c r="F18" s="86">
        <f t="shared" si="5"/>
        <v>17.791411042944784</v>
      </c>
      <c r="H18" s="7">
        <v>186</v>
      </c>
      <c r="I18" s="7">
        <v>445</v>
      </c>
      <c r="J18" s="7">
        <v>1</v>
      </c>
      <c r="K18" s="7">
        <v>6</v>
      </c>
      <c r="L18" s="7">
        <v>5.3763439999999999E-3</v>
      </c>
      <c r="M18" s="7">
        <v>1.3483149999999999E-2</v>
      </c>
      <c r="N18" s="7">
        <v>1.26</v>
      </c>
      <c r="O18" s="7">
        <v>19.07</v>
      </c>
      <c r="P18" s="90">
        <v>6.7741939999999999E-3</v>
      </c>
      <c r="Q18" s="90">
        <v>4.2853929999999998E-2</v>
      </c>
      <c r="S18" s="4" t="s">
        <v>36</v>
      </c>
      <c r="T18" s="4">
        <v>380</v>
      </c>
      <c r="U18" s="4">
        <v>18</v>
      </c>
      <c r="V18" s="4">
        <f t="shared" si="0"/>
        <v>4.7368421052631584</v>
      </c>
      <c r="X18" s="4" t="s">
        <v>10</v>
      </c>
      <c r="Y18" s="4">
        <v>647</v>
      </c>
      <c r="Z18" s="4">
        <v>3</v>
      </c>
      <c r="AA18" s="4">
        <f t="shared" si="1"/>
        <v>0.46367851622874806</v>
      </c>
    </row>
    <row r="19" spans="1:27" ht="16" x14ac:dyDescent="0.2">
      <c r="A19" s="85" t="s">
        <v>106</v>
      </c>
      <c r="B19" s="85">
        <v>24</v>
      </c>
      <c r="C19" s="85">
        <v>16</v>
      </c>
      <c r="D19" s="85">
        <v>168</v>
      </c>
      <c r="E19" s="86">
        <f t="shared" si="4"/>
        <v>14.285714285714285</v>
      </c>
      <c r="F19" s="86">
        <f t="shared" si="5"/>
        <v>9.5238095238095237</v>
      </c>
      <c r="H19" s="4"/>
      <c r="I19" s="4"/>
      <c r="J19" s="4"/>
      <c r="K19" s="4"/>
      <c r="L19" s="4"/>
      <c r="M19" s="4"/>
      <c r="N19" s="4"/>
      <c r="O19" s="4"/>
      <c r="P19" s="91"/>
      <c r="Q19" s="91"/>
      <c r="S19" s="4" t="s">
        <v>37</v>
      </c>
      <c r="T19" s="4">
        <v>269</v>
      </c>
      <c r="U19" s="4">
        <v>7</v>
      </c>
      <c r="V19" s="4">
        <f t="shared" si="0"/>
        <v>2.6022304832713754</v>
      </c>
      <c r="X19" s="4" t="s">
        <v>11</v>
      </c>
      <c r="Y19" s="4">
        <v>759</v>
      </c>
      <c r="Z19" s="4">
        <v>2</v>
      </c>
      <c r="AA19" s="4">
        <f t="shared" si="1"/>
        <v>0.2635046113306983</v>
      </c>
    </row>
    <row r="20" spans="1:27" ht="16" x14ac:dyDescent="0.2">
      <c r="A20" s="85" t="s">
        <v>107</v>
      </c>
      <c r="B20" s="85">
        <v>31</v>
      </c>
      <c r="C20" s="85">
        <v>19</v>
      </c>
      <c r="D20" s="85">
        <v>157</v>
      </c>
      <c r="E20" s="86">
        <f t="shared" si="4"/>
        <v>19.745222929936308</v>
      </c>
      <c r="F20" s="86">
        <f t="shared" si="5"/>
        <v>12.101910828025478</v>
      </c>
      <c r="H20" s="4"/>
      <c r="I20" s="4"/>
      <c r="J20" s="4"/>
      <c r="K20" s="4"/>
      <c r="L20" s="4"/>
      <c r="M20" s="4"/>
      <c r="N20" s="4"/>
      <c r="O20" s="4"/>
      <c r="P20" s="91"/>
      <c r="Q20" s="91"/>
      <c r="S20" s="4" t="s">
        <v>38</v>
      </c>
      <c r="T20" s="4">
        <v>460</v>
      </c>
      <c r="U20" s="4">
        <v>6</v>
      </c>
      <c r="V20" s="4">
        <f t="shared" si="0"/>
        <v>1.3043478260869565</v>
      </c>
      <c r="X20" s="4" t="s">
        <v>12</v>
      </c>
      <c r="Y20" s="4">
        <v>709</v>
      </c>
      <c r="Z20" s="4">
        <v>1</v>
      </c>
      <c r="AA20" s="4">
        <f t="shared" si="1"/>
        <v>0.14104372355430184</v>
      </c>
    </row>
    <row r="21" spans="1:27" ht="16" x14ac:dyDescent="0.2">
      <c r="A21" s="85" t="s">
        <v>108</v>
      </c>
      <c r="B21" s="85">
        <v>29</v>
      </c>
      <c r="C21" s="85">
        <v>20</v>
      </c>
      <c r="D21" s="85">
        <v>178</v>
      </c>
      <c r="E21" s="86">
        <f t="shared" si="4"/>
        <v>16.292134831460675</v>
      </c>
      <c r="F21" s="86">
        <f t="shared" si="5"/>
        <v>11.235955056179774</v>
      </c>
      <c r="H21" s="4"/>
      <c r="I21" s="4"/>
      <c r="J21" s="4"/>
      <c r="K21" s="4"/>
      <c r="L21" s="4"/>
      <c r="M21" s="4"/>
      <c r="N21" s="4"/>
      <c r="O21" s="4"/>
      <c r="P21" s="91"/>
      <c r="Q21" s="91"/>
      <c r="S21" s="4" t="s">
        <v>39</v>
      </c>
      <c r="T21" s="4">
        <v>246</v>
      </c>
      <c r="U21" s="4">
        <v>6</v>
      </c>
      <c r="V21" s="4">
        <f t="shared" si="0"/>
        <v>2.4390243902439024</v>
      </c>
      <c r="X21" s="4" t="s">
        <v>7</v>
      </c>
      <c r="Y21" s="4">
        <v>918</v>
      </c>
      <c r="Z21" s="4">
        <v>3</v>
      </c>
      <c r="AA21" s="4">
        <f t="shared" si="1"/>
        <v>0.32679738562091504</v>
      </c>
    </row>
    <row r="22" spans="1:27" ht="16" x14ac:dyDescent="0.2">
      <c r="A22" s="85"/>
      <c r="B22" s="85"/>
      <c r="C22" s="85"/>
      <c r="D22" s="85"/>
      <c r="E22" s="86">
        <f>AVERAGE(E13:E21)</f>
        <v>14.613172648461292</v>
      </c>
      <c r="F22" s="86">
        <f>AVERAGE(F13:F21)</f>
        <v>16.220228432335524</v>
      </c>
      <c r="H22" s="4"/>
      <c r="I22" s="4"/>
      <c r="J22" s="4"/>
      <c r="K22" s="4"/>
      <c r="L22" s="4"/>
      <c r="M22" s="4"/>
      <c r="N22" s="4"/>
      <c r="O22" s="4"/>
      <c r="P22" s="91"/>
      <c r="Q22" s="91"/>
      <c r="S22" s="4" t="s">
        <v>40</v>
      </c>
      <c r="T22" s="4">
        <v>233</v>
      </c>
      <c r="U22" s="4">
        <v>11</v>
      </c>
      <c r="V22" s="4">
        <f t="shared" si="0"/>
        <v>4.7210300429184553</v>
      </c>
      <c r="X22" s="4" t="s">
        <v>13</v>
      </c>
      <c r="Y22" s="4">
        <v>524</v>
      </c>
      <c r="Z22" s="4">
        <v>0</v>
      </c>
      <c r="AA22" s="4">
        <f t="shared" si="1"/>
        <v>0</v>
      </c>
    </row>
    <row r="23" spans="1:27" ht="16" x14ac:dyDescent="0.2">
      <c r="A23" s="85" t="s">
        <v>109</v>
      </c>
      <c r="B23" s="85"/>
      <c r="C23" s="85"/>
      <c r="D23" s="85"/>
      <c r="E23" s="86"/>
      <c r="F23" s="86"/>
      <c r="H23" s="4"/>
      <c r="I23" s="4"/>
      <c r="J23" s="4"/>
      <c r="K23" s="4"/>
      <c r="L23" s="4"/>
      <c r="M23" s="4"/>
      <c r="N23" s="4"/>
      <c r="O23" s="4"/>
      <c r="P23" s="91"/>
      <c r="Q23" s="91"/>
      <c r="S23" s="4" t="s">
        <v>41</v>
      </c>
      <c r="T23" s="4">
        <v>366</v>
      </c>
      <c r="U23" s="4">
        <v>17</v>
      </c>
      <c r="V23" s="4">
        <f t="shared" si="0"/>
        <v>4.6448087431693992</v>
      </c>
      <c r="X23" s="4" t="s">
        <v>14</v>
      </c>
      <c r="Y23" s="4">
        <v>663</v>
      </c>
      <c r="Z23" s="4">
        <v>0</v>
      </c>
      <c r="AA23" s="4">
        <f t="shared" si="1"/>
        <v>0</v>
      </c>
    </row>
    <row r="24" spans="1:27" ht="16" x14ac:dyDescent="0.2">
      <c r="A24" s="85" t="s">
        <v>110</v>
      </c>
      <c r="B24" s="85">
        <v>1</v>
      </c>
      <c r="C24" s="85">
        <v>23</v>
      </c>
      <c r="D24" s="85">
        <v>116</v>
      </c>
      <c r="E24" s="86">
        <f>B24/D24*100</f>
        <v>0.86206896551724133</v>
      </c>
      <c r="F24" s="86">
        <f>C24/D24*100</f>
        <v>19.827586206896552</v>
      </c>
      <c r="H24" s="4"/>
      <c r="I24" s="4"/>
      <c r="J24" s="4"/>
      <c r="K24" s="4"/>
      <c r="L24" s="4"/>
      <c r="M24" s="4"/>
      <c r="N24" s="4"/>
      <c r="O24" s="4"/>
      <c r="P24" s="91"/>
      <c r="Q24" s="91"/>
      <c r="S24" s="4" t="s">
        <v>42</v>
      </c>
      <c r="T24" s="4">
        <v>384</v>
      </c>
      <c r="U24" s="4">
        <v>14</v>
      </c>
      <c r="V24" s="4">
        <f t="shared" si="0"/>
        <v>3.6458333333333335</v>
      </c>
      <c r="X24" s="4" t="s">
        <v>15</v>
      </c>
      <c r="Y24" s="4">
        <v>708</v>
      </c>
      <c r="Z24" s="4">
        <v>2</v>
      </c>
      <c r="AA24" s="4">
        <f t="shared" si="1"/>
        <v>0.2824858757062147</v>
      </c>
    </row>
    <row r="25" spans="1:27" ht="16" x14ac:dyDescent="0.2">
      <c r="A25" s="85" t="s">
        <v>111</v>
      </c>
      <c r="B25" s="85">
        <v>1</v>
      </c>
      <c r="C25" s="85">
        <v>1</v>
      </c>
      <c r="D25" s="85">
        <v>115</v>
      </c>
      <c r="E25" s="86">
        <f t="shared" ref="E25:E31" si="6">B25/D25*100</f>
        <v>0.86956521739130432</v>
      </c>
      <c r="F25" s="86">
        <f t="shared" ref="F25:F31" si="7">C25/D25*100</f>
        <v>0.86956521739130432</v>
      </c>
      <c r="H25" s="4"/>
      <c r="I25" s="4"/>
      <c r="J25" s="4"/>
      <c r="K25" s="4"/>
      <c r="L25" s="4"/>
      <c r="M25" s="4"/>
      <c r="N25" s="4"/>
      <c r="O25" s="4"/>
      <c r="P25" s="91"/>
      <c r="Q25" s="91"/>
      <c r="S25" s="4" t="s">
        <v>43</v>
      </c>
      <c r="T25" s="4">
        <v>194</v>
      </c>
      <c r="U25" s="4">
        <v>11</v>
      </c>
      <c r="V25" s="4">
        <f t="shared" si="0"/>
        <v>5.6701030927835054</v>
      </c>
      <c r="X25" s="4" t="s">
        <v>16</v>
      </c>
      <c r="Y25" s="4">
        <v>648</v>
      </c>
      <c r="Z25" s="4">
        <v>1</v>
      </c>
      <c r="AA25" s="4">
        <f t="shared" si="1"/>
        <v>0.15432098765432098</v>
      </c>
    </row>
    <row r="26" spans="1:27" ht="16" x14ac:dyDescent="0.2">
      <c r="A26" s="85" t="s">
        <v>112</v>
      </c>
      <c r="B26" s="85">
        <v>0</v>
      </c>
      <c r="C26" s="85">
        <v>0</v>
      </c>
      <c r="D26" s="85">
        <v>71</v>
      </c>
      <c r="E26" s="86">
        <f t="shared" si="6"/>
        <v>0</v>
      </c>
      <c r="F26" s="86">
        <f t="shared" si="7"/>
        <v>0</v>
      </c>
      <c r="H26" s="4"/>
      <c r="I26" s="4"/>
      <c r="J26" s="4"/>
      <c r="K26" s="4"/>
      <c r="L26" s="4"/>
      <c r="M26" s="4"/>
      <c r="N26" s="4"/>
      <c r="O26" s="4"/>
      <c r="P26" s="91"/>
      <c r="Q26" s="91"/>
      <c r="S26" s="4" t="s">
        <v>44</v>
      </c>
      <c r="T26" s="4">
        <v>381</v>
      </c>
      <c r="U26" s="4">
        <v>8</v>
      </c>
      <c r="V26" s="4">
        <f t="shared" si="0"/>
        <v>2.0997375328083989</v>
      </c>
      <c r="X26" s="4" t="s">
        <v>17</v>
      </c>
      <c r="Y26" s="4">
        <v>542</v>
      </c>
      <c r="Z26" s="4">
        <v>0</v>
      </c>
      <c r="AA26" s="4">
        <f t="shared" si="1"/>
        <v>0</v>
      </c>
    </row>
    <row r="27" spans="1:27" ht="16" x14ac:dyDescent="0.2">
      <c r="A27" s="85" t="s">
        <v>113</v>
      </c>
      <c r="B27" s="85">
        <v>0</v>
      </c>
      <c r="C27" s="85">
        <v>0</v>
      </c>
      <c r="D27" s="85">
        <v>43</v>
      </c>
      <c r="E27" s="86">
        <f t="shared" si="6"/>
        <v>0</v>
      </c>
      <c r="F27" s="86">
        <f t="shared" si="7"/>
        <v>0</v>
      </c>
      <c r="S27" s="4" t="s">
        <v>45</v>
      </c>
      <c r="T27" s="4">
        <v>708</v>
      </c>
      <c r="U27" s="4">
        <v>12</v>
      </c>
      <c r="V27" s="4">
        <f t="shared" si="0"/>
        <v>1.6949152542372881</v>
      </c>
      <c r="X27" s="4" t="s">
        <v>18</v>
      </c>
      <c r="Y27" s="4">
        <v>545</v>
      </c>
      <c r="Z27" s="4">
        <v>3</v>
      </c>
      <c r="AA27" s="4">
        <f t="shared" si="1"/>
        <v>0.55045871559633031</v>
      </c>
    </row>
    <row r="28" spans="1:27" ht="16" x14ac:dyDescent="0.2">
      <c r="A28" s="85" t="s">
        <v>114</v>
      </c>
      <c r="B28" s="85">
        <v>9</v>
      </c>
      <c r="C28" s="85">
        <v>2</v>
      </c>
      <c r="D28" s="85">
        <v>94</v>
      </c>
      <c r="E28" s="86">
        <f t="shared" si="6"/>
        <v>9.5744680851063837</v>
      </c>
      <c r="F28" s="86">
        <f t="shared" si="7"/>
        <v>2.1276595744680851</v>
      </c>
      <c r="S28" s="4" t="s">
        <v>46</v>
      </c>
      <c r="T28" s="4">
        <v>480</v>
      </c>
      <c r="U28" s="4">
        <v>9</v>
      </c>
      <c r="V28" s="4">
        <f t="shared" si="0"/>
        <v>1.875</v>
      </c>
      <c r="X28" s="4" t="s">
        <v>19</v>
      </c>
      <c r="Y28" s="4">
        <v>439</v>
      </c>
      <c r="Z28" s="4">
        <v>0</v>
      </c>
      <c r="AA28" s="4">
        <f t="shared" si="1"/>
        <v>0</v>
      </c>
    </row>
    <row r="29" spans="1:27" ht="16" x14ac:dyDescent="0.2">
      <c r="A29" s="85" t="s">
        <v>115</v>
      </c>
      <c r="B29" s="85">
        <v>7</v>
      </c>
      <c r="C29" s="85">
        <v>1</v>
      </c>
      <c r="D29" s="85">
        <v>67</v>
      </c>
      <c r="E29" s="86">
        <f t="shared" si="6"/>
        <v>10.44776119402985</v>
      </c>
      <c r="F29" s="86">
        <f t="shared" si="7"/>
        <v>1.4925373134328357</v>
      </c>
      <c r="S29" s="4" t="s">
        <v>47</v>
      </c>
      <c r="T29" s="4">
        <v>588</v>
      </c>
      <c r="U29" s="4">
        <v>7</v>
      </c>
      <c r="V29" s="4">
        <f t="shared" si="0"/>
        <v>1.1904761904761905</v>
      </c>
      <c r="X29" s="4" t="s">
        <v>20</v>
      </c>
      <c r="Y29" s="4">
        <v>337</v>
      </c>
      <c r="Z29" s="4">
        <v>3</v>
      </c>
      <c r="AA29" s="4">
        <f t="shared" si="1"/>
        <v>0.89020771513353114</v>
      </c>
    </row>
    <row r="30" spans="1:27" ht="16" x14ac:dyDescent="0.2">
      <c r="A30" s="85" t="s">
        <v>116</v>
      </c>
      <c r="B30" s="85">
        <v>4</v>
      </c>
      <c r="C30" s="85">
        <v>2</v>
      </c>
      <c r="D30" s="85">
        <v>97</v>
      </c>
      <c r="E30" s="86">
        <f t="shared" si="6"/>
        <v>4.1237113402061851</v>
      </c>
      <c r="F30" s="86">
        <f t="shared" si="7"/>
        <v>2.0618556701030926</v>
      </c>
      <c r="S30" s="4" t="s">
        <v>48</v>
      </c>
      <c r="T30" s="4">
        <v>521</v>
      </c>
      <c r="U30" s="4">
        <v>3</v>
      </c>
      <c r="V30" s="4">
        <f t="shared" si="0"/>
        <v>0.57581573896353166</v>
      </c>
    </row>
    <row r="31" spans="1:27" ht="16" x14ac:dyDescent="0.2">
      <c r="A31" s="85" t="s">
        <v>117</v>
      </c>
      <c r="B31" s="85">
        <v>18</v>
      </c>
      <c r="C31" s="85">
        <v>1</v>
      </c>
      <c r="D31" s="85">
        <v>65</v>
      </c>
      <c r="E31" s="86">
        <f t="shared" si="6"/>
        <v>27.692307692307693</v>
      </c>
      <c r="F31" s="86">
        <f t="shared" si="7"/>
        <v>1.5384615384615385</v>
      </c>
      <c r="S31" s="4" t="s">
        <v>49</v>
      </c>
      <c r="T31" s="4">
        <v>330</v>
      </c>
      <c r="U31" s="4">
        <v>7</v>
      </c>
      <c r="V31" s="4">
        <f t="shared" si="0"/>
        <v>2.1212121212121215</v>
      </c>
    </row>
    <row r="32" spans="1:27" ht="16" x14ac:dyDescent="0.2">
      <c r="A32" s="85"/>
      <c r="B32" s="85"/>
      <c r="C32" s="85"/>
      <c r="D32" s="85"/>
      <c r="E32" s="86">
        <f>AVERAGE(E24:E31)</f>
        <v>6.6962353118198319</v>
      </c>
      <c r="F32" s="86">
        <f>AVERAGE(F24:F31)</f>
        <v>3.4897081900941762</v>
      </c>
      <c r="S32" s="4" t="s">
        <v>50</v>
      </c>
      <c r="T32" s="4">
        <v>541</v>
      </c>
      <c r="U32" s="4">
        <v>0</v>
      </c>
      <c r="V32" s="4">
        <f t="shared" si="0"/>
        <v>0</v>
      </c>
    </row>
    <row r="33" spans="1:22" ht="16" x14ac:dyDescent="0.2">
      <c r="A33" s="85" t="s">
        <v>118</v>
      </c>
      <c r="B33" s="85"/>
      <c r="C33" s="85"/>
      <c r="D33" s="85"/>
      <c r="E33" s="86"/>
      <c r="F33" s="86"/>
      <c r="S33" s="4" t="s">
        <v>51</v>
      </c>
      <c r="T33" s="4">
        <v>706</v>
      </c>
      <c r="U33" s="4">
        <v>1</v>
      </c>
      <c r="V33" s="4">
        <f t="shared" si="0"/>
        <v>0.14164305949008499</v>
      </c>
    </row>
    <row r="34" spans="1:22" ht="16" x14ac:dyDescent="0.2">
      <c r="A34" s="85" t="s">
        <v>119</v>
      </c>
      <c r="B34" s="85">
        <v>6</v>
      </c>
      <c r="C34" s="85">
        <v>15</v>
      </c>
      <c r="D34" s="85">
        <v>111</v>
      </c>
      <c r="E34" s="86">
        <f t="shared" ref="E34:E42" si="8">B34/D34*100</f>
        <v>5.4054054054054053</v>
      </c>
      <c r="F34" s="86">
        <f t="shared" ref="F34:F42" si="9">C34/D34*100</f>
        <v>13.513513513513514</v>
      </c>
      <c r="S34" s="4" t="s">
        <v>52</v>
      </c>
      <c r="T34" s="4">
        <v>758</v>
      </c>
      <c r="U34" s="4">
        <v>2</v>
      </c>
      <c r="V34" s="4">
        <f t="shared" si="0"/>
        <v>0.26385224274406333</v>
      </c>
    </row>
    <row r="35" spans="1:22" ht="16" x14ac:dyDescent="0.2">
      <c r="A35" s="85" t="s">
        <v>120</v>
      </c>
      <c r="B35" s="85">
        <v>29</v>
      </c>
      <c r="C35" s="85">
        <v>17</v>
      </c>
      <c r="D35" s="85">
        <v>131</v>
      </c>
      <c r="E35" s="86">
        <f t="shared" si="8"/>
        <v>22.137404580152673</v>
      </c>
      <c r="F35" s="86">
        <f t="shared" si="9"/>
        <v>12.977099236641221</v>
      </c>
      <c r="S35" s="4" t="s">
        <v>53</v>
      </c>
      <c r="T35" s="4">
        <v>478</v>
      </c>
      <c r="U35" s="4">
        <v>7</v>
      </c>
      <c r="V35" s="4">
        <f t="shared" si="0"/>
        <v>1.4644351464435146</v>
      </c>
    </row>
    <row r="36" spans="1:22" ht="16" x14ac:dyDescent="0.2">
      <c r="A36" s="85" t="s">
        <v>121</v>
      </c>
      <c r="B36" s="85">
        <v>10</v>
      </c>
      <c r="C36" s="85">
        <v>16</v>
      </c>
      <c r="D36" s="85">
        <v>159</v>
      </c>
      <c r="E36" s="86">
        <f t="shared" si="8"/>
        <v>6.2893081761006293</v>
      </c>
      <c r="F36" s="86">
        <f t="shared" si="9"/>
        <v>10.062893081761008</v>
      </c>
      <c r="S36" s="4" t="s">
        <v>54</v>
      </c>
      <c r="T36" s="4">
        <v>838</v>
      </c>
      <c r="U36" s="4">
        <v>3</v>
      </c>
      <c r="V36" s="4">
        <f t="shared" si="0"/>
        <v>0.35799522673031026</v>
      </c>
    </row>
    <row r="37" spans="1:22" ht="16" x14ac:dyDescent="0.2">
      <c r="A37" s="85" t="s">
        <v>122</v>
      </c>
      <c r="B37" s="85">
        <v>35</v>
      </c>
      <c r="C37" s="85">
        <v>4</v>
      </c>
      <c r="D37" s="85">
        <v>101</v>
      </c>
      <c r="E37" s="86">
        <f t="shared" si="8"/>
        <v>34.653465346534652</v>
      </c>
      <c r="F37" s="86">
        <f t="shared" si="9"/>
        <v>3.9603960396039604</v>
      </c>
      <c r="S37" s="4" t="s">
        <v>55</v>
      </c>
      <c r="T37" s="4">
        <v>560</v>
      </c>
      <c r="U37" s="4">
        <v>8</v>
      </c>
      <c r="V37" s="4">
        <f t="shared" si="0"/>
        <v>1.4285714285714286</v>
      </c>
    </row>
    <row r="38" spans="1:22" ht="16" x14ac:dyDescent="0.2">
      <c r="A38" s="85" t="s">
        <v>123</v>
      </c>
      <c r="B38" s="85">
        <v>6</v>
      </c>
      <c r="C38" s="85">
        <v>7</v>
      </c>
      <c r="D38" s="85">
        <v>82</v>
      </c>
      <c r="E38" s="86">
        <f t="shared" si="8"/>
        <v>7.3170731707317067</v>
      </c>
      <c r="F38" s="86">
        <f t="shared" si="9"/>
        <v>8.536585365853659</v>
      </c>
    </row>
    <row r="39" spans="1:22" ht="16" x14ac:dyDescent="0.2">
      <c r="A39" s="85" t="s">
        <v>124</v>
      </c>
      <c r="B39" s="85">
        <v>3</v>
      </c>
      <c r="C39" s="85">
        <v>13</v>
      </c>
      <c r="D39" s="85">
        <v>102</v>
      </c>
      <c r="E39" s="86">
        <f t="shared" si="8"/>
        <v>2.9411764705882351</v>
      </c>
      <c r="F39" s="86">
        <f t="shared" si="9"/>
        <v>12.745098039215685</v>
      </c>
    </row>
    <row r="40" spans="1:22" ht="16" x14ac:dyDescent="0.2">
      <c r="A40" s="85" t="s">
        <v>125</v>
      </c>
      <c r="B40" s="85">
        <v>0</v>
      </c>
      <c r="C40" s="85">
        <v>16</v>
      </c>
      <c r="D40" s="85">
        <v>124</v>
      </c>
      <c r="E40" s="86">
        <f t="shared" si="8"/>
        <v>0</v>
      </c>
      <c r="F40" s="86">
        <f t="shared" si="9"/>
        <v>12.903225806451612</v>
      </c>
    </row>
    <row r="41" spans="1:22" ht="16" x14ac:dyDescent="0.2">
      <c r="A41" s="85" t="s">
        <v>126</v>
      </c>
      <c r="B41" s="85">
        <v>3</v>
      </c>
      <c r="C41" s="85">
        <v>4</v>
      </c>
      <c r="D41" s="85">
        <v>129</v>
      </c>
      <c r="E41" s="86">
        <f t="shared" si="8"/>
        <v>2.3255813953488373</v>
      </c>
      <c r="F41" s="86">
        <f t="shared" si="9"/>
        <v>3.1007751937984498</v>
      </c>
    </row>
    <row r="42" spans="1:22" ht="16" x14ac:dyDescent="0.2">
      <c r="A42" s="85" t="s">
        <v>127</v>
      </c>
      <c r="B42" s="85">
        <v>5</v>
      </c>
      <c r="C42" s="85">
        <v>5</v>
      </c>
      <c r="D42" s="85">
        <v>109</v>
      </c>
      <c r="E42" s="86">
        <f t="shared" si="8"/>
        <v>4.5871559633027523</v>
      </c>
      <c r="F42" s="86">
        <f t="shared" si="9"/>
        <v>4.5871559633027523</v>
      </c>
    </row>
    <row r="43" spans="1:22" ht="16" x14ac:dyDescent="0.2">
      <c r="A43" s="85"/>
      <c r="B43" s="85"/>
      <c r="C43" s="85"/>
      <c r="D43" s="85"/>
      <c r="E43" s="86">
        <f>AVERAGE(E34:E42)</f>
        <v>9.5173967231294316</v>
      </c>
      <c r="F43" s="86">
        <f>AVERAGE(F34:F42)</f>
        <v>9.1540824711268751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9"/>
  <sheetViews>
    <sheetView workbookViewId="0">
      <selection activeCell="K32" sqref="K32"/>
    </sheetView>
  </sheetViews>
  <sheetFormatPr baseColWidth="10" defaultRowHeight="16" x14ac:dyDescent="0.2"/>
  <cols>
    <col min="1" max="1" width="20.1640625" style="84" bestFit="1" customWidth="1"/>
    <col min="2" max="2" width="5.83203125" style="84" bestFit="1" customWidth="1"/>
    <col min="3" max="3" width="10.83203125" style="84"/>
    <col min="4" max="4" width="22.33203125" style="84" bestFit="1" customWidth="1"/>
    <col min="5" max="5" width="4" style="84" bestFit="1" customWidth="1"/>
    <col min="6" max="6" width="10.83203125" style="84"/>
    <col min="7" max="7" width="8.1640625" style="84" bestFit="1" customWidth="1"/>
    <col min="8" max="16384" width="10.83203125" style="84"/>
  </cols>
  <sheetData>
    <row r="1" spans="1:8" x14ac:dyDescent="0.2">
      <c r="A1" s="83" t="s">
        <v>251</v>
      </c>
      <c r="D1" s="83" t="s">
        <v>252</v>
      </c>
      <c r="G1" s="83" t="s">
        <v>262</v>
      </c>
    </row>
    <row r="2" spans="1:8" x14ac:dyDescent="0.2">
      <c r="A2" s="84" t="s">
        <v>255</v>
      </c>
      <c r="D2" s="84" t="s">
        <v>263</v>
      </c>
      <c r="G2" s="84" t="s">
        <v>263</v>
      </c>
    </row>
    <row r="3" spans="1:8" x14ac:dyDescent="0.2">
      <c r="A3" s="84" t="s">
        <v>0</v>
      </c>
      <c r="B3" s="84" t="s">
        <v>1</v>
      </c>
      <c r="D3" s="84" t="s">
        <v>0</v>
      </c>
      <c r="E3" s="84" t="s">
        <v>1</v>
      </c>
      <c r="G3" s="84" t="s">
        <v>0</v>
      </c>
      <c r="H3" s="84" t="s">
        <v>1</v>
      </c>
    </row>
    <row r="4" spans="1:8" x14ac:dyDescent="0.2">
      <c r="A4" s="179">
        <v>79.3</v>
      </c>
      <c r="B4" s="179">
        <v>85.8</v>
      </c>
      <c r="D4" s="179">
        <v>36.200000000000003</v>
      </c>
      <c r="E4" s="179">
        <v>34</v>
      </c>
      <c r="G4" s="179">
        <v>23.4</v>
      </c>
      <c r="H4" s="179">
        <v>18.899999999999999</v>
      </c>
    </row>
    <row r="5" spans="1:8" x14ac:dyDescent="0.2">
      <c r="A5" s="179">
        <v>76.099999999999994</v>
      </c>
      <c r="B5" s="179">
        <v>78.599999999999994</v>
      </c>
      <c r="D5" s="179">
        <v>23.8</v>
      </c>
      <c r="E5" s="179">
        <v>36.799999999999997</v>
      </c>
      <c r="G5" s="179">
        <v>17.600000000000001</v>
      </c>
      <c r="H5" s="179">
        <v>19.899999999999999</v>
      </c>
    </row>
    <row r="6" spans="1:8" x14ac:dyDescent="0.2">
      <c r="A6" s="179">
        <v>83.3</v>
      </c>
      <c r="B6" s="179">
        <v>78.2</v>
      </c>
      <c r="D6" s="179">
        <v>22.7</v>
      </c>
      <c r="E6" s="179">
        <v>22.9</v>
      </c>
      <c r="G6" s="179">
        <v>22.5</v>
      </c>
      <c r="H6" s="179">
        <v>23.8</v>
      </c>
    </row>
    <row r="7" spans="1:8" x14ac:dyDescent="0.2">
      <c r="A7" s="179">
        <v>72.7</v>
      </c>
      <c r="B7" s="179">
        <v>63.2</v>
      </c>
    </row>
    <row r="8" spans="1:8" x14ac:dyDescent="0.2">
      <c r="D8" s="84" t="s">
        <v>264</v>
      </c>
      <c r="G8" s="84" t="s">
        <v>264</v>
      </c>
    </row>
    <row r="9" spans="1:8" x14ac:dyDescent="0.2">
      <c r="A9" s="84" t="s">
        <v>256</v>
      </c>
      <c r="D9" s="84" t="s">
        <v>0</v>
      </c>
      <c r="E9" s="84" t="s">
        <v>1</v>
      </c>
      <c r="G9" s="84" t="s">
        <v>0</v>
      </c>
      <c r="H9" s="84" t="s">
        <v>1</v>
      </c>
    </row>
    <row r="10" spans="1:8" x14ac:dyDescent="0.2">
      <c r="A10" s="84" t="s">
        <v>0</v>
      </c>
      <c r="B10" s="84" t="s">
        <v>1</v>
      </c>
      <c r="D10" s="179">
        <v>24.7</v>
      </c>
      <c r="E10" s="179">
        <v>35.4</v>
      </c>
      <c r="G10" s="179">
        <v>31.4</v>
      </c>
      <c r="H10" s="179">
        <v>29.1</v>
      </c>
    </row>
    <row r="11" spans="1:8" x14ac:dyDescent="0.2">
      <c r="A11" s="179">
        <v>9.5200010000000006</v>
      </c>
      <c r="B11" s="179">
        <v>3.49</v>
      </c>
      <c r="D11" s="179">
        <v>16.7</v>
      </c>
      <c r="E11" s="179">
        <v>35</v>
      </c>
      <c r="G11" s="179">
        <v>52.5</v>
      </c>
      <c r="H11" s="179">
        <v>39.9</v>
      </c>
    </row>
    <row r="12" spans="1:8" x14ac:dyDescent="0.2">
      <c r="A12" s="179">
        <v>4.1399999999999997</v>
      </c>
      <c r="B12" s="179">
        <v>5.73</v>
      </c>
      <c r="D12" s="179">
        <v>35.799999999999997</v>
      </c>
      <c r="E12" s="179">
        <v>22.3</v>
      </c>
      <c r="G12" s="179">
        <v>66</v>
      </c>
      <c r="H12" s="179">
        <v>27.6</v>
      </c>
    </row>
    <row r="13" spans="1:8" x14ac:dyDescent="0.2">
      <c r="A13" s="179">
        <v>2.95</v>
      </c>
      <c r="B13" s="179">
        <v>10.5</v>
      </c>
    </row>
    <row r="14" spans="1:8" x14ac:dyDescent="0.2">
      <c r="A14" s="179">
        <v>3.97</v>
      </c>
      <c r="B14" s="179">
        <v>17.100000000000001</v>
      </c>
    </row>
    <row r="16" spans="1:8" x14ac:dyDescent="0.2">
      <c r="A16" s="84" t="s">
        <v>257</v>
      </c>
    </row>
    <row r="17" spans="1:2" x14ac:dyDescent="0.2">
      <c r="A17" s="84" t="s">
        <v>0</v>
      </c>
      <c r="B17" s="84" t="s">
        <v>1</v>
      </c>
    </row>
    <row r="18" spans="1:2" x14ac:dyDescent="0.2">
      <c r="A18" s="179">
        <v>34.4</v>
      </c>
      <c r="B18" s="179">
        <v>47.3</v>
      </c>
    </row>
    <row r="19" spans="1:2" x14ac:dyDescent="0.2">
      <c r="A19" s="179">
        <v>44.9</v>
      </c>
      <c r="B19" s="179">
        <v>29.2</v>
      </c>
    </row>
    <row r="20" spans="1:2" x14ac:dyDescent="0.2">
      <c r="A20" s="179">
        <v>51</v>
      </c>
      <c r="B20" s="179">
        <v>27.4</v>
      </c>
    </row>
    <row r="21" spans="1:2" x14ac:dyDescent="0.2">
      <c r="A21" s="179">
        <v>40.9</v>
      </c>
      <c r="B21" s="179">
        <v>24.4</v>
      </c>
    </row>
    <row r="23" spans="1:2" x14ac:dyDescent="0.2">
      <c r="A23" s="84" t="s">
        <v>258</v>
      </c>
    </row>
    <row r="24" spans="1:2" x14ac:dyDescent="0.2">
      <c r="A24" s="84" t="s">
        <v>0</v>
      </c>
      <c r="B24" s="84" t="s">
        <v>1</v>
      </c>
    </row>
    <row r="25" spans="1:2" x14ac:dyDescent="0.2">
      <c r="A25" s="179">
        <v>41.2</v>
      </c>
      <c r="B25" s="179">
        <v>34</v>
      </c>
    </row>
    <row r="26" spans="1:2" x14ac:dyDescent="0.2">
      <c r="A26" s="179">
        <v>31.8</v>
      </c>
      <c r="B26" s="179">
        <v>51.7</v>
      </c>
    </row>
    <row r="27" spans="1:2" x14ac:dyDescent="0.2">
      <c r="A27" s="179">
        <v>28.6</v>
      </c>
      <c r="B27" s="179">
        <v>57.8</v>
      </c>
    </row>
    <row r="28" spans="1:2" x14ac:dyDescent="0.2">
      <c r="A28" s="179">
        <v>31</v>
      </c>
      <c r="B28" s="179">
        <v>51.5</v>
      </c>
    </row>
    <row r="30" spans="1:2" x14ac:dyDescent="0.2">
      <c r="A30" s="84" t="s">
        <v>259</v>
      </c>
    </row>
    <row r="31" spans="1:2" x14ac:dyDescent="0.2">
      <c r="A31" s="84" t="s">
        <v>0</v>
      </c>
      <c r="B31" s="84" t="s">
        <v>1</v>
      </c>
    </row>
    <row r="32" spans="1:2" x14ac:dyDescent="0.2">
      <c r="A32" s="179">
        <v>6.69</v>
      </c>
      <c r="B32" s="179">
        <v>1.45</v>
      </c>
    </row>
    <row r="33" spans="1:2" x14ac:dyDescent="0.2">
      <c r="A33" s="179">
        <v>3.82</v>
      </c>
      <c r="B33" s="179">
        <v>1.07</v>
      </c>
    </row>
    <row r="34" spans="1:2" x14ac:dyDescent="0.2">
      <c r="A34" s="179">
        <v>3.55</v>
      </c>
      <c r="B34" s="179">
        <v>3.29</v>
      </c>
    </row>
    <row r="35" spans="1:2" x14ac:dyDescent="0.2">
      <c r="A35" s="179">
        <v>3.82</v>
      </c>
      <c r="B35" s="179">
        <v>4.07</v>
      </c>
    </row>
    <row r="37" spans="1:2" x14ac:dyDescent="0.2">
      <c r="A37" s="84" t="s">
        <v>260</v>
      </c>
    </row>
    <row r="38" spans="1:2" x14ac:dyDescent="0.2">
      <c r="A38" s="84" t="s">
        <v>0</v>
      </c>
      <c r="B38" s="84" t="s">
        <v>1</v>
      </c>
    </row>
    <row r="39" spans="1:2" x14ac:dyDescent="0.2">
      <c r="A39" s="179">
        <v>20</v>
      </c>
      <c r="B39" s="179">
        <v>1.83</v>
      </c>
    </row>
    <row r="40" spans="1:2" x14ac:dyDescent="0.2">
      <c r="A40" s="179">
        <v>15.6</v>
      </c>
      <c r="B40" s="179">
        <v>2.8</v>
      </c>
    </row>
    <row r="41" spans="1:2" x14ac:dyDescent="0.2">
      <c r="A41" s="179">
        <v>13.5</v>
      </c>
      <c r="B41" s="179">
        <v>4.5199999999999996</v>
      </c>
    </row>
    <row r="42" spans="1:2" x14ac:dyDescent="0.2">
      <c r="A42" s="179">
        <v>15.9</v>
      </c>
      <c r="B42" s="179">
        <v>5.24</v>
      </c>
    </row>
    <row r="44" spans="1:2" x14ac:dyDescent="0.2">
      <c r="A44" s="84" t="s">
        <v>261</v>
      </c>
    </row>
    <row r="45" spans="1:2" x14ac:dyDescent="0.2">
      <c r="A45" s="84" t="s">
        <v>0</v>
      </c>
      <c r="B45" s="84" t="s">
        <v>1</v>
      </c>
    </row>
    <row r="46" spans="1:2" x14ac:dyDescent="0.2">
      <c r="A46" s="179">
        <v>50.4</v>
      </c>
      <c r="B46" s="179">
        <v>60</v>
      </c>
    </row>
    <row r="47" spans="1:2" x14ac:dyDescent="0.2">
      <c r="A47" s="179">
        <v>13.8</v>
      </c>
      <c r="B47" s="179">
        <v>45.3</v>
      </c>
    </row>
    <row r="48" spans="1:2" x14ac:dyDescent="0.2">
      <c r="A48" s="179">
        <v>33.1</v>
      </c>
      <c r="B48" s="179">
        <v>64.8</v>
      </c>
    </row>
    <row r="49" spans="1:2" x14ac:dyDescent="0.2">
      <c r="A49" s="179">
        <v>11.6</v>
      </c>
      <c r="B49" s="179">
        <v>24.2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1076-0225-6C47-B721-A80D255D39EB}">
  <dimension ref="A1:P30"/>
  <sheetViews>
    <sheetView workbookViewId="0">
      <selection activeCell="D50" sqref="D50"/>
    </sheetView>
  </sheetViews>
  <sheetFormatPr baseColWidth="10" defaultRowHeight="13" x14ac:dyDescent="0.15"/>
  <cols>
    <col min="1" max="16384" width="10.83203125" style="5"/>
  </cols>
  <sheetData>
    <row r="1" spans="1:16" s="83" customFormat="1" ht="16" x14ac:dyDescent="0.2">
      <c r="A1" s="83" t="s">
        <v>253</v>
      </c>
    </row>
    <row r="2" spans="1:16" x14ac:dyDescent="0.15">
      <c r="A2" s="160" t="s">
        <v>218</v>
      </c>
      <c r="B2" s="5" t="s">
        <v>219</v>
      </c>
    </row>
    <row r="3" spans="1:16" x14ac:dyDescent="0.15">
      <c r="I3" s="2" t="s">
        <v>220</v>
      </c>
      <c r="J3" s="2" t="s">
        <v>0</v>
      </c>
      <c r="K3" s="2" t="s">
        <v>221</v>
      </c>
      <c r="L3" s="2" t="s">
        <v>1</v>
      </c>
      <c r="M3" s="2"/>
      <c r="N3" s="2"/>
      <c r="O3" s="2" t="s">
        <v>222</v>
      </c>
      <c r="P3" s="2" t="s">
        <v>223</v>
      </c>
    </row>
    <row r="4" spans="1:16" x14ac:dyDescent="0.15">
      <c r="B4" s="2" t="s">
        <v>224</v>
      </c>
      <c r="E4" s="2" t="s">
        <v>220</v>
      </c>
      <c r="I4" s="5" t="s">
        <v>225</v>
      </c>
      <c r="J4" s="5">
        <f>E13</f>
        <v>71.428571428571431</v>
      </c>
      <c r="K4" s="5">
        <f>E27</f>
        <v>62.5</v>
      </c>
      <c r="L4" s="5">
        <f>F13</f>
        <v>42.857142857142861</v>
      </c>
      <c r="O4" s="5" t="str">
        <f t="shared" ref="O4:P6" si="0">E6</f>
        <v>no</v>
      </c>
      <c r="P4" s="5" t="str">
        <f t="shared" si="0"/>
        <v>no</v>
      </c>
    </row>
    <row r="5" spans="1:16" x14ac:dyDescent="0.15">
      <c r="A5" s="2" t="s">
        <v>226</v>
      </c>
      <c r="B5" s="2" t="s">
        <v>227</v>
      </c>
      <c r="C5" s="2" t="s">
        <v>228</v>
      </c>
      <c r="D5" s="2" t="s">
        <v>72</v>
      </c>
      <c r="E5" s="2" t="s">
        <v>0</v>
      </c>
      <c r="F5" s="2" t="s">
        <v>1</v>
      </c>
      <c r="I5" s="5" t="s">
        <v>229</v>
      </c>
      <c r="J5" s="5">
        <f>E14</f>
        <v>2.2000000000000002</v>
      </c>
      <c r="K5" s="5">
        <f>E28</f>
        <v>2.2000000000000002</v>
      </c>
      <c r="L5" s="5">
        <f>F14</f>
        <v>1.6666666666666667</v>
      </c>
      <c r="O5" s="5" t="str">
        <f t="shared" si="0"/>
        <v>no</v>
      </c>
      <c r="P5" s="5">
        <f t="shared" si="0"/>
        <v>2</v>
      </c>
    </row>
    <row r="6" spans="1:16" x14ac:dyDescent="0.15">
      <c r="A6" s="5">
        <v>12192016</v>
      </c>
      <c r="B6" s="5">
        <v>159845</v>
      </c>
      <c r="C6" s="5" t="s">
        <v>230</v>
      </c>
      <c r="D6" s="5" t="s">
        <v>231</v>
      </c>
      <c r="E6" s="5" t="s">
        <v>232</v>
      </c>
      <c r="F6" s="5" t="s">
        <v>232</v>
      </c>
      <c r="I6" s="5" t="s">
        <v>233</v>
      </c>
      <c r="J6" s="5">
        <f>E15</f>
        <v>0.37416573867739417</v>
      </c>
      <c r="K6" s="5">
        <f>E29</f>
        <v>0.37416573867739417</v>
      </c>
      <c r="L6" s="5">
        <f>F15</f>
        <v>0.3333333333333332</v>
      </c>
      <c r="O6" s="5">
        <f t="shared" si="0"/>
        <v>2</v>
      </c>
      <c r="P6" s="5" t="str">
        <f t="shared" si="0"/>
        <v>no</v>
      </c>
    </row>
    <row r="7" spans="1:16" x14ac:dyDescent="0.15">
      <c r="B7" s="5">
        <v>159845</v>
      </c>
      <c r="C7" s="5" t="s">
        <v>234</v>
      </c>
      <c r="D7" s="5" t="s">
        <v>231</v>
      </c>
      <c r="E7" s="5" t="s">
        <v>232</v>
      </c>
      <c r="F7" s="5">
        <v>2</v>
      </c>
      <c r="O7" s="5">
        <f>F12</f>
        <v>1</v>
      </c>
      <c r="P7" s="5">
        <f>E9</f>
        <v>3</v>
      </c>
    </row>
    <row r="8" spans="1:16" x14ac:dyDescent="0.15">
      <c r="B8" s="5">
        <v>159845</v>
      </c>
      <c r="C8" s="5" t="s">
        <v>235</v>
      </c>
      <c r="D8" s="5" t="s">
        <v>231</v>
      </c>
      <c r="E8" s="5">
        <v>2</v>
      </c>
      <c r="F8" s="5" t="s">
        <v>232</v>
      </c>
      <c r="O8" s="5">
        <f>E24</f>
        <v>1</v>
      </c>
      <c r="P8" s="5">
        <f>E10</f>
        <v>1</v>
      </c>
    </row>
    <row r="9" spans="1:16" x14ac:dyDescent="0.15">
      <c r="B9" s="5">
        <v>125260</v>
      </c>
      <c r="C9" s="5" t="s">
        <v>236</v>
      </c>
      <c r="D9" s="5" t="s">
        <v>237</v>
      </c>
      <c r="E9" s="5">
        <v>3</v>
      </c>
      <c r="F9" s="5" t="s">
        <v>232</v>
      </c>
      <c r="O9" s="5" t="str">
        <f>E25</f>
        <v>no</v>
      </c>
      <c r="P9" s="5">
        <f>E11</f>
        <v>3</v>
      </c>
    </row>
    <row r="10" spans="1:16" x14ac:dyDescent="0.15">
      <c r="B10" s="5">
        <v>159845</v>
      </c>
      <c r="C10" s="5" t="s">
        <v>238</v>
      </c>
      <c r="D10" s="5" t="s">
        <v>237</v>
      </c>
      <c r="E10" s="5">
        <v>1</v>
      </c>
      <c r="F10" s="5">
        <v>2</v>
      </c>
      <c r="O10" s="5">
        <f>E26</f>
        <v>2</v>
      </c>
      <c r="P10" s="5" t="str">
        <f>F9</f>
        <v>no</v>
      </c>
    </row>
    <row r="11" spans="1:16" x14ac:dyDescent="0.15">
      <c r="B11" s="161">
        <v>125260</v>
      </c>
      <c r="C11" s="5" t="s">
        <v>239</v>
      </c>
      <c r="D11" s="5" t="s">
        <v>237</v>
      </c>
      <c r="E11" s="5">
        <v>3</v>
      </c>
      <c r="F11" s="5" t="s">
        <v>232</v>
      </c>
      <c r="O11" s="5">
        <f>F24</f>
        <v>3</v>
      </c>
      <c r="P11" s="5">
        <f>F10</f>
        <v>2</v>
      </c>
    </row>
    <row r="12" spans="1:16" x14ac:dyDescent="0.15">
      <c r="B12" s="161">
        <v>125260</v>
      </c>
      <c r="C12" s="5" t="s">
        <v>240</v>
      </c>
      <c r="D12" s="5" t="s">
        <v>241</v>
      </c>
      <c r="E12" s="5">
        <v>2</v>
      </c>
      <c r="F12" s="5">
        <v>1</v>
      </c>
      <c r="O12" s="5">
        <f>F25</f>
        <v>3</v>
      </c>
      <c r="P12" s="5" t="str">
        <f>F11</f>
        <v>no</v>
      </c>
    </row>
    <row r="13" spans="1:16" x14ac:dyDescent="0.15">
      <c r="B13" s="161"/>
      <c r="D13" s="5" t="s">
        <v>225</v>
      </c>
      <c r="E13" s="5">
        <f>(100/7)*5</f>
        <v>71.428571428571431</v>
      </c>
      <c r="F13" s="5">
        <f>(100/7)*3</f>
        <v>42.857142857142861</v>
      </c>
      <c r="O13" s="5">
        <f>F26</f>
        <v>2</v>
      </c>
      <c r="P13" s="5">
        <f>E12</f>
        <v>2</v>
      </c>
    </row>
    <row r="14" spans="1:16" x14ac:dyDescent="0.15">
      <c r="D14" s="5" t="s">
        <v>229</v>
      </c>
      <c r="E14" s="5">
        <f>AVERAGE(E6:E12)</f>
        <v>2.2000000000000002</v>
      </c>
      <c r="F14" s="5">
        <f>AVERAGE(F6:F12)</f>
        <v>1.6666666666666667</v>
      </c>
      <c r="P14" s="5" t="str">
        <f>E23</f>
        <v>no</v>
      </c>
    </row>
    <row r="15" spans="1:16" x14ac:dyDescent="0.15">
      <c r="D15" s="5" t="s">
        <v>233</v>
      </c>
      <c r="E15" s="5">
        <f>STDEV(E6:E12)/SQRT(COUNT(E6:E12))</f>
        <v>0.37416573867739417</v>
      </c>
      <c r="F15" s="5">
        <f>STDEV(F6:F12)/SQRT(COUNT(F6:F12))</f>
        <v>0.3333333333333332</v>
      </c>
      <c r="P15" s="5" t="str">
        <f>F23</f>
        <v>no</v>
      </c>
    </row>
    <row r="16" spans="1:16" x14ac:dyDescent="0.15">
      <c r="D16" s="5" t="s">
        <v>181</v>
      </c>
      <c r="E16" s="5">
        <f>TTEST(E6:E12,F6:F12,2,3)</f>
        <v>0.33022318224507924</v>
      </c>
      <c r="N16" s="5" t="s">
        <v>225</v>
      </c>
      <c r="O16" s="5">
        <f>10*7</f>
        <v>70</v>
      </c>
      <c r="P16" s="5">
        <f>(100/12)*6</f>
        <v>50</v>
      </c>
    </row>
    <row r="17" spans="1:16" x14ac:dyDescent="0.15">
      <c r="N17" s="5" t="s">
        <v>229</v>
      </c>
      <c r="O17" s="5">
        <f>AVERAGE(O4:O15)</f>
        <v>2</v>
      </c>
      <c r="P17" s="5">
        <f>AVERAGE(P4:P15)</f>
        <v>2.1666666666666665</v>
      </c>
    </row>
    <row r="18" spans="1:16" x14ac:dyDescent="0.15">
      <c r="N18" s="5" t="s">
        <v>233</v>
      </c>
      <c r="O18" s="5">
        <f>STDEV(O4:O15)/SQRT(COUNT(O4:O15))</f>
        <v>0.30860669992418382</v>
      </c>
      <c r="P18" s="5">
        <f>STDEV(P4:P15)/SQRT(COUNT(P4:P15))</f>
        <v>0.30731814857642958</v>
      </c>
    </row>
    <row r="19" spans="1:16" x14ac:dyDescent="0.15">
      <c r="A19" s="160" t="s">
        <v>242</v>
      </c>
      <c r="B19" s="5" t="s">
        <v>243</v>
      </c>
      <c r="N19" s="5" t="s">
        <v>181</v>
      </c>
      <c r="O19" s="5">
        <f>TTEST(O4:O15,P4:P15,2,3)</f>
        <v>0.7093030950530248</v>
      </c>
    </row>
    <row r="21" spans="1:16" x14ac:dyDescent="0.15">
      <c r="B21" s="2" t="s">
        <v>224</v>
      </c>
      <c r="E21" s="2" t="s">
        <v>220</v>
      </c>
    </row>
    <row r="22" spans="1:16" x14ac:dyDescent="0.15">
      <c r="A22" s="2" t="s">
        <v>226</v>
      </c>
      <c r="B22" s="2" t="s">
        <v>227</v>
      </c>
      <c r="C22" s="2" t="s">
        <v>228</v>
      </c>
      <c r="D22" s="2" t="s">
        <v>72</v>
      </c>
      <c r="E22" s="2" t="s">
        <v>221</v>
      </c>
      <c r="F22" s="2" t="s">
        <v>221</v>
      </c>
    </row>
    <row r="23" spans="1:16" x14ac:dyDescent="0.15">
      <c r="A23" s="5">
        <v>12222016</v>
      </c>
      <c r="B23" s="161">
        <v>125264</v>
      </c>
      <c r="C23" s="5" t="s">
        <v>244</v>
      </c>
      <c r="D23" s="5" t="s">
        <v>231</v>
      </c>
      <c r="E23" s="5" t="s">
        <v>232</v>
      </c>
      <c r="F23" s="5" t="s">
        <v>232</v>
      </c>
    </row>
    <row r="24" spans="1:16" x14ac:dyDescent="0.15">
      <c r="B24" s="161">
        <v>125264</v>
      </c>
      <c r="C24" s="5" t="s">
        <v>245</v>
      </c>
      <c r="D24" s="5" t="s">
        <v>237</v>
      </c>
      <c r="E24" s="5">
        <v>1</v>
      </c>
      <c r="F24" s="5">
        <v>3</v>
      </c>
    </row>
    <row r="25" spans="1:16" x14ac:dyDescent="0.15">
      <c r="B25" s="161">
        <v>125264</v>
      </c>
      <c r="C25" s="5" t="s">
        <v>246</v>
      </c>
      <c r="D25" s="5" t="s">
        <v>237</v>
      </c>
      <c r="E25" s="5" t="s">
        <v>232</v>
      </c>
      <c r="F25" s="5">
        <v>3</v>
      </c>
    </row>
    <row r="26" spans="1:16" x14ac:dyDescent="0.15">
      <c r="B26" s="161">
        <v>125264</v>
      </c>
      <c r="C26" s="5" t="s">
        <v>236</v>
      </c>
      <c r="D26" s="5" t="s">
        <v>237</v>
      </c>
      <c r="E26" s="5">
        <v>2</v>
      </c>
      <c r="F26" s="5">
        <v>2</v>
      </c>
    </row>
    <row r="27" spans="1:16" x14ac:dyDescent="0.15">
      <c r="D27" s="5" t="s">
        <v>225</v>
      </c>
      <c r="E27" s="5">
        <f>(100/8)*5</f>
        <v>62.5</v>
      </c>
    </row>
    <row r="28" spans="1:16" x14ac:dyDescent="0.15">
      <c r="D28" s="5" t="s">
        <v>229</v>
      </c>
      <c r="E28" s="5">
        <f>AVERAGE(E23:F26)</f>
        <v>2.2000000000000002</v>
      </c>
    </row>
    <row r="29" spans="1:16" x14ac:dyDescent="0.15">
      <c r="D29" s="5" t="s">
        <v>233</v>
      </c>
      <c r="E29" s="5">
        <f>STDEV(E23:F26)/SQRT(COUNT(E23:F26))</f>
        <v>0.37416573867739417</v>
      </c>
    </row>
    <row r="30" spans="1:16" x14ac:dyDescent="0.15">
      <c r="D30" s="5" t="s">
        <v>181</v>
      </c>
      <c r="E30" s="5">
        <f>TTEST(F6:F12,E23:F26,2,3)</f>
        <v>0.33022318224507924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A68"/>
  <sheetViews>
    <sheetView workbookViewId="0"/>
  </sheetViews>
  <sheetFormatPr baseColWidth="10" defaultColWidth="8.83203125" defaultRowHeight="13" x14ac:dyDescent="0.15"/>
  <cols>
    <col min="1" max="16384" width="8.83203125" style="137"/>
  </cols>
  <sheetData>
    <row r="1" spans="1:1021 1025:2045 2049:3069 3073:4093 4097:5117 5121:6141 6145:7165 7169:8189 8193:9213 9217:10237 10241:11261 11265:12285 12289:13309 13313:14333 14337:15357 15361:16381" s="159" customFormat="1" ht="16" x14ac:dyDescent="0.2">
      <c r="A1" s="159" t="s">
        <v>254</v>
      </c>
    </row>
    <row r="2" spans="1:1021 1025:2045 2049:3069 3073:4093 4097:5117 5121:6141 6145:7165 7169:8189 8193:9213 9217:10237 10241:11261 11265:12285 12289:13309 13313:14333 14337:15357 15361:16381" x14ac:dyDescent="0.15">
      <c r="A2" s="137" t="s">
        <v>130</v>
      </c>
      <c r="DU2" s="137" t="s">
        <v>130</v>
      </c>
      <c r="DY2" s="137" t="s">
        <v>130</v>
      </c>
      <c r="EC2" s="137" t="s">
        <v>130</v>
      </c>
      <c r="EG2" s="137" t="s">
        <v>130</v>
      </c>
      <c r="EK2" s="137" t="s">
        <v>130</v>
      </c>
      <c r="EO2" s="137" t="s">
        <v>130</v>
      </c>
      <c r="ES2" s="137" t="s">
        <v>130</v>
      </c>
      <c r="EW2" s="137" t="s">
        <v>130</v>
      </c>
      <c r="FA2" s="137" t="s">
        <v>130</v>
      </c>
      <c r="FE2" s="137" t="s">
        <v>130</v>
      </c>
      <c r="FI2" s="137" t="s">
        <v>130</v>
      </c>
      <c r="FM2" s="137" t="s">
        <v>130</v>
      </c>
      <c r="FQ2" s="137" t="s">
        <v>130</v>
      </c>
      <c r="FU2" s="137" t="s">
        <v>130</v>
      </c>
      <c r="FY2" s="137" t="s">
        <v>130</v>
      </c>
      <c r="GC2" s="137" t="s">
        <v>130</v>
      </c>
      <c r="GG2" s="137" t="s">
        <v>130</v>
      </c>
      <c r="GK2" s="137" t="s">
        <v>130</v>
      </c>
      <c r="GO2" s="137" t="s">
        <v>130</v>
      </c>
      <c r="GS2" s="137" t="s">
        <v>130</v>
      </c>
      <c r="GW2" s="137" t="s">
        <v>130</v>
      </c>
      <c r="HA2" s="137" t="s">
        <v>130</v>
      </c>
      <c r="HE2" s="137" t="s">
        <v>130</v>
      </c>
      <c r="HI2" s="137" t="s">
        <v>130</v>
      </c>
      <c r="HM2" s="137" t="s">
        <v>130</v>
      </c>
      <c r="HQ2" s="137" t="s">
        <v>130</v>
      </c>
      <c r="HU2" s="137" t="s">
        <v>130</v>
      </c>
      <c r="HY2" s="137" t="s">
        <v>130</v>
      </c>
      <c r="IC2" s="137" t="s">
        <v>130</v>
      </c>
      <c r="IG2" s="137" t="s">
        <v>130</v>
      </c>
      <c r="IK2" s="137" t="s">
        <v>130</v>
      </c>
      <c r="IO2" s="137" t="s">
        <v>130</v>
      </c>
      <c r="IS2" s="137" t="s">
        <v>130</v>
      </c>
      <c r="IW2" s="137" t="s">
        <v>130</v>
      </c>
      <c r="JA2" s="137" t="s">
        <v>130</v>
      </c>
      <c r="JE2" s="137" t="s">
        <v>130</v>
      </c>
      <c r="JI2" s="137" t="s">
        <v>130</v>
      </c>
      <c r="JM2" s="137" t="s">
        <v>130</v>
      </c>
      <c r="JQ2" s="137" t="s">
        <v>130</v>
      </c>
      <c r="JU2" s="137" t="s">
        <v>130</v>
      </c>
      <c r="JY2" s="137" t="s">
        <v>130</v>
      </c>
      <c r="KC2" s="137" t="s">
        <v>130</v>
      </c>
      <c r="KG2" s="137" t="s">
        <v>130</v>
      </c>
      <c r="KK2" s="137" t="s">
        <v>130</v>
      </c>
      <c r="KO2" s="137" t="s">
        <v>130</v>
      </c>
      <c r="KS2" s="137" t="s">
        <v>130</v>
      </c>
      <c r="KW2" s="137" t="s">
        <v>130</v>
      </c>
      <c r="LA2" s="137" t="s">
        <v>130</v>
      </c>
      <c r="LE2" s="137" t="s">
        <v>130</v>
      </c>
      <c r="LI2" s="137" t="s">
        <v>130</v>
      </c>
      <c r="LM2" s="137" t="s">
        <v>130</v>
      </c>
      <c r="LQ2" s="137" t="s">
        <v>130</v>
      </c>
      <c r="LU2" s="137" t="s">
        <v>130</v>
      </c>
      <c r="LY2" s="137" t="s">
        <v>130</v>
      </c>
      <c r="MC2" s="137" t="s">
        <v>130</v>
      </c>
      <c r="MG2" s="137" t="s">
        <v>130</v>
      </c>
      <c r="MK2" s="137" t="s">
        <v>130</v>
      </c>
      <c r="MO2" s="137" t="s">
        <v>130</v>
      </c>
      <c r="MS2" s="137" t="s">
        <v>130</v>
      </c>
      <c r="MW2" s="137" t="s">
        <v>130</v>
      </c>
      <c r="NA2" s="137" t="s">
        <v>130</v>
      </c>
      <c r="NE2" s="137" t="s">
        <v>130</v>
      </c>
      <c r="NI2" s="137" t="s">
        <v>130</v>
      </c>
      <c r="NM2" s="137" t="s">
        <v>130</v>
      </c>
      <c r="NQ2" s="137" t="s">
        <v>130</v>
      </c>
      <c r="NU2" s="137" t="s">
        <v>130</v>
      </c>
      <c r="NY2" s="137" t="s">
        <v>130</v>
      </c>
      <c r="OC2" s="137" t="s">
        <v>130</v>
      </c>
      <c r="OG2" s="137" t="s">
        <v>130</v>
      </c>
      <c r="OK2" s="137" t="s">
        <v>130</v>
      </c>
      <c r="OO2" s="137" t="s">
        <v>130</v>
      </c>
      <c r="OS2" s="137" t="s">
        <v>130</v>
      </c>
      <c r="OW2" s="137" t="s">
        <v>130</v>
      </c>
      <c r="PA2" s="137" t="s">
        <v>130</v>
      </c>
      <c r="PE2" s="137" t="s">
        <v>130</v>
      </c>
      <c r="PI2" s="137" t="s">
        <v>130</v>
      </c>
      <c r="PM2" s="137" t="s">
        <v>130</v>
      </c>
      <c r="PQ2" s="137" t="s">
        <v>130</v>
      </c>
      <c r="PU2" s="137" t="s">
        <v>130</v>
      </c>
      <c r="PY2" s="137" t="s">
        <v>130</v>
      </c>
      <c r="QC2" s="137" t="s">
        <v>130</v>
      </c>
      <c r="QG2" s="137" t="s">
        <v>130</v>
      </c>
      <c r="QK2" s="137" t="s">
        <v>130</v>
      </c>
      <c r="QO2" s="137" t="s">
        <v>130</v>
      </c>
      <c r="QS2" s="137" t="s">
        <v>130</v>
      </c>
      <c r="QW2" s="137" t="s">
        <v>130</v>
      </c>
      <c r="RA2" s="137" t="s">
        <v>130</v>
      </c>
      <c r="RE2" s="137" t="s">
        <v>130</v>
      </c>
      <c r="RI2" s="137" t="s">
        <v>130</v>
      </c>
      <c r="RM2" s="137" t="s">
        <v>130</v>
      </c>
      <c r="RQ2" s="137" t="s">
        <v>130</v>
      </c>
      <c r="RU2" s="137" t="s">
        <v>130</v>
      </c>
      <c r="RY2" s="137" t="s">
        <v>130</v>
      </c>
      <c r="SC2" s="137" t="s">
        <v>130</v>
      </c>
      <c r="SG2" s="137" t="s">
        <v>130</v>
      </c>
      <c r="SK2" s="137" t="s">
        <v>130</v>
      </c>
      <c r="SO2" s="137" t="s">
        <v>130</v>
      </c>
      <c r="SS2" s="137" t="s">
        <v>130</v>
      </c>
      <c r="SW2" s="137" t="s">
        <v>130</v>
      </c>
      <c r="TA2" s="137" t="s">
        <v>130</v>
      </c>
      <c r="TE2" s="137" t="s">
        <v>130</v>
      </c>
      <c r="TI2" s="137" t="s">
        <v>130</v>
      </c>
      <c r="TM2" s="137" t="s">
        <v>130</v>
      </c>
      <c r="TQ2" s="137" t="s">
        <v>130</v>
      </c>
      <c r="TU2" s="137" t="s">
        <v>130</v>
      </c>
      <c r="TY2" s="137" t="s">
        <v>130</v>
      </c>
      <c r="UC2" s="137" t="s">
        <v>130</v>
      </c>
      <c r="UG2" s="137" t="s">
        <v>130</v>
      </c>
      <c r="UK2" s="137" t="s">
        <v>130</v>
      </c>
      <c r="UO2" s="137" t="s">
        <v>130</v>
      </c>
      <c r="US2" s="137" t="s">
        <v>130</v>
      </c>
      <c r="UW2" s="137" t="s">
        <v>130</v>
      </c>
      <c r="VA2" s="137" t="s">
        <v>130</v>
      </c>
      <c r="VE2" s="137" t="s">
        <v>130</v>
      </c>
      <c r="VI2" s="137" t="s">
        <v>130</v>
      </c>
      <c r="VM2" s="137" t="s">
        <v>130</v>
      </c>
      <c r="VQ2" s="137" t="s">
        <v>130</v>
      </c>
      <c r="VU2" s="137" t="s">
        <v>130</v>
      </c>
      <c r="VY2" s="137" t="s">
        <v>130</v>
      </c>
      <c r="WC2" s="137" t="s">
        <v>130</v>
      </c>
      <c r="WG2" s="137" t="s">
        <v>130</v>
      </c>
      <c r="WK2" s="137" t="s">
        <v>130</v>
      </c>
      <c r="WO2" s="137" t="s">
        <v>130</v>
      </c>
      <c r="WS2" s="137" t="s">
        <v>130</v>
      </c>
      <c r="WW2" s="137" t="s">
        <v>130</v>
      </c>
      <c r="XA2" s="137" t="s">
        <v>130</v>
      </c>
      <c r="XE2" s="137" t="s">
        <v>130</v>
      </c>
      <c r="XI2" s="137" t="s">
        <v>130</v>
      </c>
      <c r="XM2" s="137" t="s">
        <v>130</v>
      </c>
      <c r="XQ2" s="137" t="s">
        <v>130</v>
      </c>
      <c r="XU2" s="137" t="s">
        <v>130</v>
      </c>
      <c r="XY2" s="137" t="s">
        <v>130</v>
      </c>
      <c r="YC2" s="137" t="s">
        <v>130</v>
      </c>
      <c r="YG2" s="137" t="s">
        <v>130</v>
      </c>
      <c r="YK2" s="137" t="s">
        <v>130</v>
      </c>
      <c r="YO2" s="137" t="s">
        <v>130</v>
      </c>
      <c r="YS2" s="137" t="s">
        <v>130</v>
      </c>
      <c r="YW2" s="137" t="s">
        <v>130</v>
      </c>
      <c r="ZA2" s="137" t="s">
        <v>130</v>
      </c>
      <c r="ZE2" s="137" t="s">
        <v>130</v>
      </c>
      <c r="ZI2" s="137" t="s">
        <v>130</v>
      </c>
      <c r="ZM2" s="137" t="s">
        <v>130</v>
      </c>
      <c r="ZQ2" s="137" t="s">
        <v>130</v>
      </c>
      <c r="ZU2" s="137" t="s">
        <v>130</v>
      </c>
      <c r="ZY2" s="137" t="s">
        <v>130</v>
      </c>
      <c r="AAC2" s="137" t="s">
        <v>130</v>
      </c>
      <c r="AAG2" s="137" t="s">
        <v>130</v>
      </c>
      <c r="AAK2" s="137" t="s">
        <v>130</v>
      </c>
      <c r="AAO2" s="137" t="s">
        <v>130</v>
      </c>
      <c r="AAS2" s="137" t="s">
        <v>130</v>
      </c>
      <c r="AAW2" s="137" t="s">
        <v>130</v>
      </c>
      <c r="ABA2" s="137" t="s">
        <v>130</v>
      </c>
      <c r="ABE2" s="137" t="s">
        <v>130</v>
      </c>
      <c r="ABI2" s="137" t="s">
        <v>130</v>
      </c>
      <c r="ABM2" s="137" t="s">
        <v>130</v>
      </c>
      <c r="ABQ2" s="137" t="s">
        <v>130</v>
      </c>
      <c r="ABU2" s="137" t="s">
        <v>130</v>
      </c>
      <c r="ABY2" s="137" t="s">
        <v>130</v>
      </c>
      <c r="ACC2" s="137" t="s">
        <v>130</v>
      </c>
      <c r="ACG2" s="137" t="s">
        <v>130</v>
      </c>
      <c r="ACK2" s="137" t="s">
        <v>130</v>
      </c>
      <c r="ACO2" s="137" t="s">
        <v>130</v>
      </c>
      <c r="ACS2" s="137" t="s">
        <v>130</v>
      </c>
      <c r="ACW2" s="137" t="s">
        <v>130</v>
      </c>
      <c r="ADA2" s="137" t="s">
        <v>130</v>
      </c>
      <c r="ADE2" s="137" t="s">
        <v>130</v>
      </c>
      <c r="ADI2" s="137" t="s">
        <v>130</v>
      </c>
      <c r="ADM2" s="137" t="s">
        <v>130</v>
      </c>
      <c r="ADQ2" s="137" t="s">
        <v>130</v>
      </c>
      <c r="ADU2" s="137" t="s">
        <v>130</v>
      </c>
      <c r="ADY2" s="137" t="s">
        <v>130</v>
      </c>
      <c r="AEC2" s="137" t="s">
        <v>130</v>
      </c>
      <c r="AEG2" s="137" t="s">
        <v>130</v>
      </c>
      <c r="AEK2" s="137" t="s">
        <v>130</v>
      </c>
      <c r="AEO2" s="137" t="s">
        <v>130</v>
      </c>
      <c r="AES2" s="137" t="s">
        <v>130</v>
      </c>
      <c r="AEW2" s="137" t="s">
        <v>130</v>
      </c>
      <c r="AFA2" s="137" t="s">
        <v>130</v>
      </c>
      <c r="AFE2" s="137" t="s">
        <v>130</v>
      </c>
      <c r="AFI2" s="137" t="s">
        <v>130</v>
      </c>
      <c r="AFM2" s="137" t="s">
        <v>130</v>
      </c>
      <c r="AFQ2" s="137" t="s">
        <v>130</v>
      </c>
      <c r="AFU2" s="137" t="s">
        <v>130</v>
      </c>
      <c r="AFY2" s="137" t="s">
        <v>130</v>
      </c>
      <c r="AGC2" s="137" t="s">
        <v>130</v>
      </c>
      <c r="AGG2" s="137" t="s">
        <v>130</v>
      </c>
      <c r="AGK2" s="137" t="s">
        <v>130</v>
      </c>
      <c r="AGO2" s="137" t="s">
        <v>130</v>
      </c>
      <c r="AGS2" s="137" t="s">
        <v>130</v>
      </c>
      <c r="AGW2" s="137" t="s">
        <v>130</v>
      </c>
      <c r="AHA2" s="137" t="s">
        <v>130</v>
      </c>
      <c r="AHE2" s="137" t="s">
        <v>130</v>
      </c>
      <c r="AHI2" s="137" t="s">
        <v>130</v>
      </c>
      <c r="AHM2" s="137" t="s">
        <v>130</v>
      </c>
      <c r="AHQ2" s="137" t="s">
        <v>130</v>
      </c>
      <c r="AHU2" s="137" t="s">
        <v>130</v>
      </c>
      <c r="AHY2" s="137" t="s">
        <v>130</v>
      </c>
      <c r="AIC2" s="137" t="s">
        <v>130</v>
      </c>
      <c r="AIG2" s="137" t="s">
        <v>130</v>
      </c>
      <c r="AIK2" s="137" t="s">
        <v>130</v>
      </c>
      <c r="AIO2" s="137" t="s">
        <v>130</v>
      </c>
      <c r="AIS2" s="137" t="s">
        <v>130</v>
      </c>
      <c r="AIW2" s="137" t="s">
        <v>130</v>
      </c>
      <c r="AJA2" s="137" t="s">
        <v>130</v>
      </c>
      <c r="AJE2" s="137" t="s">
        <v>130</v>
      </c>
      <c r="AJI2" s="137" t="s">
        <v>130</v>
      </c>
      <c r="AJM2" s="137" t="s">
        <v>130</v>
      </c>
      <c r="AJQ2" s="137" t="s">
        <v>130</v>
      </c>
      <c r="AJU2" s="137" t="s">
        <v>130</v>
      </c>
      <c r="AJY2" s="137" t="s">
        <v>130</v>
      </c>
      <c r="AKC2" s="137" t="s">
        <v>130</v>
      </c>
      <c r="AKG2" s="137" t="s">
        <v>130</v>
      </c>
      <c r="AKK2" s="137" t="s">
        <v>130</v>
      </c>
      <c r="AKO2" s="137" t="s">
        <v>130</v>
      </c>
      <c r="AKS2" s="137" t="s">
        <v>130</v>
      </c>
      <c r="AKW2" s="137" t="s">
        <v>130</v>
      </c>
      <c r="ALA2" s="137" t="s">
        <v>130</v>
      </c>
      <c r="ALE2" s="137" t="s">
        <v>130</v>
      </c>
      <c r="ALI2" s="137" t="s">
        <v>130</v>
      </c>
      <c r="ALM2" s="137" t="s">
        <v>130</v>
      </c>
      <c r="ALQ2" s="137" t="s">
        <v>130</v>
      </c>
      <c r="ALU2" s="137" t="s">
        <v>130</v>
      </c>
      <c r="ALY2" s="137" t="s">
        <v>130</v>
      </c>
      <c r="AMC2" s="137" t="s">
        <v>130</v>
      </c>
      <c r="AMG2" s="137" t="s">
        <v>130</v>
      </c>
      <c r="AMK2" s="137" t="s">
        <v>130</v>
      </c>
      <c r="AMO2" s="137" t="s">
        <v>130</v>
      </c>
      <c r="AMS2" s="137" t="s">
        <v>130</v>
      </c>
      <c r="AMW2" s="137" t="s">
        <v>130</v>
      </c>
      <c r="ANA2" s="137" t="s">
        <v>130</v>
      </c>
      <c r="ANE2" s="137" t="s">
        <v>130</v>
      </c>
      <c r="ANI2" s="137" t="s">
        <v>130</v>
      </c>
      <c r="ANM2" s="137" t="s">
        <v>130</v>
      </c>
      <c r="ANQ2" s="137" t="s">
        <v>130</v>
      </c>
      <c r="ANU2" s="137" t="s">
        <v>130</v>
      </c>
      <c r="ANY2" s="137" t="s">
        <v>130</v>
      </c>
      <c r="AOC2" s="137" t="s">
        <v>130</v>
      </c>
      <c r="AOG2" s="137" t="s">
        <v>130</v>
      </c>
      <c r="AOK2" s="137" t="s">
        <v>130</v>
      </c>
      <c r="AOO2" s="137" t="s">
        <v>130</v>
      </c>
      <c r="AOS2" s="137" t="s">
        <v>130</v>
      </c>
      <c r="AOW2" s="137" t="s">
        <v>130</v>
      </c>
      <c r="APA2" s="137" t="s">
        <v>130</v>
      </c>
      <c r="APE2" s="137" t="s">
        <v>130</v>
      </c>
      <c r="API2" s="137" t="s">
        <v>130</v>
      </c>
      <c r="APM2" s="137" t="s">
        <v>130</v>
      </c>
      <c r="APQ2" s="137" t="s">
        <v>130</v>
      </c>
      <c r="APU2" s="137" t="s">
        <v>130</v>
      </c>
      <c r="APY2" s="137" t="s">
        <v>130</v>
      </c>
      <c r="AQC2" s="137" t="s">
        <v>130</v>
      </c>
      <c r="AQG2" s="137" t="s">
        <v>130</v>
      </c>
      <c r="AQK2" s="137" t="s">
        <v>130</v>
      </c>
      <c r="AQO2" s="137" t="s">
        <v>130</v>
      </c>
      <c r="AQS2" s="137" t="s">
        <v>130</v>
      </c>
      <c r="AQW2" s="137" t="s">
        <v>130</v>
      </c>
      <c r="ARA2" s="137" t="s">
        <v>130</v>
      </c>
      <c r="ARE2" s="137" t="s">
        <v>130</v>
      </c>
      <c r="ARI2" s="137" t="s">
        <v>130</v>
      </c>
      <c r="ARM2" s="137" t="s">
        <v>130</v>
      </c>
      <c r="ARQ2" s="137" t="s">
        <v>130</v>
      </c>
      <c r="ARU2" s="137" t="s">
        <v>130</v>
      </c>
      <c r="ARY2" s="137" t="s">
        <v>130</v>
      </c>
      <c r="ASC2" s="137" t="s">
        <v>130</v>
      </c>
      <c r="ASG2" s="137" t="s">
        <v>130</v>
      </c>
      <c r="ASK2" s="137" t="s">
        <v>130</v>
      </c>
      <c r="ASO2" s="137" t="s">
        <v>130</v>
      </c>
      <c r="ASS2" s="137" t="s">
        <v>130</v>
      </c>
      <c r="ASW2" s="137" t="s">
        <v>130</v>
      </c>
      <c r="ATA2" s="137" t="s">
        <v>130</v>
      </c>
      <c r="ATE2" s="137" t="s">
        <v>130</v>
      </c>
      <c r="ATI2" s="137" t="s">
        <v>130</v>
      </c>
      <c r="ATM2" s="137" t="s">
        <v>130</v>
      </c>
      <c r="ATQ2" s="137" t="s">
        <v>130</v>
      </c>
      <c r="ATU2" s="137" t="s">
        <v>130</v>
      </c>
      <c r="ATY2" s="137" t="s">
        <v>130</v>
      </c>
      <c r="AUC2" s="137" t="s">
        <v>130</v>
      </c>
      <c r="AUG2" s="137" t="s">
        <v>130</v>
      </c>
      <c r="AUK2" s="137" t="s">
        <v>130</v>
      </c>
      <c r="AUO2" s="137" t="s">
        <v>130</v>
      </c>
      <c r="AUS2" s="137" t="s">
        <v>130</v>
      </c>
      <c r="AUW2" s="137" t="s">
        <v>130</v>
      </c>
      <c r="AVA2" s="137" t="s">
        <v>130</v>
      </c>
      <c r="AVE2" s="137" t="s">
        <v>130</v>
      </c>
      <c r="AVI2" s="137" t="s">
        <v>130</v>
      </c>
      <c r="AVM2" s="137" t="s">
        <v>130</v>
      </c>
      <c r="AVQ2" s="137" t="s">
        <v>130</v>
      </c>
      <c r="AVU2" s="137" t="s">
        <v>130</v>
      </c>
      <c r="AVY2" s="137" t="s">
        <v>130</v>
      </c>
      <c r="AWC2" s="137" t="s">
        <v>130</v>
      </c>
      <c r="AWG2" s="137" t="s">
        <v>130</v>
      </c>
      <c r="AWK2" s="137" t="s">
        <v>130</v>
      </c>
      <c r="AWO2" s="137" t="s">
        <v>130</v>
      </c>
      <c r="AWS2" s="137" t="s">
        <v>130</v>
      </c>
      <c r="AWW2" s="137" t="s">
        <v>130</v>
      </c>
      <c r="AXA2" s="137" t="s">
        <v>130</v>
      </c>
      <c r="AXE2" s="137" t="s">
        <v>130</v>
      </c>
      <c r="AXI2" s="137" t="s">
        <v>130</v>
      </c>
      <c r="AXM2" s="137" t="s">
        <v>130</v>
      </c>
      <c r="AXQ2" s="137" t="s">
        <v>130</v>
      </c>
      <c r="AXU2" s="137" t="s">
        <v>130</v>
      </c>
      <c r="AXY2" s="137" t="s">
        <v>130</v>
      </c>
      <c r="AYC2" s="137" t="s">
        <v>130</v>
      </c>
      <c r="AYG2" s="137" t="s">
        <v>130</v>
      </c>
      <c r="AYK2" s="137" t="s">
        <v>130</v>
      </c>
      <c r="AYO2" s="137" t="s">
        <v>130</v>
      </c>
      <c r="AYS2" s="137" t="s">
        <v>130</v>
      </c>
      <c r="AYW2" s="137" t="s">
        <v>130</v>
      </c>
      <c r="AZA2" s="137" t="s">
        <v>130</v>
      </c>
      <c r="AZE2" s="137" t="s">
        <v>130</v>
      </c>
      <c r="AZI2" s="137" t="s">
        <v>130</v>
      </c>
      <c r="AZM2" s="137" t="s">
        <v>130</v>
      </c>
      <c r="AZQ2" s="137" t="s">
        <v>130</v>
      </c>
      <c r="AZU2" s="137" t="s">
        <v>130</v>
      </c>
      <c r="AZY2" s="137" t="s">
        <v>130</v>
      </c>
      <c r="BAC2" s="137" t="s">
        <v>130</v>
      </c>
      <c r="BAG2" s="137" t="s">
        <v>130</v>
      </c>
      <c r="BAK2" s="137" t="s">
        <v>130</v>
      </c>
      <c r="BAO2" s="137" t="s">
        <v>130</v>
      </c>
      <c r="BAS2" s="137" t="s">
        <v>130</v>
      </c>
      <c r="BAW2" s="137" t="s">
        <v>130</v>
      </c>
      <c r="BBA2" s="137" t="s">
        <v>130</v>
      </c>
      <c r="BBE2" s="137" t="s">
        <v>130</v>
      </c>
      <c r="BBI2" s="137" t="s">
        <v>130</v>
      </c>
      <c r="BBM2" s="137" t="s">
        <v>130</v>
      </c>
      <c r="BBQ2" s="137" t="s">
        <v>130</v>
      </c>
      <c r="BBU2" s="137" t="s">
        <v>130</v>
      </c>
      <c r="BBY2" s="137" t="s">
        <v>130</v>
      </c>
      <c r="BCC2" s="137" t="s">
        <v>130</v>
      </c>
      <c r="BCG2" s="137" t="s">
        <v>130</v>
      </c>
      <c r="BCK2" s="137" t="s">
        <v>130</v>
      </c>
      <c r="BCO2" s="137" t="s">
        <v>130</v>
      </c>
      <c r="BCS2" s="137" t="s">
        <v>130</v>
      </c>
      <c r="BCW2" s="137" t="s">
        <v>130</v>
      </c>
      <c r="BDA2" s="137" t="s">
        <v>130</v>
      </c>
      <c r="BDE2" s="137" t="s">
        <v>130</v>
      </c>
      <c r="BDI2" s="137" t="s">
        <v>130</v>
      </c>
      <c r="BDM2" s="137" t="s">
        <v>130</v>
      </c>
      <c r="BDQ2" s="137" t="s">
        <v>130</v>
      </c>
      <c r="BDU2" s="137" t="s">
        <v>130</v>
      </c>
      <c r="BDY2" s="137" t="s">
        <v>130</v>
      </c>
      <c r="BEC2" s="137" t="s">
        <v>130</v>
      </c>
      <c r="BEG2" s="137" t="s">
        <v>130</v>
      </c>
      <c r="BEK2" s="137" t="s">
        <v>130</v>
      </c>
      <c r="BEO2" s="137" t="s">
        <v>130</v>
      </c>
      <c r="BES2" s="137" t="s">
        <v>130</v>
      </c>
      <c r="BEW2" s="137" t="s">
        <v>130</v>
      </c>
      <c r="BFA2" s="137" t="s">
        <v>130</v>
      </c>
      <c r="BFE2" s="137" t="s">
        <v>130</v>
      </c>
      <c r="BFI2" s="137" t="s">
        <v>130</v>
      </c>
      <c r="BFM2" s="137" t="s">
        <v>130</v>
      </c>
      <c r="BFQ2" s="137" t="s">
        <v>130</v>
      </c>
      <c r="BFU2" s="137" t="s">
        <v>130</v>
      </c>
      <c r="BFY2" s="137" t="s">
        <v>130</v>
      </c>
      <c r="BGC2" s="137" t="s">
        <v>130</v>
      </c>
      <c r="BGG2" s="137" t="s">
        <v>130</v>
      </c>
      <c r="BGK2" s="137" t="s">
        <v>130</v>
      </c>
      <c r="BGO2" s="137" t="s">
        <v>130</v>
      </c>
      <c r="BGS2" s="137" t="s">
        <v>130</v>
      </c>
      <c r="BGW2" s="137" t="s">
        <v>130</v>
      </c>
      <c r="BHA2" s="137" t="s">
        <v>130</v>
      </c>
      <c r="BHE2" s="137" t="s">
        <v>130</v>
      </c>
      <c r="BHI2" s="137" t="s">
        <v>130</v>
      </c>
      <c r="BHM2" s="137" t="s">
        <v>130</v>
      </c>
      <c r="BHQ2" s="137" t="s">
        <v>130</v>
      </c>
      <c r="BHU2" s="137" t="s">
        <v>130</v>
      </c>
      <c r="BHY2" s="137" t="s">
        <v>130</v>
      </c>
      <c r="BIC2" s="137" t="s">
        <v>130</v>
      </c>
      <c r="BIG2" s="137" t="s">
        <v>130</v>
      </c>
      <c r="BIK2" s="137" t="s">
        <v>130</v>
      </c>
      <c r="BIO2" s="137" t="s">
        <v>130</v>
      </c>
      <c r="BIS2" s="137" t="s">
        <v>130</v>
      </c>
      <c r="BIW2" s="137" t="s">
        <v>130</v>
      </c>
      <c r="BJA2" s="137" t="s">
        <v>130</v>
      </c>
      <c r="BJE2" s="137" t="s">
        <v>130</v>
      </c>
      <c r="BJI2" s="137" t="s">
        <v>130</v>
      </c>
      <c r="BJM2" s="137" t="s">
        <v>130</v>
      </c>
      <c r="BJQ2" s="137" t="s">
        <v>130</v>
      </c>
      <c r="BJU2" s="137" t="s">
        <v>130</v>
      </c>
      <c r="BJY2" s="137" t="s">
        <v>130</v>
      </c>
      <c r="BKC2" s="137" t="s">
        <v>130</v>
      </c>
      <c r="BKG2" s="137" t="s">
        <v>130</v>
      </c>
      <c r="BKK2" s="137" t="s">
        <v>130</v>
      </c>
      <c r="BKO2" s="137" t="s">
        <v>130</v>
      </c>
      <c r="BKS2" s="137" t="s">
        <v>130</v>
      </c>
      <c r="BKW2" s="137" t="s">
        <v>130</v>
      </c>
      <c r="BLA2" s="137" t="s">
        <v>130</v>
      </c>
      <c r="BLE2" s="137" t="s">
        <v>130</v>
      </c>
      <c r="BLI2" s="137" t="s">
        <v>130</v>
      </c>
      <c r="BLM2" s="137" t="s">
        <v>130</v>
      </c>
      <c r="BLQ2" s="137" t="s">
        <v>130</v>
      </c>
      <c r="BLU2" s="137" t="s">
        <v>130</v>
      </c>
      <c r="BLY2" s="137" t="s">
        <v>130</v>
      </c>
      <c r="BMC2" s="137" t="s">
        <v>130</v>
      </c>
      <c r="BMG2" s="137" t="s">
        <v>130</v>
      </c>
      <c r="BMK2" s="137" t="s">
        <v>130</v>
      </c>
      <c r="BMO2" s="137" t="s">
        <v>130</v>
      </c>
      <c r="BMS2" s="137" t="s">
        <v>130</v>
      </c>
      <c r="BMW2" s="137" t="s">
        <v>130</v>
      </c>
      <c r="BNA2" s="137" t="s">
        <v>130</v>
      </c>
      <c r="BNE2" s="137" t="s">
        <v>130</v>
      </c>
      <c r="BNI2" s="137" t="s">
        <v>130</v>
      </c>
      <c r="BNM2" s="137" t="s">
        <v>130</v>
      </c>
      <c r="BNQ2" s="137" t="s">
        <v>130</v>
      </c>
      <c r="BNU2" s="137" t="s">
        <v>130</v>
      </c>
      <c r="BNY2" s="137" t="s">
        <v>130</v>
      </c>
      <c r="BOC2" s="137" t="s">
        <v>130</v>
      </c>
      <c r="BOG2" s="137" t="s">
        <v>130</v>
      </c>
      <c r="BOK2" s="137" t="s">
        <v>130</v>
      </c>
      <c r="BOO2" s="137" t="s">
        <v>130</v>
      </c>
      <c r="BOS2" s="137" t="s">
        <v>130</v>
      </c>
      <c r="BOW2" s="137" t="s">
        <v>130</v>
      </c>
      <c r="BPA2" s="137" t="s">
        <v>130</v>
      </c>
      <c r="BPE2" s="137" t="s">
        <v>130</v>
      </c>
      <c r="BPI2" s="137" t="s">
        <v>130</v>
      </c>
      <c r="BPM2" s="137" t="s">
        <v>130</v>
      </c>
      <c r="BPQ2" s="137" t="s">
        <v>130</v>
      </c>
      <c r="BPU2" s="137" t="s">
        <v>130</v>
      </c>
      <c r="BPY2" s="137" t="s">
        <v>130</v>
      </c>
      <c r="BQC2" s="137" t="s">
        <v>130</v>
      </c>
      <c r="BQG2" s="137" t="s">
        <v>130</v>
      </c>
      <c r="BQK2" s="137" t="s">
        <v>130</v>
      </c>
      <c r="BQO2" s="137" t="s">
        <v>130</v>
      </c>
      <c r="BQS2" s="137" t="s">
        <v>130</v>
      </c>
      <c r="BQW2" s="137" t="s">
        <v>130</v>
      </c>
      <c r="BRA2" s="137" t="s">
        <v>130</v>
      </c>
      <c r="BRE2" s="137" t="s">
        <v>130</v>
      </c>
      <c r="BRI2" s="137" t="s">
        <v>130</v>
      </c>
      <c r="BRM2" s="137" t="s">
        <v>130</v>
      </c>
      <c r="BRQ2" s="137" t="s">
        <v>130</v>
      </c>
      <c r="BRU2" s="137" t="s">
        <v>130</v>
      </c>
      <c r="BRY2" s="137" t="s">
        <v>130</v>
      </c>
      <c r="BSC2" s="137" t="s">
        <v>130</v>
      </c>
      <c r="BSG2" s="137" t="s">
        <v>130</v>
      </c>
      <c r="BSK2" s="137" t="s">
        <v>130</v>
      </c>
      <c r="BSO2" s="137" t="s">
        <v>130</v>
      </c>
      <c r="BSS2" s="137" t="s">
        <v>130</v>
      </c>
      <c r="BSW2" s="137" t="s">
        <v>130</v>
      </c>
      <c r="BTA2" s="137" t="s">
        <v>130</v>
      </c>
      <c r="BTE2" s="137" t="s">
        <v>130</v>
      </c>
      <c r="BTI2" s="137" t="s">
        <v>130</v>
      </c>
      <c r="BTM2" s="137" t="s">
        <v>130</v>
      </c>
      <c r="BTQ2" s="137" t="s">
        <v>130</v>
      </c>
      <c r="BTU2" s="137" t="s">
        <v>130</v>
      </c>
      <c r="BTY2" s="137" t="s">
        <v>130</v>
      </c>
      <c r="BUC2" s="137" t="s">
        <v>130</v>
      </c>
      <c r="BUG2" s="137" t="s">
        <v>130</v>
      </c>
      <c r="BUK2" s="137" t="s">
        <v>130</v>
      </c>
      <c r="BUO2" s="137" t="s">
        <v>130</v>
      </c>
      <c r="BUS2" s="137" t="s">
        <v>130</v>
      </c>
      <c r="BUW2" s="137" t="s">
        <v>130</v>
      </c>
      <c r="BVA2" s="137" t="s">
        <v>130</v>
      </c>
      <c r="BVE2" s="137" t="s">
        <v>130</v>
      </c>
      <c r="BVI2" s="137" t="s">
        <v>130</v>
      </c>
      <c r="BVM2" s="137" t="s">
        <v>130</v>
      </c>
      <c r="BVQ2" s="137" t="s">
        <v>130</v>
      </c>
      <c r="BVU2" s="137" t="s">
        <v>130</v>
      </c>
      <c r="BVY2" s="137" t="s">
        <v>130</v>
      </c>
      <c r="BWC2" s="137" t="s">
        <v>130</v>
      </c>
      <c r="BWG2" s="137" t="s">
        <v>130</v>
      </c>
      <c r="BWK2" s="137" t="s">
        <v>130</v>
      </c>
      <c r="BWO2" s="137" t="s">
        <v>130</v>
      </c>
      <c r="BWS2" s="137" t="s">
        <v>130</v>
      </c>
      <c r="BWW2" s="137" t="s">
        <v>130</v>
      </c>
      <c r="BXA2" s="137" t="s">
        <v>130</v>
      </c>
      <c r="BXE2" s="137" t="s">
        <v>130</v>
      </c>
      <c r="BXI2" s="137" t="s">
        <v>130</v>
      </c>
      <c r="BXM2" s="137" t="s">
        <v>130</v>
      </c>
      <c r="BXQ2" s="137" t="s">
        <v>130</v>
      </c>
      <c r="BXU2" s="137" t="s">
        <v>130</v>
      </c>
      <c r="BXY2" s="137" t="s">
        <v>130</v>
      </c>
      <c r="BYC2" s="137" t="s">
        <v>130</v>
      </c>
      <c r="BYG2" s="137" t="s">
        <v>130</v>
      </c>
      <c r="BYK2" s="137" t="s">
        <v>130</v>
      </c>
      <c r="BYO2" s="137" t="s">
        <v>130</v>
      </c>
      <c r="BYS2" s="137" t="s">
        <v>130</v>
      </c>
      <c r="BYW2" s="137" t="s">
        <v>130</v>
      </c>
      <c r="BZA2" s="137" t="s">
        <v>130</v>
      </c>
      <c r="BZE2" s="137" t="s">
        <v>130</v>
      </c>
      <c r="BZI2" s="137" t="s">
        <v>130</v>
      </c>
      <c r="BZM2" s="137" t="s">
        <v>130</v>
      </c>
      <c r="BZQ2" s="137" t="s">
        <v>130</v>
      </c>
      <c r="BZU2" s="137" t="s">
        <v>130</v>
      </c>
      <c r="BZY2" s="137" t="s">
        <v>130</v>
      </c>
      <c r="CAC2" s="137" t="s">
        <v>130</v>
      </c>
      <c r="CAG2" s="137" t="s">
        <v>130</v>
      </c>
      <c r="CAK2" s="137" t="s">
        <v>130</v>
      </c>
      <c r="CAO2" s="137" t="s">
        <v>130</v>
      </c>
      <c r="CAS2" s="137" t="s">
        <v>130</v>
      </c>
      <c r="CAW2" s="137" t="s">
        <v>130</v>
      </c>
      <c r="CBA2" s="137" t="s">
        <v>130</v>
      </c>
      <c r="CBE2" s="137" t="s">
        <v>130</v>
      </c>
      <c r="CBI2" s="137" t="s">
        <v>130</v>
      </c>
      <c r="CBM2" s="137" t="s">
        <v>130</v>
      </c>
      <c r="CBQ2" s="137" t="s">
        <v>130</v>
      </c>
      <c r="CBU2" s="137" t="s">
        <v>130</v>
      </c>
      <c r="CBY2" s="137" t="s">
        <v>130</v>
      </c>
      <c r="CCC2" s="137" t="s">
        <v>130</v>
      </c>
      <c r="CCG2" s="137" t="s">
        <v>130</v>
      </c>
      <c r="CCK2" s="137" t="s">
        <v>130</v>
      </c>
      <c r="CCO2" s="137" t="s">
        <v>130</v>
      </c>
      <c r="CCS2" s="137" t="s">
        <v>130</v>
      </c>
      <c r="CCW2" s="137" t="s">
        <v>130</v>
      </c>
      <c r="CDA2" s="137" t="s">
        <v>130</v>
      </c>
      <c r="CDE2" s="137" t="s">
        <v>130</v>
      </c>
      <c r="CDI2" s="137" t="s">
        <v>130</v>
      </c>
      <c r="CDM2" s="137" t="s">
        <v>130</v>
      </c>
      <c r="CDQ2" s="137" t="s">
        <v>130</v>
      </c>
      <c r="CDU2" s="137" t="s">
        <v>130</v>
      </c>
      <c r="CDY2" s="137" t="s">
        <v>130</v>
      </c>
      <c r="CEC2" s="137" t="s">
        <v>130</v>
      </c>
      <c r="CEG2" s="137" t="s">
        <v>130</v>
      </c>
      <c r="CEK2" s="137" t="s">
        <v>130</v>
      </c>
      <c r="CEO2" s="137" t="s">
        <v>130</v>
      </c>
      <c r="CES2" s="137" t="s">
        <v>130</v>
      </c>
      <c r="CEW2" s="137" t="s">
        <v>130</v>
      </c>
      <c r="CFA2" s="137" t="s">
        <v>130</v>
      </c>
      <c r="CFE2" s="137" t="s">
        <v>130</v>
      </c>
      <c r="CFI2" s="137" t="s">
        <v>130</v>
      </c>
      <c r="CFM2" s="137" t="s">
        <v>130</v>
      </c>
      <c r="CFQ2" s="137" t="s">
        <v>130</v>
      </c>
      <c r="CFU2" s="137" t="s">
        <v>130</v>
      </c>
      <c r="CFY2" s="137" t="s">
        <v>130</v>
      </c>
      <c r="CGC2" s="137" t="s">
        <v>130</v>
      </c>
      <c r="CGG2" s="137" t="s">
        <v>130</v>
      </c>
      <c r="CGK2" s="137" t="s">
        <v>130</v>
      </c>
      <c r="CGO2" s="137" t="s">
        <v>130</v>
      </c>
      <c r="CGS2" s="137" t="s">
        <v>130</v>
      </c>
      <c r="CGW2" s="137" t="s">
        <v>130</v>
      </c>
      <c r="CHA2" s="137" t="s">
        <v>130</v>
      </c>
      <c r="CHE2" s="137" t="s">
        <v>130</v>
      </c>
      <c r="CHI2" s="137" t="s">
        <v>130</v>
      </c>
      <c r="CHM2" s="137" t="s">
        <v>130</v>
      </c>
      <c r="CHQ2" s="137" t="s">
        <v>130</v>
      </c>
      <c r="CHU2" s="137" t="s">
        <v>130</v>
      </c>
      <c r="CHY2" s="137" t="s">
        <v>130</v>
      </c>
      <c r="CIC2" s="137" t="s">
        <v>130</v>
      </c>
      <c r="CIG2" s="137" t="s">
        <v>130</v>
      </c>
      <c r="CIK2" s="137" t="s">
        <v>130</v>
      </c>
      <c r="CIO2" s="137" t="s">
        <v>130</v>
      </c>
      <c r="CIS2" s="137" t="s">
        <v>130</v>
      </c>
      <c r="CIW2" s="137" t="s">
        <v>130</v>
      </c>
      <c r="CJA2" s="137" t="s">
        <v>130</v>
      </c>
      <c r="CJE2" s="137" t="s">
        <v>130</v>
      </c>
      <c r="CJI2" s="137" t="s">
        <v>130</v>
      </c>
      <c r="CJM2" s="137" t="s">
        <v>130</v>
      </c>
      <c r="CJQ2" s="137" t="s">
        <v>130</v>
      </c>
      <c r="CJU2" s="137" t="s">
        <v>130</v>
      </c>
      <c r="CJY2" s="137" t="s">
        <v>130</v>
      </c>
      <c r="CKC2" s="137" t="s">
        <v>130</v>
      </c>
      <c r="CKG2" s="137" t="s">
        <v>130</v>
      </c>
      <c r="CKK2" s="137" t="s">
        <v>130</v>
      </c>
      <c r="CKO2" s="137" t="s">
        <v>130</v>
      </c>
      <c r="CKS2" s="137" t="s">
        <v>130</v>
      </c>
      <c r="CKW2" s="137" t="s">
        <v>130</v>
      </c>
      <c r="CLA2" s="137" t="s">
        <v>130</v>
      </c>
      <c r="CLE2" s="137" t="s">
        <v>130</v>
      </c>
      <c r="CLI2" s="137" t="s">
        <v>130</v>
      </c>
      <c r="CLM2" s="137" t="s">
        <v>130</v>
      </c>
      <c r="CLQ2" s="137" t="s">
        <v>130</v>
      </c>
      <c r="CLU2" s="137" t="s">
        <v>130</v>
      </c>
      <c r="CLY2" s="137" t="s">
        <v>130</v>
      </c>
      <c r="CMC2" s="137" t="s">
        <v>130</v>
      </c>
      <c r="CMG2" s="137" t="s">
        <v>130</v>
      </c>
      <c r="CMK2" s="137" t="s">
        <v>130</v>
      </c>
      <c r="CMO2" s="137" t="s">
        <v>130</v>
      </c>
      <c r="CMS2" s="137" t="s">
        <v>130</v>
      </c>
      <c r="CMW2" s="137" t="s">
        <v>130</v>
      </c>
      <c r="CNA2" s="137" t="s">
        <v>130</v>
      </c>
      <c r="CNE2" s="137" t="s">
        <v>130</v>
      </c>
      <c r="CNI2" s="137" t="s">
        <v>130</v>
      </c>
      <c r="CNM2" s="137" t="s">
        <v>130</v>
      </c>
      <c r="CNQ2" s="137" t="s">
        <v>130</v>
      </c>
      <c r="CNU2" s="137" t="s">
        <v>130</v>
      </c>
      <c r="CNY2" s="137" t="s">
        <v>130</v>
      </c>
      <c r="COC2" s="137" t="s">
        <v>130</v>
      </c>
      <c r="COG2" s="137" t="s">
        <v>130</v>
      </c>
      <c r="COK2" s="137" t="s">
        <v>130</v>
      </c>
      <c r="COO2" s="137" t="s">
        <v>130</v>
      </c>
      <c r="COS2" s="137" t="s">
        <v>130</v>
      </c>
      <c r="COW2" s="137" t="s">
        <v>130</v>
      </c>
      <c r="CPA2" s="137" t="s">
        <v>130</v>
      </c>
      <c r="CPE2" s="137" t="s">
        <v>130</v>
      </c>
      <c r="CPI2" s="137" t="s">
        <v>130</v>
      </c>
      <c r="CPM2" s="137" t="s">
        <v>130</v>
      </c>
      <c r="CPQ2" s="137" t="s">
        <v>130</v>
      </c>
      <c r="CPU2" s="137" t="s">
        <v>130</v>
      </c>
      <c r="CPY2" s="137" t="s">
        <v>130</v>
      </c>
      <c r="CQC2" s="137" t="s">
        <v>130</v>
      </c>
      <c r="CQG2" s="137" t="s">
        <v>130</v>
      </c>
      <c r="CQK2" s="137" t="s">
        <v>130</v>
      </c>
      <c r="CQO2" s="137" t="s">
        <v>130</v>
      </c>
      <c r="CQS2" s="137" t="s">
        <v>130</v>
      </c>
      <c r="CQW2" s="137" t="s">
        <v>130</v>
      </c>
      <c r="CRA2" s="137" t="s">
        <v>130</v>
      </c>
      <c r="CRE2" s="137" t="s">
        <v>130</v>
      </c>
      <c r="CRI2" s="137" t="s">
        <v>130</v>
      </c>
      <c r="CRM2" s="137" t="s">
        <v>130</v>
      </c>
      <c r="CRQ2" s="137" t="s">
        <v>130</v>
      </c>
      <c r="CRU2" s="137" t="s">
        <v>130</v>
      </c>
      <c r="CRY2" s="137" t="s">
        <v>130</v>
      </c>
      <c r="CSC2" s="137" t="s">
        <v>130</v>
      </c>
      <c r="CSG2" s="137" t="s">
        <v>130</v>
      </c>
      <c r="CSK2" s="137" t="s">
        <v>130</v>
      </c>
      <c r="CSO2" s="137" t="s">
        <v>130</v>
      </c>
      <c r="CSS2" s="137" t="s">
        <v>130</v>
      </c>
      <c r="CSW2" s="137" t="s">
        <v>130</v>
      </c>
      <c r="CTA2" s="137" t="s">
        <v>130</v>
      </c>
      <c r="CTE2" s="137" t="s">
        <v>130</v>
      </c>
      <c r="CTI2" s="137" t="s">
        <v>130</v>
      </c>
      <c r="CTM2" s="137" t="s">
        <v>130</v>
      </c>
      <c r="CTQ2" s="137" t="s">
        <v>130</v>
      </c>
      <c r="CTU2" s="137" t="s">
        <v>130</v>
      </c>
      <c r="CTY2" s="137" t="s">
        <v>130</v>
      </c>
      <c r="CUC2" s="137" t="s">
        <v>130</v>
      </c>
      <c r="CUG2" s="137" t="s">
        <v>130</v>
      </c>
      <c r="CUK2" s="137" t="s">
        <v>130</v>
      </c>
      <c r="CUO2" s="137" t="s">
        <v>130</v>
      </c>
      <c r="CUS2" s="137" t="s">
        <v>130</v>
      </c>
      <c r="CUW2" s="137" t="s">
        <v>130</v>
      </c>
      <c r="CVA2" s="137" t="s">
        <v>130</v>
      </c>
      <c r="CVE2" s="137" t="s">
        <v>130</v>
      </c>
      <c r="CVI2" s="137" t="s">
        <v>130</v>
      </c>
      <c r="CVM2" s="137" t="s">
        <v>130</v>
      </c>
      <c r="CVQ2" s="137" t="s">
        <v>130</v>
      </c>
      <c r="CVU2" s="137" t="s">
        <v>130</v>
      </c>
      <c r="CVY2" s="137" t="s">
        <v>130</v>
      </c>
      <c r="CWC2" s="137" t="s">
        <v>130</v>
      </c>
      <c r="CWG2" s="137" t="s">
        <v>130</v>
      </c>
      <c r="CWK2" s="137" t="s">
        <v>130</v>
      </c>
      <c r="CWO2" s="137" t="s">
        <v>130</v>
      </c>
      <c r="CWS2" s="137" t="s">
        <v>130</v>
      </c>
      <c r="CWW2" s="137" t="s">
        <v>130</v>
      </c>
      <c r="CXA2" s="137" t="s">
        <v>130</v>
      </c>
      <c r="CXE2" s="137" t="s">
        <v>130</v>
      </c>
      <c r="CXI2" s="137" t="s">
        <v>130</v>
      </c>
      <c r="CXM2" s="137" t="s">
        <v>130</v>
      </c>
      <c r="CXQ2" s="137" t="s">
        <v>130</v>
      </c>
      <c r="CXU2" s="137" t="s">
        <v>130</v>
      </c>
      <c r="CXY2" s="137" t="s">
        <v>130</v>
      </c>
      <c r="CYC2" s="137" t="s">
        <v>130</v>
      </c>
      <c r="CYG2" s="137" t="s">
        <v>130</v>
      </c>
      <c r="CYK2" s="137" t="s">
        <v>130</v>
      </c>
      <c r="CYO2" s="137" t="s">
        <v>130</v>
      </c>
      <c r="CYS2" s="137" t="s">
        <v>130</v>
      </c>
      <c r="CYW2" s="137" t="s">
        <v>130</v>
      </c>
      <c r="CZA2" s="137" t="s">
        <v>130</v>
      </c>
      <c r="CZE2" s="137" t="s">
        <v>130</v>
      </c>
      <c r="CZI2" s="137" t="s">
        <v>130</v>
      </c>
      <c r="CZM2" s="137" t="s">
        <v>130</v>
      </c>
      <c r="CZQ2" s="137" t="s">
        <v>130</v>
      </c>
      <c r="CZU2" s="137" t="s">
        <v>130</v>
      </c>
      <c r="CZY2" s="137" t="s">
        <v>130</v>
      </c>
      <c r="DAC2" s="137" t="s">
        <v>130</v>
      </c>
      <c r="DAG2" s="137" t="s">
        <v>130</v>
      </c>
      <c r="DAK2" s="137" t="s">
        <v>130</v>
      </c>
      <c r="DAO2" s="137" t="s">
        <v>130</v>
      </c>
      <c r="DAS2" s="137" t="s">
        <v>130</v>
      </c>
      <c r="DAW2" s="137" t="s">
        <v>130</v>
      </c>
      <c r="DBA2" s="137" t="s">
        <v>130</v>
      </c>
      <c r="DBE2" s="137" t="s">
        <v>130</v>
      </c>
      <c r="DBI2" s="137" t="s">
        <v>130</v>
      </c>
      <c r="DBM2" s="137" t="s">
        <v>130</v>
      </c>
      <c r="DBQ2" s="137" t="s">
        <v>130</v>
      </c>
      <c r="DBU2" s="137" t="s">
        <v>130</v>
      </c>
      <c r="DBY2" s="137" t="s">
        <v>130</v>
      </c>
      <c r="DCC2" s="137" t="s">
        <v>130</v>
      </c>
      <c r="DCG2" s="137" t="s">
        <v>130</v>
      </c>
      <c r="DCK2" s="137" t="s">
        <v>130</v>
      </c>
      <c r="DCO2" s="137" t="s">
        <v>130</v>
      </c>
      <c r="DCS2" s="137" t="s">
        <v>130</v>
      </c>
      <c r="DCW2" s="137" t="s">
        <v>130</v>
      </c>
      <c r="DDA2" s="137" t="s">
        <v>130</v>
      </c>
      <c r="DDE2" s="137" t="s">
        <v>130</v>
      </c>
      <c r="DDI2" s="137" t="s">
        <v>130</v>
      </c>
      <c r="DDM2" s="137" t="s">
        <v>130</v>
      </c>
      <c r="DDQ2" s="137" t="s">
        <v>130</v>
      </c>
      <c r="DDU2" s="137" t="s">
        <v>130</v>
      </c>
      <c r="DDY2" s="137" t="s">
        <v>130</v>
      </c>
      <c r="DEC2" s="137" t="s">
        <v>130</v>
      </c>
      <c r="DEG2" s="137" t="s">
        <v>130</v>
      </c>
      <c r="DEK2" s="137" t="s">
        <v>130</v>
      </c>
      <c r="DEO2" s="137" t="s">
        <v>130</v>
      </c>
      <c r="DES2" s="137" t="s">
        <v>130</v>
      </c>
      <c r="DEW2" s="137" t="s">
        <v>130</v>
      </c>
      <c r="DFA2" s="137" t="s">
        <v>130</v>
      </c>
      <c r="DFE2" s="137" t="s">
        <v>130</v>
      </c>
      <c r="DFI2" s="137" t="s">
        <v>130</v>
      </c>
      <c r="DFM2" s="137" t="s">
        <v>130</v>
      </c>
      <c r="DFQ2" s="137" t="s">
        <v>130</v>
      </c>
      <c r="DFU2" s="137" t="s">
        <v>130</v>
      </c>
      <c r="DFY2" s="137" t="s">
        <v>130</v>
      </c>
      <c r="DGC2" s="137" t="s">
        <v>130</v>
      </c>
      <c r="DGG2" s="137" t="s">
        <v>130</v>
      </c>
      <c r="DGK2" s="137" t="s">
        <v>130</v>
      </c>
      <c r="DGO2" s="137" t="s">
        <v>130</v>
      </c>
      <c r="DGS2" s="137" t="s">
        <v>130</v>
      </c>
      <c r="DGW2" s="137" t="s">
        <v>130</v>
      </c>
      <c r="DHA2" s="137" t="s">
        <v>130</v>
      </c>
      <c r="DHE2" s="137" t="s">
        <v>130</v>
      </c>
      <c r="DHI2" s="137" t="s">
        <v>130</v>
      </c>
      <c r="DHM2" s="137" t="s">
        <v>130</v>
      </c>
      <c r="DHQ2" s="137" t="s">
        <v>130</v>
      </c>
      <c r="DHU2" s="137" t="s">
        <v>130</v>
      </c>
      <c r="DHY2" s="137" t="s">
        <v>130</v>
      </c>
      <c r="DIC2" s="137" t="s">
        <v>130</v>
      </c>
      <c r="DIG2" s="137" t="s">
        <v>130</v>
      </c>
      <c r="DIK2" s="137" t="s">
        <v>130</v>
      </c>
      <c r="DIO2" s="137" t="s">
        <v>130</v>
      </c>
      <c r="DIS2" s="137" t="s">
        <v>130</v>
      </c>
      <c r="DIW2" s="137" t="s">
        <v>130</v>
      </c>
      <c r="DJA2" s="137" t="s">
        <v>130</v>
      </c>
      <c r="DJE2" s="137" t="s">
        <v>130</v>
      </c>
      <c r="DJI2" s="137" t="s">
        <v>130</v>
      </c>
      <c r="DJM2" s="137" t="s">
        <v>130</v>
      </c>
      <c r="DJQ2" s="137" t="s">
        <v>130</v>
      </c>
      <c r="DJU2" s="137" t="s">
        <v>130</v>
      </c>
      <c r="DJY2" s="137" t="s">
        <v>130</v>
      </c>
      <c r="DKC2" s="137" t="s">
        <v>130</v>
      </c>
      <c r="DKG2" s="137" t="s">
        <v>130</v>
      </c>
      <c r="DKK2" s="137" t="s">
        <v>130</v>
      </c>
      <c r="DKO2" s="137" t="s">
        <v>130</v>
      </c>
      <c r="DKS2" s="137" t="s">
        <v>130</v>
      </c>
      <c r="DKW2" s="137" t="s">
        <v>130</v>
      </c>
      <c r="DLA2" s="137" t="s">
        <v>130</v>
      </c>
      <c r="DLE2" s="137" t="s">
        <v>130</v>
      </c>
      <c r="DLI2" s="137" t="s">
        <v>130</v>
      </c>
      <c r="DLM2" s="137" t="s">
        <v>130</v>
      </c>
      <c r="DLQ2" s="137" t="s">
        <v>130</v>
      </c>
      <c r="DLU2" s="137" t="s">
        <v>130</v>
      </c>
      <c r="DLY2" s="137" t="s">
        <v>130</v>
      </c>
      <c r="DMC2" s="137" t="s">
        <v>130</v>
      </c>
      <c r="DMG2" s="137" t="s">
        <v>130</v>
      </c>
      <c r="DMK2" s="137" t="s">
        <v>130</v>
      </c>
      <c r="DMO2" s="137" t="s">
        <v>130</v>
      </c>
      <c r="DMS2" s="137" t="s">
        <v>130</v>
      </c>
      <c r="DMW2" s="137" t="s">
        <v>130</v>
      </c>
      <c r="DNA2" s="137" t="s">
        <v>130</v>
      </c>
      <c r="DNE2" s="137" t="s">
        <v>130</v>
      </c>
      <c r="DNI2" s="137" t="s">
        <v>130</v>
      </c>
      <c r="DNM2" s="137" t="s">
        <v>130</v>
      </c>
      <c r="DNQ2" s="137" t="s">
        <v>130</v>
      </c>
      <c r="DNU2" s="137" t="s">
        <v>130</v>
      </c>
      <c r="DNY2" s="137" t="s">
        <v>130</v>
      </c>
      <c r="DOC2" s="137" t="s">
        <v>130</v>
      </c>
      <c r="DOG2" s="137" t="s">
        <v>130</v>
      </c>
      <c r="DOK2" s="137" t="s">
        <v>130</v>
      </c>
      <c r="DOO2" s="137" t="s">
        <v>130</v>
      </c>
      <c r="DOS2" s="137" t="s">
        <v>130</v>
      </c>
      <c r="DOW2" s="137" t="s">
        <v>130</v>
      </c>
      <c r="DPA2" s="137" t="s">
        <v>130</v>
      </c>
      <c r="DPE2" s="137" t="s">
        <v>130</v>
      </c>
      <c r="DPI2" s="137" t="s">
        <v>130</v>
      </c>
      <c r="DPM2" s="137" t="s">
        <v>130</v>
      </c>
      <c r="DPQ2" s="137" t="s">
        <v>130</v>
      </c>
      <c r="DPU2" s="137" t="s">
        <v>130</v>
      </c>
      <c r="DPY2" s="137" t="s">
        <v>130</v>
      </c>
      <c r="DQC2" s="137" t="s">
        <v>130</v>
      </c>
      <c r="DQG2" s="137" t="s">
        <v>130</v>
      </c>
      <c r="DQK2" s="137" t="s">
        <v>130</v>
      </c>
      <c r="DQO2" s="137" t="s">
        <v>130</v>
      </c>
      <c r="DQS2" s="137" t="s">
        <v>130</v>
      </c>
      <c r="DQW2" s="137" t="s">
        <v>130</v>
      </c>
      <c r="DRA2" s="137" t="s">
        <v>130</v>
      </c>
      <c r="DRE2" s="137" t="s">
        <v>130</v>
      </c>
      <c r="DRI2" s="137" t="s">
        <v>130</v>
      </c>
      <c r="DRM2" s="137" t="s">
        <v>130</v>
      </c>
      <c r="DRQ2" s="137" t="s">
        <v>130</v>
      </c>
      <c r="DRU2" s="137" t="s">
        <v>130</v>
      </c>
      <c r="DRY2" s="137" t="s">
        <v>130</v>
      </c>
      <c r="DSC2" s="137" t="s">
        <v>130</v>
      </c>
      <c r="DSG2" s="137" t="s">
        <v>130</v>
      </c>
      <c r="DSK2" s="137" t="s">
        <v>130</v>
      </c>
      <c r="DSO2" s="137" t="s">
        <v>130</v>
      </c>
      <c r="DSS2" s="137" t="s">
        <v>130</v>
      </c>
      <c r="DSW2" s="137" t="s">
        <v>130</v>
      </c>
      <c r="DTA2" s="137" t="s">
        <v>130</v>
      </c>
      <c r="DTE2" s="137" t="s">
        <v>130</v>
      </c>
      <c r="DTI2" s="137" t="s">
        <v>130</v>
      </c>
      <c r="DTM2" s="137" t="s">
        <v>130</v>
      </c>
      <c r="DTQ2" s="137" t="s">
        <v>130</v>
      </c>
      <c r="DTU2" s="137" t="s">
        <v>130</v>
      </c>
      <c r="DTY2" s="137" t="s">
        <v>130</v>
      </c>
      <c r="DUC2" s="137" t="s">
        <v>130</v>
      </c>
      <c r="DUG2" s="137" t="s">
        <v>130</v>
      </c>
      <c r="DUK2" s="137" t="s">
        <v>130</v>
      </c>
      <c r="DUO2" s="137" t="s">
        <v>130</v>
      </c>
      <c r="DUS2" s="137" t="s">
        <v>130</v>
      </c>
      <c r="DUW2" s="137" t="s">
        <v>130</v>
      </c>
      <c r="DVA2" s="137" t="s">
        <v>130</v>
      </c>
      <c r="DVE2" s="137" t="s">
        <v>130</v>
      </c>
      <c r="DVI2" s="137" t="s">
        <v>130</v>
      </c>
      <c r="DVM2" s="137" t="s">
        <v>130</v>
      </c>
      <c r="DVQ2" s="137" t="s">
        <v>130</v>
      </c>
      <c r="DVU2" s="137" t="s">
        <v>130</v>
      </c>
      <c r="DVY2" s="137" t="s">
        <v>130</v>
      </c>
      <c r="DWC2" s="137" t="s">
        <v>130</v>
      </c>
      <c r="DWG2" s="137" t="s">
        <v>130</v>
      </c>
      <c r="DWK2" s="137" t="s">
        <v>130</v>
      </c>
      <c r="DWO2" s="137" t="s">
        <v>130</v>
      </c>
      <c r="DWS2" s="137" t="s">
        <v>130</v>
      </c>
      <c r="DWW2" s="137" t="s">
        <v>130</v>
      </c>
      <c r="DXA2" s="137" t="s">
        <v>130</v>
      </c>
      <c r="DXE2" s="137" t="s">
        <v>130</v>
      </c>
      <c r="DXI2" s="137" t="s">
        <v>130</v>
      </c>
      <c r="DXM2" s="137" t="s">
        <v>130</v>
      </c>
      <c r="DXQ2" s="137" t="s">
        <v>130</v>
      </c>
      <c r="DXU2" s="137" t="s">
        <v>130</v>
      </c>
      <c r="DXY2" s="137" t="s">
        <v>130</v>
      </c>
      <c r="DYC2" s="137" t="s">
        <v>130</v>
      </c>
      <c r="DYG2" s="137" t="s">
        <v>130</v>
      </c>
      <c r="DYK2" s="137" t="s">
        <v>130</v>
      </c>
      <c r="DYO2" s="137" t="s">
        <v>130</v>
      </c>
      <c r="DYS2" s="137" t="s">
        <v>130</v>
      </c>
      <c r="DYW2" s="137" t="s">
        <v>130</v>
      </c>
      <c r="DZA2" s="137" t="s">
        <v>130</v>
      </c>
      <c r="DZE2" s="137" t="s">
        <v>130</v>
      </c>
      <c r="DZI2" s="137" t="s">
        <v>130</v>
      </c>
      <c r="DZM2" s="137" t="s">
        <v>130</v>
      </c>
      <c r="DZQ2" s="137" t="s">
        <v>130</v>
      </c>
      <c r="DZU2" s="137" t="s">
        <v>130</v>
      </c>
      <c r="DZY2" s="137" t="s">
        <v>130</v>
      </c>
      <c r="EAC2" s="137" t="s">
        <v>130</v>
      </c>
      <c r="EAG2" s="137" t="s">
        <v>130</v>
      </c>
      <c r="EAK2" s="137" t="s">
        <v>130</v>
      </c>
      <c r="EAO2" s="137" t="s">
        <v>130</v>
      </c>
      <c r="EAS2" s="137" t="s">
        <v>130</v>
      </c>
      <c r="EAW2" s="137" t="s">
        <v>130</v>
      </c>
      <c r="EBA2" s="137" t="s">
        <v>130</v>
      </c>
      <c r="EBE2" s="137" t="s">
        <v>130</v>
      </c>
      <c r="EBI2" s="137" t="s">
        <v>130</v>
      </c>
      <c r="EBM2" s="137" t="s">
        <v>130</v>
      </c>
      <c r="EBQ2" s="137" t="s">
        <v>130</v>
      </c>
      <c r="EBU2" s="137" t="s">
        <v>130</v>
      </c>
      <c r="EBY2" s="137" t="s">
        <v>130</v>
      </c>
      <c r="ECC2" s="137" t="s">
        <v>130</v>
      </c>
      <c r="ECG2" s="137" t="s">
        <v>130</v>
      </c>
      <c r="ECK2" s="137" t="s">
        <v>130</v>
      </c>
      <c r="ECO2" s="137" t="s">
        <v>130</v>
      </c>
      <c r="ECS2" s="137" t="s">
        <v>130</v>
      </c>
      <c r="ECW2" s="137" t="s">
        <v>130</v>
      </c>
      <c r="EDA2" s="137" t="s">
        <v>130</v>
      </c>
      <c r="EDE2" s="137" t="s">
        <v>130</v>
      </c>
      <c r="EDI2" s="137" t="s">
        <v>130</v>
      </c>
      <c r="EDM2" s="137" t="s">
        <v>130</v>
      </c>
      <c r="EDQ2" s="137" t="s">
        <v>130</v>
      </c>
      <c r="EDU2" s="137" t="s">
        <v>130</v>
      </c>
      <c r="EDY2" s="137" t="s">
        <v>130</v>
      </c>
      <c r="EEC2" s="137" t="s">
        <v>130</v>
      </c>
      <c r="EEG2" s="137" t="s">
        <v>130</v>
      </c>
      <c r="EEK2" s="137" t="s">
        <v>130</v>
      </c>
      <c r="EEO2" s="137" t="s">
        <v>130</v>
      </c>
      <c r="EES2" s="137" t="s">
        <v>130</v>
      </c>
      <c r="EEW2" s="137" t="s">
        <v>130</v>
      </c>
      <c r="EFA2" s="137" t="s">
        <v>130</v>
      </c>
      <c r="EFE2" s="137" t="s">
        <v>130</v>
      </c>
      <c r="EFI2" s="137" t="s">
        <v>130</v>
      </c>
      <c r="EFM2" s="137" t="s">
        <v>130</v>
      </c>
      <c r="EFQ2" s="137" t="s">
        <v>130</v>
      </c>
      <c r="EFU2" s="137" t="s">
        <v>130</v>
      </c>
      <c r="EFY2" s="137" t="s">
        <v>130</v>
      </c>
      <c r="EGC2" s="137" t="s">
        <v>130</v>
      </c>
      <c r="EGG2" s="137" t="s">
        <v>130</v>
      </c>
      <c r="EGK2" s="137" t="s">
        <v>130</v>
      </c>
      <c r="EGO2" s="137" t="s">
        <v>130</v>
      </c>
      <c r="EGS2" s="137" t="s">
        <v>130</v>
      </c>
      <c r="EGW2" s="137" t="s">
        <v>130</v>
      </c>
      <c r="EHA2" s="137" t="s">
        <v>130</v>
      </c>
      <c r="EHE2" s="137" t="s">
        <v>130</v>
      </c>
      <c r="EHI2" s="137" t="s">
        <v>130</v>
      </c>
      <c r="EHM2" s="137" t="s">
        <v>130</v>
      </c>
      <c r="EHQ2" s="137" t="s">
        <v>130</v>
      </c>
      <c r="EHU2" s="137" t="s">
        <v>130</v>
      </c>
      <c r="EHY2" s="137" t="s">
        <v>130</v>
      </c>
      <c r="EIC2" s="137" t="s">
        <v>130</v>
      </c>
      <c r="EIG2" s="137" t="s">
        <v>130</v>
      </c>
      <c r="EIK2" s="137" t="s">
        <v>130</v>
      </c>
      <c r="EIO2" s="137" t="s">
        <v>130</v>
      </c>
      <c r="EIS2" s="137" t="s">
        <v>130</v>
      </c>
      <c r="EIW2" s="137" t="s">
        <v>130</v>
      </c>
      <c r="EJA2" s="137" t="s">
        <v>130</v>
      </c>
      <c r="EJE2" s="137" t="s">
        <v>130</v>
      </c>
      <c r="EJI2" s="137" t="s">
        <v>130</v>
      </c>
      <c r="EJM2" s="137" t="s">
        <v>130</v>
      </c>
      <c r="EJQ2" s="137" t="s">
        <v>130</v>
      </c>
      <c r="EJU2" s="137" t="s">
        <v>130</v>
      </c>
      <c r="EJY2" s="137" t="s">
        <v>130</v>
      </c>
      <c r="EKC2" s="137" t="s">
        <v>130</v>
      </c>
      <c r="EKG2" s="137" t="s">
        <v>130</v>
      </c>
      <c r="EKK2" s="137" t="s">
        <v>130</v>
      </c>
      <c r="EKO2" s="137" t="s">
        <v>130</v>
      </c>
      <c r="EKS2" s="137" t="s">
        <v>130</v>
      </c>
      <c r="EKW2" s="137" t="s">
        <v>130</v>
      </c>
      <c r="ELA2" s="137" t="s">
        <v>130</v>
      </c>
      <c r="ELE2" s="137" t="s">
        <v>130</v>
      </c>
      <c r="ELI2" s="137" t="s">
        <v>130</v>
      </c>
      <c r="ELM2" s="137" t="s">
        <v>130</v>
      </c>
      <c r="ELQ2" s="137" t="s">
        <v>130</v>
      </c>
      <c r="ELU2" s="137" t="s">
        <v>130</v>
      </c>
      <c r="ELY2" s="137" t="s">
        <v>130</v>
      </c>
      <c r="EMC2" s="137" t="s">
        <v>130</v>
      </c>
      <c r="EMG2" s="137" t="s">
        <v>130</v>
      </c>
      <c r="EMK2" s="137" t="s">
        <v>130</v>
      </c>
      <c r="EMO2" s="137" t="s">
        <v>130</v>
      </c>
      <c r="EMS2" s="137" t="s">
        <v>130</v>
      </c>
      <c r="EMW2" s="137" t="s">
        <v>130</v>
      </c>
      <c r="ENA2" s="137" t="s">
        <v>130</v>
      </c>
      <c r="ENE2" s="137" t="s">
        <v>130</v>
      </c>
      <c r="ENI2" s="137" t="s">
        <v>130</v>
      </c>
      <c r="ENM2" s="137" t="s">
        <v>130</v>
      </c>
      <c r="ENQ2" s="137" t="s">
        <v>130</v>
      </c>
      <c r="ENU2" s="137" t="s">
        <v>130</v>
      </c>
      <c r="ENY2" s="137" t="s">
        <v>130</v>
      </c>
      <c r="EOC2" s="137" t="s">
        <v>130</v>
      </c>
      <c r="EOG2" s="137" t="s">
        <v>130</v>
      </c>
      <c r="EOK2" s="137" t="s">
        <v>130</v>
      </c>
      <c r="EOO2" s="137" t="s">
        <v>130</v>
      </c>
      <c r="EOS2" s="137" t="s">
        <v>130</v>
      </c>
      <c r="EOW2" s="137" t="s">
        <v>130</v>
      </c>
      <c r="EPA2" s="137" t="s">
        <v>130</v>
      </c>
      <c r="EPE2" s="137" t="s">
        <v>130</v>
      </c>
      <c r="EPI2" s="137" t="s">
        <v>130</v>
      </c>
      <c r="EPM2" s="137" t="s">
        <v>130</v>
      </c>
      <c r="EPQ2" s="137" t="s">
        <v>130</v>
      </c>
      <c r="EPU2" s="137" t="s">
        <v>130</v>
      </c>
      <c r="EPY2" s="137" t="s">
        <v>130</v>
      </c>
      <c r="EQC2" s="137" t="s">
        <v>130</v>
      </c>
      <c r="EQG2" s="137" t="s">
        <v>130</v>
      </c>
      <c r="EQK2" s="137" t="s">
        <v>130</v>
      </c>
      <c r="EQO2" s="137" t="s">
        <v>130</v>
      </c>
      <c r="EQS2" s="137" t="s">
        <v>130</v>
      </c>
      <c r="EQW2" s="137" t="s">
        <v>130</v>
      </c>
      <c r="ERA2" s="137" t="s">
        <v>130</v>
      </c>
      <c r="ERE2" s="137" t="s">
        <v>130</v>
      </c>
      <c r="ERI2" s="137" t="s">
        <v>130</v>
      </c>
      <c r="ERM2" s="137" t="s">
        <v>130</v>
      </c>
      <c r="ERQ2" s="137" t="s">
        <v>130</v>
      </c>
      <c r="ERU2" s="137" t="s">
        <v>130</v>
      </c>
      <c r="ERY2" s="137" t="s">
        <v>130</v>
      </c>
      <c r="ESC2" s="137" t="s">
        <v>130</v>
      </c>
      <c r="ESG2" s="137" t="s">
        <v>130</v>
      </c>
      <c r="ESK2" s="137" t="s">
        <v>130</v>
      </c>
      <c r="ESO2" s="137" t="s">
        <v>130</v>
      </c>
      <c r="ESS2" s="137" t="s">
        <v>130</v>
      </c>
      <c r="ESW2" s="137" t="s">
        <v>130</v>
      </c>
      <c r="ETA2" s="137" t="s">
        <v>130</v>
      </c>
      <c r="ETE2" s="137" t="s">
        <v>130</v>
      </c>
      <c r="ETI2" s="137" t="s">
        <v>130</v>
      </c>
      <c r="ETM2" s="137" t="s">
        <v>130</v>
      </c>
      <c r="ETQ2" s="137" t="s">
        <v>130</v>
      </c>
      <c r="ETU2" s="137" t="s">
        <v>130</v>
      </c>
      <c r="ETY2" s="137" t="s">
        <v>130</v>
      </c>
      <c r="EUC2" s="137" t="s">
        <v>130</v>
      </c>
      <c r="EUG2" s="137" t="s">
        <v>130</v>
      </c>
      <c r="EUK2" s="137" t="s">
        <v>130</v>
      </c>
      <c r="EUO2" s="137" t="s">
        <v>130</v>
      </c>
      <c r="EUS2" s="137" t="s">
        <v>130</v>
      </c>
      <c r="EUW2" s="137" t="s">
        <v>130</v>
      </c>
      <c r="EVA2" s="137" t="s">
        <v>130</v>
      </c>
      <c r="EVE2" s="137" t="s">
        <v>130</v>
      </c>
      <c r="EVI2" s="137" t="s">
        <v>130</v>
      </c>
      <c r="EVM2" s="137" t="s">
        <v>130</v>
      </c>
      <c r="EVQ2" s="137" t="s">
        <v>130</v>
      </c>
      <c r="EVU2" s="137" t="s">
        <v>130</v>
      </c>
      <c r="EVY2" s="137" t="s">
        <v>130</v>
      </c>
      <c r="EWC2" s="137" t="s">
        <v>130</v>
      </c>
      <c r="EWG2" s="137" t="s">
        <v>130</v>
      </c>
      <c r="EWK2" s="137" t="s">
        <v>130</v>
      </c>
      <c r="EWO2" s="137" t="s">
        <v>130</v>
      </c>
      <c r="EWS2" s="137" t="s">
        <v>130</v>
      </c>
      <c r="EWW2" s="137" t="s">
        <v>130</v>
      </c>
      <c r="EXA2" s="137" t="s">
        <v>130</v>
      </c>
      <c r="EXE2" s="137" t="s">
        <v>130</v>
      </c>
      <c r="EXI2" s="137" t="s">
        <v>130</v>
      </c>
      <c r="EXM2" s="137" t="s">
        <v>130</v>
      </c>
      <c r="EXQ2" s="137" t="s">
        <v>130</v>
      </c>
      <c r="EXU2" s="137" t="s">
        <v>130</v>
      </c>
      <c r="EXY2" s="137" t="s">
        <v>130</v>
      </c>
      <c r="EYC2" s="137" t="s">
        <v>130</v>
      </c>
      <c r="EYG2" s="137" t="s">
        <v>130</v>
      </c>
      <c r="EYK2" s="137" t="s">
        <v>130</v>
      </c>
      <c r="EYO2" s="137" t="s">
        <v>130</v>
      </c>
      <c r="EYS2" s="137" t="s">
        <v>130</v>
      </c>
      <c r="EYW2" s="137" t="s">
        <v>130</v>
      </c>
      <c r="EZA2" s="137" t="s">
        <v>130</v>
      </c>
      <c r="EZE2" s="137" t="s">
        <v>130</v>
      </c>
      <c r="EZI2" s="137" t="s">
        <v>130</v>
      </c>
      <c r="EZM2" s="137" t="s">
        <v>130</v>
      </c>
      <c r="EZQ2" s="137" t="s">
        <v>130</v>
      </c>
      <c r="EZU2" s="137" t="s">
        <v>130</v>
      </c>
      <c r="EZY2" s="137" t="s">
        <v>130</v>
      </c>
      <c r="FAC2" s="137" t="s">
        <v>130</v>
      </c>
      <c r="FAG2" s="137" t="s">
        <v>130</v>
      </c>
      <c r="FAK2" s="137" t="s">
        <v>130</v>
      </c>
      <c r="FAO2" s="137" t="s">
        <v>130</v>
      </c>
      <c r="FAS2" s="137" t="s">
        <v>130</v>
      </c>
      <c r="FAW2" s="137" t="s">
        <v>130</v>
      </c>
      <c r="FBA2" s="137" t="s">
        <v>130</v>
      </c>
      <c r="FBE2" s="137" t="s">
        <v>130</v>
      </c>
      <c r="FBI2" s="137" t="s">
        <v>130</v>
      </c>
      <c r="FBM2" s="137" t="s">
        <v>130</v>
      </c>
      <c r="FBQ2" s="137" t="s">
        <v>130</v>
      </c>
      <c r="FBU2" s="137" t="s">
        <v>130</v>
      </c>
      <c r="FBY2" s="137" t="s">
        <v>130</v>
      </c>
      <c r="FCC2" s="137" t="s">
        <v>130</v>
      </c>
      <c r="FCG2" s="137" t="s">
        <v>130</v>
      </c>
      <c r="FCK2" s="137" t="s">
        <v>130</v>
      </c>
      <c r="FCO2" s="137" t="s">
        <v>130</v>
      </c>
      <c r="FCS2" s="137" t="s">
        <v>130</v>
      </c>
      <c r="FCW2" s="137" t="s">
        <v>130</v>
      </c>
      <c r="FDA2" s="137" t="s">
        <v>130</v>
      </c>
      <c r="FDE2" s="137" t="s">
        <v>130</v>
      </c>
      <c r="FDI2" s="137" t="s">
        <v>130</v>
      </c>
      <c r="FDM2" s="137" t="s">
        <v>130</v>
      </c>
      <c r="FDQ2" s="137" t="s">
        <v>130</v>
      </c>
      <c r="FDU2" s="137" t="s">
        <v>130</v>
      </c>
      <c r="FDY2" s="137" t="s">
        <v>130</v>
      </c>
      <c r="FEC2" s="137" t="s">
        <v>130</v>
      </c>
      <c r="FEG2" s="137" t="s">
        <v>130</v>
      </c>
      <c r="FEK2" s="137" t="s">
        <v>130</v>
      </c>
      <c r="FEO2" s="137" t="s">
        <v>130</v>
      </c>
      <c r="FES2" s="137" t="s">
        <v>130</v>
      </c>
      <c r="FEW2" s="137" t="s">
        <v>130</v>
      </c>
      <c r="FFA2" s="137" t="s">
        <v>130</v>
      </c>
      <c r="FFE2" s="137" t="s">
        <v>130</v>
      </c>
      <c r="FFI2" s="137" t="s">
        <v>130</v>
      </c>
      <c r="FFM2" s="137" t="s">
        <v>130</v>
      </c>
      <c r="FFQ2" s="137" t="s">
        <v>130</v>
      </c>
      <c r="FFU2" s="137" t="s">
        <v>130</v>
      </c>
      <c r="FFY2" s="137" t="s">
        <v>130</v>
      </c>
      <c r="FGC2" s="137" t="s">
        <v>130</v>
      </c>
      <c r="FGG2" s="137" t="s">
        <v>130</v>
      </c>
      <c r="FGK2" s="137" t="s">
        <v>130</v>
      </c>
      <c r="FGO2" s="137" t="s">
        <v>130</v>
      </c>
      <c r="FGS2" s="137" t="s">
        <v>130</v>
      </c>
      <c r="FGW2" s="137" t="s">
        <v>130</v>
      </c>
      <c r="FHA2" s="137" t="s">
        <v>130</v>
      </c>
      <c r="FHE2" s="137" t="s">
        <v>130</v>
      </c>
      <c r="FHI2" s="137" t="s">
        <v>130</v>
      </c>
      <c r="FHM2" s="137" t="s">
        <v>130</v>
      </c>
      <c r="FHQ2" s="137" t="s">
        <v>130</v>
      </c>
      <c r="FHU2" s="137" t="s">
        <v>130</v>
      </c>
      <c r="FHY2" s="137" t="s">
        <v>130</v>
      </c>
      <c r="FIC2" s="137" t="s">
        <v>130</v>
      </c>
      <c r="FIG2" s="137" t="s">
        <v>130</v>
      </c>
      <c r="FIK2" s="137" t="s">
        <v>130</v>
      </c>
      <c r="FIO2" s="137" t="s">
        <v>130</v>
      </c>
      <c r="FIS2" s="137" t="s">
        <v>130</v>
      </c>
      <c r="FIW2" s="137" t="s">
        <v>130</v>
      </c>
      <c r="FJA2" s="137" t="s">
        <v>130</v>
      </c>
      <c r="FJE2" s="137" t="s">
        <v>130</v>
      </c>
      <c r="FJI2" s="137" t="s">
        <v>130</v>
      </c>
      <c r="FJM2" s="137" t="s">
        <v>130</v>
      </c>
      <c r="FJQ2" s="137" t="s">
        <v>130</v>
      </c>
      <c r="FJU2" s="137" t="s">
        <v>130</v>
      </c>
      <c r="FJY2" s="137" t="s">
        <v>130</v>
      </c>
      <c r="FKC2" s="137" t="s">
        <v>130</v>
      </c>
      <c r="FKG2" s="137" t="s">
        <v>130</v>
      </c>
      <c r="FKK2" s="137" t="s">
        <v>130</v>
      </c>
      <c r="FKO2" s="137" t="s">
        <v>130</v>
      </c>
      <c r="FKS2" s="137" t="s">
        <v>130</v>
      </c>
      <c r="FKW2" s="137" t="s">
        <v>130</v>
      </c>
      <c r="FLA2" s="137" t="s">
        <v>130</v>
      </c>
      <c r="FLE2" s="137" t="s">
        <v>130</v>
      </c>
      <c r="FLI2" s="137" t="s">
        <v>130</v>
      </c>
      <c r="FLM2" s="137" t="s">
        <v>130</v>
      </c>
      <c r="FLQ2" s="137" t="s">
        <v>130</v>
      </c>
      <c r="FLU2" s="137" t="s">
        <v>130</v>
      </c>
      <c r="FLY2" s="137" t="s">
        <v>130</v>
      </c>
      <c r="FMC2" s="137" t="s">
        <v>130</v>
      </c>
      <c r="FMG2" s="137" t="s">
        <v>130</v>
      </c>
      <c r="FMK2" s="137" t="s">
        <v>130</v>
      </c>
      <c r="FMO2" s="137" t="s">
        <v>130</v>
      </c>
      <c r="FMS2" s="137" t="s">
        <v>130</v>
      </c>
      <c r="FMW2" s="137" t="s">
        <v>130</v>
      </c>
      <c r="FNA2" s="137" t="s">
        <v>130</v>
      </c>
      <c r="FNE2" s="137" t="s">
        <v>130</v>
      </c>
      <c r="FNI2" s="137" t="s">
        <v>130</v>
      </c>
      <c r="FNM2" s="137" t="s">
        <v>130</v>
      </c>
      <c r="FNQ2" s="137" t="s">
        <v>130</v>
      </c>
      <c r="FNU2" s="137" t="s">
        <v>130</v>
      </c>
      <c r="FNY2" s="137" t="s">
        <v>130</v>
      </c>
      <c r="FOC2" s="137" t="s">
        <v>130</v>
      </c>
      <c r="FOG2" s="137" t="s">
        <v>130</v>
      </c>
      <c r="FOK2" s="137" t="s">
        <v>130</v>
      </c>
      <c r="FOO2" s="137" t="s">
        <v>130</v>
      </c>
      <c r="FOS2" s="137" t="s">
        <v>130</v>
      </c>
      <c r="FOW2" s="137" t="s">
        <v>130</v>
      </c>
      <c r="FPA2" s="137" t="s">
        <v>130</v>
      </c>
      <c r="FPE2" s="137" t="s">
        <v>130</v>
      </c>
      <c r="FPI2" s="137" t="s">
        <v>130</v>
      </c>
      <c r="FPM2" s="137" t="s">
        <v>130</v>
      </c>
      <c r="FPQ2" s="137" t="s">
        <v>130</v>
      </c>
      <c r="FPU2" s="137" t="s">
        <v>130</v>
      </c>
      <c r="FPY2" s="137" t="s">
        <v>130</v>
      </c>
      <c r="FQC2" s="137" t="s">
        <v>130</v>
      </c>
      <c r="FQG2" s="137" t="s">
        <v>130</v>
      </c>
      <c r="FQK2" s="137" t="s">
        <v>130</v>
      </c>
      <c r="FQO2" s="137" t="s">
        <v>130</v>
      </c>
      <c r="FQS2" s="137" t="s">
        <v>130</v>
      </c>
      <c r="FQW2" s="137" t="s">
        <v>130</v>
      </c>
      <c r="FRA2" s="137" t="s">
        <v>130</v>
      </c>
      <c r="FRE2" s="137" t="s">
        <v>130</v>
      </c>
      <c r="FRI2" s="137" t="s">
        <v>130</v>
      </c>
      <c r="FRM2" s="137" t="s">
        <v>130</v>
      </c>
      <c r="FRQ2" s="137" t="s">
        <v>130</v>
      </c>
      <c r="FRU2" s="137" t="s">
        <v>130</v>
      </c>
      <c r="FRY2" s="137" t="s">
        <v>130</v>
      </c>
      <c r="FSC2" s="137" t="s">
        <v>130</v>
      </c>
      <c r="FSG2" s="137" t="s">
        <v>130</v>
      </c>
      <c r="FSK2" s="137" t="s">
        <v>130</v>
      </c>
      <c r="FSO2" s="137" t="s">
        <v>130</v>
      </c>
      <c r="FSS2" s="137" t="s">
        <v>130</v>
      </c>
      <c r="FSW2" s="137" t="s">
        <v>130</v>
      </c>
      <c r="FTA2" s="137" t="s">
        <v>130</v>
      </c>
      <c r="FTE2" s="137" t="s">
        <v>130</v>
      </c>
      <c r="FTI2" s="137" t="s">
        <v>130</v>
      </c>
      <c r="FTM2" s="137" t="s">
        <v>130</v>
      </c>
      <c r="FTQ2" s="137" t="s">
        <v>130</v>
      </c>
      <c r="FTU2" s="137" t="s">
        <v>130</v>
      </c>
      <c r="FTY2" s="137" t="s">
        <v>130</v>
      </c>
      <c r="FUC2" s="137" t="s">
        <v>130</v>
      </c>
      <c r="FUG2" s="137" t="s">
        <v>130</v>
      </c>
      <c r="FUK2" s="137" t="s">
        <v>130</v>
      </c>
      <c r="FUO2" s="137" t="s">
        <v>130</v>
      </c>
      <c r="FUS2" s="137" t="s">
        <v>130</v>
      </c>
      <c r="FUW2" s="137" t="s">
        <v>130</v>
      </c>
      <c r="FVA2" s="137" t="s">
        <v>130</v>
      </c>
      <c r="FVE2" s="137" t="s">
        <v>130</v>
      </c>
      <c r="FVI2" s="137" t="s">
        <v>130</v>
      </c>
      <c r="FVM2" s="137" t="s">
        <v>130</v>
      </c>
      <c r="FVQ2" s="137" t="s">
        <v>130</v>
      </c>
      <c r="FVU2" s="137" t="s">
        <v>130</v>
      </c>
      <c r="FVY2" s="137" t="s">
        <v>130</v>
      </c>
      <c r="FWC2" s="137" t="s">
        <v>130</v>
      </c>
      <c r="FWG2" s="137" t="s">
        <v>130</v>
      </c>
      <c r="FWK2" s="137" t="s">
        <v>130</v>
      </c>
      <c r="FWO2" s="137" t="s">
        <v>130</v>
      </c>
      <c r="FWS2" s="137" t="s">
        <v>130</v>
      </c>
      <c r="FWW2" s="137" t="s">
        <v>130</v>
      </c>
      <c r="FXA2" s="137" t="s">
        <v>130</v>
      </c>
      <c r="FXE2" s="137" t="s">
        <v>130</v>
      </c>
      <c r="FXI2" s="137" t="s">
        <v>130</v>
      </c>
      <c r="FXM2" s="137" t="s">
        <v>130</v>
      </c>
      <c r="FXQ2" s="137" t="s">
        <v>130</v>
      </c>
      <c r="FXU2" s="137" t="s">
        <v>130</v>
      </c>
      <c r="FXY2" s="137" t="s">
        <v>130</v>
      </c>
      <c r="FYC2" s="137" t="s">
        <v>130</v>
      </c>
      <c r="FYG2" s="137" t="s">
        <v>130</v>
      </c>
      <c r="FYK2" s="137" t="s">
        <v>130</v>
      </c>
      <c r="FYO2" s="137" t="s">
        <v>130</v>
      </c>
      <c r="FYS2" s="137" t="s">
        <v>130</v>
      </c>
      <c r="FYW2" s="137" t="s">
        <v>130</v>
      </c>
      <c r="FZA2" s="137" t="s">
        <v>130</v>
      </c>
      <c r="FZE2" s="137" t="s">
        <v>130</v>
      </c>
      <c r="FZI2" s="137" t="s">
        <v>130</v>
      </c>
      <c r="FZM2" s="137" t="s">
        <v>130</v>
      </c>
      <c r="FZQ2" s="137" t="s">
        <v>130</v>
      </c>
      <c r="FZU2" s="137" t="s">
        <v>130</v>
      </c>
      <c r="FZY2" s="137" t="s">
        <v>130</v>
      </c>
      <c r="GAC2" s="137" t="s">
        <v>130</v>
      </c>
      <c r="GAG2" s="137" t="s">
        <v>130</v>
      </c>
      <c r="GAK2" s="137" t="s">
        <v>130</v>
      </c>
      <c r="GAO2" s="137" t="s">
        <v>130</v>
      </c>
      <c r="GAS2" s="137" t="s">
        <v>130</v>
      </c>
      <c r="GAW2" s="137" t="s">
        <v>130</v>
      </c>
      <c r="GBA2" s="137" t="s">
        <v>130</v>
      </c>
      <c r="GBE2" s="137" t="s">
        <v>130</v>
      </c>
      <c r="GBI2" s="137" t="s">
        <v>130</v>
      </c>
      <c r="GBM2" s="137" t="s">
        <v>130</v>
      </c>
      <c r="GBQ2" s="137" t="s">
        <v>130</v>
      </c>
      <c r="GBU2" s="137" t="s">
        <v>130</v>
      </c>
      <c r="GBY2" s="137" t="s">
        <v>130</v>
      </c>
      <c r="GCC2" s="137" t="s">
        <v>130</v>
      </c>
      <c r="GCG2" s="137" t="s">
        <v>130</v>
      </c>
      <c r="GCK2" s="137" t="s">
        <v>130</v>
      </c>
      <c r="GCO2" s="137" t="s">
        <v>130</v>
      </c>
      <c r="GCS2" s="137" t="s">
        <v>130</v>
      </c>
      <c r="GCW2" s="137" t="s">
        <v>130</v>
      </c>
      <c r="GDA2" s="137" t="s">
        <v>130</v>
      </c>
      <c r="GDE2" s="137" t="s">
        <v>130</v>
      </c>
      <c r="GDI2" s="137" t="s">
        <v>130</v>
      </c>
      <c r="GDM2" s="137" t="s">
        <v>130</v>
      </c>
      <c r="GDQ2" s="137" t="s">
        <v>130</v>
      </c>
      <c r="GDU2" s="137" t="s">
        <v>130</v>
      </c>
      <c r="GDY2" s="137" t="s">
        <v>130</v>
      </c>
      <c r="GEC2" s="137" t="s">
        <v>130</v>
      </c>
      <c r="GEG2" s="137" t="s">
        <v>130</v>
      </c>
      <c r="GEK2" s="137" t="s">
        <v>130</v>
      </c>
      <c r="GEO2" s="137" t="s">
        <v>130</v>
      </c>
      <c r="GES2" s="137" t="s">
        <v>130</v>
      </c>
      <c r="GEW2" s="137" t="s">
        <v>130</v>
      </c>
      <c r="GFA2" s="137" t="s">
        <v>130</v>
      </c>
      <c r="GFE2" s="137" t="s">
        <v>130</v>
      </c>
      <c r="GFI2" s="137" t="s">
        <v>130</v>
      </c>
      <c r="GFM2" s="137" t="s">
        <v>130</v>
      </c>
      <c r="GFQ2" s="137" t="s">
        <v>130</v>
      </c>
      <c r="GFU2" s="137" t="s">
        <v>130</v>
      </c>
      <c r="GFY2" s="137" t="s">
        <v>130</v>
      </c>
      <c r="GGC2" s="137" t="s">
        <v>130</v>
      </c>
      <c r="GGG2" s="137" t="s">
        <v>130</v>
      </c>
      <c r="GGK2" s="137" t="s">
        <v>130</v>
      </c>
      <c r="GGO2" s="137" t="s">
        <v>130</v>
      </c>
      <c r="GGS2" s="137" t="s">
        <v>130</v>
      </c>
      <c r="GGW2" s="137" t="s">
        <v>130</v>
      </c>
      <c r="GHA2" s="137" t="s">
        <v>130</v>
      </c>
      <c r="GHE2" s="137" t="s">
        <v>130</v>
      </c>
      <c r="GHI2" s="137" t="s">
        <v>130</v>
      </c>
      <c r="GHM2" s="137" t="s">
        <v>130</v>
      </c>
      <c r="GHQ2" s="137" t="s">
        <v>130</v>
      </c>
      <c r="GHU2" s="137" t="s">
        <v>130</v>
      </c>
      <c r="GHY2" s="137" t="s">
        <v>130</v>
      </c>
      <c r="GIC2" s="137" t="s">
        <v>130</v>
      </c>
      <c r="GIG2" s="137" t="s">
        <v>130</v>
      </c>
      <c r="GIK2" s="137" t="s">
        <v>130</v>
      </c>
      <c r="GIO2" s="137" t="s">
        <v>130</v>
      </c>
      <c r="GIS2" s="137" t="s">
        <v>130</v>
      </c>
      <c r="GIW2" s="137" t="s">
        <v>130</v>
      </c>
      <c r="GJA2" s="137" t="s">
        <v>130</v>
      </c>
      <c r="GJE2" s="137" t="s">
        <v>130</v>
      </c>
      <c r="GJI2" s="137" t="s">
        <v>130</v>
      </c>
      <c r="GJM2" s="137" t="s">
        <v>130</v>
      </c>
      <c r="GJQ2" s="137" t="s">
        <v>130</v>
      </c>
      <c r="GJU2" s="137" t="s">
        <v>130</v>
      </c>
      <c r="GJY2" s="137" t="s">
        <v>130</v>
      </c>
      <c r="GKC2" s="137" t="s">
        <v>130</v>
      </c>
      <c r="GKG2" s="137" t="s">
        <v>130</v>
      </c>
      <c r="GKK2" s="137" t="s">
        <v>130</v>
      </c>
      <c r="GKO2" s="137" t="s">
        <v>130</v>
      </c>
      <c r="GKS2" s="137" t="s">
        <v>130</v>
      </c>
      <c r="GKW2" s="137" t="s">
        <v>130</v>
      </c>
      <c r="GLA2" s="137" t="s">
        <v>130</v>
      </c>
      <c r="GLE2" s="137" t="s">
        <v>130</v>
      </c>
      <c r="GLI2" s="137" t="s">
        <v>130</v>
      </c>
      <c r="GLM2" s="137" t="s">
        <v>130</v>
      </c>
      <c r="GLQ2" s="137" t="s">
        <v>130</v>
      </c>
      <c r="GLU2" s="137" t="s">
        <v>130</v>
      </c>
      <c r="GLY2" s="137" t="s">
        <v>130</v>
      </c>
      <c r="GMC2" s="137" t="s">
        <v>130</v>
      </c>
      <c r="GMG2" s="137" t="s">
        <v>130</v>
      </c>
      <c r="GMK2" s="137" t="s">
        <v>130</v>
      </c>
      <c r="GMO2" s="137" t="s">
        <v>130</v>
      </c>
      <c r="GMS2" s="137" t="s">
        <v>130</v>
      </c>
      <c r="GMW2" s="137" t="s">
        <v>130</v>
      </c>
      <c r="GNA2" s="137" t="s">
        <v>130</v>
      </c>
      <c r="GNE2" s="137" t="s">
        <v>130</v>
      </c>
      <c r="GNI2" s="137" t="s">
        <v>130</v>
      </c>
      <c r="GNM2" s="137" t="s">
        <v>130</v>
      </c>
      <c r="GNQ2" s="137" t="s">
        <v>130</v>
      </c>
      <c r="GNU2" s="137" t="s">
        <v>130</v>
      </c>
      <c r="GNY2" s="137" t="s">
        <v>130</v>
      </c>
      <c r="GOC2" s="137" t="s">
        <v>130</v>
      </c>
      <c r="GOG2" s="137" t="s">
        <v>130</v>
      </c>
      <c r="GOK2" s="137" t="s">
        <v>130</v>
      </c>
      <c r="GOO2" s="137" t="s">
        <v>130</v>
      </c>
      <c r="GOS2" s="137" t="s">
        <v>130</v>
      </c>
      <c r="GOW2" s="137" t="s">
        <v>130</v>
      </c>
      <c r="GPA2" s="137" t="s">
        <v>130</v>
      </c>
      <c r="GPE2" s="137" t="s">
        <v>130</v>
      </c>
      <c r="GPI2" s="137" t="s">
        <v>130</v>
      </c>
      <c r="GPM2" s="137" t="s">
        <v>130</v>
      </c>
      <c r="GPQ2" s="137" t="s">
        <v>130</v>
      </c>
      <c r="GPU2" s="137" t="s">
        <v>130</v>
      </c>
      <c r="GPY2" s="137" t="s">
        <v>130</v>
      </c>
      <c r="GQC2" s="137" t="s">
        <v>130</v>
      </c>
      <c r="GQG2" s="137" t="s">
        <v>130</v>
      </c>
      <c r="GQK2" s="137" t="s">
        <v>130</v>
      </c>
      <c r="GQO2" s="137" t="s">
        <v>130</v>
      </c>
      <c r="GQS2" s="137" t="s">
        <v>130</v>
      </c>
      <c r="GQW2" s="137" t="s">
        <v>130</v>
      </c>
      <c r="GRA2" s="137" t="s">
        <v>130</v>
      </c>
      <c r="GRE2" s="137" t="s">
        <v>130</v>
      </c>
      <c r="GRI2" s="137" t="s">
        <v>130</v>
      </c>
      <c r="GRM2" s="137" t="s">
        <v>130</v>
      </c>
      <c r="GRQ2" s="137" t="s">
        <v>130</v>
      </c>
      <c r="GRU2" s="137" t="s">
        <v>130</v>
      </c>
      <c r="GRY2" s="137" t="s">
        <v>130</v>
      </c>
      <c r="GSC2" s="137" t="s">
        <v>130</v>
      </c>
      <c r="GSG2" s="137" t="s">
        <v>130</v>
      </c>
      <c r="GSK2" s="137" t="s">
        <v>130</v>
      </c>
      <c r="GSO2" s="137" t="s">
        <v>130</v>
      </c>
      <c r="GSS2" s="137" t="s">
        <v>130</v>
      </c>
      <c r="GSW2" s="137" t="s">
        <v>130</v>
      </c>
      <c r="GTA2" s="137" t="s">
        <v>130</v>
      </c>
      <c r="GTE2" s="137" t="s">
        <v>130</v>
      </c>
      <c r="GTI2" s="137" t="s">
        <v>130</v>
      </c>
      <c r="GTM2" s="137" t="s">
        <v>130</v>
      </c>
      <c r="GTQ2" s="137" t="s">
        <v>130</v>
      </c>
      <c r="GTU2" s="137" t="s">
        <v>130</v>
      </c>
      <c r="GTY2" s="137" t="s">
        <v>130</v>
      </c>
      <c r="GUC2" s="137" t="s">
        <v>130</v>
      </c>
      <c r="GUG2" s="137" t="s">
        <v>130</v>
      </c>
      <c r="GUK2" s="137" t="s">
        <v>130</v>
      </c>
      <c r="GUO2" s="137" t="s">
        <v>130</v>
      </c>
      <c r="GUS2" s="137" t="s">
        <v>130</v>
      </c>
      <c r="GUW2" s="137" t="s">
        <v>130</v>
      </c>
      <c r="GVA2" s="137" t="s">
        <v>130</v>
      </c>
      <c r="GVE2" s="137" t="s">
        <v>130</v>
      </c>
      <c r="GVI2" s="137" t="s">
        <v>130</v>
      </c>
      <c r="GVM2" s="137" t="s">
        <v>130</v>
      </c>
      <c r="GVQ2" s="137" t="s">
        <v>130</v>
      </c>
      <c r="GVU2" s="137" t="s">
        <v>130</v>
      </c>
      <c r="GVY2" s="137" t="s">
        <v>130</v>
      </c>
      <c r="GWC2" s="137" t="s">
        <v>130</v>
      </c>
      <c r="GWG2" s="137" t="s">
        <v>130</v>
      </c>
      <c r="GWK2" s="137" t="s">
        <v>130</v>
      </c>
      <c r="GWO2" s="137" t="s">
        <v>130</v>
      </c>
      <c r="GWS2" s="137" t="s">
        <v>130</v>
      </c>
      <c r="GWW2" s="137" t="s">
        <v>130</v>
      </c>
      <c r="GXA2" s="137" t="s">
        <v>130</v>
      </c>
      <c r="GXE2" s="137" t="s">
        <v>130</v>
      </c>
      <c r="GXI2" s="137" t="s">
        <v>130</v>
      </c>
      <c r="GXM2" s="137" t="s">
        <v>130</v>
      </c>
      <c r="GXQ2" s="137" t="s">
        <v>130</v>
      </c>
      <c r="GXU2" s="137" t="s">
        <v>130</v>
      </c>
      <c r="GXY2" s="137" t="s">
        <v>130</v>
      </c>
      <c r="GYC2" s="137" t="s">
        <v>130</v>
      </c>
      <c r="GYG2" s="137" t="s">
        <v>130</v>
      </c>
      <c r="GYK2" s="137" t="s">
        <v>130</v>
      </c>
      <c r="GYO2" s="137" t="s">
        <v>130</v>
      </c>
      <c r="GYS2" s="137" t="s">
        <v>130</v>
      </c>
      <c r="GYW2" s="137" t="s">
        <v>130</v>
      </c>
      <c r="GZA2" s="137" t="s">
        <v>130</v>
      </c>
      <c r="GZE2" s="137" t="s">
        <v>130</v>
      </c>
      <c r="GZI2" s="137" t="s">
        <v>130</v>
      </c>
      <c r="GZM2" s="137" t="s">
        <v>130</v>
      </c>
      <c r="GZQ2" s="137" t="s">
        <v>130</v>
      </c>
      <c r="GZU2" s="137" t="s">
        <v>130</v>
      </c>
      <c r="GZY2" s="137" t="s">
        <v>130</v>
      </c>
      <c r="HAC2" s="137" t="s">
        <v>130</v>
      </c>
      <c r="HAG2" s="137" t="s">
        <v>130</v>
      </c>
      <c r="HAK2" s="137" t="s">
        <v>130</v>
      </c>
      <c r="HAO2" s="137" t="s">
        <v>130</v>
      </c>
      <c r="HAS2" s="137" t="s">
        <v>130</v>
      </c>
      <c r="HAW2" s="137" t="s">
        <v>130</v>
      </c>
      <c r="HBA2" s="137" t="s">
        <v>130</v>
      </c>
      <c r="HBE2" s="137" t="s">
        <v>130</v>
      </c>
      <c r="HBI2" s="137" t="s">
        <v>130</v>
      </c>
      <c r="HBM2" s="137" t="s">
        <v>130</v>
      </c>
      <c r="HBQ2" s="137" t="s">
        <v>130</v>
      </c>
      <c r="HBU2" s="137" t="s">
        <v>130</v>
      </c>
      <c r="HBY2" s="137" t="s">
        <v>130</v>
      </c>
      <c r="HCC2" s="137" t="s">
        <v>130</v>
      </c>
      <c r="HCG2" s="137" t="s">
        <v>130</v>
      </c>
      <c r="HCK2" s="137" t="s">
        <v>130</v>
      </c>
      <c r="HCO2" s="137" t="s">
        <v>130</v>
      </c>
      <c r="HCS2" s="137" t="s">
        <v>130</v>
      </c>
      <c r="HCW2" s="137" t="s">
        <v>130</v>
      </c>
      <c r="HDA2" s="137" t="s">
        <v>130</v>
      </c>
      <c r="HDE2" s="137" t="s">
        <v>130</v>
      </c>
      <c r="HDI2" s="137" t="s">
        <v>130</v>
      </c>
      <c r="HDM2" s="137" t="s">
        <v>130</v>
      </c>
      <c r="HDQ2" s="137" t="s">
        <v>130</v>
      </c>
      <c r="HDU2" s="137" t="s">
        <v>130</v>
      </c>
      <c r="HDY2" s="137" t="s">
        <v>130</v>
      </c>
      <c r="HEC2" s="137" t="s">
        <v>130</v>
      </c>
      <c r="HEG2" s="137" t="s">
        <v>130</v>
      </c>
      <c r="HEK2" s="137" t="s">
        <v>130</v>
      </c>
      <c r="HEO2" s="137" t="s">
        <v>130</v>
      </c>
      <c r="HES2" s="137" t="s">
        <v>130</v>
      </c>
      <c r="HEW2" s="137" t="s">
        <v>130</v>
      </c>
      <c r="HFA2" s="137" t="s">
        <v>130</v>
      </c>
      <c r="HFE2" s="137" t="s">
        <v>130</v>
      </c>
      <c r="HFI2" s="137" t="s">
        <v>130</v>
      </c>
      <c r="HFM2" s="137" t="s">
        <v>130</v>
      </c>
      <c r="HFQ2" s="137" t="s">
        <v>130</v>
      </c>
      <c r="HFU2" s="137" t="s">
        <v>130</v>
      </c>
      <c r="HFY2" s="137" t="s">
        <v>130</v>
      </c>
      <c r="HGC2" s="137" t="s">
        <v>130</v>
      </c>
      <c r="HGG2" s="137" t="s">
        <v>130</v>
      </c>
      <c r="HGK2" s="137" t="s">
        <v>130</v>
      </c>
      <c r="HGO2" s="137" t="s">
        <v>130</v>
      </c>
      <c r="HGS2" s="137" t="s">
        <v>130</v>
      </c>
      <c r="HGW2" s="137" t="s">
        <v>130</v>
      </c>
      <c r="HHA2" s="137" t="s">
        <v>130</v>
      </c>
      <c r="HHE2" s="137" t="s">
        <v>130</v>
      </c>
      <c r="HHI2" s="137" t="s">
        <v>130</v>
      </c>
      <c r="HHM2" s="137" t="s">
        <v>130</v>
      </c>
      <c r="HHQ2" s="137" t="s">
        <v>130</v>
      </c>
      <c r="HHU2" s="137" t="s">
        <v>130</v>
      </c>
      <c r="HHY2" s="137" t="s">
        <v>130</v>
      </c>
      <c r="HIC2" s="137" t="s">
        <v>130</v>
      </c>
      <c r="HIG2" s="137" t="s">
        <v>130</v>
      </c>
      <c r="HIK2" s="137" t="s">
        <v>130</v>
      </c>
      <c r="HIO2" s="137" t="s">
        <v>130</v>
      </c>
      <c r="HIS2" s="137" t="s">
        <v>130</v>
      </c>
      <c r="HIW2" s="137" t="s">
        <v>130</v>
      </c>
      <c r="HJA2" s="137" t="s">
        <v>130</v>
      </c>
      <c r="HJE2" s="137" t="s">
        <v>130</v>
      </c>
      <c r="HJI2" s="137" t="s">
        <v>130</v>
      </c>
      <c r="HJM2" s="137" t="s">
        <v>130</v>
      </c>
      <c r="HJQ2" s="137" t="s">
        <v>130</v>
      </c>
      <c r="HJU2" s="137" t="s">
        <v>130</v>
      </c>
      <c r="HJY2" s="137" t="s">
        <v>130</v>
      </c>
      <c r="HKC2" s="137" t="s">
        <v>130</v>
      </c>
      <c r="HKG2" s="137" t="s">
        <v>130</v>
      </c>
      <c r="HKK2" s="137" t="s">
        <v>130</v>
      </c>
      <c r="HKO2" s="137" t="s">
        <v>130</v>
      </c>
      <c r="HKS2" s="137" t="s">
        <v>130</v>
      </c>
      <c r="HKW2" s="137" t="s">
        <v>130</v>
      </c>
      <c r="HLA2" s="137" t="s">
        <v>130</v>
      </c>
      <c r="HLE2" s="137" t="s">
        <v>130</v>
      </c>
      <c r="HLI2" s="137" t="s">
        <v>130</v>
      </c>
      <c r="HLM2" s="137" t="s">
        <v>130</v>
      </c>
      <c r="HLQ2" s="137" t="s">
        <v>130</v>
      </c>
      <c r="HLU2" s="137" t="s">
        <v>130</v>
      </c>
      <c r="HLY2" s="137" t="s">
        <v>130</v>
      </c>
      <c r="HMC2" s="137" t="s">
        <v>130</v>
      </c>
      <c r="HMG2" s="137" t="s">
        <v>130</v>
      </c>
      <c r="HMK2" s="137" t="s">
        <v>130</v>
      </c>
      <c r="HMO2" s="137" t="s">
        <v>130</v>
      </c>
      <c r="HMS2" s="137" t="s">
        <v>130</v>
      </c>
      <c r="HMW2" s="137" t="s">
        <v>130</v>
      </c>
      <c r="HNA2" s="137" t="s">
        <v>130</v>
      </c>
      <c r="HNE2" s="137" t="s">
        <v>130</v>
      </c>
      <c r="HNI2" s="137" t="s">
        <v>130</v>
      </c>
      <c r="HNM2" s="137" t="s">
        <v>130</v>
      </c>
      <c r="HNQ2" s="137" t="s">
        <v>130</v>
      </c>
      <c r="HNU2" s="137" t="s">
        <v>130</v>
      </c>
      <c r="HNY2" s="137" t="s">
        <v>130</v>
      </c>
      <c r="HOC2" s="137" t="s">
        <v>130</v>
      </c>
      <c r="HOG2" s="137" t="s">
        <v>130</v>
      </c>
      <c r="HOK2" s="137" t="s">
        <v>130</v>
      </c>
      <c r="HOO2" s="137" t="s">
        <v>130</v>
      </c>
      <c r="HOS2" s="137" t="s">
        <v>130</v>
      </c>
      <c r="HOW2" s="137" t="s">
        <v>130</v>
      </c>
      <c r="HPA2" s="137" t="s">
        <v>130</v>
      </c>
      <c r="HPE2" s="137" t="s">
        <v>130</v>
      </c>
      <c r="HPI2" s="137" t="s">
        <v>130</v>
      </c>
      <c r="HPM2" s="137" t="s">
        <v>130</v>
      </c>
      <c r="HPQ2" s="137" t="s">
        <v>130</v>
      </c>
      <c r="HPU2" s="137" t="s">
        <v>130</v>
      </c>
      <c r="HPY2" s="137" t="s">
        <v>130</v>
      </c>
      <c r="HQC2" s="137" t="s">
        <v>130</v>
      </c>
      <c r="HQG2" s="137" t="s">
        <v>130</v>
      </c>
      <c r="HQK2" s="137" t="s">
        <v>130</v>
      </c>
      <c r="HQO2" s="137" t="s">
        <v>130</v>
      </c>
      <c r="HQS2" s="137" t="s">
        <v>130</v>
      </c>
      <c r="HQW2" s="137" t="s">
        <v>130</v>
      </c>
      <c r="HRA2" s="137" t="s">
        <v>130</v>
      </c>
      <c r="HRE2" s="137" t="s">
        <v>130</v>
      </c>
      <c r="HRI2" s="137" t="s">
        <v>130</v>
      </c>
      <c r="HRM2" s="137" t="s">
        <v>130</v>
      </c>
      <c r="HRQ2" s="137" t="s">
        <v>130</v>
      </c>
      <c r="HRU2" s="137" t="s">
        <v>130</v>
      </c>
      <c r="HRY2" s="137" t="s">
        <v>130</v>
      </c>
      <c r="HSC2" s="137" t="s">
        <v>130</v>
      </c>
      <c r="HSG2" s="137" t="s">
        <v>130</v>
      </c>
      <c r="HSK2" s="137" t="s">
        <v>130</v>
      </c>
      <c r="HSO2" s="137" t="s">
        <v>130</v>
      </c>
      <c r="HSS2" s="137" t="s">
        <v>130</v>
      </c>
      <c r="HSW2" s="137" t="s">
        <v>130</v>
      </c>
      <c r="HTA2" s="137" t="s">
        <v>130</v>
      </c>
      <c r="HTE2" s="137" t="s">
        <v>130</v>
      </c>
      <c r="HTI2" s="137" t="s">
        <v>130</v>
      </c>
      <c r="HTM2" s="137" t="s">
        <v>130</v>
      </c>
      <c r="HTQ2" s="137" t="s">
        <v>130</v>
      </c>
      <c r="HTU2" s="137" t="s">
        <v>130</v>
      </c>
      <c r="HTY2" s="137" t="s">
        <v>130</v>
      </c>
      <c r="HUC2" s="137" t="s">
        <v>130</v>
      </c>
      <c r="HUG2" s="137" t="s">
        <v>130</v>
      </c>
      <c r="HUK2" s="137" t="s">
        <v>130</v>
      </c>
      <c r="HUO2" s="137" t="s">
        <v>130</v>
      </c>
      <c r="HUS2" s="137" t="s">
        <v>130</v>
      </c>
      <c r="HUW2" s="137" t="s">
        <v>130</v>
      </c>
      <c r="HVA2" s="137" t="s">
        <v>130</v>
      </c>
      <c r="HVE2" s="137" t="s">
        <v>130</v>
      </c>
      <c r="HVI2" s="137" t="s">
        <v>130</v>
      </c>
      <c r="HVM2" s="137" t="s">
        <v>130</v>
      </c>
      <c r="HVQ2" s="137" t="s">
        <v>130</v>
      </c>
      <c r="HVU2" s="137" t="s">
        <v>130</v>
      </c>
      <c r="HVY2" s="137" t="s">
        <v>130</v>
      </c>
      <c r="HWC2" s="137" t="s">
        <v>130</v>
      </c>
      <c r="HWG2" s="137" t="s">
        <v>130</v>
      </c>
      <c r="HWK2" s="137" t="s">
        <v>130</v>
      </c>
      <c r="HWO2" s="137" t="s">
        <v>130</v>
      </c>
      <c r="HWS2" s="137" t="s">
        <v>130</v>
      </c>
      <c r="HWW2" s="137" t="s">
        <v>130</v>
      </c>
      <c r="HXA2" s="137" t="s">
        <v>130</v>
      </c>
      <c r="HXE2" s="137" t="s">
        <v>130</v>
      </c>
      <c r="HXI2" s="137" t="s">
        <v>130</v>
      </c>
      <c r="HXM2" s="137" t="s">
        <v>130</v>
      </c>
      <c r="HXQ2" s="137" t="s">
        <v>130</v>
      </c>
      <c r="HXU2" s="137" t="s">
        <v>130</v>
      </c>
      <c r="HXY2" s="137" t="s">
        <v>130</v>
      </c>
      <c r="HYC2" s="137" t="s">
        <v>130</v>
      </c>
      <c r="HYG2" s="137" t="s">
        <v>130</v>
      </c>
      <c r="HYK2" s="137" t="s">
        <v>130</v>
      </c>
      <c r="HYO2" s="137" t="s">
        <v>130</v>
      </c>
      <c r="HYS2" s="137" t="s">
        <v>130</v>
      </c>
      <c r="HYW2" s="137" t="s">
        <v>130</v>
      </c>
      <c r="HZA2" s="137" t="s">
        <v>130</v>
      </c>
      <c r="HZE2" s="137" t="s">
        <v>130</v>
      </c>
      <c r="HZI2" s="137" t="s">
        <v>130</v>
      </c>
      <c r="HZM2" s="137" t="s">
        <v>130</v>
      </c>
      <c r="HZQ2" s="137" t="s">
        <v>130</v>
      </c>
      <c r="HZU2" s="137" t="s">
        <v>130</v>
      </c>
      <c r="HZY2" s="137" t="s">
        <v>130</v>
      </c>
      <c r="IAC2" s="137" t="s">
        <v>130</v>
      </c>
      <c r="IAG2" s="137" t="s">
        <v>130</v>
      </c>
      <c r="IAK2" s="137" t="s">
        <v>130</v>
      </c>
      <c r="IAO2" s="137" t="s">
        <v>130</v>
      </c>
      <c r="IAS2" s="137" t="s">
        <v>130</v>
      </c>
      <c r="IAW2" s="137" t="s">
        <v>130</v>
      </c>
      <c r="IBA2" s="137" t="s">
        <v>130</v>
      </c>
      <c r="IBE2" s="137" t="s">
        <v>130</v>
      </c>
      <c r="IBI2" s="137" t="s">
        <v>130</v>
      </c>
      <c r="IBM2" s="137" t="s">
        <v>130</v>
      </c>
      <c r="IBQ2" s="137" t="s">
        <v>130</v>
      </c>
      <c r="IBU2" s="137" t="s">
        <v>130</v>
      </c>
      <c r="IBY2" s="137" t="s">
        <v>130</v>
      </c>
      <c r="ICC2" s="137" t="s">
        <v>130</v>
      </c>
      <c r="ICG2" s="137" t="s">
        <v>130</v>
      </c>
      <c r="ICK2" s="137" t="s">
        <v>130</v>
      </c>
      <c r="ICO2" s="137" t="s">
        <v>130</v>
      </c>
      <c r="ICS2" s="137" t="s">
        <v>130</v>
      </c>
      <c r="ICW2" s="137" t="s">
        <v>130</v>
      </c>
      <c r="IDA2" s="137" t="s">
        <v>130</v>
      </c>
      <c r="IDE2" s="137" t="s">
        <v>130</v>
      </c>
      <c r="IDI2" s="137" t="s">
        <v>130</v>
      </c>
      <c r="IDM2" s="137" t="s">
        <v>130</v>
      </c>
      <c r="IDQ2" s="137" t="s">
        <v>130</v>
      </c>
      <c r="IDU2" s="137" t="s">
        <v>130</v>
      </c>
      <c r="IDY2" s="137" t="s">
        <v>130</v>
      </c>
      <c r="IEC2" s="137" t="s">
        <v>130</v>
      </c>
      <c r="IEG2" s="137" t="s">
        <v>130</v>
      </c>
      <c r="IEK2" s="137" t="s">
        <v>130</v>
      </c>
      <c r="IEO2" s="137" t="s">
        <v>130</v>
      </c>
      <c r="IES2" s="137" t="s">
        <v>130</v>
      </c>
      <c r="IEW2" s="137" t="s">
        <v>130</v>
      </c>
      <c r="IFA2" s="137" t="s">
        <v>130</v>
      </c>
      <c r="IFE2" s="137" t="s">
        <v>130</v>
      </c>
      <c r="IFI2" s="137" t="s">
        <v>130</v>
      </c>
      <c r="IFM2" s="137" t="s">
        <v>130</v>
      </c>
      <c r="IFQ2" s="137" t="s">
        <v>130</v>
      </c>
      <c r="IFU2" s="137" t="s">
        <v>130</v>
      </c>
      <c r="IFY2" s="137" t="s">
        <v>130</v>
      </c>
      <c r="IGC2" s="137" t="s">
        <v>130</v>
      </c>
      <c r="IGG2" s="137" t="s">
        <v>130</v>
      </c>
      <c r="IGK2" s="137" t="s">
        <v>130</v>
      </c>
      <c r="IGO2" s="137" t="s">
        <v>130</v>
      </c>
      <c r="IGS2" s="137" t="s">
        <v>130</v>
      </c>
      <c r="IGW2" s="137" t="s">
        <v>130</v>
      </c>
      <c r="IHA2" s="137" t="s">
        <v>130</v>
      </c>
      <c r="IHE2" s="137" t="s">
        <v>130</v>
      </c>
      <c r="IHI2" s="137" t="s">
        <v>130</v>
      </c>
      <c r="IHM2" s="137" t="s">
        <v>130</v>
      </c>
      <c r="IHQ2" s="137" t="s">
        <v>130</v>
      </c>
      <c r="IHU2" s="137" t="s">
        <v>130</v>
      </c>
      <c r="IHY2" s="137" t="s">
        <v>130</v>
      </c>
      <c r="IIC2" s="137" t="s">
        <v>130</v>
      </c>
      <c r="IIG2" s="137" t="s">
        <v>130</v>
      </c>
      <c r="IIK2" s="137" t="s">
        <v>130</v>
      </c>
      <c r="IIO2" s="137" t="s">
        <v>130</v>
      </c>
      <c r="IIS2" s="137" t="s">
        <v>130</v>
      </c>
      <c r="IIW2" s="137" t="s">
        <v>130</v>
      </c>
      <c r="IJA2" s="137" t="s">
        <v>130</v>
      </c>
      <c r="IJE2" s="137" t="s">
        <v>130</v>
      </c>
      <c r="IJI2" s="137" t="s">
        <v>130</v>
      </c>
      <c r="IJM2" s="137" t="s">
        <v>130</v>
      </c>
      <c r="IJQ2" s="137" t="s">
        <v>130</v>
      </c>
      <c r="IJU2" s="137" t="s">
        <v>130</v>
      </c>
      <c r="IJY2" s="137" t="s">
        <v>130</v>
      </c>
      <c r="IKC2" s="137" t="s">
        <v>130</v>
      </c>
      <c r="IKG2" s="137" t="s">
        <v>130</v>
      </c>
      <c r="IKK2" s="137" t="s">
        <v>130</v>
      </c>
      <c r="IKO2" s="137" t="s">
        <v>130</v>
      </c>
      <c r="IKS2" s="137" t="s">
        <v>130</v>
      </c>
      <c r="IKW2" s="137" t="s">
        <v>130</v>
      </c>
      <c r="ILA2" s="137" t="s">
        <v>130</v>
      </c>
      <c r="ILE2" s="137" t="s">
        <v>130</v>
      </c>
      <c r="ILI2" s="137" t="s">
        <v>130</v>
      </c>
      <c r="ILM2" s="137" t="s">
        <v>130</v>
      </c>
      <c r="ILQ2" s="137" t="s">
        <v>130</v>
      </c>
      <c r="ILU2" s="137" t="s">
        <v>130</v>
      </c>
      <c r="ILY2" s="137" t="s">
        <v>130</v>
      </c>
      <c r="IMC2" s="137" t="s">
        <v>130</v>
      </c>
      <c r="IMG2" s="137" t="s">
        <v>130</v>
      </c>
      <c r="IMK2" s="137" t="s">
        <v>130</v>
      </c>
      <c r="IMO2" s="137" t="s">
        <v>130</v>
      </c>
      <c r="IMS2" s="137" t="s">
        <v>130</v>
      </c>
      <c r="IMW2" s="137" t="s">
        <v>130</v>
      </c>
      <c r="INA2" s="137" t="s">
        <v>130</v>
      </c>
      <c r="INE2" s="137" t="s">
        <v>130</v>
      </c>
      <c r="INI2" s="137" t="s">
        <v>130</v>
      </c>
      <c r="INM2" s="137" t="s">
        <v>130</v>
      </c>
      <c r="INQ2" s="137" t="s">
        <v>130</v>
      </c>
      <c r="INU2" s="137" t="s">
        <v>130</v>
      </c>
      <c r="INY2" s="137" t="s">
        <v>130</v>
      </c>
      <c r="IOC2" s="137" t="s">
        <v>130</v>
      </c>
      <c r="IOG2" s="137" t="s">
        <v>130</v>
      </c>
      <c r="IOK2" s="137" t="s">
        <v>130</v>
      </c>
      <c r="IOO2" s="137" t="s">
        <v>130</v>
      </c>
      <c r="IOS2" s="137" t="s">
        <v>130</v>
      </c>
      <c r="IOW2" s="137" t="s">
        <v>130</v>
      </c>
      <c r="IPA2" s="137" t="s">
        <v>130</v>
      </c>
      <c r="IPE2" s="137" t="s">
        <v>130</v>
      </c>
      <c r="IPI2" s="137" t="s">
        <v>130</v>
      </c>
      <c r="IPM2" s="137" t="s">
        <v>130</v>
      </c>
      <c r="IPQ2" s="137" t="s">
        <v>130</v>
      </c>
      <c r="IPU2" s="137" t="s">
        <v>130</v>
      </c>
      <c r="IPY2" s="137" t="s">
        <v>130</v>
      </c>
      <c r="IQC2" s="137" t="s">
        <v>130</v>
      </c>
      <c r="IQG2" s="137" t="s">
        <v>130</v>
      </c>
      <c r="IQK2" s="137" t="s">
        <v>130</v>
      </c>
      <c r="IQO2" s="137" t="s">
        <v>130</v>
      </c>
      <c r="IQS2" s="137" t="s">
        <v>130</v>
      </c>
      <c r="IQW2" s="137" t="s">
        <v>130</v>
      </c>
      <c r="IRA2" s="137" t="s">
        <v>130</v>
      </c>
      <c r="IRE2" s="137" t="s">
        <v>130</v>
      </c>
      <c r="IRI2" s="137" t="s">
        <v>130</v>
      </c>
      <c r="IRM2" s="137" t="s">
        <v>130</v>
      </c>
      <c r="IRQ2" s="137" t="s">
        <v>130</v>
      </c>
      <c r="IRU2" s="137" t="s">
        <v>130</v>
      </c>
      <c r="IRY2" s="137" t="s">
        <v>130</v>
      </c>
      <c r="ISC2" s="137" t="s">
        <v>130</v>
      </c>
      <c r="ISG2" s="137" t="s">
        <v>130</v>
      </c>
      <c r="ISK2" s="137" t="s">
        <v>130</v>
      </c>
      <c r="ISO2" s="137" t="s">
        <v>130</v>
      </c>
      <c r="ISS2" s="137" t="s">
        <v>130</v>
      </c>
      <c r="ISW2" s="137" t="s">
        <v>130</v>
      </c>
      <c r="ITA2" s="137" t="s">
        <v>130</v>
      </c>
      <c r="ITE2" s="137" t="s">
        <v>130</v>
      </c>
      <c r="ITI2" s="137" t="s">
        <v>130</v>
      </c>
      <c r="ITM2" s="137" t="s">
        <v>130</v>
      </c>
      <c r="ITQ2" s="137" t="s">
        <v>130</v>
      </c>
      <c r="ITU2" s="137" t="s">
        <v>130</v>
      </c>
      <c r="ITY2" s="137" t="s">
        <v>130</v>
      </c>
      <c r="IUC2" s="137" t="s">
        <v>130</v>
      </c>
      <c r="IUG2" s="137" t="s">
        <v>130</v>
      </c>
      <c r="IUK2" s="137" t="s">
        <v>130</v>
      </c>
      <c r="IUO2" s="137" t="s">
        <v>130</v>
      </c>
      <c r="IUS2" s="137" t="s">
        <v>130</v>
      </c>
      <c r="IUW2" s="137" t="s">
        <v>130</v>
      </c>
      <c r="IVA2" s="137" t="s">
        <v>130</v>
      </c>
      <c r="IVE2" s="137" t="s">
        <v>130</v>
      </c>
      <c r="IVI2" s="137" t="s">
        <v>130</v>
      </c>
      <c r="IVM2" s="137" t="s">
        <v>130</v>
      </c>
      <c r="IVQ2" s="137" t="s">
        <v>130</v>
      </c>
      <c r="IVU2" s="137" t="s">
        <v>130</v>
      </c>
      <c r="IVY2" s="137" t="s">
        <v>130</v>
      </c>
      <c r="IWC2" s="137" t="s">
        <v>130</v>
      </c>
      <c r="IWG2" s="137" t="s">
        <v>130</v>
      </c>
      <c r="IWK2" s="137" t="s">
        <v>130</v>
      </c>
      <c r="IWO2" s="137" t="s">
        <v>130</v>
      </c>
      <c r="IWS2" s="137" t="s">
        <v>130</v>
      </c>
      <c r="IWW2" s="137" t="s">
        <v>130</v>
      </c>
      <c r="IXA2" s="137" t="s">
        <v>130</v>
      </c>
      <c r="IXE2" s="137" t="s">
        <v>130</v>
      </c>
      <c r="IXI2" s="137" t="s">
        <v>130</v>
      </c>
      <c r="IXM2" s="137" t="s">
        <v>130</v>
      </c>
      <c r="IXQ2" s="137" t="s">
        <v>130</v>
      </c>
      <c r="IXU2" s="137" t="s">
        <v>130</v>
      </c>
      <c r="IXY2" s="137" t="s">
        <v>130</v>
      </c>
      <c r="IYC2" s="137" t="s">
        <v>130</v>
      </c>
      <c r="IYG2" s="137" t="s">
        <v>130</v>
      </c>
      <c r="IYK2" s="137" t="s">
        <v>130</v>
      </c>
      <c r="IYO2" s="137" t="s">
        <v>130</v>
      </c>
      <c r="IYS2" s="137" t="s">
        <v>130</v>
      </c>
      <c r="IYW2" s="137" t="s">
        <v>130</v>
      </c>
      <c r="IZA2" s="137" t="s">
        <v>130</v>
      </c>
      <c r="IZE2" s="137" t="s">
        <v>130</v>
      </c>
      <c r="IZI2" s="137" t="s">
        <v>130</v>
      </c>
      <c r="IZM2" s="137" t="s">
        <v>130</v>
      </c>
      <c r="IZQ2" s="137" t="s">
        <v>130</v>
      </c>
      <c r="IZU2" s="137" t="s">
        <v>130</v>
      </c>
      <c r="IZY2" s="137" t="s">
        <v>130</v>
      </c>
      <c r="JAC2" s="137" t="s">
        <v>130</v>
      </c>
      <c r="JAG2" s="137" t="s">
        <v>130</v>
      </c>
      <c r="JAK2" s="137" t="s">
        <v>130</v>
      </c>
      <c r="JAO2" s="137" t="s">
        <v>130</v>
      </c>
      <c r="JAS2" s="137" t="s">
        <v>130</v>
      </c>
      <c r="JAW2" s="137" t="s">
        <v>130</v>
      </c>
      <c r="JBA2" s="137" t="s">
        <v>130</v>
      </c>
      <c r="JBE2" s="137" t="s">
        <v>130</v>
      </c>
      <c r="JBI2" s="137" t="s">
        <v>130</v>
      </c>
      <c r="JBM2" s="137" t="s">
        <v>130</v>
      </c>
      <c r="JBQ2" s="137" t="s">
        <v>130</v>
      </c>
      <c r="JBU2" s="137" t="s">
        <v>130</v>
      </c>
      <c r="JBY2" s="137" t="s">
        <v>130</v>
      </c>
      <c r="JCC2" s="137" t="s">
        <v>130</v>
      </c>
      <c r="JCG2" s="137" t="s">
        <v>130</v>
      </c>
      <c r="JCK2" s="137" t="s">
        <v>130</v>
      </c>
      <c r="JCO2" s="137" t="s">
        <v>130</v>
      </c>
      <c r="JCS2" s="137" t="s">
        <v>130</v>
      </c>
      <c r="JCW2" s="137" t="s">
        <v>130</v>
      </c>
      <c r="JDA2" s="137" t="s">
        <v>130</v>
      </c>
      <c r="JDE2" s="137" t="s">
        <v>130</v>
      </c>
      <c r="JDI2" s="137" t="s">
        <v>130</v>
      </c>
      <c r="JDM2" s="137" t="s">
        <v>130</v>
      </c>
      <c r="JDQ2" s="137" t="s">
        <v>130</v>
      </c>
      <c r="JDU2" s="137" t="s">
        <v>130</v>
      </c>
      <c r="JDY2" s="137" t="s">
        <v>130</v>
      </c>
      <c r="JEC2" s="137" t="s">
        <v>130</v>
      </c>
      <c r="JEG2" s="137" t="s">
        <v>130</v>
      </c>
      <c r="JEK2" s="137" t="s">
        <v>130</v>
      </c>
      <c r="JEO2" s="137" t="s">
        <v>130</v>
      </c>
      <c r="JES2" s="137" t="s">
        <v>130</v>
      </c>
      <c r="JEW2" s="137" t="s">
        <v>130</v>
      </c>
      <c r="JFA2" s="137" t="s">
        <v>130</v>
      </c>
      <c r="JFE2" s="137" t="s">
        <v>130</v>
      </c>
      <c r="JFI2" s="137" t="s">
        <v>130</v>
      </c>
      <c r="JFM2" s="137" t="s">
        <v>130</v>
      </c>
      <c r="JFQ2" s="137" t="s">
        <v>130</v>
      </c>
      <c r="JFU2" s="137" t="s">
        <v>130</v>
      </c>
      <c r="JFY2" s="137" t="s">
        <v>130</v>
      </c>
      <c r="JGC2" s="137" t="s">
        <v>130</v>
      </c>
      <c r="JGG2" s="137" t="s">
        <v>130</v>
      </c>
      <c r="JGK2" s="137" t="s">
        <v>130</v>
      </c>
      <c r="JGO2" s="137" t="s">
        <v>130</v>
      </c>
      <c r="JGS2" s="137" t="s">
        <v>130</v>
      </c>
      <c r="JGW2" s="137" t="s">
        <v>130</v>
      </c>
      <c r="JHA2" s="137" t="s">
        <v>130</v>
      </c>
      <c r="JHE2" s="137" t="s">
        <v>130</v>
      </c>
      <c r="JHI2" s="137" t="s">
        <v>130</v>
      </c>
      <c r="JHM2" s="137" t="s">
        <v>130</v>
      </c>
      <c r="JHQ2" s="137" t="s">
        <v>130</v>
      </c>
      <c r="JHU2" s="137" t="s">
        <v>130</v>
      </c>
      <c r="JHY2" s="137" t="s">
        <v>130</v>
      </c>
      <c r="JIC2" s="137" t="s">
        <v>130</v>
      </c>
      <c r="JIG2" s="137" t="s">
        <v>130</v>
      </c>
      <c r="JIK2" s="137" t="s">
        <v>130</v>
      </c>
      <c r="JIO2" s="137" t="s">
        <v>130</v>
      </c>
      <c r="JIS2" s="137" t="s">
        <v>130</v>
      </c>
      <c r="JIW2" s="137" t="s">
        <v>130</v>
      </c>
      <c r="JJA2" s="137" t="s">
        <v>130</v>
      </c>
      <c r="JJE2" s="137" t="s">
        <v>130</v>
      </c>
      <c r="JJI2" s="137" t="s">
        <v>130</v>
      </c>
      <c r="JJM2" s="137" t="s">
        <v>130</v>
      </c>
      <c r="JJQ2" s="137" t="s">
        <v>130</v>
      </c>
      <c r="JJU2" s="137" t="s">
        <v>130</v>
      </c>
      <c r="JJY2" s="137" t="s">
        <v>130</v>
      </c>
      <c r="JKC2" s="137" t="s">
        <v>130</v>
      </c>
      <c r="JKG2" s="137" t="s">
        <v>130</v>
      </c>
      <c r="JKK2" s="137" t="s">
        <v>130</v>
      </c>
      <c r="JKO2" s="137" t="s">
        <v>130</v>
      </c>
      <c r="JKS2" s="137" t="s">
        <v>130</v>
      </c>
      <c r="JKW2" s="137" t="s">
        <v>130</v>
      </c>
      <c r="JLA2" s="137" t="s">
        <v>130</v>
      </c>
      <c r="JLE2" s="137" t="s">
        <v>130</v>
      </c>
      <c r="JLI2" s="137" t="s">
        <v>130</v>
      </c>
      <c r="JLM2" s="137" t="s">
        <v>130</v>
      </c>
      <c r="JLQ2" s="137" t="s">
        <v>130</v>
      </c>
      <c r="JLU2" s="137" t="s">
        <v>130</v>
      </c>
      <c r="JLY2" s="137" t="s">
        <v>130</v>
      </c>
      <c r="JMC2" s="137" t="s">
        <v>130</v>
      </c>
      <c r="JMG2" s="137" t="s">
        <v>130</v>
      </c>
      <c r="JMK2" s="137" t="s">
        <v>130</v>
      </c>
      <c r="JMO2" s="137" t="s">
        <v>130</v>
      </c>
      <c r="JMS2" s="137" t="s">
        <v>130</v>
      </c>
      <c r="JMW2" s="137" t="s">
        <v>130</v>
      </c>
      <c r="JNA2" s="137" t="s">
        <v>130</v>
      </c>
      <c r="JNE2" s="137" t="s">
        <v>130</v>
      </c>
      <c r="JNI2" s="137" t="s">
        <v>130</v>
      </c>
      <c r="JNM2" s="137" t="s">
        <v>130</v>
      </c>
      <c r="JNQ2" s="137" t="s">
        <v>130</v>
      </c>
      <c r="JNU2" s="137" t="s">
        <v>130</v>
      </c>
      <c r="JNY2" s="137" t="s">
        <v>130</v>
      </c>
      <c r="JOC2" s="137" t="s">
        <v>130</v>
      </c>
      <c r="JOG2" s="137" t="s">
        <v>130</v>
      </c>
      <c r="JOK2" s="137" t="s">
        <v>130</v>
      </c>
      <c r="JOO2" s="137" t="s">
        <v>130</v>
      </c>
      <c r="JOS2" s="137" t="s">
        <v>130</v>
      </c>
      <c r="JOW2" s="137" t="s">
        <v>130</v>
      </c>
      <c r="JPA2" s="137" t="s">
        <v>130</v>
      </c>
      <c r="JPE2" s="137" t="s">
        <v>130</v>
      </c>
      <c r="JPI2" s="137" t="s">
        <v>130</v>
      </c>
      <c r="JPM2" s="137" t="s">
        <v>130</v>
      </c>
      <c r="JPQ2" s="137" t="s">
        <v>130</v>
      </c>
      <c r="JPU2" s="137" t="s">
        <v>130</v>
      </c>
      <c r="JPY2" s="137" t="s">
        <v>130</v>
      </c>
      <c r="JQC2" s="137" t="s">
        <v>130</v>
      </c>
      <c r="JQG2" s="137" t="s">
        <v>130</v>
      </c>
      <c r="JQK2" s="137" t="s">
        <v>130</v>
      </c>
      <c r="JQO2" s="137" t="s">
        <v>130</v>
      </c>
      <c r="JQS2" s="137" t="s">
        <v>130</v>
      </c>
      <c r="JQW2" s="137" t="s">
        <v>130</v>
      </c>
      <c r="JRA2" s="137" t="s">
        <v>130</v>
      </c>
      <c r="JRE2" s="137" t="s">
        <v>130</v>
      </c>
      <c r="JRI2" s="137" t="s">
        <v>130</v>
      </c>
      <c r="JRM2" s="137" t="s">
        <v>130</v>
      </c>
      <c r="JRQ2" s="137" t="s">
        <v>130</v>
      </c>
      <c r="JRU2" s="137" t="s">
        <v>130</v>
      </c>
      <c r="JRY2" s="137" t="s">
        <v>130</v>
      </c>
      <c r="JSC2" s="137" t="s">
        <v>130</v>
      </c>
      <c r="JSG2" s="137" t="s">
        <v>130</v>
      </c>
      <c r="JSK2" s="137" t="s">
        <v>130</v>
      </c>
      <c r="JSO2" s="137" t="s">
        <v>130</v>
      </c>
      <c r="JSS2" s="137" t="s">
        <v>130</v>
      </c>
      <c r="JSW2" s="137" t="s">
        <v>130</v>
      </c>
      <c r="JTA2" s="137" t="s">
        <v>130</v>
      </c>
      <c r="JTE2" s="137" t="s">
        <v>130</v>
      </c>
      <c r="JTI2" s="137" t="s">
        <v>130</v>
      </c>
      <c r="JTM2" s="137" t="s">
        <v>130</v>
      </c>
      <c r="JTQ2" s="137" t="s">
        <v>130</v>
      </c>
      <c r="JTU2" s="137" t="s">
        <v>130</v>
      </c>
      <c r="JTY2" s="137" t="s">
        <v>130</v>
      </c>
      <c r="JUC2" s="137" t="s">
        <v>130</v>
      </c>
      <c r="JUG2" s="137" t="s">
        <v>130</v>
      </c>
      <c r="JUK2" s="137" t="s">
        <v>130</v>
      </c>
      <c r="JUO2" s="137" t="s">
        <v>130</v>
      </c>
      <c r="JUS2" s="137" t="s">
        <v>130</v>
      </c>
      <c r="JUW2" s="137" t="s">
        <v>130</v>
      </c>
      <c r="JVA2" s="137" t="s">
        <v>130</v>
      </c>
      <c r="JVE2" s="137" t="s">
        <v>130</v>
      </c>
      <c r="JVI2" s="137" t="s">
        <v>130</v>
      </c>
      <c r="JVM2" s="137" t="s">
        <v>130</v>
      </c>
      <c r="JVQ2" s="137" t="s">
        <v>130</v>
      </c>
      <c r="JVU2" s="137" t="s">
        <v>130</v>
      </c>
      <c r="JVY2" s="137" t="s">
        <v>130</v>
      </c>
      <c r="JWC2" s="137" t="s">
        <v>130</v>
      </c>
      <c r="JWG2" s="137" t="s">
        <v>130</v>
      </c>
      <c r="JWK2" s="137" t="s">
        <v>130</v>
      </c>
      <c r="JWO2" s="137" t="s">
        <v>130</v>
      </c>
      <c r="JWS2" s="137" t="s">
        <v>130</v>
      </c>
      <c r="JWW2" s="137" t="s">
        <v>130</v>
      </c>
      <c r="JXA2" s="137" t="s">
        <v>130</v>
      </c>
      <c r="JXE2" s="137" t="s">
        <v>130</v>
      </c>
      <c r="JXI2" s="137" t="s">
        <v>130</v>
      </c>
      <c r="JXM2" s="137" t="s">
        <v>130</v>
      </c>
      <c r="JXQ2" s="137" t="s">
        <v>130</v>
      </c>
      <c r="JXU2" s="137" t="s">
        <v>130</v>
      </c>
      <c r="JXY2" s="137" t="s">
        <v>130</v>
      </c>
      <c r="JYC2" s="137" t="s">
        <v>130</v>
      </c>
      <c r="JYG2" s="137" t="s">
        <v>130</v>
      </c>
      <c r="JYK2" s="137" t="s">
        <v>130</v>
      </c>
      <c r="JYO2" s="137" t="s">
        <v>130</v>
      </c>
      <c r="JYS2" s="137" t="s">
        <v>130</v>
      </c>
      <c r="JYW2" s="137" t="s">
        <v>130</v>
      </c>
      <c r="JZA2" s="137" t="s">
        <v>130</v>
      </c>
      <c r="JZE2" s="137" t="s">
        <v>130</v>
      </c>
      <c r="JZI2" s="137" t="s">
        <v>130</v>
      </c>
      <c r="JZM2" s="137" t="s">
        <v>130</v>
      </c>
      <c r="JZQ2" s="137" t="s">
        <v>130</v>
      </c>
      <c r="JZU2" s="137" t="s">
        <v>130</v>
      </c>
      <c r="JZY2" s="137" t="s">
        <v>130</v>
      </c>
      <c r="KAC2" s="137" t="s">
        <v>130</v>
      </c>
      <c r="KAG2" s="137" t="s">
        <v>130</v>
      </c>
      <c r="KAK2" s="137" t="s">
        <v>130</v>
      </c>
      <c r="KAO2" s="137" t="s">
        <v>130</v>
      </c>
      <c r="KAS2" s="137" t="s">
        <v>130</v>
      </c>
      <c r="KAW2" s="137" t="s">
        <v>130</v>
      </c>
      <c r="KBA2" s="137" t="s">
        <v>130</v>
      </c>
      <c r="KBE2" s="137" t="s">
        <v>130</v>
      </c>
      <c r="KBI2" s="137" t="s">
        <v>130</v>
      </c>
      <c r="KBM2" s="137" t="s">
        <v>130</v>
      </c>
      <c r="KBQ2" s="137" t="s">
        <v>130</v>
      </c>
      <c r="KBU2" s="137" t="s">
        <v>130</v>
      </c>
      <c r="KBY2" s="137" t="s">
        <v>130</v>
      </c>
      <c r="KCC2" s="137" t="s">
        <v>130</v>
      </c>
      <c r="KCG2" s="137" t="s">
        <v>130</v>
      </c>
      <c r="KCK2" s="137" t="s">
        <v>130</v>
      </c>
      <c r="KCO2" s="137" t="s">
        <v>130</v>
      </c>
      <c r="KCS2" s="137" t="s">
        <v>130</v>
      </c>
      <c r="KCW2" s="137" t="s">
        <v>130</v>
      </c>
      <c r="KDA2" s="137" t="s">
        <v>130</v>
      </c>
      <c r="KDE2" s="137" t="s">
        <v>130</v>
      </c>
      <c r="KDI2" s="137" t="s">
        <v>130</v>
      </c>
      <c r="KDM2" s="137" t="s">
        <v>130</v>
      </c>
      <c r="KDQ2" s="137" t="s">
        <v>130</v>
      </c>
      <c r="KDU2" s="137" t="s">
        <v>130</v>
      </c>
      <c r="KDY2" s="137" t="s">
        <v>130</v>
      </c>
      <c r="KEC2" s="137" t="s">
        <v>130</v>
      </c>
      <c r="KEG2" s="137" t="s">
        <v>130</v>
      </c>
      <c r="KEK2" s="137" t="s">
        <v>130</v>
      </c>
      <c r="KEO2" s="137" t="s">
        <v>130</v>
      </c>
      <c r="KES2" s="137" t="s">
        <v>130</v>
      </c>
      <c r="KEW2" s="137" t="s">
        <v>130</v>
      </c>
      <c r="KFA2" s="137" t="s">
        <v>130</v>
      </c>
      <c r="KFE2" s="137" t="s">
        <v>130</v>
      </c>
      <c r="KFI2" s="137" t="s">
        <v>130</v>
      </c>
      <c r="KFM2" s="137" t="s">
        <v>130</v>
      </c>
      <c r="KFQ2" s="137" t="s">
        <v>130</v>
      </c>
      <c r="KFU2" s="137" t="s">
        <v>130</v>
      </c>
      <c r="KFY2" s="137" t="s">
        <v>130</v>
      </c>
      <c r="KGC2" s="137" t="s">
        <v>130</v>
      </c>
      <c r="KGG2" s="137" t="s">
        <v>130</v>
      </c>
      <c r="KGK2" s="137" t="s">
        <v>130</v>
      </c>
      <c r="KGO2" s="137" t="s">
        <v>130</v>
      </c>
      <c r="KGS2" s="137" t="s">
        <v>130</v>
      </c>
      <c r="KGW2" s="137" t="s">
        <v>130</v>
      </c>
      <c r="KHA2" s="137" t="s">
        <v>130</v>
      </c>
      <c r="KHE2" s="137" t="s">
        <v>130</v>
      </c>
      <c r="KHI2" s="137" t="s">
        <v>130</v>
      </c>
      <c r="KHM2" s="137" t="s">
        <v>130</v>
      </c>
      <c r="KHQ2" s="137" t="s">
        <v>130</v>
      </c>
      <c r="KHU2" s="137" t="s">
        <v>130</v>
      </c>
      <c r="KHY2" s="137" t="s">
        <v>130</v>
      </c>
      <c r="KIC2" s="137" t="s">
        <v>130</v>
      </c>
      <c r="KIG2" s="137" t="s">
        <v>130</v>
      </c>
      <c r="KIK2" s="137" t="s">
        <v>130</v>
      </c>
      <c r="KIO2" s="137" t="s">
        <v>130</v>
      </c>
      <c r="KIS2" s="137" t="s">
        <v>130</v>
      </c>
      <c r="KIW2" s="137" t="s">
        <v>130</v>
      </c>
      <c r="KJA2" s="137" t="s">
        <v>130</v>
      </c>
      <c r="KJE2" s="137" t="s">
        <v>130</v>
      </c>
      <c r="KJI2" s="137" t="s">
        <v>130</v>
      </c>
      <c r="KJM2" s="137" t="s">
        <v>130</v>
      </c>
      <c r="KJQ2" s="137" t="s">
        <v>130</v>
      </c>
      <c r="KJU2" s="137" t="s">
        <v>130</v>
      </c>
      <c r="KJY2" s="137" t="s">
        <v>130</v>
      </c>
      <c r="KKC2" s="137" t="s">
        <v>130</v>
      </c>
      <c r="KKG2" s="137" t="s">
        <v>130</v>
      </c>
      <c r="KKK2" s="137" t="s">
        <v>130</v>
      </c>
      <c r="KKO2" s="137" t="s">
        <v>130</v>
      </c>
      <c r="KKS2" s="137" t="s">
        <v>130</v>
      </c>
      <c r="KKW2" s="137" t="s">
        <v>130</v>
      </c>
      <c r="KLA2" s="137" t="s">
        <v>130</v>
      </c>
      <c r="KLE2" s="137" t="s">
        <v>130</v>
      </c>
      <c r="KLI2" s="137" t="s">
        <v>130</v>
      </c>
      <c r="KLM2" s="137" t="s">
        <v>130</v>
      </c>
      <c r="KLQ2" s="137" t="s">
        <v>130</v>
      </c>
      <c r="KLU2" s="137" t="s">
        <v>130</v>
      </c>
      <c r="KLY2" s="137" t="s">
        <v>130</v>
      </c>
      <c r="KMC2" s="137" t="s">
        <v>130</v>
      </c>
      <c r="KMG2" s="137" t="s">
        <v>130</v>
      </c>
      <c r="KMK2" s="137" t="s">
        <v>130</v>
      </c>
      <c r="KMO2" s="137" t="s">
        <v>130</v>
      </c>
      <c r="KMS2" s="137" t="s">
        <v>130</v>
      </c>
      <c r="KMW2" s="137" t="s">
        <v>130</v>
      </c>
      <c r="KNA2" s="137" t="s">
        <v>130</v>
      </c>
      <c r="KNE2" s="137" t="s">
        <v>130</v>
      </c>
      <c r="KNI2" s="137" t="s">
        <v>130</v>
      </c>
      <c r="KNM2" s="137" t="s">
        <v>130</v>
      </c>
      <c r="KNQ2" s="137" t="s">
        <v>130</v>
      </c>
      <c r="KNU2" s="137" t="s">
        <v>130</v>
      </c>
      <c r="KNY2" s="137" t="s">
        <v>130</v>
      </c>
      <c r="KOC2" s="137" t="s">
        <v>130</v>
      </c>
      <c r="KOG2" s="137" t="s">
        <v>130</v>
      </c>
      <c r="KOK2" s="137" t="s">
        <v>130</v>
      </c>
      <c r="KOO2" s="137" t="s">
        <v>130</v>
      </c>
      <c r="KOS2" s="137" t="s">
        <v>130</v>
      </c>
      <c r="KOW2" s="137" t="s">
        <v>130</v>
      </c>
      <c r="KPA2" s="137" t="s">
        <v>130</v>
      </c>
      <c r="KPE2" s="137" t="s">
        <v>130</v>
      </c>
      <c r="KPI2" s="137" t="s">
        <v>130</v>
      </c>
      <c r="KPM2" s="137" t="s">
        <v>130</v>
      </c>
      <c r="KPQ2" s="137" t="s">
        <v>130</v>
      </c>
      <c r="KPU2" s="137" t="s">
        <v>130</v>
      </c>
      <c r="KPY2" s="137" t="s">
        <v>130</v>
      </c>
      <c r="KQC2" s="137" t="s">
        <v>130</v>
      </c>
      <c r="KQG2" s="137" t="s">
        <v>130</v>
      </c>
      <c r="KQK2" s="137" t="s">
        <v>130</v>
      </c>
      <c r="KQO2" s="137" t="s">
        <v>130</v>
      </c>
      <c r="KQS2" s="137" t="s">
        <v>130</v>
      </c>
      <c r="KQW2" s="137" t="s">
        <v>130</v>
      </c>
      <c r="KRA2" s="137" t="s">
        <v>130</v>
      </c>
      <c r="KRE2" s="137" t="s">
        <v>130</v>
      </c>
      <c r="KRI2" s="137" t="s">
        <v>130</v>
      </c>
      <c r="KRM2" s="137" t="s">
        <v>130</v>
      </c>
      <c r="KRQ2" s="137" t="s">
        <v>130</v>
      </c>
      <c r="KRU2" s="137" t="s">
        <v>130</v>
      </c>
      <c r="KRY2" s="137" t="s">
        <v>130</v>
      </c>
      <c r="KSC2" s="137" t="s">
        <v>130</v>
      </c>
      <c r="KSG2" s="137" t="s">
        <v>130</v>
      </c>
      <c r="KSK2" s="137" t="s">
        <v>130</v>
      </c>
      <c r="KSO2" s="137" t="s">
        <v>130</v>
      </c>
      <c r="KSS2" s="137" t="s">
        <v>130</v>
      </c>
      <c r="KSW2" s="137" t="s">
        <v>130</v>
      </c>
      <c r="KTA2" s="137" t="s">
        <v>130</v>
      </c>
      <c r="KTE2" s="137" t="s">
        <v>130</v>
      </c>
      <c r="KTI2" s="137" t="s">
        <v>130</v>
      </c>
      <c r="KTM2" s="137" t="s">
        <v>130</v>
      </c>
      <c r="KTQ2" s="137" t="s">
        <v>130</v>
      </c>
      <c r="KTU2" s="137" t="s">
        <v>130</v>
      </c>
      <c r="KTY2" s="137" t="s">
        <v>130</v>
      </c>
      <c r="KUC2" s="137" t="s">
        <v>130</v>
      </c>
      <c r="KUG2" s="137" t="s">
        <v>130</v>
      </c>
      <c r="KUK2" s="137" t="s">
        <v>130</v>
      </c>
      <c r="KUO2" s="137" t="s">
        <v>130</v>
      </c>
      <c r="KUS2" s="137" t="s">
        <v>130</v>
      </c>
      <c r="KUW2" s="137" t="s">
        <v>130</v>
      </c>
      <c r="KVA2" s="137" t="s">
        <v>130</v>
      </c>
      <c r="KVE2" s="137" t="s">
        <v>130</v>
      </c>
      <c r="KVI2" s="137" t="s">
        <v>130</v>
      </c>
      <c r="KVM2" s="137" t="s">
        <v>130</v>
      </c>
      <c r="KVQ2" s="137" t="s">
        <v>130</v>
      </c>
      <c r="KVU2" s="137" t="s">
        <v>130</v>
      </c>
      <c r="KVY2" s="137" t="s">
        <v>130</v>
      </c>
      <c r="KWC2" s="137" t="s">
        <v>130</v>
      </c>
      <c r="KWG2" s="137" t="s">
        <v>130</v>
      </c>
      <c r="KWK2" s="137" t="s">
        <v>130</v>
      </c>
      <c r="KWO2" s="137" t="s">
        <v>130</v>
      </c>
      <c r="KWS2" s="137" t="s">
        <v>130</v>
      </c>
      <c r="KWW2" s="137" t="s">
        <v>130</v>
      </c>
      <c r="KXA2" s="137" t="s">
        <v>130</v>
      </c>
      <c r="KXE2" s="137" t="s">
        <v>130</v>
      </c>
      <c r="KXI2" s="137" t="s">
        <v>130</v>
      </c>
      <c r="KXM2" s="137" t="s">
        <v>130</v>
      </c>
      <c r="KXQ2" s="137" t="s">
        <v>130</v>
      </c>
      <c r="KXU2" s="137" t="s">
        <v>130</v>
      </c>
      <c r="KXY2" s="137" t="s">
        <v>130</v>
      </c>
      <c r="KYC2" s="137" t="s">
        <v>130</v>
      </c>
      <c r="KYG2" s="137" t="s">
        <v>130</v>
      </c>
      <c r="KYK2" s="137" t="s">
        <v>130</v>
      </c>
      <c r="KYO2" s="137" t="s">
        <v>130</v>
      </c>
      <c r="KYS2" s="137" t="s">
        <v>130</v>
      </c>
      <c r="KYW2" s="137" t="s">
        <v>130</v>
      </c>
      <c r="KZA2" s="137" t="s">
        <v>130</v>
      </c>
      <c r="KZE2" s="137" t="s">
        <v>130</v>
      </c>
      <c r="KZI2" s="137" t="s">
        <v>130</v>
      </c>
      <c r="KZM2" s="137" t="s">
        <v>130</v>
      </c>
      <c r="KZQ2" s="137" t="s">
        <v>130</v>
      </c>
      <c r="KZU2" s="137" t="s">
        <v>130</v>
      </c>
      <c r="KZY2" s="137" t="s">
        <v>130</v>
      </c>
      <c r="LAC2" s="137" t="s">
        <v>130</v>
      </c>
      <c r="LAG2" s="137" t="s">
        <v>130</v>
      </c>
      <c r="LAK2" s="137" t="s">
        <v>130</v>
      </c>
      <c r="LAO2" s="137" t="s">
        <v>130</v>
      </c>
      <c r="LAS2" s="137" t="s">
        <v>130</v>
      </c>
      <c r="LAW2" s="137" t="s">
        <v>130</v>
      </c>
      <c r="LBA2" s="137" t="s">
        <v>130</v>
      </c>
      <c r="LBE2" s="137" t="s">
        <v>130</v>
      </c>
      <c r="LBI2" s="137" t="s">
        <v>130</v>
      </c>
      <c r="LBM2" s="137" t="s">
        <v>130</v>
      </c>
      <c r="LBQ2" s="137" t="s">
        <v>130</v>
      </c>
      <c r="LBU2" s="137" t="s">
        <v>130</v>
      </c>
      <c r="LBY2" s="137" t="s">
        <v>130</v>
      </c>
      <c r="LCC2" s="137" t="s">
        <v>130</v>
      </c>
      <c r="LCG2" s="137" t="s">
        <v>130</v>
      </c>
      <c r="LCK2" s="137" t="s">
        <v>130</v>
      </c>
      <c r="LCO2" s="137" t="s">
        <v>130</v>
      </c>
      <c r="LCS2" s="137" t="s">
        <v>130</v>
      </c>
      <c r="LCW2" s="137" t="s">
        <v>130</v>
      </c>
      <c r="LDA2" s="137" t="s">
        <v>130</v>
      </c>
      <c r="LDE2" s="137" t="s">
        <v>130</v>
      </c>
      <c r="LDI2" s="137" t="s">
        <v>130</v>
      </c>
      <c r="LDM2" s="137" t="s">
        <v>130</v>
      </c>
      <c r="LDQ2" s="137" t="s">
        <v>130</v>
      </c>
      <c r="LDU2" s="137" t="s">
        <v>130</v>
      </c>
      <c r="LDY2" s="137" t="s">
        <v>130</v>
      </c>
      <c r="LEC2" s="137" t="s">
        <v>130</v>
      </c>
      <c r="LEG2" s="137" t="s">
        <v>130</v>
      </c>
      <c r="LEK2" s="137" t="s">
        <v>130</v>
      </c>
      <c r="LEO2" s="137" t="s">
        <v>130</v>
      </c>
      <c r="LES2" s="137" t="s">
        <v>130</v>
      </c>
      <c r="LEW2" s="137" t="s">
        <v>130</v>
      </c>
      <c r="LFA2" s="137" t="s">
        <v>130</v>
      </c>
      <c r="LFE2" s="137" t="s">
        <v>130</v>
      </c>
      <c r="LFI2" s="137" t="s">
        <v>130</v>
      </c>
      <c r="LFM2" s="137" t="s">
        <v>130</v>
      </c>
      <c r="LFQ2" s="137" t="s">
        <v>130</v>
      </c>
      <c r="LFU2" s="137" t="s">
        <v>130</v>
      </c>
      <c r="LFY2" s="137" t="s">
        <v>130</v>
      </c>
      <c r="LGC2" s="137" t="s">
        <v>130</v>
      </c>
      <c r="LGG2" s="137" t="s">
        <v>130</v>
      </c>
      <c r="LGK2" s="137" t="s">
        <v>130</v>
      </c>
      <c r="LGO2" s="137" t="s">
        <v>130</v>
      </c>
      <c r="LGS2" s="137" t="s">
        <v>130</v>
      </c>
      <c r="LGW2" s="137" t="s">
        <v>130</v>
      </c>
      <c r="LHA2" s="137" t="s">
        <v>130</v>
      </c>
      <c r="LHE2" s="137" t="s">
        <v>130</v>
      </c>
      <c r="LHI2" s="137" t="s">
        <v>130</v>
      </c>
      <c r="LHM2" s="137" t="s">
        <v>130</v>
      </c>
      <c r="LHQ2" s="137" t="s">
        <v>130</v>
      </c>
      <c r="LHU2" s="137" t="s">
        <v>130</v>
      </c>
      <c r="LHY2" s="137" t="s">
        <v>130</v>
      </c>
      <c r="LIC2" s="137" t="s">
        <v>130</v>
      </c>
      <c r="LIG2" s="137" t="s">
        <v>130</v>
      </c>
      <c r="LIK2" s="137" t="s">
        <v>130</v>
      </c>
      <c r="LIO2" s="137" t="s">
        <v>130</v>
      </c>
      <c r="LIS2" s="137" t="s">
        <v>130</v>
      </c>
      <c r="LIW2" s="137" t="s">
        <v>130</v>
      </c>
      <c r="LJA2" s="137" t="s">
        <v>130</v>
      </c>
      <c r="LJE2" s="137" t="s">
        <v>130</v>
      </c>
      <c r="LJI2" s="137" t="s">
        <v>130</v>
      </c>
      <c r="LJM2" s="137" t="s">
        <v>130</v>
      </c>
      <c r="LJQ2" s="137" t="s">
        <v>130</v>
      </c>
      <c r="LJU2" s="137" t="s">
        <v>130</v>
      </c>
      <c r="LJY2" s="137" t="s">
        <v>130</v>
      </c>
      <c r="LKC2" s="137" t="s">
        <v>130</v>
      </c>
      <c r="LKG2" s="137" t="s">
        <v>130</v>
      </c>
      <c r="LKK2" s="137" t="s">
        <v>130</v>
      </c>
      <c r="LKO2" s="137" t="s">
        <v>130</v>
      </c>
      <c r="LKS2" s="137" t="s">
        <v>130</v>
      </c>
      <c r="LKW2" s="137" t="s">
        <v>130</v>
      </c>
      <c r="LLA2" s="137" t="s">
        <v>130</v>
      </c>
      <c r="LLE2" s="137" t="s">
        <v>130</v>
      </c>
      <c r="LLI2" s="137" t="s">
        <v>130</v>
      </c>
      <c r="LLM2" s="137" t="s">
        <v>130</v>
      </c>
      <c r="LLQ2" s="137" t="s">
        <v>130</v>
      </c>
      <c r="LLU2" s="137" t="s">
        <v>130</v>
      </c>
      <c r="LLY2" s="137" t="s">
        <v>130</v>
      </c>
      <c r="LMC2" s="137" t="s">
        <v>130</v>
      </c>
      <c r="LMG2" s="137" t="s">
        <v>130</v>
      </c>
      <c r="LMK2" s="137" t="s">
        <v>130</v>
      </c>
      <c r="LMO2" s="137" t="s">
        <v>130</v>
      </c>
      <c r="LMS2" s="137" t="s">
        <v>130</v>
      </c>
      <c r="LMW2" s="137" t="s">
        <v>130</v>
      </c>
      <c r="LNA2" s="137" t="s">
        <v>130</v>
      </c>
      <c r="LNE2" s="137" t="s">
        <v>130</v>
      </c>
      <c r="LNI2" s="137" t="s">
        <v>130</v>
      </c>
      <c r="LNM2" s="137" t="s">
        <v>130</v>
      </c>
      <c r="LNQ2" s="137" t="s">
        <v>130</v>
      </c>
      <c r="LNU2" s="137" t="s">
        <v>130</v>
      </c>
      <c r="LNY2" s="137" t="s">
        <v>130</v>
      </c>
      <c r="LOC2" s="137" t="s">
        <v>130</v>
      </c>
      <c r="LOG2" s="137" t="s">
        <v>130</v>
      </c>
      <c r="LOK2" s="137" t="s">
        <v>130</v>
      </c>
      <c r="LOO2" s="137" t="s">
        <v>130</v>
      </c>
      <c r="LOS2" s="137" t="s">
        <v>130</v>
      </c>
      <c r="LOW2" s="137" t="s">
        <v>130</v>
      </c>
      <c r="LPA2" s="137" t="s">
        <v>130</v>
      </c>
      <c r="LPE2" s="137" t="s">
        <v>130</v>
      </c>
      <c r="LPI2" s="137" t="s">
        <v>130</v>
      </c>
      <c r="LPM2" s="137" t="s">
        <v>130</v>
      </c>
      <c r="LPQ2" s="137" t="s">
        <v>130</v>
      </c>
      <c r="LPU2" s="137" t="s">
        <v>130</v>
      </c>
      <c r="LPY2" s="137" t="s">
        <v>130</v>
      </c>
      <c r="LQC2" s="137" t="s">
        <v>130</v>
      </c>
      <c r="LQG2" s="137" t="s">
        <v>130</v>
      </c>
      <c r="LQK2" s="137" t="s">
        <v>130</v>
      </c>
      <c r="LQO2" s="137" t="s">
        <v>130</v>
      </c>
      <c r="LQS2" s="137" t="s">
        <v>130</v>
      </c>
      <c r="LQW2" s="137" t="s">
        <v>130</v>
      </c>
      <c r="LRA2" s="137" t="s">
        <v>130</v>
      </c>
      <c r="LRE2" s="137" t="s">
        <v>130</v>
      </c>
      <c r="LRI2" s="137" t="s">
        <v>130</v>
      </c>
      <c r="LRM2" s="137" t="s">
        <v>130</v>
      </c>
      <c r="LRQ2" s="137" t="s">
        <v>130</v>
      </c>
      <c r="LRU2" s="137" t="s">
        <v>130</v>
      </c>
      <c r="LRY2" s="137" t="s">
        <v>130</v>
      </c>
      <c r="LSC2" s="137" t="s">
        <v>130</v>
      </c>
      <c r="LSG2" s="137" t="s">
        <v>130</v>
      </c>
      <c r="LSK2" s="137" t="s">
        <v>130</v>
      </c>
      <c r="LSO2" s="137" t="s">
        <v>130</v>
      </c>
      <c r="LSS2" s="137" t="s">
        <v>130</v>
      </c>
      <c r="LSW2" s="137" t="s">
        <v>130</v>
      </c>
      <c r="LTA2" s="137" t="s">
        <v>130</v>
      </c>
      <c r="LTE2" s="137" t="s">
        <v>130</v>
      </c>
      <c r="LTI2" s="137" t="s">
        <v>130</v>
      </c>
      <c r="LTM2" s="137" t="s">
        <v>130</v>
      </c>
      <c r="LTQ2" s="137" t="s">
        <v>130</v>
      </c>
      <c r="LTU2" s="137" t="s">
        <v>130</v>
      </c>
      <c r="LTY2" s="137" t="s">
        <v>130</v>
      </c>
      <c r="LUC2" s="137" t="s">
        <v>130</v>
      </c>
      <c r="LUG2" s="137" t="s">
        <v>130</v>
      </c>
      <c r="LUK2" s="137" t="s">
        <v>130</v>
      </c>
      <c r="LUO2" s="137" t="s">
        <v>130</v>
      </c>
      <c r="LUS2" s="137" t="s">
        <v>130</v>
      </c>
      <c r="LUW2" s="137" t="s">
        <v>130</v>
      </c>
      <c r="LVA2" s="137" t="s">
        <v>130</v>
      </c>
      <c r="LVE2" s="137" t="s">
        <v>130</v>
      </c>
      <c r="LVI2" s="137" t="s">
        <v>130</v>
      </c>
      <c r="LVM2" s="137" t="s">
        <v>130</v>
      </c>
      <c r="LVQ2" s="137" t="s">
        <v>130</v>
      </c>
      <c r="LVU2" s="137" t="s">
        <v>130</v>
      </c>
      <c r="LVY2" s="137" t="s">
        <v>130</v>
      </c>
      <c r="LWC2" s="137" t="s">
        <v>130</v>
      </c>
      <c r="LWG2" s="137" t="s">
        <v>130</v>
      </c>
      <c r="LWK2" s="137" t="s">
        <v>130</v>
      </c>
      <c r="LWO2" s="137" t="s">
        <v>130</v>
      </c>
      <c r="LWS2" s="137" t="s">
        <v>130</v>
      </c>
      <c r="LWW2" s="137" t="s">
        <v>130</v>
      </c>
      <c r="LXA2" s="137" t="s">
        <v>130</v>
      </c>
      <c r="LXE2" s="137" t="s">
        <v>130</v>
      </c>
      <c r="LXI2" s="137" t="s">
        <v>130</v>
      </c>
      <c r="LXM2" s="137" t="s">
        <v>130</v>
      </c>
      <c r="LXQ2" s="137" t="s">
        <v>130</v>
      </c>
      <c r="LXU2" s="137" t="s">
        <v>130</v>
      </c>
      <c r="LXY2" s="137" t="s">
        <v>130</v>
      </c>
      <c r="LYC2" s="137" t="s">
        <v>130</v>
      </c>
      <c r="LYG2" s="137" t="s">
        <v>130</v>
      </c>
      <c r="LYK2" s="137" t="s">
        <v>130</v>
      </c>
      <c r="LYO2" s="137" t="s">
        <v>130</v>
      </c>
      <c r="LYS2" s="137" t="s">
        <v>130</v>
      </c>
      <c r="LYW2" s="137" t="s">
        <v>130</v>
      </c>
      <c r="LZA2" s="137" t="s">
        <v>130</v>
      </c>
      <c r="LZE2" s="137" t="s">
        <v>130</v>
      </c>
      <c r="LZI2" s="137" t="s">
        <v>130</v>
      </c>
      <c r="LZM2" s="137" t="s">
        <v>130</v>
      </c>
      <c r="LZQ2" s="137" t="s">
        <v>130</v>
      </c>
      <c r="LZU2" s="137" t="s">
        <v>130</v>
      </c>
      <c r="LZY2" s="137" t="s">
        <v>130</v>
      </c>
      <c r="MAC2" s="137" t="s">
        <v>130</v>
      </c>
      <c r="MAG2" s="137" t="s">
        <v>130</v>
      </c>
      <c r="MAK2" s="137" t="s">
        <v>130</v>
      </c>
      <c r="MAO2" s="137" t="s">
        <v>130</v>
      </c>
      <c r="MAS2" s="137" t="s">
        <v>130</v>
      </c>
      <c r="MAW2" s="137" t="s">
        <v>130</v>
      </c>
      <c r="MBA2" s="137" t="s">
        <v>130</v>
      </c>
      <c r="MBE2" s="137" t="s">
        <v>130</v>
      </c>
      <c r="MBI2" s="137" t="s">
        <v>130</v>
      </c>
      <c r="MBM2" s="137" t="s">
        <v>130</v>
      </c>
      <c r="MBQ2" s="137" t="s">
        <v>130</v>
      </c>
      <c r="MBU2" s="137" t="s">
        <v>130</v>
      </c>
      <c r="MBY2" s="137" t="s">
        <v>130</v>
      </c>
      <c r="MCC2" s="137" t="s">
        <v>130</v>
      </c>
      <c r="MCG2" s="137" t="s">
        <v>130</v>
      </c>
      <c r="MCK2" s="137" t="s">
        <v>130</v>
      </c>
      <c r="MCO2" s="137" t="s">
        <v>130</v>
      </c>
      <c r="MCS2" s="137" t="s">
        <v>130</v>
      </c>
      <c r="MCW2" s="137" t="s">
        <v>130</v>
      </c>
      <c r="MDA2" s="137" t="s">
        <v>130</v>
      </c>
      <c r="MDE2" s="137" t="s">
        <v>130</v>
      </c>
      <c r="MDI2" s="137" t="s">
        <v>130</v>
      </c>
      <c r="MDM2" s="137" t="s">
        <v>130</v>
      </c>
      <c r="MDQ2" s="137" t="s">
        <v>130</v>
      </c>
      <c r="MDU2" s="137" t="s">
        <v>130</v>
      </c>
      <c r="MDY2" s="137" t="s">
        <v>130</v>
      </c>
      <c r="MEC2" s="137" t="s">
        <v>130</v>
      </c>
      <c r="MEG2" s="137" t="s">
        <v>130</v>
      </c>
      <c r="MEK2" s="137" t="s">
        <v>130</v>
      </c>
      <c r="MEO2" s="137" t="s">
        <v>130</v>
      </c>
      <c r="MES2" s="137" t="s">
        <v>130</v>
      </c>
      <c r="MEW2" s="137" t="s">
        <v>130</v>
      </c>
      <c r="MFA2" s="137" t="s">
        <v>130</v>
      </c>
      <c r="MFE2" s="137" t="s">
        <v>130</v>
      </c>
      <c r="MFI2" s="137" t="s">
        <v>130</v>
      </c>
      <c r="MFM2" s="137" t="s">
        <v>130</v>
      </c>
      <c r="MFQ2" s="137" t="s">
        <v>130</v>
      </c>
      <c r="MFU2" s="137" t="s">
        <v>130</v>
      </c>
      <c r="MFY2" s="137" t="s">
        <v>130</v>
      </c>
      <c r="MGC2" s="137" t="s">
        <v>130</v>
      </c>
      <c r="MGG2" s="137" t="s">
        <v>130</v>
      </c>
      <c r="MGK2" s="137" t="s">
        <v>130</v>
      </c>
      <c r="MGO2" s="137" t="s">
        <v>130</v>
      </c>
      <c r="MGS2" s="137" t="s">
        <v>130</v>
      </c>
      <c r="MGW2" s="137" t="s">
        <v>130</v>
      </c>
      <c r="MHA2" s="137" t="s">
        <v>130</v>
      </c>
      <c r="MHE2" s="137" t="s">
        <v>130</v>
      </c>
      <c r="MHI2" s="137" t="s">
        <v>130</v>
      </c>
      <c r="MHM2" s="137" t="s">
        <v>130</v>
      </c>
      <c r="MHQ2" s="137" t="s">
        <v>130</v>
      </c>
      <c r="MHU2" s="137" t="s">
        <v>130</v>
      </c>
      <c r="MHY2" s="137" t="s">
        <v>130</v>
      </c>
      <c r="MIC2" s="137" t="s">
        <v>130</v>
      </c>
      <c r="MIG2" s="137" t="s">
        <v>130</v>
      </c>
      <c r="MIK2" s="137" t="s">
        <v>130</v>
      </c>
      <c r="MIO2" s="137" t="s">
        <v>130</v>
      </c>
      <c r="MIS2" s="137" t="s">
        <v>130</v>
      </c>
      <c r="MIW2" s="137" t="s">
        <v>130</v>
      </c>
      <c r="MJA2" s="137" t="s">
        <v>130</v>
      </c>
      <c r="MJE2" s="137" t="s">
        <v>130</v>
      </c>
      <c r="MJI2" s="137" t="s">
        <v>130</v>
      </c>
      <c r="MJM2" s="137" t="s">
        <v>130</v>
      </c>
      <c r="MJQ2" s="137" t="s">
        <v>130</v>
      </c>
      <c r="MJU2" s="137" t="s">
        <v>130</v>
      </c>
      <c r="MJY2" s="137" t="s">
        <v>130</v>
      </c>
      <c r="MKC2" s="137" t="s">
        <v>130</v>
      </c>
      <c r="MKG2" s="137" t="s">
        <v>130</v>
      </c>
      <c r="MKK2" s="137" t="s">
        <v>130</v>
      </c>
      <c r="MKO2" s="137" t="s">
        <v>130</v>
      </c>
      <c r="MKS2" s="137" t="s">
        <v>130</v>
      </c>
      <c r="MKW2" s="137" t="s">
        <v>130</v>
      </c>
      <c r="MLA2" s="137" t="s">
        <v>130</v>
      </c>
      <c r="MLE2" s="137" t="s">
        <v>130</v>
      </c>
      <c r="MLI2" s="137" t="s">
        <v>130</v>
      </c>
      <c r="MLM2" s="137" t="s">
        <v>130</v>
      </c>
      <c r="MLQ2" s="137" t="s">
        <v>130</v>
      </c>
      <c r="MLU2" s="137" t="s">
        <v>130</v>
      </c>
      <c r="MLY2" s="137" t="s">
        <v>130</v>
      </c>
      <c r="MMC2" s="137" t="s">
        <v>130</v>
      </c>
      <c r="MMG2" s="137" t="s">
        <v>130</v>
      </c>
      <c r="MMK2" s="137" t="s">
        <v>130</v>
      </c>
      <c r="MMO2" s="137" t="s">
        <v>130</v>
      </c>
      <c r="MMS2" s="137" t="s">
        <v>130</v>
      </c>
      <c r="MMW2" s="137" t="s">
        <v>130</v>
      </c>
      <c r="MNA2" s="137" t="s">
        <v>130</v>
      </c>
      <c r="MNE2" s="137" t="s">
        <v>130</v>
      </c>
      <c r="MNI2" s="137" t="s">
        <v>130</v>
      </c>
      <c r="MNM2" s="137" t="s">
        <v>130</v>
      </c>
      <c r="MNQ2" s="137" t="s">
        <v>130</v>
      </c>
      <c r="MNU2" s="137" t="s">
        <v>130</v>
      </c>
      <c r="MNY2" s="137" t="s">
        <v>130</v>
      </c>
      <c r="MOC2" s="137" t="s">
        <v>130</v>
      </c>
      <c r="MOG2" s="137" t="s">
        <v>130</v>
      </c>
      <c r="MOK2" s="137" t="s">
        <v>130</v>
      </c>
      <c r="MOO2" s="137" t="s">
        <v>130</v>
      </c>
      <c r="MOS2" s="137" t="s">
        <v>130</v>
      </c>
      <c r="MOW2" s="137" t="s">
        <v>130</v>
      </c>
      <c r="MPA2" s="137" t="s">
        <v>130</v>
      </c>
      <c r="MPE2" s="137" t="s">
        <v>130</v>
      </c>
      <c r="MPI2" s="137" t="s">
        <v>130</v>
      </c>
      <c r="MPM2" s="137" t="s">
        <v>130</v>
      </c>
      <c r="MPQ2" s="137" t="s">
        <v>130</v>
      </c>
      <c r="MPU2" s="137" t="s">
        <v>130</v>
      </c>
      <c r="MPY2" s="137" t="s">
        <v>130</v>
      </c>
      <c r="MQC2" s="137" t="s">
        <v>130</v>
      </c>
      <c r="MQG2" s="137" t="s">
        <v>130</v>
      </c>
      <c r="MQK2" s="137" t="s">
        <v>130</v>
      </c>
      <c r="MQO2" s="137" t="s">
        <v>130</v>
      </c>
      <c r="MQS2" s="137" t="s">
        <v>130</v>
      </c>
      <c r="MQW2" s="137" t="s">
        <v>130</v>
      </c>
      <c r="MRA2" s="137" t="s">
        <v>130</v>
      </c>
      <c r="MRE2" s="137" t="s">
        <v>130</v>
      </c>
      <c r="MRI2" s="137" t="s">
        <v>130</v>
      </c>
      <c r="MRM2" s="137" t="s">
        <v>130</v>
      </c>
      <c r="MRQ2" s="137" t="s">
        <v>130</v>
      </c>
      <c r="MRU2" s="137" t="s">
        <v>130</v>
      </c>
      <c r="MRY2" s="137" t="s">
        <v>130</v>
      </c>
      <c r="MSC2" s="137" t="s">
        <v>130</v>
      </c>
      <c r="MSG2" s="137" t="s">
        <v>130</v>
      </c>
      <c r="MSK2" s="137" t="s">
        <v>130</v>
      </c>
      <c r="MSO2" s="137" t="s">
        <v>130</v>
      </c>
      <c r="MSS2" s="137" t="s">
        <v>130</v>
      </c>
      <c r="MSW2" s="137" t="s">
        <v>130</v>
      </c>
      <c r="MTA2" s="137" t="s">
        <v>130</v>
      </c>
      <c r="MTE2" s="137" t="s">
        <v>130</v>
      </c>
      <c r="MTI2" s="137" t="s">
        <v>130</v>
      </c>
      <c r="MTM2" s="137" t="s">
        <v>130</v>
      </c>
      <c r="MTQ2" s="137" t="s">
        <v>130</v>
      </c>
      <c r="MTU2" s="137" t="s">
        <v>130</v>
      </c>
      <c r="MTY2" s="137" t="s">
        <v>130</v>
      </c>
      <c r="MUC2" s="137" t="s">
        <v>130</v>
      </c>
      <c r="MUG2" s="137" t="s">
        <v>130</v>
      </c>
      <c r="MUK2" s="137" t="s">
        <v>130</v>
      </c>
      <c r="MUO2" s="137" t="s">
        <v>130</v>
      </c>
      <c r="MUS2" s="137" t="s">
        <v>130</v>
      </c>
      <c r="MUW2" s="137" t="s">
        <v>130</v>
      </c>
      <c r="MVA2" s="137" t="s">
        <v>130</v>
      </c>
      <c r="MVE2" s="137" t="s">
        <v>130</v>
      </c>
      <c r="MVI2" s="137" t="s">
        <v>130</v>
      </c>
      <c r="MVM2" s="137" t="s">
        <v>130</v>
      </c>
      <c r="MVQ2" s="137" t="s">
        <v>130</v>
      </c>
      <c r="MVU2" s="137" t="s">
        <v>130</v>
      </c>
      <c r="MVY2" s="137" t="s">
        <v>130</v>
      </c>
      <c r="MWC2" s="137" t="s">
        <v>130</v>
      </c>
      <c r="MWG2" s="137" t="s">
        <v>130</v>
      </c>
      <c r="MWK2" s="137" t="s">
        <v>130</v>
      </c>
      <c r="MWO2" s="137" t="s">
        <v>130</v>
      </c>
      <c r="MWS2" s="137" t="s">
        <v>130</v>
      </c>
      <c r="MWW2" s="137" t="s">
        <v>130</v>
      </c>
      <c r="MXA2" s="137" t="s">
        <v>130</v>
      </c>
      <c r="MXE2" s="137" t="s">
        <v>130</v>
      </c>
      <c r="MXI2" s="137" t="s">
        <v>130</v>
      </c>
      <c r="MXM2" s="137" t="s">
        <v>130</v>
      </c>
      <c r="MXQ2" s="137" t="s">
        <v>130</v>
      </c>
      <c r="MXU2" s="137" t="s">
        <v>130</v>
      </c>
      <c r="MXY2" s="137" t="s">
        <v>130</v>
      </c>
      <c r="MYC2" s="137" t="s">
        <v>130</v>
      </c>
      <c r="MYG2" s="137" t="s">
        <v>130</v>
      </c>
      <c r="MYK2" s="137" t="s">
        <v>130</v>
      </c>
      <c r="MYO2" s="137" t="s">
        <v>130</v>
      </c>
      <c r="MYS2" s="137" t="s">
        <v>130</v>
      </c>
      <c r="MYW2" s="137" t="s">
        <v>130</v>
      </c>
      <c r="MZA2" s="137" t="s">
        <v>130</v>
      </c>
      <c r="MZE2" s="137" t="s">
        <v>130</v>
      </c>
      <c r="MZI2" s="137" t="s">
        <v>130</v>
      </c>
      <c r="MZM2" s="137" t="s">
        <v>130</v>
      </c>
      <c r="MZQ2" s="137" t="s">
        <v>130</v>
      </c>
      <c r="MZU2" s="137" t="s">
        <v>130</v>
      </c>
      <c r="MZY2" s="137" t="s">
        <v>130</v>
      </c>
      <c r="NAC2" s="137" t="s">
        <v>130</v>
      </c>
      <c r="NAG2" s="137" t="s">
        <v>130</v>
      </c>
      <c r="NAK2" s="137" t="s">
        <v>130</v>
      </c>
      <c r="NAO2" s="137" t="s">
        <v>130</v>
      </c>
      <c r="NAS2" s="137" t="s">
        <v>130</v>
      </c>
      <c r="NAW2" s="137" t="s">
        <v>130</v>
      </c>
      <c r="NBA2" s="137" t="s">
        <v>130</v>
      </c>
      <c r="NBE2" s="137" t="s">
        <v>130</v>
      </c>
      <c r="NBI2" s="137" t="s">
        <v>130</v>
      </c>
      <c r="NBM2" s="137" t="s">
        <v>130</v>
      </c>
      <c r="NBQ2" s="137" t="s">
        <v>130</v>
      </c>
      <c r="NBU2" s="137" t="s">
        <v>130</v>
      </c>
      <c r="NBY2" s="137" t="s">
        <v>130</v>
      </c>
      <c r="NCC2" s="137" t="s">
        <v>130</v>
      </c>
      <c r="NCG2" s="137" t="s">
        <v>130</v>
      </c>
      <c r="NCK2" s="137" t="s">
        <v>130</v>
      </c>
      <c r="NCO2" s="137" t="s">
        <v>130</v>
      </c>
      <c r="NCS2" s="137" t="s">
        <v>130</v>
      </c>
      <c r="NCW2" s="137" t="s">
        <v>130</v>
      </c>
      <c r="NDA2" s="137" t="s">
        <v>130</v>
      </c>
      <c r="NDE2" s="137" t="s">
        <v>130</v>
      </c>
      <c r="NDI2" s="137" t="s">
        <v>130</v>
      </c>
      <c r="NDM2" s="137" t="s">
        <v>130</v>
      </c>
      <c r="NDQ2" s="137" t="s">
        <v>130</v>
      </c>
      <c r="NDU2" s="137" t="s">
        <v>130</v>
      </c>
      <c r="NDY2" s="137" t="s">
        <v>130</v>
      </c>
      <c r="NEC2" s="137" t="s">
        <v>130</v>
      </c>
      <c r="NEG2" s="137" t="s">
        <v>130</v>
      </c>
      <c r="NEK2" s="137" t="s">
        <v>130</v>
      </c>
      <c r="NEO2" s="137" t="s">
        <v>130</v>
      </c>
      <c r="NES2" s="137" t="s">
        <v>130</v>
      </c>
      <c r="NEW2" s="137" t="s">
        <v>130</v>
      </c>
      <c r="NFA2" s="137" t="s">
        <v>130</v>
      </c>
      <c r="NFE2" s="137" t="s">
        <v>130</v>
      </c>
      <c r="NFI2" s="137" t="s">
        <v>130</v>
      </c>
      <c r="NFM2" s="137" t="s">
        <v>130</v>
      </c>
      <c r="NFQ2" s="137" t="s">
        <v>130</v>
      </c>
      <c r="NFU2" s="137" t="s">
        <v>130</v>
      </c>
      <c r="NFY2" s="137" t="s">
        <v>130</v>
      </c>
      <c r="NGC2" s="137" t="s">
        <v>130</v>
      </c>
      <c r="NGG2" s="137" t="s">
        <v>130</v>
      </c>
      <c r="NGK2" s="137" t="s">
        <v>130</v>
      </c>
      <c r="NGO2" s="137" t="s">
        <v>130</v>
      </c>
      <c r="NGS2" s="137" t="s">
        <v>130</v>
      </c>
      <c r="NGW2" s="137" t="s">
        <v>130</v>
      </c>
      <c r="NHA2" s="137" t="s">
        <v>130</v>
      </c>
      <c r="NHE2" s="137" t="s">
        <v>130</v>
      </c>
      <c r="NHI2" s="137" t="s">
        <v>130</v>
      </c>
      <c r="NHM2" s="137" t="s">
        <v>130</v>
      </c>
      <c r="NHQ2" s="137" t="s">
        <v>130</v>
      </c>
      <c r="NHU2" s="137" t="s">
        <v>130</v>
      </c>
      <c r="NHY2" s="137" t="s">
        <v>130</v>
      </c>
      <c r="NIC2" s="137" t="s">
        <v>130</v>
      </c>
      <c r="NIG2" s="137" t="s">
        <v>130</v>
      </c>
      <c r="NIK2" s="137" t="s">
        <v>130</v>
      </c>
      <c r="NIO2" s="137" t="s">
        <v>130</v>
      </c>
      <c r="NIS2" s="137" t="s">
        <v>130</v>
      </c>
      <c r="NIW2" s="137" t="s">
        <v>130</v>
      </c>
      <c r="NJA2" s="137" t="s">
        <v>130</v>
      </c>
      <c r="NJE2" s="137" t="s">
        <v>130</v>
      </c>
      <c r="NJI2" s="137" t="s">
        <v>130</v>
      </c>
      <c r="NJM2" s="137" t="s">
        <v>130</v>
      </c>
      <c r="NJQ2" s="137" t="s">
        <v>130</v>
      </c>
      <c r="NJU2" s="137" t="s">
        <v>130</v>
      </c>
      <c r="NJY2" s="137" t="s">
        <v>130</v>
      </c>
      <c r="NKC2" s="137" t="s">
        <v>130</v>
      </c>
      <c r="NKG2" s="137" t="s">
        <v>130</v>
      </c>
      <c r="NKK2" s="137" t="s">
        <v>130</v>
      </c>
      <c r="NKO2" s="137" t="s">
        <v>130</v>
      </c>
      <c r="NKS2" s="137" t="s">
        <v>130</v>
      </c>
      <c r="NKW2" s="137" t="s">
        <v>130</v>
      </c>
      <c r="NLA2" s="137" t="s">
        <v>130</v>
      </c>
      <c r="NLE2" s="137" t="s">
        <v>130</v>
      </c>
      <c r="NLI2" s="137" t="s">
        <v>130</v>
      </c>
      <c r="NLM2" s="137" t="s">
        <v>130</v>
      </c>
      <c r="NLQ2" s="137" t="s">
        <v>130</v>
      </c>
      <c r="NLU2" s="137" t="s">
        <v>130</v>
      </c>
      <c r="NLY2" s="137" t="s">
        <v>130</v>
      </c>
      <c r="NMC2" s="137" t="s">
        <v>130</v>
      </c>
      <c r="NMG2" s="137" t="s">
        <v>130</v>
      </c>
      <c r="NMK2" s="137" t="s">
        <v>130</v>
      </c>
      <c r="NMO2" s="137" t="s">
        <v>130</v>
      </c>
      <c r="NMS2" s="137" t="s">
        <v>130</v>
      </c>
      <c r="NMW2" s="137" t="s">
        <v>130</v>
      </c>
      <c r="NNA2" s="137" t="s">
        <v>130</v>
      </c>
      <c r="NNE2" s="137" t="s">
        <v>130</v>
      </c>
      <c r="NNI2" s="137" t="s">
        <v>130</v>
      </c>
      <c r="NNM2" s="137" t="s">
        <v>130</v>
      </c>
      <c r="NNQ2" s="137" t="s">
        <v>130</v>
      </c>
      <c r="NNU2" s="137" t="s">
        <v>130</v>
      </c>
      <c r="NNY2" s="137" t="s">
        <v>130</v>
      </c>
      <c r="NOC2" s="137" t="s">
        <v>130</v>
      </c>
      <c r="NOG2" s="137" t="s">
        <v>130</v>
      </c>
      <c r="NOK2" s="137" t="s">
        <v>130</v>
      </c>
      <c r="NOO2" s="137" t="s">
        <v>130</v>
      </c>
      <c r="NOS2" s="137" t="s">
        <v>130</v>
      </c>
      <c r="NOW2" s="137" t="s">
        <v>130</v>
      </c>
      <c r="NPA2" s="137" t="s">
        <v>130</v>
      </c>
      <c r="NPE2" s="137" t="s">
        <v>130</v>
      </c>
      <c r="NPI2" s="137" t="s">
        <v>130</v>
      </c>
      <c r="NPM2" s="137" t="s">
        <v>130</v>
      </c>
      <c r="NPQ2" s="137" t="s">
        <v>130</v>
      </c>
      <c r="NPU2" s="137" t="s">
        <v>130</v>
      </c>
      <c r="NPY2" s="137" t="s">
        <v>130</v>
      </c>
      <c r="NQC2" s="137" t="s">
        <v>130</v>
      </c>
      <c r="NQG2" s="137" t="s">
        <v>130</v>
      </c>
      <c r="NQK2" s="137" t="s">
        <v>130</v>
      </c>
      <c r="NQO2" s="137" t="s">
        <v>130</v>
      </c>
      <c r="NQS2" s="137" t="s">
        <v>130</v>
      </c>
      <c r="NQW2" s="137" t="s">
        <v>130</v>
      </c>
      <c r="NRA2" s="137" t="s">
        <v>130</v>
      </c>
      <c r="NRE2" s="137" t="s">
        <v>130</v>
      </c>
      <c r="NRI2" s="137" t="s">
        <v>130</v>
      </c>
      <c r="NRM2" s="137" t="s">
        <v>130</v>
      </c>
      <c r="NRQ2" s="137" t="s">
        <v>130</v>
      </c>
      <c r="NRU2" s="137" t="s">
        <v>130</v>
      </c>
      <c r="NRY2" s="137" t="s">
        <v>130</v>
      </c>
      <c r="NSC2" s="137" t="s">
        <v>130</v>
      </c>
      <c r="NSG2" s="137" t="s">
        <v>130</v>
      </c>
      <c r="NSK2" s="137" t="s">
        <v>130</v>
      </c>
      <c r="NSO2" s="137" t="s">
        <v>130</v>
      </c>
      <c r="NSS2" s="137" t="s">
        <v>130</v>
      </c>
      <c r="NSW2" s="137" t="s">
        <v>130</v>
      </c>
      <c r="NTA2" s="137" t="s">
        <v>130</v>
      </c>
      <c r="NTE2" s="137" t="s">
        <v>130</v>
      </c>
      <c r="NTI2" s="137" t="s">
        <v>130</v>
      </c>
      <c r="NTM2" s="137" t="s">
        <v>130</v>
      </c>
      <c r="NTQ2" s="137" t="s">
        <v>130</v>
      </c>
      <c r="NTU2" s="137" t="s">
        <v>130</v>
      </c>
      <c r="NTY2" s="137" t="s">
        <v>130</v>
      </c>
      <c r="NUC2" s="137" t="s">
        <v>130</v>
      </c>
      <c r="NUG2" s="137" t="s">
        <v>130</v>
      </c>
      <c r="NUK2" s="137" t="s">
        <v>130</v>
      </c>
      <c r="NUO2" s="137" t="s">
        <v>130</v>
      </c>
      <c r="NUS2" s="137" t="s">
        <v>130</v>
      </c>
      <c r="NUW2" s="137" t="s">
        <v>130</v>
      </c>
      <c r="NVA2" s="137" t="s">
        <v>130</v>
      </c>
      <c r="NVE2" s="137" t="s">
        <v>130</v>
      </c>
      <c r="NVI2" s="137" t="s">
        <v>130</v>
      </c>
      <c r="NVM2" s="137" t="s">
        <v>130</v>
      </c>
      <c r="NVQ2" s="137" t="s">
        <v>130</v>
      </c>
      <c r="NVU2" s="137" t="s">
        <v>130</v>
      </c>
      <c r="NVY2" s="137" t="s">
        <v>130</v>
      </c>
      <c r="NWC2" s="137" t="s">
        <v>130</v>
      </c>
      <c r="NWG2" s="137" t="s">
        <v>130</v>
      </c>
      <c r="NWK2" s="137" t="s">
        <v>130</v>
      </c>
      <c r="NWO2" s="137" t="s">
        <v>130</v>
      </c>
      <c r="NWS2" s="137" t="s">
        <v>130</v>
      </c>
      <c r="NWW2" s="137" t="s">
        <v>130</v>
      </c>
      <c r="NXA2" s="137" t="s">
        <v>130</v>
      </c>
      <c r="NXE2" s="137" t="s">
        <v>130</v>
      </c>
      <c r="NXI2" s="137" t="s">
        <v>130</v>
      </c>
      <c r="NXM2" s="137" t="s">
        <v>130</v>
      </c>
      <c r="NXQ2" s="137" t="s">
        <v>130</v>
      </c>
      <c r="NXU2" s="137" t="s">
        <v>130</v>
      </c>
      <c r="NXY2" s="137" t="s">
        <v>130</v>
      </c>
      <c r="NYC2" s="137" t="s">
        <v>130</v>
      </c>
      <c r="NYG2" s="137" t="s">
        <v>130</v>
      </c>
      <c r="NYK2" s="137" t="s">
        <v>130</v>
      </c>
      <c r="NYO2" s="137" t="s">
        <v>130</v>
      </c>
      <c r="NYS2" s="137" t="s">
        <v>130</v>
      </c>
      <c r="NYW2" s="137" t="s">
        <v>130</v>
      </c>
      <c r="NZA2" s="137" t="s">
        <v>130</v>
      </c>
      <c r="NZE2" s="137" t="s">
        <v>130</v>
      </c>
      <c r="NZI2" s="137" t="s">
        <v>130</v>
      </c>
      <c r="NZM2" s="137" t="s">
        <v>130</v>
      </c>
      <c r="NZQ2" s="137" t="s">
        <v>130</v>
      </c>
      <c r="NZU2" s="137" t="s">
        <v>130</v>
      </c>
      <c r="NZY2" s="137" t="s">
        <v>130</v>
      </c>
      <c r="OAC2" s="137" t="s">
        <v>130</v>
      </c>
      <c r="OAG2" s="137" t="s">
        <v>130</v>
      </c>
      <c r="OAK2" s="137" t="s">
        <v>130</v>
      </c>
      <c r="OAO2" s="137" t="s">
        <v>130</v>
      </c>
      <c r="OAS2" s="137" t="s">
        <v>130</v>
      </c>
      <c r="OAW2" s="137" t="s">
        <v>130</v>
      </c>
      <c r="OBA2" s="137" t="s">
        <v>130</v>
      </c>
      <c r="OBE2" s="137" t="s">
        <v>130</v>
      </c>
      <c r="OBI2" s="137" t="s">
        <v>130</v>
      </c>
      <c r="OBM2" s="137" t="s">
        <v>130</v>
      </c>
      <c r="OBQ2" s="137" t="s">
        <v>130</v>
      </c>
      <c r="OBU2" s="137" t="s">
        <v>130</v>
      </c>
      <c r="OBY2" s="137" t="s">
        <v>130</v>
      </c>
      <c r="OCC2" s="137" t="s">
        <v>130</v>
      </c>
      <c r="OCG2" s="137" t="s">
        <v>130</v>
      </c>
      <c r="OCK2" s="137" t="s">
        <v>130</v>
      </c>
      <c r="OCO2" s="137" t="s">
        <v>130</v>
      </c>
      <c r="OCS2" s="137" t="s">
        <v>130</v>
      </c>
      <c r="OCW2" s="137" t="s">
        <v>130</v>
      </c>
      <c r="ODA2" s="137" t="s">
        <v>130</v>
      </c>
      <c r="ODE2" s="137" t="s">
        <v>130</v>
      </c>
      <c r="ODI2" s="137" t="s">
        <v>130</v>
      </c>
      <c r="ODM2" s="137" t="s">
        <v>130</v>
      </c>
      <c r="ODQ2" s="137" t="s">
        <v>130</v>
      </c>
      <c r="ODU2" s="137" t="s">
        <v>130</v>
      </c>
      <c r="ODY2" s="137" t="s">
        <v>130</v>
      </c>
      <c r="OEC2" s="137" t="s">
        <v>130</v>
      </c>
      <c r="OEG2" s="137" t="s">
        <v>130</v>
      </c>
      <c r="OEK2" s="137" t="s">
        <v>130</v>
      </c>
      <c r="OEO2" s="137" t="s">
        <v>130</v>
      </c>
      <c r="OES2" s="137" t="s">
        <v>130</v>
      </c>
      <c r="OEW2" s="137" t="s">
        <v>130</v>
      </c>
      <c r="OFA2" s="137" t="s">
        <v>130</v>
      </c>
      <c r="OFE2" s="137" t="s">
        <v>130</v>
      </c>
      <c r="OFI2" s="137" t="s">
        <v>130</v>
      </c>
      <c r="OFM2" s="137" t="s">
        <v>130</v>
      </c>
      <c r="OFQ2" s="137" t="s">
        <v>130</v>
      </c>
      <c r="OFU2" s="137" t="s">
        <v>130</v>
      </c>
      <c r="OFY2" s="137" t="s">
        <v>130</v>
      </c>
      <c r="OGC2" s="137" t="s">
        <v>130</v>
      </c>
      <c r="OGG2" s="137" t="s">
        <v>130</v>
      </c>
      <c r="OGK2" s="137" t="s">
        <v>130</v>
      </c>
      <c r="OGO2" s="137" t="s">
        <v>130</v>
      </c>
      <c r="OGS2" s="137" t="s">
        <v>130</v>
      </c>
      <c r="OGW2" s="137" t="s">
        <v>130</v>
      </c>
      <c r="OHA2" s="137" t="s">
        <v>130</v>
      </c>
      <c r="OHE2" s="137" t="s">
        <v>130</v>
      </c>
      <c r="OHI2" s="137" t="s">
        <v>130</v>
      </c>
      <c r="OHM2" s="137" t="s">
        <v>130</v>
      </c>
      <c r="OHQ2" s="137" t="s">
        <v>130</v>
      </c>
      <c r="OHU2" s="137" t="s">
        <v>130</v>
      </c>
      <c r="OHY2" s="137" t="s">
        <v>130</v>
      </c>
      <c r="OIC2" s="137" t="s">
        <v>130</v>
      </c>
      <c r="OIG2" s="137" t="s">
        <v>130</v>
      </c>
      <c r="OIK2" s="137" t="s">
        <v>130</v>
      </c>
      <c r="OIO2" s="137" t="s">
        <v>130</v>
      </c>
      <c r="OIS2" s="137" t="s">
        <v>130</v>
      </c>
      <c r="OIW2" s="137" t="s">
        <v>130</v>
      </c>
      <c r="OJA2" s="137" t="s">
        <v>130</v>
      </c>
      <c r="OJE2" s="137" t="s">
        <v>130</v>
      </c>
      <c r="OJI2" s="137" t="s">
        <v>130</v>
      </c>
      <c r="OJM2" s="137" t="s">
        <v>130</v>
      </c>
      <c r="OJQ2" s="137" t="s">
        <v>130</v>
      </c>
      <c r="OJU2" s="137" t="s">
        <v>130</v>
      </c>
      <c r="OJY2" s="137" t="s">
        <v>130</v>
      </c>
      <c r="OKC2" s="137" t="s">
        <v>130</v>
      </c>
      <c r="OKG2" s="137" t="s">
        <v>130</v>
      </c>
      <c r="OKK2" s="137" t="s">
        <v>130</v>
      </c>
      <c r="OKO2" s="137" t="s">
        <v>130</v>
      </c>
      <c r="OKS2" s="137" t="s">
        <v>130</v>
      </c>
      <c r="OKW2" s="137" t="s">
        <v>130</v>
      </c>
      <c r="OLA2" s="137" t="s">
        <v>130</v>
      </c>
      <c r="OLE2" s="137" t="s">
        <v>130</v>
      </c>
      <c r="OLI2" s="137" t="s">
        <v>130</v>
      </c>
      <c r="OLM2" s="137" t="s">
        <v>130</v>
      </c>
      <c r="OLQ2" s="137" t="s">
        <v>130</v>
      </c>
      <c r="OLU2" s="137" t="s">
        <v>130</v>
      </c>
      <c r="OLY2" s="137" t="s">
        <v>130</v>
      </c>
      <c r="OMC2" s="137" t="s">
        <v>130</v>
      </c>
      <c r="OMG2" s="137" t="s">
        <v>130</v>
      </c>
      <c r="OMK2" s="137" t="s">
        <v>130</v>
      </c>
      <c r="OMO2" s="137" t="s">
        <v>130</v>
      </c>
      <c r="OMS2" s="137" t="s">
        <v>130</v>
      </c>
      <c r="OMW2" s="137" t="s">
        <v>130</v>
      </c>
      <c r="ONA2" s="137" t="s">
        <v>130</v>
      </c>
      <c r="ONE2" s="137" t="s">
        <v>130</v>
      </c>
      <c r="ONI2" s="137" t="s">
        <v>130</v>
      </c>
      <c r="ONM2" s="137" t="s">
        <v>130</v>
      </c>
      <c r="ONQ2" s="137" t="s">
        <v>130</v>
      </c>
      <c r="ONU2" s="137" t="s">
        <v>130</v>
      </c>
      <c r="ONY2" s="137" t="s">
        <v>130</v>
      </c>
      <c r="OOC2" s="137" t="s">
        <v>130</v>
      </c>
      <c r="OOG2" s="137" t="s">
        <v>130</v>
      </c>
      <c r="OOK2" s="137" t="s">
        <v>130</v>
      </c>
      <c r="OOO2" s="137" t="s">
        <v>130</v>
      </c>
      <c r="OOS2" s="137" t="s">
        <v>130</v>
      </c>
      <c r="OOW2" s="137" t="s">
        <v>130</v>
      </c>
      <c r="OPA2" s="137" t="s">
        <v>130</v>
      </c>
      <c r="OPE2" s="137" t="s">
        <v>130</v>
      </c>
      <c r="OPI2" s="137" t="s">
        <v>130</v>
      </c>
      <c r="OPM2" s="137" t="s">
        <v>130</v>
      </c>
      <c r="OPQ2" s="137" t="s">
        <v>130</v>
      </c>
      <c r="OPU2" s="137" t="s">
        <v>130</v>
      </c>
      <c r="OPY2" s="137" t="s">
        <v>130</v>
      </c>
      <c r="OQC2" s="137" t="s">
        <v>130</v>
      </c>
      <c r="OQG2" s="137" t="s">
        <v>130</v>
      </c>
      <c r="OQK2" s="137" t="s">
        <v>130</v>
      </c>
      <c r="OQO2" s="137" t="s">
        <v>130</v>
      </c>
      <c r="OQS2" s="137" t="s">
        <v>130</v>
      </c>
      <c r="OQW2" s="137" t="s">
        <v>130</v>
      </c>
      <c r="ORA2" s="137" t="s">
        <v>130</v>
      </c>
      <c r="ORE2" s="137" t="s">
        <v>130</v>
      </c>
      <c r="ORI2" s="137" t="s">
        <v>130</v>
      </c>
      <c r="ORM2" s="137" t="s">
        <v>130</v>
      </c>
      <c r="ORQ2" s="137" t="s">
        <v>130</v>
      </c>
      <c r="ORU2" s="137" t="s">
        <v>130</v>
      </c>
      <c r="ORY2" s="137" t="s">
        <v>130</v>
      </c>
      <c r="OSC2" s="137" t="s">
        <v>130</v>
      </c>
      <c r="OSG2" s="137" t="s">
        <v>130</v>
      </c>
      <c r="OSK2" s="137" t="s">
        <v>130</v>
      </c>
      <c r="OSO2" s="137" t="s">
        <v>130</v>
      </c>
      <c r="OSS2" s="137" t="s">
        <v>130</v>
      </c>
      <c r="OSW2" s="137" t="s">
        <v>130</v>
      </c>
      <c r="OTA2" s="137" t="s">
        <v>130</v>
      </c>
      <c r="OTE2" s="137" t="s">
        <v>130</v>
      </c>
      <c r="OTI2" s="137" t="s">
        <v>130</v>
      </c>
      <c r="OTM2" s="137" t="s">
        <v>130</v>
      </c>
      <c r="OTQ2" s="137" t="s">
        <v>130</v>
      </c>
      <c r="OTU2" s="137" t="s">
        <v>130</v>
      </c>
      <c r="OTY2" s="137" t="s">
        <v>130</v>
      </c>
      <c r="OUC2" s="137" t="s">
        <v>130</v>
      </c>
      <c r="OUG2" s="137" t="s">
        <v>130</v>
      </c>
      <c r="OUK2" s="137" t="s">
        <v>130</v>
      </c>
      <c r="OUO2" s="137" t="s">
        <v>130</v>
      </c>
      <c r="OUS2" s="137" t="s">
        <v>130</v>
      </c>
      <c r="OUW2" s="137" t="s">
        <v>130</v>
      </c>
      <c r="OVA2" s="137" t="s">
        <v>130</v>
      </c>
      <c r="OVE2" s="137" t="s">
        <v>130</v>
      </c>
      <c r="OVI2" s="137" t="s">
        <v>130</v>
      </c>
      <c r="OVM2" s="137" t="s">
        <v>130</v>
      </c>
      <c r="OVQ2" s="137" t="s">
        <v>130</v>
      </c>
      <c r="OVU2" s="137" t="s">
        <v>130</v>
      </c>
      <c r="OVY2" s="137" t="s">
        <v>130</v>
      </c>
      <c r="OWC2" s="137" t="s">
        <v>130</v>
      </c>
      <c r="OWG2" s="137" t="s">
        <v>130</v>
      </c>
      <c r="OWK2" s="137" t="s">
        <v>130</v>
      </c>
      <c r="OWO2" s="137" t="s">
        <v>130</v>
      </c>
      <c r="OWS2" s="137" t="s">
        <v>130</v>
      </c>
      <c r="OWW2" s="137" t="s">
        <v>130</v>
      </c>
      <c r="OXA2" s="137" t="s">
        <v>130</v>
      </c>
      <c r="OXE2" s="137" t="s">
        <v>130</v>
      </c>
      <c r="OXI2" s="137" t="s">
        <v>130</v>
      </c>
      <c r="OXM2" s="137" t="s">
        <v>130</v>
      </c>
      <c r="OXQ2" s="137" t="s">
        <v>130</v>
      </c>
      <c r="OXU2" s="137" t="s">
        <v>130</v>
      </c>
      <c r="OXY2" s="137" t="s">
        <v>130</v>
      </c>
      <c r="OYC2" s="137" t="s">
        <v>130</v>
      </c>
      <c r="OYG2" s="137" t="s">
        <v>130</v>
      </c>
      <c r="OYK2" s="137" t="s">
        <v>130</v>
      </c>
      <c r="OYO2" s="137" t="s">
        <v>130</v>
      </c>
      <c r="OYS2" s="137" t="s">
        <v>130</v>
      </c>
      <c r="OYW2" s="137" t="s">
        <v>130</v>
      </c>
      <c r="OZA2" s="137" t="s">
        <v>130</v>
      </c>
      <c r="OZE2" s="137" t="s">
        <v>130</v>
      </c>
      <c r="OZI2" s="137" t="s">
        <v>130</v>
      </c>
      <c r="OZM2" s="137" t="s">
        <v>130</v>
      </c>
      <c r="OZQ2" s="137" t="s">
        <v>130</v>
      </c>
      <c r="OZU2" s="137" t="s">
        <v>130</v>
      </c>
      <c r="OZY2" s="137" t="s">
        <v>130</v>
      </c>
      <c r="PAC2" s="137" t="s">
        <v>130</v>
      </c>
      <c r="PAG2" s="137" t="s">
        <v>130</v>
      </c>
      <c r="PAK2" s="137" t="s">
        <v>130</v>
      </c>
      <c r="PAO2" s="137" t="s">
        <v>130</v>
      </c>
      <c r="PAS2" s="137" t="s">
        <v>130</v>
      </c>
      <c r="PAW2" s="137" t="s">
        <v>130</v>
      </c>
      <c r="PBA2" s="137" t="s">
        <v>130</v>
      </c>
      <c r="PBE2" s="137" t="s">
        <v>130</v>
      </c>
      <c r="PBI2" s="137" t="s">
        <v>130</v>
      </c>
      <c r="PBM2" s="137" t="s">
        <v>130</v>
      </c>
      <c r="PBQ2" s="137" t="s">
        <v>130</v>
      </c>
      <c r="PBU2" s="137" t="s">
        <v>130</v>
      </c>
      <c r="PBY2" s="137" t="s">
        <v>130</v>
      </c>
      <c r="PCC2" s="137" t="s">
        <v>130</v>
      </c>
      <c r="PCG2" s="137" t="s">
        <v>130</v>
      </c>
      <c r="PCK2" s="137" t="s">
        <v>130</v>
      </c>
      <c r="PCO2" s="137" t="s">
        <v>130</v>
      </c>
      <c r="PCS2" s="137" t="s">
        <v>130</v>
      </c>
      <c r="PCW2" s="137" t="s">
        <v>130</v>
      </c>
      <c r="PDA2" s="137" t="s">
        <v>130</v>
      </c>
      <c r="PDE2" s="137" t="s">
        <v>130</v>
      </c>
      <c r="PDI2" s="137" t="s">
        <v>130</v>
      </c>
      <c r="PDM2" s="137" t="s">
        <v>130</v>
      </c>
      <c r="PDQ2" s="137" t="s">
        <v>130</v>
      </c>
      <c r="PDU2" s="137" t="s">
        <v>130</v>
      </c>
      <c r="PDY2" s="137" t="s">
        <v>130</v>
      </c>
      <c r="PEC2" s="137" t="s">
        <v>130</v>
      </c>
      <c r="PEG2" s="137" t="s">
        <v>130</v>
      </c>
      <c r="PEK2" s="137" t="s">
        <v>130</v>
      </c>
      <c r="PEO2" s="137" t="s">
        <v>130</v>
      </c>
      <c r="PES2" s="137" t="s">
        <v>130</v>
      </c>
      <c r="PEW2" s="137" t="s">
        <v>130</v>
      </c>
      <c r="PFA2" s="137" t="s">
        <v>130</v>
      </c>
      <c r="PFE2" s="137" t="s">
        <v>130</v>
      </c>
      <c r="PFI2" s="137" t="s">
        <v>130</v>
      </c>
      <c r="PFM2" s="137" t="s">
        <v>130</v>
      </c>
      <c r="PFQ2" s="137" t="s">
        <v>130</v>
      </c>
      <c r="PFU2" s="137" t="s">
        <v>130</v>
      </c>
      <c r="PFY2" s="137" t="s">
        <v>130</v>
      </c>
      <c r="PGC2" s="137" t="s">
        <v>130</v>
      </c>
      <c r="PGG2" s="137" t="s">
        <v>130</v>
      </c>
      <c r="PGK2" s="137" t="s">
        <v>130</v>
      </c>
      <c r="PGO2" s="137" t="s">
        <v>130</v>
      </c>
      <c r="PGS2" s="137" t="s">
        <v>130</v>
      </c>
      <c r="PGW2" s="137" t="s">
        <v>130</v>
      </c>
      <c r="PHA2" s="137" t="s">
        <v>130</v>
      </c>
      <c r="PHE2" s="137" t="s">
        <v>130</v>
      </c>
      <c r="PHI2" s="137" t="s">
        <v>130</v>
      </c>
      <c r="PHM2" s="137" t="s">
        <v>130</v>
      </c>
      <c r="PHQ2" s="137" t="s">
        <v>130</v>
      </c>
      <c r="PHU2" s="137" t="s">
        <v>130</v>
      </c>
      <c r="PHY2" s="137" t="s">
        <v>130</v>
      </c>
      <c r="PIC2" s="137" t="s">
        <v>130</v>
      </c>
      <c r="PIG2" s="137" t="s">
        <v>130</v>
      </c>
      <c r="PIK2" s="137" t="s">
        <v>130</v>
      </c>
      <c r="PIO2" s="137" t="s">
        <v>130</v>
      </c>
      <c r="PIS2" s="137" t="s">
        <v>130</v>
      </c>
      <c r="PIW2" s="137" t="s">
        <v>130</v>
      </c>
      <c r="PJA2" s="137" t="s">
        <v>130</v>
      </c>
      <c r="PJE2" s="137" t="s">
        <v>130</v>
      </c>
      <c r="PJI2" s="137" t="s">
        <v>130</v>
      </c>
      <c r="PJM2" s="137" t="s">
        <v>130</v>
      </c>
      <c r="PJQ2" s="137" t="s">
        <v>130</v>
      </c>
      <c r="PJU2" s="137" t="s">
        <v>130</v>
      </c>
      <c r="PJY2" s="137" t="s">
        <v>130</v>
      </c>
      <c r="PKC2" s="137" t="s">
        <v>130</v>
      </c>
      <c r="PKG2" s="137" t="s">
        <v>130</v>
      </c>
      <c r="PKK2" s="137" t="s">
        <v>130</v>
      </c>
      <c r="PKO2" s="137" t="s">
        <v>130</v>
      </c>
      <c r="PKS2" s="137" t="s">
        <v>130</v>
      </c>
      <c r="PKW2" s="137" t="s">
        <v>130</v>
      </c>
      <c r="PLA2" s="137" t="s">
        <v>130</v>
      </c>
      <c r="PLE2" s="137" t="s">
        <v>130</v>
      </c>
      <c r="PLI2" s="137" t="s">
        <v>130</v>
      </c>
      <c r="PLM2" s="137" t="s">
        <v>130</v>
      </c>
      <c r="PLQ2" s="137" t="s">
        <v>130</v>
      </c>
      <c r="PLU2" s="137" t="s">
        <v>130</v>
      </c>
      <c r="PLY2" s="137" t="s">
        <v>130</v>
      </c>
      <c r="PMC2" s="137" t="s">
        <v>130</v>
      </c>
      <c r="PMG2" s="137" t="s">
        <v>130</v>
      </c>
      <c r="PMK2" s="137" t="s">
        <v>130</v>
      </c>
      <c r="PMO2" s="137" t="s">
        <v>130</v>
      </c>
      <c r="PMS2" s="137" t="s">
        <v>130</v>
      </c>
      <c r="PMW2" s="137" t="s">
        <v>130</v>
      </c>
      <c r="PNA2" s="137" t="s">
        <v>130</v>
      </c>
      <c r="PNE2" s="137" t="s">
        <v>130</v>
      </c>
      <c r="PNI2" s="137" t="s">
        <v>130</v>
      </c>
      <c r="PNM2" s="137" t="s">
        <v>130</v>
      </c>
      <c r="PNQ2" s="137" t="s">
        <v>130</v>
      </c>
      <c r="PNU2" s="137" t="s">
        <v>130</v>
      </c>
      <c r="PNY2" s="137" t="s">
        <v>130</v>
      </c>
      <c r="POC2" s="137" t="s">
        <v>130</v>
      </c>
      <c r="POG2" s="137" t="s">
        <v>130</v>
      </c>
      <c r="POK2" s="137" t="s">
        <v>130</v>
      </c>
      <c r="POO2" s="137" t="s">
        <v>130</v>
      </c>
      <c r="POS2" s="137" t="s">
        <v>130</v>
      </c>
      <c r="POW2" s="137" t="s">
        <v>130</v>
      </c>
      <c r="PPA2" s="137" t="s">
        <v>130</v>
      </c>
      <c r="PPE2" s="137" t="s">
        <v>130</v>
      </c>
      <c r="PPI2" s="137" t="s">
        <v>130</v>
      </c>
      <c r="PPM2" s="137" t="s">
        <v>130</v>
      </c>
      <c r="PPQ2" s="137" t="s">
        <v>130</v>
      </c>
      <c r="PPU2" s="137" t="s">
        <v>130</v>
      </c>
      <c r="PPY2" s="137" t="s">
        <v>130</v>
      </c>
      <c r="PQC2" s="137" t="s">
        <v>130</v>
      </c>
      <c r="PQG2" s="137" t="s">
        <v>130</v>
      </c>
      <c r="PQK2" s="137" t="s">
        <v>130</v>
      </c>
      <c r="PQO2" s="137" t="s">
        <v>130</v>
      </c>
      <c r="PQS2" s="137" t="s">
        <v>130</v>
      </c>
      <c r="PQW2" s="137" t="s">
        <v>130</v>
      </c>
      <c r="PRA2" s="137" t="s">
        <v>130</v>
      </c>
      <c r="PRE2" s="137" t="s">
        <v>130</v>
      </c>
      <c r="PRI2" s="137" t="s">
        <v>130</v>
      </c>
      <c r="PRM2" s="137" t="s">
        <v>130</v>
      </c>
      <c r="PRQ2" s="137" t="s">
        <v>130</v>
      </c>
      <c r="PRU2" s="137" t="s">
        <v>130</v>
      </c>
      <c r="PRY2" s="137" t="s">
        <v>130</v>
      </c>
      <c r="PSC2" s="137" t="s">
        <v>130</v>
      </c>
      <c r="PSG2" s="137" t="s">
        <v>130</v>
      </c>
      <c r="PSK2" s="137" t="s">
        <v>130</v>
      </c>
      <c r="PSO2" s="137" t="s">
        <v>130</v>
      </c>
      <c r="PSS2" s="137" t="s">
        <v>130</v>
      </c>
      <c r="PSW2" s="137" t="s">
        <v>130</v>
      </c>
      <c r="PTA2" s="137" t="s">
        <v>130</v>
      </c>
      <c r="PTE2" s="137" t="s">
        <v>130</v>
      </c>
      <c r="PTI2" s="137" t="s">
        <v>130</v>
      </c>
      <c r="PTM2" s="137" t="s">
        <v>130</v>
      </c>
      <c r="PTQ2" s="137" t="s">
        <v>130</v>
      </c>
      <c r="PTU2" s="137" t="s">
        <v>130</v>
      </c>
      <c r="PTY2" s="137" t="s">
        <v>130</v>
      </c>
      <c r="PUC2" s="137" t="s">
        <v>130</v>
      </c>
      <c r="PUG2" s="137" t="s">
        <v>130</v>
      </c>
      <c r="PUK2" s="137" t="s">
        <v>130</v>
      </c>
      <c r="PUO2" s="137" t="s">
        <v>130</v>
      </c>
      <c r="PUS2" s="137" t="s">
        <v>130</v>
      </c>
      <c r="PUW2" s="137" t="s">
        <v>130</v>
      </c>
      <c r="PVA2" s="137" t="s">
        <v>130</v>
      </c>
      <c r="PVE2" s="137" t="s">
        <v>130</v>
      </c>
      <c r="PVI2" s="137" t="s">
        <v>130</v>
      </c>
      <c r="PVM2" s="137" t="s">
        <v>130</v>
      </c>
      <c r="PVQ2" s="137" t="s">
        <v>130</v>
      </c>
      <c r="PVU2" s="137" t="s">
        <v>130</v>
      </c>
      <c r="PVY2" s="137" t="s">
        <v>130</v>
      </c>
      <c r="PWC2" s="137" t="s">
        <v>130</v>
      </c>
      <c r="PWG2" s="137" t="s">
        <v>130</v>
      </c>
      <c r="PWK2" s="137" t="s">
        <v>130</v>
      </c>
      <c r="PWO2" s="137" t="s">
        <v>130</v>
      </c>
      <c r="PWS2" s="137" t="s">
        <v>130</v>
      </c>
      <c r="PWW2" s="137" t="s">
        <v>130</v>
      </c>
      <c r="PXA2" s="137" t="s">
        <v>130</v>
      </c>
      <c r="PXE2" s="137" t="s">
        <v>130</v>
      </c>
      <c r="PXI2" s="137" t="s">
        <v>130</v>
      </c>
      <c r="PXM2" s="137" t="s">
        <v>130</v>
      </c>
      <c r="PXQ2" s="137" t="s">
        <v>130</v>
      </c>
      <c r="PXU2" s="137" t="s">
        <v>130</v>
      </c>
      <c r="PXY2" s="137" t="s">
        <v>130</v>
      </c>
      <c r="PYC2" s="137" t="s">
        <v>130</v>
      </c>
      <c r="PYG2" s="137" t="s">
        <v>130</v>
      </c>
      <c r="PYK2" s="137" t="s">
        <v>130</v>
      </c>
      <c r="PYO2" s="137" t="s">
        <v>130</v>
      </c>
      <c r="PYS2" s="137" t="s">
        <v>130</v>
      </c>
      <c r="PYW2" s="137" t="s">
        <v>130</v>
      </c>
      <c r="PZA2" s="137" t="s">
        <v>130</v>
      </c>
      <c r="PZE2" s="137" t="s">
        <v>130</v>
      </c>
      <c r="PZI2" s="137" t="s">
        <v>130</v>
      </c>
      <c r="PZM2" s="137" t="s">
        <v>130</v>
      </c>
      <c r="PZQ2" s="137" t="s">
        <v>130</v>
      </c>
      <c r="PZU2" s="137" t="s">
        <v>130</v>
      </c>
      <c r="PZY2" s="137" t="s">
        <v>130</v>
      </c>
      <c r="QAC2" s="137" t="s">
        <v>130</v>
      </c>
      <c r="QAG2" s="137" t="s">
        <v>130</v>
      </c>
      <c r="QAK2" s="137" t="s">
        <v>130</v>
      </c>
      <c r="QAO2" s="137" t="s">
        <v>130</v>
      </c>
      <c r="QAS2" s="137" t="s">
        <v>130</v>
      </c>
      <c r="QAW2" s="137" t="s">
        <v>130</v>
      </c>
      <c r="QBA2" s="137" t="s">
        <v>130</v>
      </c>
      <c r="QBE2" s="137" t="s">
        <v>130</v>
      </c>
      <c r="QBI2" s="137" t="s">
        <v>130</v>
      </c>
      <c r="QBM2" s="137" t="s">
        <v>130</v>
      </c>
      <c r="QBQ2" s="137" t="s">
        <v>130</v>
      </c>
      <c r="QBU2" s="137" t="s">
        <v>130</v>
      </c>
      <c r="QBY2" s="137" t="s">
        <v>130</v>
      </c>
      <c r="QCC2" s="137" t="s">
        <v>130</v>
      </c>
      <c r="QCG2" s="137" t="s">
        <v>130</v>
      </c>
      <c r="QCK2" s="137" t="s">
        <v>130</v>
      </c>
      <c r="QCO2" s="137" t="s">
        <v>130</v>
      </c>
      <c r="QCS2" s="137" t="s">
        <v>130</v>
      </c>
      <c r="QCW2" s="137" t="s">
        <v>130</v>
      </c>
      <c r="QDA2" s="137" t="s">
        <v>130</v>
      </c>
      <c r="QDE2" s="137" t="s">
        <v>130</v>
      </c>
      <c r="QDI2" s="137" t="s">
        <v>130</v>
      </c>
      <c r="QDM2" s="137" t="s">
        <v>130</v>
      </c>
      <c r="QDQ2" s="137" t="s">
        <v>130</v>
      </c>
      <c r="QDU2" s="137" t="s">
        <v>130</v>
      </c>
      <c r="QDY2" s="137" t="s">
        <v>130</v>
      </c>
      <c r="QEC2" s="137" t="s">
        <v>130</v>
      </c>
      <c r="QEG2" s="137" t="s">
        <v>130</v>
      </c>
      <c r="QEK2" s="137" t="s">
        <v>130</v>
      </c>
      <c r="QEO2" s="137" t="s">
        <v>130</v>
      </c>
      <c r="QES2" s="137" t="s">
        <v>130</v>
      </c>
      <c r="QEW2" s="137" t="s">
        <v>130</v>
      </c>
      <c r="QFA2" s="137" t="s">
        <v>130</v>
      </c>
      <c r="QFE2" s="137" t="s">
        <v>130</v>
      </c>
      <c r="QFI2" s="137" t="s">
        <v>130</v>
      </c>
      <c r="QFM2" s="137" t="s">
        <v>130</v>
      </c>
      <c r="QFQ2" s="137" t="s">
        <v>130</v>
      </c>
      <c r="QFU2" s="137" t="s">
        <v>130</v>
      </c>
      <c r="QFY2" s="137" t="s">
        <v>130</v>
      </c>
      <c r="QGC2" s="137" t="s">
        <v>130</v>
      </c>
      <c r="QGG2" s="137" t="s">
        <v>130</v>
      </c>
      <c r="QGK2" s="137" t="s">
        <v>130</v>
      </c>
      <c r="QGO2" s="137" t="s">
        <v>130</v>
      </c>
      <c r="QGS2" s="137" t="s">
        <v>130</v>
      </c>
      <c r="QGW2" s="137" t="s">
        <v>130</v>
      </c>
      <c r="QHA2" s="137" t="s">
        <v>130</v>
      </c>
      <c r="QHE2" s="137" t="s">
        <v>130</v>
      </c>
      <c r="QHI2" s="137" t="s">
        <v>130</v>
      </c>
      <c r="QHM2" s="137" t="s">
        <v>130</v>
      </c>
      <c r="QHQ2" s="137" t="s">
        <v>130</v>
      </c>
      <c r="QHU2" s="137" t="s">
        <v>130</v>
      </c>
      <c r="QHY2" s="137" t="s">
        <v>130</v>
      </c>
      <c r="QIC2" s="137" t="s">
        <v>130</v>
      </c>
      <c r="QIG2" s="137" t="s">
        <v>130</v>
      </c>
      <c r="QIK2" s="137" t="s">
        <v>130</v>
      </c>
      <c r="QIO2" s="137" t="s">
        <v>130</v>
      </c>
      <c r="QIS2" s="137" t="s">
        <v>130</v>
      </c>
      <c r="QIW2" s="137" t="s">
        <v>130</v>
      </c>
      <c r="QJA2" s="137" t="s">
        <v>130</v>
      </c>
      <c r="QJE2" s="137" t="s">
        <v>130</v>
      </c>
      <c r="QJI2" s="137" t="s">
        <v>130</v>
      </c>
      <c r="QJM2" s="137" t="s">
        <v>130</v>
      </c>
      <c r="QJQ2" s="137" t="s">
        <v>130</v>
      </c>
      <c r="QJU2" s="137" t="s">
        <v>130</v>
      </c>
      <c r="QJY2" s="137" t="s">
        <v>130</v>
      </c>
      <c r="QKC2" s="137" t="s">
        <v>130</v>
      </c>
      <c r="QKG2" s="137" t="s">
        <v>130</v>
      </c>
      <c r="QKK2" s="137" t="s">
        <v>130</v>
      </c>
      <c r="QKO2" s="137" t="s">
        <v>130</v>
      </c>
      <c r="QKS2" s="137" t="s">
        <v>130</v>
      </c>
      <c r="QKW2" s="137" t="s">
        <v>130</v>
      </c>
      <c r="QLA2" s="137" t="s">
        <v>130</v>
      </c>
      <c r="QLE2" s="137" t="s">
        <v>130</v>
      </c>
      <c r="QLI2" s="137" t="s">
        <v>130</v>
      </c>
      <c r="QLM2" s="137" t="s">
        <v>130</v>
      </c>
      <c r="QLQ2" s="137" t="s">
        <v>130</v>
      </c>
      <c r="QLU2" s="137" t="s">
        <v>130</v>
      </c>
      <c r="QLY2" s="137" t="s">
        <v>130</v>
      </c>
      <c r="QMC2" s="137" t="s">
        <v>130</v>
      </c>
      <c r="QMG2" s="137" t="s">
        <v>130</v>
      </c>
      <c r="QMK2" s="137" t="s">
        <v>130</v>
      </c>
      <c r="QMO2" s="137" t="s">
        <v>130</v>
      </c>
      <c r="QMS2" s="137" t="s">
        <v>130</v>
      </c>
      <c r="QMW2" s="137" t="s">
        <v>130</v>
      </c>
      <c r="QNA2" s="137" t="s">
        <v>130</v>
      </c>
      <c r="QNE2" s="137" t="s">
        <v>130</v>
      </c>
      <c r="QNI2" s="137" t="s">
        <v>130</v>
      </c>
      <c r="QNM2" s="137" t="s">
        <v>130</v>
      </c>
      <c r="QNQ2" s="137" t="s">
        <v>130</v>
      </c>
      <c r="QNU2" s="137" t="s">
        <v>130</v>
      </c>
      <c r="QNY2" s="137" t="s">
        <v>130</v>
      </c>
      <c r="QOC2" s="137" t="s">
        <v>130</v>
      </c>
      <c r="QOG2" s="137" t="s">
        <v>130</v>
      </c>
      <c r="QOK2" s="137" t="s">
        <v>130</v>
      </c>
      <c r="QOO2" s="137" t="s">
        <v>130</v>
      </c>
      <c r="QOS2" s="137" t="s">
        <v>130</v>
      </c>
      <c r="QOW2" s="137" t="s">
        <v>130</v>
      </c>
      <c r="QPA2" s="137" t="s">
        <v>130</v>
      </c>
      <c r="QPE2" s="137" t="s">
        <v>130</v>
      </c>
      <c r="QPI2" s="137" t="s">
        <v>130</v>
      </c>
      <c r="QPM2" s="137" t="s">
        <v>130</v>
      </c>
      <c r="QPQ2" s="137" t="s">
        <v>130</v>
      </c>
      <c r="QPU2" s="137" t="s">
        <v>130</v>
      </c>
      <c r="QPY2" s="137" t="s">
        <v>130</v>
      </c>
      <c r="QQC2" s="137" t="s">
        <v>130</v>
      </c>
      <c r="QQG2" s="137" t="s">
        <v>130</v>
      </c>
      <c r="QQK2" s="137" t="s">
        <v>130</v>
      </c>
      <c r="QQO2" s="137" t="s">
        <v>130</v>
      </c>
      <c r="QQS2" s="137" t="s">
        <v>130</v>
      </c>
      <c r="QQW2" s="137" t="s">
        <v>130</v>
      </c>
      <c r="QRA2" s="137" t="s">
        <v>130</v>
      </c>
      <c r="QRE2" s="137" t="s">
        <v>130</v>
      </c>
      <c r="QRI2" s="137" t="s">
        <v>130</v>
      </c>
      <c r="QRM2" s="137" t="s">
        <v>130</v>
      </c>
      <c r="QRQ2" s="137" t="s">
        <v>130</v>
      </c>
      <c r="QRU2" s="137" t="s">
        <v>130</v>
      </c>
      <c r="QRY2" s="137" t="s">
        <v>130</v>
      </c>
      <c r="QSC2" s="137" t="s">
        <v>130</v>
      </c>
      <c r="QSG2" s="137" t="s">
        <v>130</v>
      </c>
      <c r="QSK2" s="137" t="s">
        <v>130</v>
      </c>
      <c r="QSO2" s="137" t="s">
        <v>130</v>
      </c>
      <c r="QSS2" s="137" t="s">
        <v>130</v>
      </c>
      <c r="QSW2" s="137" t="s">
        <v>130</v>
      </c>
      <c r="QTA2" s="137" t="s">
        <v>130</v>
      </c>
      <c r="QTE2" s="137" t="s">
        <v>130</v>
      </c>
      <c r="QTI2" s="137" t="s">
        <v>130</v>
      </c>
      <c r="QTM2" s="137" t="s">
        <v>130</v>
      </c>
      <c r="QTQ2" s="137" t="s">
        <v>130</v>
      </c>
      <c r="QTU2" s="137" t="s">
        <v>130</v>
      </c>
      <c r="QTY2" s="137" t="s">
        <v>130</v>
      </c>
      <c r="QUC2" s="137" t="s">
        <v>130</v>
      </c>
      <c r="QUG2" s="137" t="s">
        <v>130</v>
      </c>
      <c r="QUK2" s="137" t="s">
        <v>130</v>
      </c>
      <c r="QUO2" s="137" t="s">
        <v>130</v>
      </c>
      <c r="QUS2" s="137" t="s">
        <v>130</v>
      </c>
      <c r="QUW2" s="137" t="s">
        <v>130</v>
      </c>
      <c r="QVA2" s="137" t="s">
        <v>130</v>
      </c>
      <c r="QVE2" s="137" t="s">
        <v>130</v>
      </c>
      <c r="QVI2" s="137" t="s">
        <v>130</v>
      </c>
      <c r="QVM2" s="137" t="s">
        <v>130</v>
      </c>
      <c r="QVQ2" s="137" t="s">
        <v>130</v>
      </c>
      <c r="QVU2" s="137" t="s">
        <v>130</v>
      </c>
      <c r="QVY2" s="137" t="s">
        <v>130</v>
      </c>
      <c r="QWC2" s="137" t="s">
        <v>130</v>
      </c>
      <c r="QWG2" s="137" t="s">
        <v>130</v>
      </c>
      <c r="QWK2" s="137" t="s">
        <v>130</v>
      </c>
      <c r="QWO2" s="137" t="s">
        <v>130</v>
      </c>
      <c r="QWS2" s="137" t="s">
        <v>130</v>
      </c>
      <c r="QWW2" s="137" t="s">
        <v>130</v>
      </c>
      <c r="QXA2" s="137" t="s">
        <v>130</v>
      </c>
      <c r="QXE2" s="137" t="s">
        <v>130</v>
      </c>
      <c r="QXI2" s="137" t="s">
        <v>130</v>
      </c>
      <c r="QXM2" s="137" t="s">
        <v>130</v>
      </c>
      <c r="QXQ2" s="137" t="s">
        <v>130</v>
      </c>
      <c r="QXU2" s="137" t="s">
        <v>130</v>
      </c>
      <c r="QXY2" s="137" t="s">
        <v>130</v>
      </c>
      <c r="QYC2" s="137" t="s">
        <v>130</v>
      </c>
      <c r="QYG2" s="137" t="s">
        <v>130</v>
      </c>
      <c r="QYK2" s="137" t="s">
        <v>130</v>
      </c>
      <c r="QYO2" s="137" t="s">
        <v>130</v>
      </c>
      <c r="QYS2" s="137" t="s">
        <v>130</v>
      </c>
      <c r="QYW2" s="137" t="s">
        <v>130</v>
      </c>
      <c r="QZA2" s="137" t="s">
        <v>130</v>
      </c>
      <c r="QZE2" s="137" t="s">
        <v>130</v>
      </c>
      <c r="QZI2" s="137" t="s">
        <v>130</v>
      </c>
      <c r="QZM2" s="137" t="s">
        <v>130</v>
      </c>
      <c r="QZQ2" s="137" t="s">
        <v>130</v>
      </c>
      <c r="QZU2" s="137" t="s">
        <v>130</v>
      </c>
      <c r="QZY2" s="137" t="s">
        <v>130</v>
      </c>
      <c r="RAC2" s="137" t="s">
        <v>130</v>
      </c>
      <c r="RAG2" s="137" t="s">
        <v>130</v>
      </c>
      <c r="RAK2" s="137" t="s">
        <v>130</v>
      </c>
      <c r="RAO2" s="137" t="s">
        <v>130</v>
      </c>
      <c r="RAS2" s="137" t="s">
        <v>130</v>
      </c>
      <c r="RAW2" s="137" t="s">
        <v>130</v>
      </c>
      <c r="RBA2" s="137" t="s">
        <v>130</v>
      </c>
      <c r="RBE2" s="137" t="s">
        <v>130</v>
      </c>
      <c r="RBI2" s="137" t="s">
        <v>130</v>
      </c>
      <c r="RBM2" s="137" t="s">
        <v>130</v>
      </c>
      <c r="RBQ2" s="137" t="s">
        <v>130</v>
      </c>
      <c r="RBU2" s="137" t="s">
        <v>130</v>
      </c>
      <c r="RBY2" s="137" t="s">
        <v>130</v>
      </c>
      <c r="RCC2" s="137" t="s">
        <v>130</v>
      </c>
      <c r="RCG2" s="137" t="s">
        <v>130</v>
      </c>
      <c r="RCK2" s="137" t="s">
        <v>130</v>
      </c>
      <c r="RCO2" s="137" t="s">
        <v>130</v>
      </c>
      <c r="RCS2" s="137" t="s">
        <v>130</v>
      </c>
      <c r="RCW2" s="137" t="s">
        <v>130</v>
      </c>
      <c r="RDA2" s="137" t="s">
        <v>130</v>
      </c>
      <c r="RDE2" s="137" t="s">
        <v>130</v>
      </c>
      <c r="RDI2" s="137" t="s">
        <v>130</v>
      </c>
      <c r="RDM2" s="137" t="s">
        <v>130</v>
      </c>
      <c r="RDQ2" s="137" t="s">
        <v>130</v>
      </c>
      <c r="RDU2" s="137" t="s">
        <v>130</v>
      </c>
      <c r="RDY2" s="137" t="s">
        <v>130</v>
      </c>
      <c r="REC2" s="137" t="s">
        <v>130</v>
      </c>
      <c r="REG2" s="137" t="s">
        <v>130</v>
      </c>
      <c r="REK2" s="137" t="s">
        <v>130</v>
      </c>
      <c r="REO2" s="137" t="s">
        <v>130</v>
      </c>
      <c r="RES2" s="137" t="s">
        <v>130</v>
      </c>
      <c r="REW2" s="137" t="s">
        <v>130</v>
      </c>
      <c r="RFA2" s="137" t="s">
        <v>130</v>
      </c>
      <c r="RFE2" s="137" t="s">
        <v>130</v>
      </c>
      <c r="RFI2" s="137" t="s">
        <v>130</v>
      </c>
      <c r="RFM2" s="137" t="s">
        <v>130</v>
      </c>
      <c r="RFQ2" s="137" t="s">
        <v>130</v>
      </c>
      <c r="RFU2" s="137" t="s">
        <v>130</v>
      </c>
      <c r="RFY2" s="137" t="s">
        <v>130</v>
      </c>
      <c r="RGC2" s="137" t="s">
        <v>130</v>
      </c>
      <c r="RGG2" s="137" t="s">
        <v>130</v>
      </c>
      <c r="RGK2" s="137" t="s">
        <v>130</v>
      </c>
      <c r="RGO2" s="137" t="s">
        <v>130</v>
      </c>
      <c r="RGS2" s="137" t="s">
        <v>130</v>
      </c>
      <c r="RGW2" s="137" t="s">
        <v>130</v>
      </c>
      <c r="RHA2" s="137" t="s">
        <v>130</v>
      </c>
      <c r="RHE2" s="137" t="s">
        <v>130</v>
      </c>
      <c r="RHI2" s="137" t="s">
        <v>130</v>
      </c>
      <c r="RHM2" s="137" t="s">
        <v>130</v>
      </c>
      <c r="RHQ2" s="137" t="s">
        <v>130</v>
      </c>
      <c r="RHU2" s="137" t="s">
        <v>130</v>
      </c>
      <c r="RHY2" s="137" t="s">
        <v>130</v>
      </c>
      <c r="RIC2" s="137" t="s">
        <v>130</v>
      </c>
      <c r="RIG2" s="137" t="s">
        <v>130</v>
      </c>
      <c r="RIK2" s="137" t="s">
        <v>130</v>
      </c>
      <c r="RIO2" s="137" t="s">
        <v>130</v>
      </c>
      <c r="RIS2" s="137" t="s">
        <v>130</v>
      </c>
      <c r="RIW2" s="137" t="s">
        <v>130</v>
      </c>
      <c r="RJA2" s="137" t="s">
        <v>130</v>
      </c>
      <c r="RJE2" s="137" t="s">
        <v>130</v>
      </c>
      <c r="RJI2" s="137" t="s">
        <v>130</v>
      </c>
      <c r="RJM2" s="137" t="s">
        <v>130</v>
      </c>
      <c r="RJQ2" s="137" t="s">
        <v>130</v>
      </c>
      <c r="RJU2" s="137" t="s">
        <v>130</v>
      </c>
      <c r="RJY2" s="137" t="s">
        <v>130</v>
      </c>
      <c r="RKC2" s="137" t="s">
        <v>130</v>
      </c>
      <c r="RKG2" s="137" t="s">
        <v>130</v>
      </c>
      <c r="RKK2" s="137" t="s">
        <v>130</v>
      </c>
      <c r="RKO2" s="137" t="s">
        <v>130</v>
      </c>
      <c r="RKS2" s="137" t="s">
        <v>130</v>
      </c>
      <c r="RKW2" s="137" t="s">
        <v>130</v>
      </c>
      <c r="RLA2" s="137" t="s">
        <v>130</v>
      </c>
      <c r="RLE2" s="137" t="s">
        <v>130</v>
      </c>
      <c r="RLI2" s="137" t="s">
        <v>130</v>
      </c>
      <c r="RLM2" s="137" t="s">
        <v>130</v>
      </c>
      <c r="RLQ2" s="137" t="s">
        <v>130</v>
      </c>
      <c r="RLU2" s="137" t="s">
        <v>130</v>
      </c>
      <c r="RLY2" s="137" t="s">
        <v>130</v>
      </c>
      <c r="RMC2" s="137" t="s">
        <v>130</v>
      </c>
      <c r="RMG2" s="137" t="s">
        <v>130</v>
      </c>
      <c r="RMK2" s="137" t="s">
        <v>130</v>
      </c>
      <c r="RMO2" s="137" t="s">
        <v>130</v>
      </c>
      <c r="RMS2" s="137" t="s">
        <v>130</v>
      </c>
      <c r="RMW2" s="137" t="s">
        <v>130</v>
      </c>
      <c r="RNA2" s="137" t="s">
        <v>130</v>
      </c>
      <c r="RNE2" s="137" t="s">
        <v>130</v>
      </c>
      <c r="RNI2" s="137" t="s">
        <v>130</v>
      </c>
      <c r="RNM2" s="137" t="s">
        <v>130</v>
      </c>
      <c r="RNQ2" s="137" t="s">
        <v>130</v>
      </c>
      <c r="RNU2" s="137" t="s">
        <v>130</v>
      </c>
      <c r="RNY2" s="137" t="s">
        <v>130</v>
      </c>
      <c r="ROC2" s="137" t="s">
        <v>130</v>
      </c>
      <c r="ROG2" s="137" t="s">
        <v>130</v>
      </c>
      <c r="ROK2" s="137" t="s">
        <v>130</v>
      </c>
      <c r="ROO2" s="137" t="s">
        <v>130</v>
      </c>
      <c r="ROS2" s="137" t="s">
        <v>130</v>
      </c>
      <c r="ROW2" s="137" t="s">
        <v>130</v>
      </c>
      <c r="RPA2" s="137" t="s">
        <v>130</v>
      </c>
      <c r="RPE2" s="137" t="s">
        <v>130</v>
      </c>
      <c r="RPI2" s="137" t="s">
        <v>130</v>
      </c>
      <c r="RPM2" s="137" t="s">
        <v>130</v>
      </c>
      <c r="RPQ2" s="137" t="s">
        <v>130</v>
      </c>
      <c r="RPU2" s="137" t="s">
        <v>130</v>
      </c>
      <c r="RPY2" s="137" t="s">
        <v>130</v>
      </c>
      <c r="RQC2" s="137" t="s">
        <v>130</v>
      </c>
      <c r="RQG2" s="137" t="s">
        <v>130</v>
      </c>
      <c r="RQK2" s="137" t="s">
        <v>130</v>
      </c>
      <c r="RQO2" s="137" t="s">
        <v>130</v>
      </c>
      <c r="RQS2" s="137" t="s">
        <v>130</v>
      </c>
      <c r="RQW2" s="137" t="s">
        <v>130</v>
      </c>
      <c r="RRA2" s="137" t="s">
        <v>130</v>
      </c>
      <c r="RRE2" s="137" t="s">
        <v>130</v>
      </c>
      <c r="RRI2" s="137" t="s">
        <v>130</v>
      </c>
      <c r="RRM2" s="137" t="s">
        <v>130</v>
      </c>
      <c r="RRQ2" s="137" t="s">
        <v>130</v>
      </c>
      <c r="RRU2" s="137" t="s">
        <v>130</v>
      </c>
      <c r="RRY2" s="137" t="s">
        <v>130</v>
      </c>
      <c r="RSC2" s="137" t="s">
        <v>130</v>
      </c>
      <c r="RSG2" s="137" t="s">
        <v>130</v>
      </c>
      <c r="RSK2" s="137" t="s">
        <v>130</v>
      </c>
      <c r="RSO2" s="137" t="s">
        <v>130</v>
      </c>
      <c r="RSS2" s="137" t="s">
        <v>130</v>
      </c>
      <c r="RSW2" s="137" t="s">
        <v>130</v>
      </c>
      <c r="RTA2" s="137" t="s">
        <v>130</v>
      </c>
      <c r="RTE2" s="137" t="s">
        <v>130</v>
      </c>
      <c r="RTI2" s="137" t="s">
        <v>130</v>
      </c>
      <c r="RTM2" s="137" t="s">
        <v>130</v>
      </c>
      <c r="RTQ2" s="137" t="s">
        <v>130</v>
      </c>
      <c r="RTU2" s="137" t="s">
        <v>130</v>
      </c>
      <c r="RTY2" s="137" t="s">
        <v>130</v>
      </c>
      <c r="RUC2" s="137" t="s">
        <v>130</v>
      </c>
      <c r="RUG2" s="137" t="s">
        <v>130</v>
      </c>
      <c r="RUK2" s="137" t="s">
        <v>130</v>
      </c>
      <c r="RUO2" s="137" t="s">
        <v>130</v>
      </c>
      <c r="RUS2" s="137" t="s">
        <v>130</v>
      </c>
      <c r="RUW2" s="137" t="s">
        <v>130</v>
      </c>
      <c r="RVA2" s="137" t="s">
        <v>130</v>
      </c>
      <c r="RVE2" s="137" t="s">
        <v>130</v>
      </c>
      <c r="RVI2" s="137" t="s">
        <v>130</v>
      </c>
      <c r="RVM2" s="137" t="s">
        <v>130</v>
      </c>
      <c r="RVQ2" s="137" t="s">
        <v>130</v>
      </c>
      <c r="RVU2" s="137" t="s">
        <v>130</v>
      </c>
      <c r="RVY2" s="137" t="s">
        <v>130</v>
      </c>
      <c r="RWC2" s="137" t="s">
        <v>130</v>
      </c>
      <c r="RWG2" s="137" t="s">
        <v>130</v>
      </c>
      <c r="RWK2" s="137" t="s">
        <v>130</v>
      </c>
      <c r="RWO2" s="137" t="s">
        <v>130</v>
      </c>
      <c r="RWS2" s="137" t="s">
        <v>130</v>
      </c>
      <c r="RWW2" s="137" t="s">
        <v>130</v>
      </c>
      <c r="RXA2" s="137" t="s">
        <v>130</v>
      </c>
      <c r="RXE2" s="137" t="s">
        <v>130</v>
      </c>
      <c r="RXI2" s="137" t="s">
        <v>130</v>
      </c>
      <c r="RXM2" s="137" t="s">
        <v>130</v>
      </c>
      <c r="RXQ2" s="137" t="s">
        <v>130</v>
      </c>
      <c r="RXU2" s="137" t="s">
        <v>130</v>
      </c>
      <c r="RXY2" s="137" t="s">
        <v>130</v>
      </c>
      <c r="RYC2" s="137" t="s">
        <v>130</v>
      </c>
      <c r="RYG2" s="137" t="s">
        <v>130</v>
      </c>
      <c r="RYK2" s="137" t="s">
        <v>130</v>
      </c>
      <c r="RYO2" s="137" t="s">
        <v>130</v>
      </c>
      <c r="RYS2" s="137" t="s">
        <v>130</v>
      </c>
      <c r="RYW2" s="137" t="s">
        <v>130</v>
      </c>
      <c r="RZA2" s="137" t="s">
        <v>130</v>
      </c>
      <c r="RZE2" s="137" t="s">
        <v>130</v>
      </c>
      <c r="RZI2" s="137" t="s">
        <v>130</v>
      </c>
      <c r="RZM2" s="137" t="s">
        <v>130</v>
      </c>
      <c r="RZQ2" s="137" t="s">
        <v>130</v>
      </c>
      <c r="RZU2" s="137" t="s">
        <v>130</v>
      </c>
      <c r="RZY2" s="137" t="s">
        <v>130</v>
      </c>
      <c r="SAC2" s="137" t="s">
        <v>130</v>
      </c>
      <c r="SAG2" s="137" t="s">
        <v>130</v>
      </c>
      <c r="SAK2" s="137" t="s">
        <v>130</v>
      </c>
      <c r="SAO2" s="137" t="s">
        <v>130</v>
      </c>
      <c r="SAS2" s="137" t="s">
        <v>130</v>
      </c>
      <c r="SAW2" s="137" t="s">
        <v>130</v>
      </c>
      <c r="SBA2" s="137" t="s">
        <v>130</v>
      </c>
      <c r="SBE2" s="137" t="s">
        <v>130</v>
      </c>
      <c r="SBI2" s="137" t="s">
        <v>130</v>
      </c>
      <c r="SBM2" s="137" t="s">
        <v>130</v>
      </c>
      <c r="SBQ2" s="137" t="s">
        <v>130</v>
      </c>
      <c r="SBU2" s="137" t="s">
        <v>130</v>
      </c>
      <c r="SBY2" s="137" t="s">
        <v>130</v>
      </c>
      <c r="SCC2" s="137" t="s">
        <v>130</v>
      </c>
      <c r="SCG2" s="137" t="s">
        <v>130</v>
      </c>
      <c r="SCK2" s="137" t="s">
        <v>130</v>
      </c>
      <c r="SCO2" s="137" t="s">
        <v>130</v>
      </c>
      <c r="SCS2" s="137" t="s">
        <v>130</v>
      </c>
      <c r="SCW2" s="137" t="s">
        <v>130</v>
      </c>
      <c r="SDA2" s="137" t="s">
        <v>130</v>
      </c>
      <c r="SDE2" s="137" t="s">
        <v>130</v>
      </c>
      <c r="SDI2" s="137" t="s">
        <v>130</v>
      </c>
      <c r="SDM2" s="137" t="s">
        <v>130</v>
      </c>
      <c r="SDQ2" s="137" t="s">
        <v>130</v>
      </c>
      <c r="SDU2" s="137" t="s">
        <v>130</v>
      </c>
      <c r="SDY2" s="137" t="s">
        <v>130</v>
      </c>
      <c r="SEC2" s="137" t="s">
        <v>130</v>
      </c>
      <c r="SEG2" s="137" t="s">
        <v>130</v>
      </c>
      <c r="SEK2" s="137" t="s">
        <v>130</v>
      </c>
      <c r="SEO2" s="137" t="s">
        <v>130</v>
      </c>
      <c r="SES2" s="137" t="s">
        <v>130</v>
      </c>
      <c r="SEW2" s="137" t="s">
        <v>130</v>
      </c>
      <c r="SFA2" s="137" t="s">
        <v>130</v>
      </c>
      <c r="SFE2" s="137" t="s">
        <v>130</v>
      </c>
      <c r="SFI2" s="137" t="s">
        <v>130</v>
      </c>
      <c r="SFM2" s="137" t="s">
        <v>130</v>
      </c>
      <c r="SFQ2" s="137" t="s">
        <v>130</v>
      </c>
      <c r="SFU2" s="137" t="s">
        <v>130</v>
      </c>
      <c r="SFY2" s="137" t="s">
        <v>130</v>
      </c>
      <c r="SGC2" s="137" t="s">
        <v>130</v>
      </c>
      <c r="SGG2" s="137" t="s">
        <v>130</v>
      </c>
      <c r="SGK2" s="137" t="s">
        <v>130</v>
      </c>
      <c r="SGO2" s="137" t="s">
        <v>130</v>
      </c>
      <c r="SGS2" s="137" t="s">
        <v>130</v>
      </c>
      <c r="SGW2" s="137" t="s">
        <v>130</v>
      </c>
      <c r="SHA2" s="137" t="s">
        <v>130</v>
      </c>
      <c r="SHE2" s="137" t="s">
        <v>130</v>
      </c>
      <c r="SHI2" s="137" t="s">
        <v>130</v>
      </c>
      <c r="SHM2" s="137" t="s">
        <v>130</v>
      </c>
      <c r="SHQ2" s="137" t="s">
        <v>130</v>
      </c>
      <c r="SHU2" s="137" t="s">
        <v>130</v>
      </c>
      <c r="SHY2" s="137" t="s">
        <v>130</v>
      </c>
      <c r="SIC2" s="137" t="s">
        <v>130</v>
      </c>
      <c r="SIG2" s="137" t="s">
        <v>130</v>
      </c>
      <c r="SIK2" s="137" t="s">
        <v>130</v>
      </c>
      <c r="SIO2" s="137" t="s">
        <v>130</v>
      </c>
      <c r="SIS2" s="137" t="s">
        <v>130</v>
      </c>
      <c r="SIW2" s="137" t="s">
        <v>130</v>
      </c>
      <c r="SJA2" s="137" t="s">
        <v>130</v>
      </c>
      <c r="SJE2" s="137" t="s">
        <v>130</v>
      </c>
      <c r="SJI2" s="137" t="s">
        <v>130</v>
      </c>
      <c r="SJM2" s="137" t="s">
        <v>130</v>
      </c>
      <c r="SJQ2" s="137" t="s">
        <v>130</v>
      </c>
      <c r="SJU2" s="137" t="s">
        <v>130</v>
      </c>
      <c r="SJY2" s="137" t="s">
        <v>130</v>
      </c>
      <c r="SKC2" s="137" t="s">
        <v>130</v>
      </c>
      <c r="SKG2" s="137" t="s">
        <v>130</v>
      </c>
      <c r="SKK2" s="137" t="s">
        <v>130</v>
      </c>
      <c r="SKO2" s="137" t="s">
        <v>130</v>
      </c>
      <c r="SKS2" s="137" t="s">
        <v>130</v>
      </c>
      <c r="SKW2" s="137" t="s">
        <v>130</v>
      </c>
      <c r="SLA2" s="137" t="s">
        <v>130</v>
      </c>
      <c r="SLE2" s="137" t="s">
        <v>130</v>
      </c>
      <c r="SLI2" s="137" t="s">
        <v>130</v>
      </c>
      <c r="SLM2" s="137" t="s">
        <v>130</v>
      </c>
      <c r="SLQ2" s="137" t="s">
        <v>130</v>
      </c>
      <c r="SLU2" s="137" t="s">
        <v>130</v>
      </c>
      <c r="SLY2" s="137" t="s">
        <v>130</v>
      </c>
      <c r="SMC2" s="137" t="s">
        <v>130</v>
      </c>
      <c r="SMG2" s="137" t="s">
        <v>130</v>
      </c>
      <c r="SMK2" s="137" t="s">
        <v>130</v>
      </c>
      <c r="SMO2" s="137" t="s">
        <v>130</v>
      </c>
      <c r="SMS2" s="137" t="s">
        <v>130</v>
      </c>
      <c r="SMW2" s="137" t="s">
        <v>130</v>
      </c>
      <c r="SNA2" s="137" t="s">
        <v>130</v>
      </c>
      <c r="SNE2" s="137" t="s">
        <v>130</v>
      </c>
      <c r="SNI2" s="137" t="s">
        <v>130</v>
      </c>
      <c r="SNM2" s="137" t="s">
        <v>130</v>
      </c>
      <c r="SNQ2" s="137" t="s">
        <v>130</v>
      </c>
      <c r="SNU2" s="137" t="s">
        <v>130</v>
      </c>
      <c r="SNY2" s="137" t="s">
        <v>130</v>
      </c>
      <c r="SOC2" s="137" t="s">
        <v>130</v>
      </c>
      <c r="SOG2" s="137" t="s">
        <v>130</v>
      </c>
      <c r="SOK2" s="137" t="s">
        <v>130</v>
      </c>
      <c r="SOO2" s="137" t="s">
        <v>130</v>
      </c>
      <c r="SOS2" s="137" t="s">
        <v>130</v>
      </c>
      <c r="SOW2" s="137" t="s">
        <v>130</v>
      </c>
      <c r="SPA2" s="137" t="s">
        <v>130</v>
      </c>
      <c r="SPE2" s="137" t="s">
        <v>130</v>
      </c>
      <c r="SPI2" s="137" t="s">
        <v>130</v>
      </c>
      <c r="SPM2" s="137" t="s">
        <v>130</v>
      </c>
      <c r="SPQ2" s="137" t="s">
        <v>130</v>
      </c>
      <c r="SPU2" s="137" t="s">
        <v>130</v>
      </c>
      <c r="SPY2" s="137" t="s">
        <v>130</v>
      </c>
      <c r="SQC2" s="137" t="s">
        <v>130</v>
      </c>
      <c r="SQG2" s="137" t="s">
        <v>130</v>
      </c>
      <c r="SQK2" s="137" t="s">
        <v>130</v>
      </c>
      <c r="SQO2" s="137" t="s">
        <v>130</v>
      </c>
      <c r="SQS2" s="137" t="s">
        <v>130</v>
      </c>
      <c r="SQW2" s="137" t="s">
        <v>130</v>
      </c>
      <c r="SRA2" s="137" t="s">
        <v>130</v>
      </c>
      <c r="SRE2" s="137" t="s">
        <v>130</v>
      </c>
      <c r="SRI2" s="137" t="s">
        <v>130</v>
      </c>
      <c r="SRM2" s="137" t="s">
        <v>130</v>
      </c>
      <c r="SRQ2" s="137" t="s">
        <v>130</v>
      </c>
      <c r="SRU2" s="137" t="s">
        <v>130</v>
      </c>
      <c r="SRY2" s="137" t="s">
        <v>130</v>
      </c>
      <c r="SSC2" s="137" t="s">
        <v>130</v>
      </c>
      <c r="SSG2" s="137" t="s">
        <v>130</v>
      </c>
      <c r="SSK2" s="137" t="s">
        <v>130</v>
      </c>
      <c r="SSO2" s="137" t="s">
        <v>130</v>
      </c>
      <c r="SSS2" s="137" t="s">
        <v>130</v>
      </c>
      <c r="SSW2" s="137" t="s">
        <v>130</v>
      </c>
      <c r="STA2" s="137" t="s">
        <v>130</v>
      </c>
      <c r="STE2" s="137" t="s">
        <v>130</v>
      </c>
      <c r="STI2" s="137" t="s">
        <v>130</v>
      </c>
      <c r="STM2" s="137" t="s">
        <v>130</v>
      </c>
      <c r="STQ2" s="137" t="s">
        <v>130</v>
      </c>
      <c r="STU2" s="137" t="s">
        <v>130</v>
      </c>
      <c r="STY2" s="137" t="s">
        <v>130</v>
      </c>
      <c r="SUC2" s="137" t="s">
        <v>130</v>
      </c>
      <c r="SUG2" s="137" t="s">
        <v>130</v>
      </c>
      <c r="SUK2" s="137" t="s">
        <v>130</v>
      </c>
      <c r="SUO2" s="137" t="s">
        <v>130</v>
      </c>
      <c r="SUS2" s="137" t="s">
        <v>130</v>
      </c>
      <c r="SUW2" s="137" t="s">
        <v>130</v>
      </c>
      <c r="SVA2" s="137" t="s">
        <v>130</v>
      </c>
      <c r="SVE2" s="137" t="s">
        <v>130</v>
      </c>
      <c r="SVI2" s="137" t="s">
        <v>130</v>
      </c>
      <c r="SVM2" s="137" t="s">
        <v>130</v>
      </c>
      <c r="SVQ2" s="137" t="s">
        <v>130</v>
      </c>
      <c r="SVU2" s="137" t="s">
        <v>130</v>
      </c>
      <c r="SVY2" s="137" t="s">
        <v>130</v>
      </c>
      <c r="SWC2" s="137" t="s">
        <v>130</v>
      </c>
      <c r="SWG2" s="137" t="s">
        <v>130</v>
      </c>
      <c r="SWK2" s="137" t="s">
        <v>130</v>
      </c>
      <c r="SWO2" s="137" t="s">
        <v>130</v>
      </c>
      <c r="SWS2" s="137" t="s">
        <v>130</v>
      </c>
      <c r="SWW2" s="137" t="s">
        <v>130</v>
      </c>
      <c r="SXA2" s="137" t="s">
        <v>130</v>
      </c>
      <c r="SXE2" s="137" t="s">
        <v>130</v>
      </c>
      <c r="SXI2" s="137" t="s">
        <v>130</v>
      </c>
      <c r="SXM2" s="137" t="s">
        <v>130</v>
      </c>
      <c r="SXQ2" s="137" t="s">
        <v>130</v>
      </c>
      <c r="SXU2" s="137" t="s">
        <v>130</v>
      </c>
      <c r="SXY2" s="137" t="s">
        <v>130</v>
      </c>
      <c r="SYC2" s="137" t="s">
        <v>130</v>
      </c>
      <c r="SYG2" s="137" t="s">
        <v>130</v>
      </c>
      <c r="SYK2" s="137" t="s">
        <v>130</v>
      </c>
      <c r="SYO2" s="137" t="s">
        <v>130</v>
      </c>
      <c r="SYS2" s="137" t="s">
        <v>130</v>
      </c>
      <c r="SYW2" s="137" t="s">
        <v>130</v>
      </c>
      <c r="SZA2" s="137" t="s">
        <v>130</v>
      </c>
      <c r="SZE2" s="137" t="s">
        <v>130</v>
      </c>
      <c r="SZI2" s="137" t="s">
        <v>130</v>
      </c>
      <c r="SZM2" s="137" t="s">
        <v>130</v>
      </c>
      <c r="SZQ2" s="137" t="s">
        <v>130</v>
      </c>
      <c r="SZU2" s="137" t="s">
        <v>130</v>
      </c>
      <c r="SZY2" s="137" t="s">
        <v>130</v>
      </c>
      <c r="TAC2" s="137" t="s">
        <v>130</v>
      </c>
      <c r="TAG2" s="137" t="s">
        <v>130</v>
      </c>
      <c r="TAK2" s="137" t="s">
        <v>130</v>
      </c>
      <c r="TAO2" s="137" t="s">
        <v>130</v>
      </c>
      <c r="TAS2" s="137" t="s">
        <v>130</v>
      </c>
      <c r="TAW2" s="137" t="s">
        <v>130</v>
      </c>
      <c r="TBA2" s="137" t="s">
        <v>130</v>
      </c>
      <c r="TBE2" s="137" t="s">
        <v>130</v>
      </c>
      <c r="TBI2" s="137" t="s">
        <v>130</v>
      </c>
      <c r="TBM2" s="137" t="s">
        <v>130</v>
      </c>
      <c r="TBQ2" s="137" t="s">
        <v>130</v>
      </c>
      <c r="TBU2" s="137" t="s">
        <v>130</v>
      </c>
      <c r="TBY2" s="137" t="s">
        <v>130</v>
      </c>
      <c r="TCC2" s="137" t="s">
        <v>130</v>
      </c>
      <c r="TCG2" s="137" t="s">
        <v>130</v>
      </c>
      <c r="TCK2" s="137" t="s">
        <v>130</v>
      </c>
      <c r="TCO2" s="137" t="s">
        <v>130</v>
      </c>
      <c r="TCS2" s="137" t="s">
        <v>130</v>
      </c>
      <c r="TCW2" s="137" t="s">
        <v>130</v>
      </c>
      <c r="TDA2" s="137" t="s">
        <v>130</v>
      </c>
      <c r="TDE2" s="137" t="s">
        <v>130</v>
      </c>
      <c r="TDI2" s="137" t="s">
        <v>130</v>
      </c>
      <c r="TDM2" s="137" t="s">
        <v>130</v>
      </c>
      <c r="TDQ2" s="137" t="s">
        <v>130</v>
      </c>
      <c r="TDU2" s="137" t="s">
        <v>130</v>
      </c>
      <c r="TDY2" s="137" t="s">
        <v>130</v>
      </c>
      <c r="TEC2" s="137" t="s">
        <v>130</v>
      </c>
      <c r="TEG2" s="137" t="s">
        <v>130</v>
      </c>
      <c r="TEK2" s="137" t="s">
        <v>130</v>
      </c>
      <c r="TEO2" s="137" t="s">
        <v>130</v>
      </c>
      <c r="TES2" s="137" t="s">
        <v>130</v>
      </c>
      <c r="TEW2" s="137" t="s">
        <v>130</v>
      </c>
      <c r="TFA2" s="137" t="s">
        <v>130</v>
      </c>
      <c r="TFE2" s="137" t="s">
        <v>130</v>
      </c>
      <c r="TFI2" s="137" t="s">
        <v>130</v>
      </c>
      <c r="TFM2" s="137" t="s">
        <v>130</v>
      </c>
      <c r="TFQ2" s="137" t="s">
        <v>130</v>
      </c>
      <c r="TFU2" s="137" t="s">
        <v>130</v>
      </c>
      <c r="TFY2" s="137" t="s">
        <v>130</v>
      </c>
      <c r="TGC2" s="137" t="s">
        <v>130</v>
      </c>
      <c r="TGG2" s="137" t="s">
        <v>130</v>
      </c>
      <c r="TGK2" s="137" t="s">
        <v>130</v>
      </c>
      <c r="TGO2" s="137" t="s">
        <v>130</v>
      </c>
      <c r="TGS2" s="137" t="s">
        <v>130</v>
      </c>
      <c r="TGW2" s="137" t="s">
        <v>130</v>
      </c>
      <c r="THA2" s="137" t="s">
        <v>130</v>
      </c>
      <c r="THE2" s="137" t="s">
        <v>130</v>
      </c>
      <c r="THI2" s="137" t="s">
        <v>130</v>
      </c>
      <c r="THM2" s="137" t="s">
        <v>130</v>
      </c>
      <c r="THQ2" s="137" t="s">
        <v>130</v>
      </c>
      <c r="THU2" s="137" t="s">
        <v>130</v>
      </c>
      <c r="THY2" s="137" t="s">
        <v>130</v>
      </c>
      <c r="TIC2" s="137" t="s">
        <v>130</v>
      </c>
      <c r="TIG2" s="137" t="s">
        <v>130</v>
      </c>
      <c r="TIK2" s="137" t="s">
        <v>130</v>
      </c>
      <c r="TIO2" s="137" t="s">
        <v>130</v>
      </c>
      <c r="TIS2" s="137" t="s">
        <v>130</v>
      </c>
      <c r="TIW2" s="137" t="s">
        <v>130</v>
      </c>
      <c r="TJA2" s="137" t="s">
        <v>130</v>
      </c>
      <c r="TJE2" s="137" t="s">
        <v>130</v>
      </c>
      <c r="TJI2" s="137" t="s">
        <v>130</v>
      </c>
      <c r="TJM2" s="137" t="s">
        <v>130</v>
      </c>
      <c r="TJQ2" s="137" t="s">
        <v>130</v>
      </c>
      <c r="TJU2" s="137" t="s">
        <v>130</v>
      </c>
      <c r="TJY2" s="137" t="s">
        <v>130</v>
      </c>
      <c r="TKC2" s="137" t="s">
        <v>130</v>
      </c>
      <c r="TKG2" s="137" t="s">
        <v>130</v>
      </c>
      <c r="TKK2" s="137" t="s">
        <v>130</v>
      </c>
      <c r="TKO2" s="137" t="s">
        <v>130</v>
      </c>
      <c r="TKS2" s="137" t="s">
        <v>130</v>
      </c>
      <c r="TKW2" s="137" t="s">
        <v>130</v>
      </c>
      <c r="TLA2" s="137" t="s">
        <v>130</v>
      </c>
      <c r="TLE2" s="137" t="s">
        <v>130</v>
      </c>
      <c r="TLI2" s="137" t="s">
        <v>130</v>
      </c>
      <c r="TLM2" s="137" t="s">
        <v>130</v>
      </c>
      <c r="TLQ2" s="137" t="s">
        <v>130</v>
      </c>
      <c r="TLU2" s="137" t="s">
        <v>130</v>
      </c>
      <c r="TLY2" s="137" t="s">
        <v>130</v>
      </c>
      <c r="TMC2" s="137" t="s">
        <v>130</v>
      </c>
      <c r="TMG2" s="137" t="s">
        <v>130</v>
      </c>
      <c r="TMK2" s="137" t="s">
        <v>130</v>
      </c>
      <c r="TMO2" s="137" t="s">
        <v>130</v>
      </c>
      <c r="TMS2" s="137" t="s">
        <v>130</v>
      </c>
      <c r="TMW2" s="137" t="s">
        <v>130</v>
      </c>
      <c r="TNA2" s="137" t="s">
        <v>130</v>
      </c>
      <c r="TNE2" s="137" t="s">
        <v>130</v>
      </c>
      <c r="TNI2" s="137" t="s">
        <v>130</v>
      </c>
      <c r="TNM2" s="137" t="s">
        <v>130</v>
      </c>
      <c r="TNQ2" s="137" t="s">
        <v>130</v>
      </c>
      <c r="TNU2" s="137" t="s">
        <v>130</v>
      </c>
      <c r="TNY2" s="137" t="s">
        <v>130</v>
      </c>
      <c r="TOC2" s="137" t="s">
        <v>130</v>
      </c>
      <c r="TOG2" s="137" t="s">
        <v>130</v>
      </c>
      <c r="TOK2" s="137" t="s">
        <v>130</v>
      </c>
      <c r="TOO2" s="137" t="s">
        <v>130</v>
      </c>
      <c r="TOS2" s="137" t="s">
        <v>130</v>
      </c>
      <c r="TOW2" s="137" t="s">
        <v>130</v>
      </c>
      <c r="TPA2" s="137" t="s">
        <v>130</v>
      </c>
      <c r="TPE2" s="137" t="s">
        <v>130</v>
      </c>
      <c r="TPI2" s="137" t="s">
        <v>130</v>
      </c>
      <c r="TPM2" s="137" t="s">
        <v>130</v>
      </c>
      <c r="TPQ2" s="137" t="s">
        <v>130</v>
      </c>
      <c r="TPU2" s="137" t="s">
        <v>130</v>
      </c>
      <c r="TPY2" s="137" t="s">
        <v>130</v>
      </c>
      <c r="TQC2" s="137" t="s">
        <v>130</v>
      </c>
      <c r="TQG2" s="137" t="s">
        <v>130</v>
      </c>
      <c r="TQK2" s="137" t="s">
        <v>130</v>
      </c>
      <c r="TQO2" s="137" t="s">
        <v>130</v>
      </c>
      <c r="TQS2" s="137" t="s">
        <v>130</v>
      </c>
      <c r="TQW2" s="137" t="s">
        <v>130</v>
      </c>
      <c r="TRA2" s="137" t="s">
        <v>130</v>
      </c>
      <c r="TRE2" s="137" t="s">
        <v>130</v>
      </c>
      <c r="TRI2" s="137" t="s">
        <v>130</v>
      </c>
      <c r="TRM2" s="137" t="s">
        <v>130</v>
      </c>
      <c r="TRQ2" s="137" t="s">
        <v>130</v>
      </c>
      <c r="TRU2" s="137" t="s">
        <v>130</v>
      </c>
      <c r="TRY2" s="137" t="s">
        <v>130</v>
      </c>
      <c r="TSC2" s="137" t="s">
        <v>130</v>
      </c>
      <c r="TSG2" s="137" t="s">
        <v>130</v>
      </c>
      <c r="TSK2" s="137" t="s">
        <v>130</v>
      </c>
      <c r="TSO2" s="137" t="s">
        <v>130</v>
      </c>
      <c r="TSS2" s="137" t="s">
        <v>130</v>
      </c>
      <c r="TSW2" s="137" t="s">
        <v>130</v>
      </c>
      <c r="TTA2" s="137" t="s">
        <v>130</v>
      </c>
      <c r="TTE2" s="137" t="s">
        <v>130</v>
      </c>
      <c r="TTI2" s="137" t="s">
        <v>130</v>
      </c>
      <c r="TTM2" s="137" t="s">
        <v>130</v>
      </c>
      <c r="TTQ2" s="137" t="s">
        <v>130</v>
      </c>
      <c r="TTU2" s="137" t="s">
        <v>130</v>
      </c>
      <c r="TTY2" s="137" t="s">
        <v>130</v>
      </c>
      <c r="TUC2" s="137" t="s">
        <v>130</v>
      </c>
      <c r="TUG2" s="137" t="s">
        <v>130</v>
      </c>
      <c r="TUK2" s="137" t="s">
        <v>130</v>
      </c>
      <c r="TUO2" s="137" t="s">
        <v>130</v>
      </c>
      <c r="TUS2" s="137" t="s">
        <v>130</v>
      </c>
      <c r="TUW2" s="137" t="s">
        <v>130</v>
      </c>
      <c r="TVA2" s="137" t="s">
        <v>130</v>
      </c>
      <c r="TVE2" s="137" t="s">
        <v>130</v>
      </c>
      <c r="TVI2" s="137" t="s">
        <v>130</v>
      </c>
      <c r="TVM2" s="137" t="s">
        <v>130</v>
      </c>
      <c r="TVQ2" s="137" t="s">
        <v>130</v>
      </c>
      <c r="TVU2" s="137" t="s">
        <v>130</v>
      </c>
      <c r="TVY2" s="137" t="s">
        <v>130</v>
      </c>
      <c r="TWC2" s="137" t="s">
        <v>130</v>
      </c>
      <c r="TWG2" s="137" t="s">
        <v>130</v>
      </c>
      <c r="TWK2" s="137" t="s">
        <v>130</v>
      </c>
      <c r="TWO2" s="137" t="s">
        <v>130</v>
      </c>
      <c r="TWS2" s="137" t="s">
        <v>130</v>
      </c>
      <c r="TWW2" s="137" t="s">
        <v>130</v>
      </c>
      <c r="TXA2" s="137" t="s">
        <v>130</v>
      </c>
      <c r="TXE2" s="137" t="s">
        <v>130</v>
      </c>
      <c r="TXI2" s="137" t="s">
        <v>130</v>
      </c>
      <c r="TXM2" s="137" t="s">
        <v>130</v>
      </c>
      <c r="TXQ2" s="137" t="s">
        <v>130</v>
      </c>
      <c r="TXU2" s="137" t="s">
        <v>130</v>
      </c>
      <c r="TXY2" s="137" t="s">
        <v>130</v>
      </c>
      <c r="TYC2" s="137" t="s">
        <v>130</v>
      </c>
      <c r="TYG2" s="137" t="s">
        <v>130</v>
      </c>
      <c r="TYK2" s="137" t="s">
        <v>130</v>
      </c>
      <c r="TYO2" s="137" t="s">
        <v>130</v>
      </c>
      <c r="TYS2" s="137" t="s">
        <v>130</v>
      </c>
      <c r="TYW2" s="137" t="s">
        <v>130</v>
      </c>
      <c r="TZA2" s="137" t="s">
        <v>130</v>
      </c>
      <c r="TZE2" s="137" t="s">
        <v>130</v>
      </c>
      <c r="TZI2" s="137" t="s">
        <v>130</v>
      </c>
      <c r="TZM2" s="137" t="s">
        <v>130</v>
      </c>
      <c r="TZQ2" s="137" t="s">
        <v>130</v>
      </c>
      <c r="TZU2" s="137" t="s">
        <v>130</v>
      </c>
      <c r="TZY2" s="137" t="s">
        <v>130</v>
      </c>
      <c r="UAC2" s="137" t="s">
        <v>130</v>
      </c>
      <c r="UAG2" s="137" t="s">
        <v>130</v>
      </c>
      <c r="UAK2" s="137" t="s">
        <v>130</v>
      </c>
      <c r="UAO2" s="137" t="s">
        <v>130</v>
      </c>
      <c r="UAS2" s="137" t="s">
        <v>130</v>
      </c>
      <c r="UAW2" s="137" t="s">
        <v>130</v>
      </c>
      <c r="UBA2" s="137" t="s">
        <v>130</v>
      </c>
      <c r="UBE2" s="137" t="s">
        <v>130</v>
      </c>
      <c r="UBI2" s="137" t="s">
        <v>130</v>
      </c>
      <c r="UBM2" s="137" t="s">
        <v>130</v>
      </c>
      <c r="UBQ2" s="137" t="s">
        <v>130</v>
      </c>
      <c r="UBU2" s="137" t="s">
        <v>130</v>
      </c>
      <c r="UBY2" s="137" t="s">
        <v>130</v>
      </c>
      <c r="UCC2" s="137" t="s">
        <v>130</v>
      </c>
      <c r="UCG2" s="137" t="s">
        <v>130</v>
      </c>
      <c r="UCK2" s="137" t="s">
        <v>130</v>
      </c>
      <c r="UCO2" s="137" t="s">
        <v>130</v>
      </c>
      <c r="UCS2" s="137" t="s">
        <v>130</v>
      </c>
      <c r="UCW2" s="137" t="s">
        <v>130</v>
      </c>
      <c r="UDA2" s="137" t="s">
        <v>130</v>
      </c>
      <c r="UDE2" s="137" t="s">
        <v>130</v>
      </c>
      <c r="UDI2" s="137" t="s">
        <v>130</v>
      </c>
      <c r="UDM2" s="137" t="s">
        <v>130</v>
      </c>
      <c r="UDQ2" s="137" t="s">
        <v>130</v>
      </c>
      <c r="UDU2" s="137" t="s">
        <v>130</v>
      </c>
      <c r="UDY2" s="137" t="s">
        <v>130</v>
      </c>
      <c r="UEC2" s="137" t="s">
        <v>130</v>
      </c>
      <c r="UEG2" s="137" t="s">
        <v>130</v>
      </c>
      <c r="UEK2" s="137" t="s">
        <v>130</v>
      </c>
      <c r="UEO2" s="137" t="s">
        <v>130</v>
      </c>
      <c r="UES2" s="137" t="s">
        <v>130</v>
      </c>
      <c r="UEW2" s="137" t="s">
        <v>130</v>
      </c>
      <c r="UFA2" s="137" t="s">
        <v>130</v>
      </c>
      <c r="UFE2" s="137" t="s">
        <v>130</v>
      </c>
      <c r="UFI2" s="137" t="s">
        <v>130</v>
      </c>
      <c r="UFM2" s="137" t="s">
        <v>130</v>
      </c>
      <c r="UFQ2" s="137" t="s">
        <v>130</v>
      </c>
      <c r="UFU2" s="137" t="s">
        <v>130</v>
      </c>
      <c r="UFY2" s="137" t="s">
        <v>130</v>
      </c>
      <c r="UGC2" s="137" t="s">
        <v>130</v>
      </c>
      <c r="UGG2" s="137" t="s">
        <v>130</v>
      </c>
      <c r="UGK2" s="137" t="s">
        <v>130</v>
      </c>
      <c r="UGO2" s="137" t="s">
        <v>130</v>
      </c>
      <c r="UGS2" s="137" t="s">
        <v>130</v>
      </c>
      <c r="UGW2" s="137" t="s">
        <v>130</v>
      </c>
      <c r="UHA2" s="137" t="s">
        <v>130</v>
      </c>
      <c r="UHE2" s="137" t="s">
        <v>130</v>
      </c>
      <c r="UHI2" s="137" t="s">
        <v>130</v>
      </c>
      <c r="UHM2" s="137" t="s">
        <v>130</v>
      </c>
      <c r="UHQ2" s="137" t="s">
        <v>130</v>
      </c>
      <c r="UHU2" s="137" t="s">
        <v>130</v>
      </c>
      <c r="UHY2" s="137" t="s">
        <v>130</v>
      </c>
      <c r="UIC2" s="137" t="s">
        <v>130</v>
      </c>
      <c r="UIG2" s="137" t="s">
        <v>130</v>
      </c>
      <c r="UIK2" s="137" t="s">
        <v>130</v>
      </c>
      <c r="UIO2" s="137" t="s">
        <v>130</v>
      </c>
      <c r="UIS2" s="137" t="s">
        <v>130</v>
      </c>
      <c r="UIW2" s="137" t="s">
        <v>130</v>
      </c>
      <c r="UJA2" s="137" t="s">
        <v>130</v>
      </c>
      <c r="UJE2" s="137" t="s">
        <v>130</v>
      </c>
      <c r="UJI2" s="137" t="s">
        <v>130</v>
      </c>
      <c r="UJM2" s="137" t="s">
        <v>130</v>
      </c>
      <c r="UJQ2" s="137" t="s">
        <v>130</v>
      </c>
      <c r="UJU2" s="137" t="s">
        <v>130</v>
      </c>
      <c r="UJY2" s="137" t="s">
        <v>130</v>
      </c>
      <c r="UKC2" s="137" t="s">
        <v>130</v>
      </c>
      <c r="UKG2" s="137" t="s">
        <v>130</v>
      </c>
      <c r="UKK2" s="137" t="s">
        <v>130</v>
      </c>
      <c r="UKO2" s="137" t="s">
        <v>130</v>
      </c>
      <c r="UKS2" s="137" t="s">
        <v>130</v>
      </c>
      <c r="UKW2" s="137" t="s">
        <v>130</v>
      </c>
      <c r="ULA2" s="137" t="s">
        <v>130</v>
      </c>
      <c r="ULE2" s="137" t="s">
        <v>130</v>
      </c>
      <c r="ULI2" s="137" t="s">
        <v>130</v>
      </c>
      <c r="ULM2" s="137" t="s">
        <v>130</v>
      </c>
      <c r="ULQ2" s="137" t="s">
        <v>130</v>
      </c>
      <c r="ULU2" s="137" t="s">
        <v>130</v>
      </c>
      <c r="ULY2" s="137" t="s">
        <v>130</v>
      </c>
      <c r="UMC2" s="137" t="s">
        <v>130</v>
      </c>
      <c r="UMG2" s="137" t="s">
        <v>130</v>
      </c>
      <c r="UMK2" s="137" t="s">
        <v>130</v>
      </c>
      <c r="UMO2" s="137" t="s">
        <v>130</v>
      </c>
      <c r="UMS2" s="137" t="s">
        <v>130</v>
      </c>
      <c r="UMW2" s="137" t="s">
        <v>130</v>
      </c>
      <c r="UNA2" s="137" t="s">
        <v>130</v>
      </c>
      <c r="UNE2" s="137" t="s">
        <v>130</v>
      </c>
      <c r="UNI2" s="137" t="s">
        <v>130</v>
      </c>
      <c r="UNM2" s="137" t="s">
        <v>130</v>
      </c>
      <c r="UNQ2" s="137" t="s">
        <v>130</v>
      </c>
      <c r="UNU2" s="137" t="s">
        <v>130</v>
      </c>
      <c r="UNY2" s="137" t="s">
        <v>130</v>
      </c>
      <c r="UOC2" s="137" t="s">
        <v>130</v>
      </c>
      <c r="UOG2" s="137" t="s">
        <v>130</v>
      </c>
      <c r="UOK2" s="137" t="s">
        <v>130</v>
      </c>
      <c r="UOO2" s="137" t="s">
        <v>130</v>
      </c>
      <c r="UOS2" s="137" t="s">
        <v>130</v>
      </c>
      <c r="UOW2" s="137" t="s">
        <v>130</v>
      </c>
      <c r="UPA2" s="137" t="s">
        <v>130</v>
      </c>
      <c r="UPE2" s="137" t="s">
        <v>130</v>
      </c>
      <c r="UPI2" s="137" t="s">
        <v>130</v>
      </c>
      <c r="UPM2" s="137" t="s">
        <v>130</v>
      </c>
      <c r="UPQ2" s="137" t="s">
        <v>130</v>
      </c>
      <c r="UPU2" s="137" t="s">
        <v>130</v>
      </c>
      <c r="UPY2" s="137" t="s">
        <v>130</v>
      </c>
      <c r="UQC2" s="137" t="s">
        <v>130</v>
      </c>
      <c r="UQG2" s="137" t="s">
        <v>130</v>
      </c>
      <c r="UQK2" s="137" t="s">
        <v>130</v>
      </c>
      <c r="UQO2" s="137" t="s">
        <v>130</v>
      </c>
      <c r="UQS2" s="137" t="s">
        <v>130</v>
      </c>
      <c r="UQW2" s="137" t="s">
        <v>130</v>
      </c>
      <c r="URA2" s="137" t="s">
        <v>130</v>
      </c>
      <c r="URE2" s="137" t="s">
        <v>130</v>
      </c>
      <c r="URI2" s="137" t="s">
        <v>130</v>
      </c>
      <c r="URM2" s="137" t="s">
        <v>130</v>
      </c>
      <c r="URQ2" s="137" t="s">
        <v>130</v>
      </c>
      <c r="URU2" s="137" t="s">
        <v>130</v>
      </c>
      <c r="URY2" s="137" t="s">
        <v>130</v>
      </c>
      <c r="USC2" s="137" t="s">
        <v>130</v>
      </c>
      <c r="USG2" s="137" t="s">
        <v>130</v>
      </c>
      <c r="USK2" s="137" t="s">
        <v>130</v>
      </c>
      <c r="USO2" s="137" t="s">
        <v>130</v>
      </c>
      <c r="USS2" s="137" t="s">
        <v>130</v>
      </c>
      <c r="USW2" s="137" t="s">
        <v>130</v>
      </c>
      <c r="UTA2" s="137" t="s">
        <v>130</v>
      </c>
      <c r="UTE2" s="137" t="s">
        <v>130</v>
      </c>
      <c r="UTI2" s="137" t="s">
        <v>130</v>
      </c>
      <c r="UTM2" s="137" t="s">
        <v>130</v>
      </c>
      <c r="UTQ2" s="137" t="s">
        <v>130</v>
      </c>
      <c r="UTU2" s="137" t="s">
        <v>130</v>
      </c>
      <c r="UTY2" s="137" t="s">
        <v>130</v>
      </c>
      <c r="UUC2" s="137" t="s">
        <v>130</v>
      </c>
      <c r="UUG2" s="137" t="s">
        <v>130</v>
      </c>
      <c r="UUK2" s="137" t="s">
        <v>130</v>
      </c>
      <c r="UUO2" s="137" t="s">
        <v>130</v>
      </c>
      <c r="UUS2" s="137" t="s">
        <v>130</v>
      </c>
      <c r="UUW2" s="137" t="s">
        <v>130</v>
      </c>
      <c r="UVA2" s="137" t="s">
        <v>130</v>
      </c>
      <c r="UVE2" s="137" t="s">
        <v>130</v>
      </c>
      <c r="UVI2" s="137" t="s">
        <v>130</v>
      </c>
      <c r="UVM2" s="137" t="s">
        <v>130</v>
      </c>
      <c r="UVQ2" s="137" t="s">
        <v>130</v>
      </c>
      <c r="UVU2" s="137" t="s">
        <v>130</v>
      </c>
      <c r="UVY2" s="137" t="s">
        <v>130</v>
      </c>
      <c r="UWC2" s="137" t="s">
        <v>130</v>
      </c>
      <c r="UWG2" s="137" t="s">
        <v>130</v>
      </c>
      <c r="UWK2" s="137" t="s">
        <v>130</v>
      </c>
      <c r="UWO2" s="137" t="s">
        <v>130</v>
      </c>
      <c r="UWS2" s="137" t="s">
        <v>130</v>
      </c>
      <c r="UWW2" s="137" t="s">
        <v>130</v>
      </c>
      <c r="UXA2" s="137" t="s">
        <v>130</v>
      </c>
      <c r="UXE2" s="137" t="s">
        <v>130</v>
      </c>
      <c r="UXI2" s="137" t="s">
        <v>130</v>
      </c>
      <c r="UXM2" s="137" t="s">
        <v>130</v>
      </c>
      <c r="UXQ2" s="137" t="s">
        <v>130</v>
      </c>
      <c r="UXU2" s="137" t="s">
        <v>130</v>
      </c>
      <c r="UXY2" s="137" t="s">
        <v>130</v>
      </c>
      <c r="UYC2" s="137" t="s">
        <v>130</v>
      </c>
      <c r="UYG2" s="137" t="s">
        <v>130</v>
      </c>
      <c r="UYK2" s="137" t="s">
        <v>130</v>
      </c>
      <c r="UYO2" s="137" t="s">
        <v>130</v>
      </c>
      <c r="UYS2" s="137" t="s">
        <v>130</v>
      </c>
      <c r="UYW2" s="137" t="s">
        <v>130</v>
      </c>
      <c r="UZA2" s="137" t="s">
        <v>130</v>
      </c>
      <c r="UZE2" s="137" t="s">
        <v>130</v>
      </c>
      <c r="UZI2" s="137" t="s">
        <v>130</v>
      </c>
      <c r="UZM2" s="137" t="s">
        <v>130</v>
      </c>
      <c r="UZQ2" s="137" t="s">
        <v>130</v>
      </c>
      <c r="UZU2" s="137" t="s">
        <v>130</v>
      </c>
      <c r="UZY2" s="137" t="s">
        <v>130</v>
      </c>
      <c r="VAC2" s="137" t="s">
        <v>130</v>
      </c>
      <c r="VAG2" s="137" t="s">
        <v>130</v>
      </c>
      <c r="VAK2" s="137" t="s">
        <v>130</v>
      </c>
      <c r="VAO2" s="137" t="s">
        <v>130</v>
      </c>
      <c r="VAS2" s="137" t="s">
        <v>130</v>
      </c>
      <c r="VAW2" s="137" t="s">
        <v>130</v>
      </c>
      <c r="VBA2" s="137" t="s">
        <v>130</v>
      </c>
      <c r="VBE2" s="137" t="s">
        <v>130</v>
      </c>
      <c r="VBI2" s="137" t="s">
        <v>130</v>
      </c>
      <c r="VBM2" s="137" t="s">
        <v>130</v>
      </c>
      <c r="VBQ2" s="137" t="s">
        <v>130</v>
      </c>
      <c r="VBU2" s="137" t="s">
        <v>130</v>
      </c>
      <c r="VBY2" s="137" t="s">
        <v>130</v>
      </c>
      <c r="VCC2" s="137" t="s">
        <v>130</v>
      </c>
      <c r="VCG2" s="137" t="s">
        <v>130</v>
      </c>
      <c r="VCK2" s="137" t="s">
        <v>130</v>
      </c>
      <c r="VCO2" s="137" t="s">
        <v>130</v>
      </c>
      <c r="VCS2" s="137" t="s">
        <v>130</v>
      </c>
      <c r="VCW2" s="137" t="s">
        <v>130</v>
      </c>
      <c r="VDA2" s="137" t="s">
        <v>130</v>
      </c>
      <c r="VDE2" s="137" t="s">
        <v>130</v>
      </c>
      <c r="VDI2" s="137" t="s">
        <v>130</v>
      </c>
      <c r="VDM2" s="137" t="s">
        <v>130</v>
      </c>
      <c r="VDQ2" s="137" t="s">
        <v>130</v>
      </c>
      <c r="VDU2" s="137" t="s">
        <v>130</v>
      </c>
      <c r="VDY2" s="137" t="s">
        <v>130</v>
      </c>
      <c r="VEC2" s="137" t="s">
        <v>130</v>
      </c>
      <c r="VEG2" s="137" t="s">
        <v>130</v>
      </c>
      <c r="VEK2" s="137" t="s">
        <v>130</v>
      </c>
      <c r="VEO2" s="137" t="s">
        <v>130</v>
      </c>
      <c r="VES2" s="137" t="s">
        <v>130</v>
      </c>
      <c r="VEW2" s="137" t="s">
        <v>130</v>
      </c>
      <c r="VFA2" s="137" t="s">
        <v>130</v>
      </c>
      <c r="VFE2" s="137" t="s">
        <v>130</v>
      </c>
      <c r="VFI2" s="137" t="s">
        <v>130</v>
      </c>
      <c r="VFM2" s="137" t="s">
        <v>130</v>
      </c>
      <c r="VFQ2" s="137" t="s">
        <v>130</v>
      </c>
      <c r="VFU2" s="137" t="s">
        <v>130</v>
      </c>
      <c r="VFY2" s="137" t="s">
        <v>130</v>
      </c>
      <c r="VGC2" s="137" t="s">
        <v>130</v>
      </c>
      <c r="VGG2" s="137" t="s">
        <v>130</v>
      </c>
      <c r="VGK2" s="137" t="s">
        <v>130</v>
      </c>
      <c r="VGO2" s="137" t="s">
        <v>130</v>
      </c>
      <c r="VGS2" s="137" t="s">
        <v>130</v>
      </c>
      <c r="VGW2" s="137" t="s">
        <v>130</v>
      </c>
      <c r="VHA2" s="137" t="s">
        <v>130</v>
      </c>
      <c r="VHE2" s="137" t="s">
        <v>130</v>
      </c>
      <c r="VHI2" s="137" t="s">
        <v>130</v>
      </c>
      <c r="VHM2" s="137" t="s">
        <v>130</v>
      </c>
      <c r="VHQ2" s="137" t="s">
        <v>130</v>
      </c>
      <c r="VHU2" s="137" t="s">
        <v>130</v>
      </c>
      <c r="VHY2" s="137" t="s">
        <v>130</v>
      </c>
      <c r="VIC2" s="137" t="s">
        <v>130</v>
      </c>
      <c r="VIG2" s="137" t="s">
        <v>130</v>
      </c>
      <c r="VIK2" s="137" t="s">
        <v>130</v>
      </c>
      <c r="VIO2" s="137" t="s">
        <v>130</v>
      </c>
      <c r="VIS2" s="137" t="s">
        <v>130</v>
      </c>
      <c r="VIW2" s="137" t="s">
        <v>130</v>
      </c>
      <c r="VJA2" s="137" t="s">
        <v>130</v>
      </c>
      <c r="VJE2" s="137" t="s">
        <v>130</v>
      </c>
      <c r="VJI2" s="137" t="s">
        <v>130</v>
      </c>
      <c r="VJM2" s="137" t="s">
        <v>130</v>
      </c>
      <c r="VJQ2" s="137" t="s">
        <v>130</v>
      </c>
      <c r="VJU2" s="137" t="s">
        <v>130</v>
      </c>
      <c r="VJY2" s="137" t="s">
        <v>130</v>
      </c>
      <c r="VKC2" s="137" t="s">
        <v>130</v>
      </c>
      <c r="VKG2" s="137" t="s">
        <v>130</v>
      </c>
      <c r="VKK2" s="137" t="s">
        <v>130</v>
      </c>
      <c r="VKO2" s="137" t="s">
        <v>130</v>
      </c>
      <c r="VKS2" s="137" t="s">
        <v>130</v>
      </c>
      <c r="VKW2" s="137" t="s">
        <v>130</v>
      </c>
      <c r="VLA2" s="137" t="s">
        <v>130</v>
      </c>
      <c r="VLE2" s="137" t="s">
        <v>130</v>
      </c>
      <c r="VLI2" s="137" t="s">
        <v>130</v>
      </c>
      <c r="VLM2" s="137" t="s">
        <v>130</v>
      </c>
      <c r="VLQ2" s="137" t="s">
        <v>130</v>
      </c>
      <c r="VLU2" s="137" t="s">
        <v>130</v>
      </c>
      <c r="VLY2" s="137" t="s">
        <v>130</v>
      </c>
      <c r="VMC2" s="137" t="s">
        <v>130</v>
      </c>
      <c r="VMG2" s="137" t="s">
        <v>130</v>
      </c>
      <c r="VMK2" s="137" t="s">
        <v>130</v>
      </c>
      <c r="VMO2" s="137" t="s">
        <v>130</v>
      </c>
      <c r="VMS2" s="137" t="s">
        <v>130</v>
      </c>
      <c r="VMW2" s="137" t="s">
        <v>130</v>
      </c>
      <c r="VNA2" s="137" t="s">
        <v>130</v>
      </c>
      <c r="VNE2" s="137" t="s">
        <v>130</v>
      </c>
      <c r="VNI2" s="137" t="s">
        <v>130</v>
      </c>
      <c r="VNM2" s="137" t="s">
        <v>130</v>
      </c>
      <c r="VNQ2" s="137" t="s">
        <v>130</v>
      </c>
      <c r="VNU2" s="137" t="s">
        <v>130</v>
      </c>
      <c r="VNY2" s="137" t="s">
        <v>130</v>
      </c>
      <c r="VOC2" s="137" t="s">
        <v>130</v>
      </c>
      <c r="VOG2" s="137" t="s">
        <v>130</v>
      </c>
      <c r="VOK2" s="137" t="s">
        <v>130</v>
      </c>
      <c r="VOO2" s="137" t="s">
        <v>130</v>
      </c>
      <c r="VOS2" s="137" t="s">
        <v>130</v>
      </c>
      <c r="VOW2" s="137" t="s">
        <v>130</v>
      </c>
      <c r="VPA2" s="137" t="s">
        <v>130</v>
      </c>
      <c r="VPE2" s="137" t="s">
        <v>130</v>
      </c>
      <c r="VPI2" s="137" t="s">
        <v>130</v>
      </c>
      <c r="VPM2" s="137" t="s">
        <v>130</v>
      </c>
      <c r="VPQ2" s="137" t="s">
        <v>130</v>
      </c>
      <c r="VPU2" s="137" t="s">
        <v>130</v>
      </c>
      <c r="VPY2" s="137" t="s">
        <v>130</v>
      </c>
      <c r="VQC2" s="137" t="s">
        <v>130</v>
      </c>
      <c r="VQG2" s="137" t="s">
        <v>130</v>
      </c>
      <c r="VQK2" s="137" t="s">
        <v>130</v>
      </c>
      <c r="VQO2" s="137" t="s">
        <v>130</v>
      </c>
      <c r="VQS2" s="137" t="s">
        <v>130</v>
      </c>
      <c r="VQW2" s="137" t="s">
        <v>130</v>
      </c>
      <c r="VRA2" s="137" t="s">
        <v>130</v>
      </c>
      <c r="VRE2" s="137" t="s">
        <v>130</v>
      </c>
      <c r="VRI2" s="137" t="s">
        <v>130</v>
      </c>
      <c r="VRM2" s="137" t="s">
        <v>130</v>
      </c>
      <c r="VRQ2" s="137" t="s">
        <v>130</v>
      </c>
      <c r="VRU2" s="137" t="s">
        <v>130</v>
      </c>
      <c r="VRY2" s="137" t="s">
        <v>130</v>
      </c>
      <c r="VSC2" s="137" t="s">
        <v>130</v>
      </c>
      <c r="VSG2" s="137" t="s">
        <v>130</v>
      </c>
      <c r="VSK2" s="137" t="s">
        <v>130</v>
      </c>
      <c r="VSO2" s="137" t="s">
        <v>130</v>
      </c>
      <c r="VSS2" s="137" t="s">
        <v>130</v>
      </c>
      <c r="VSW2" s="137" t="s">
        <v>130</v>
      </c>
      <c r="VTA2" s="137" t="s">
        <v>130</v>
      </c>
      <c r="VTE2" s="137" t="s">
        <v>130</v>
      </c>
      <c r="VTI2" s="137" t="s">
        <v>130</v>
      </c>
      <c r="VTM2" s="137" t="s">
        <v>130</v>
      </c>
      <c r="VTQ2" s="137" t="s">
        <v>130</v>
      </c>
      <c r="VTU2" s="137" t="s">
        <v>130</v>
      </c>
      <c r="VTY2" s="137" t="s">
        <v>130</v>
      </c>
      <c r="VUC2" s="137" t="s">
        <v>130</v>
      </c>
      <c r="VUG2" s="137" t="s">
        <v>130</v>
      </c>
      <c r="VUK2" s="137" t="s">
        <v>130</v>
      </c>
      <c r="VUO2" s="137" t="s">
        <v>130</v>
      </c>
      <c r="VUS2" s="137" t="s">
        <v>130</v>
      </c>
      <c r="VUW2" s="137" t="s">
        <v>130</v>
      </c>
      <c r="VVA2" s="137" t="s">
        <v>130</v>
      </c>
      <c r="VVE2" s="137" t="s">
        <v>130</v>
      </c>
      <c r="VVI2" s="137" t="s">
        <v>130</v>
      </c>
      <c r="VVM2" s="137" t="s">
        <v>130</v>
      </c>
      <c r="VVQ2" s="137" t="s">
        <v>130</v>
      </c>
      <c r="VVU2" s="137" t="s">
        <v>130</v>
      </c>
      <c r="VVY2" s="137" t="s">
        <v>130</v>
      </c>
      <c r="VWC2" s="137" t="s">
        <v>130</v>
      </c>
      <c r="VWG2" s="137" t="s">
        <v>130</v>
      </c>
      <c r="VWK2" s="137" t="s">
        <v>130</v>
      </c>
      <c r="VWO2" s="137" t="s">
        <v>130</v>
      </c>
      <c r="VWS2" s="137" t="s">
        <v>130</v>
      </c>
      <c r="VWW2" s="137" t="s">
        <v>130</v>
      </c>
      <c r="VXA2" s="137" t="s">
        <v>130</v>
      </c>
      <c r="VXE2" s="137" t="s">
        <v>130</v>
      </c>
      <c r="VXI2" s="137" t="s">
        <v>130</v>
      </c>
      <c r="VXM2" s="137" t="s">
        <v>130</v>
      </c>
      <c r="VXQ2" s="137" t="s">
        <v>130</v>
      </c>
      <c r="VXU2" s="137" t="s">
        <v>130</v>
      </c>
      <c r="VXY2" s="137" t="s">
        <v>130</v>
      </c>
      <c r="VYC2" s="137" t="s">
        <v>130</v>
      </c>
      <c r="VYG2" s="137" t="s">
        <v>130</v>
      </c>
      <c r="VYK2" s="137" t="s">
        <v>130</v>
      </c>
      <c r="VYO2" s="137" t="s">
        <v>130</v>
      </c>
      <c r="VYS2" s="137" t="s">
        <v>130</v>
      </c>
      <c r="VYW2" s="137" t="s">
        <v>130</v>
      </c>
      <c r="VZA2" s="137" t="s">
        <v>130</v>
      </c>
      <c r="VZE2" s="137" t="s">
        <v>130</v>
      </c>
      <c r="VZI2" s="137" t="s">
        <v>130</v>
      </c>
      <c r="VZM2" s="137" t="s">
        <v>130</v>
      </c>
      <c r="VZQ2" s="137" t="s">
        <v>130</v>
      </c>
      <c r="VZU2" s="137" t="s">
        <v>130</v>
      </c>
      <c r="VZY2" s="137" t="s">
        <v>130</v>
      </c>
      <c r="WAC2" s="137" t="s">
        <v>130</v>
      </c>
      <c r="WAG2" s="137" t="s">
        <v>130</v>
      </c>
      <c r="WAK2" s="137" t="s">
        <v>130</v>
      </c>
      <c r="WAO2" s="137" t="s">
        <v>130</v>
      </c>
      <c r="WAS2" s="137" t="s">
        <v>130</v>
      </c>
      <c r="WAW2" s="137" t="s">
        <v>130</v>
      </c>
      <c r="WBA2" s="137" t="s">
        <v>130</v>
      </c>
      <c r="WBE2" s="137" t="s">
        <v>130</v>
      </c>
      <c r="WBI2" s="137" t="s">
        <v>130</v>
      </c>
      <c r="WBM2" s="137" t="s">
        <v>130</v>
      </c>
      <c r="WBQ2" s="137" t="s">
        <v>130</v>
      </c>
      <c r="WBU2" s="137" t="s">
        <v>130</v>
      </c>
      <c r="WBY2" s="137" t="s">
        <v>130</v>
      </c>
      <c r="WCC2" s="137" t="s">
        <v>130</v>
      </c>
      <c r="WCG2" s="137" t="s">
        <v>130</v>
      </c>
      <c r="WCK2" s="137" t="s">
        <v>130</v>
      </c>
      <c r="WCO2" s="137" t="s">
        <v>130</v>
      </c>
      <c r="WCS2" s="137" t="s">
        <v>130</v>
      </c>
      <c r="WCW2" s="137" t="s">
        <v>130</v>
      </c>
      <c r="WDA2" s="137" t="s">
        <v>130</v>
      </c>
      <c r="WDE2" s="137" t="s">
        <v>130</v>
      </c>
      <c r="WDI2" s="137" t="s">
        <v>130</v>
      </c>
      <c r="WDM2" s="137" t="s">
        <v>130</v>
      </c>
      <c r="WDQ2" s="137" t="s">
        <v>130</v>
      </c>
      <c r="WDU2" s="137" t="s">
        <v>130</v>
      </c>
      <c r="WDY2" s="137" t="s">
        <v>130</v>
      </c>
      <c r="WEC2" s="137" t="s">
        <v>130</v>
      </c>
      <c r="WEG2" s="137" t="s">
        <v>130</v>
      </c>
      <c r="WEK2" s="137" t="s">
        <v>130</v>
      </c>
      <c r="WEO2" s="137" t="s">
        <v>130</v>
      </c>
      <c r="WES2" s="137" t="s">
        <v>130</v>
      </c>
      <c r="WEW2" s="137" t="s">
        <v>130</v>
      </c>
      <c r="WFA2" s="137" t="s">
        <v>130</v>
      </c>
      <c r="WFE2" s="137" t="s">
        <v>130</v>
      </c>
      <c r="WFI2" s="137" t="s">
        <v>130</v>
      </c>
      <c r="WFM2" s="137" t="s">
        <v>130</v>
      </c>
      <c r="WFQ2" s="137" t="s">
        <v>130</v>
      </c>
      <c r="WFU2" s="137" t="s">
        <v>130</v>
      </c>
      <c r="WFY2" s="137" t="s">
        <v>130</v>
      </c>
      <c r="WGC2" s="137" t="s">
        <v>130</v>
      </c>
      <c r="WGG2" s="137" t="s">
        <v>130</v>
      </c>
      <c r="WGK2" s="137" t="s">
        <v>130</v>
      </c>
      <c r="WGO2" s="137" t="s">
        <v>130</v>
      </c>
      <c r="WGS2" s="137" t="s">
        <v>130</v>
      </c>
      <c r="WGW2" s="137" t="s">
        <v>130</v>
      </c>
      <c r="WHA2" s="137" t="s">
        <v>130</v>
      </c>
      <c r="WHE2" s="137" t="s">
        <v>130</v>
      </c>
      <c r="WHI2" s="137" t="s">
        <v>130</v>
      </c>
      <c r="WHM2" s="137" t="s">
        <v>130</v>
      </c>
      <c r="WHQ2" s="137" t="s">
        <v>130</v>
      </c>
      <c r="WHU2" s="137" t="s">
        <v>130</v>
      </c>
      <c r="WHY2" s="137" t="s">
        <v>130</v>
      </c>
      <c r="WIC2" s="137" t="s">
        <v>130</v>
      </c>
      <c r="WIG2" s="137" t="s">
        <v>130</v>
      </c>
      <c r="WIK2" s="137" t="s">
        <v>130</v>
      </c>
      <c r="WIO2" s="137" t="s">
        <v>130</v>
      </c>
      <c r="WIS2" s="137" t="s">
        <v>130</v>
      </c>
      <c r="WIW2" s="137" t="s">
        <v>130</v>
      </c>
      <c r="WJA2" s="137" t="s">
        <v>130</v>
      </c>
      <c r="WJE2" s="137" t="s">
        <v>130</v>
      </c>
      <c r="WJI2" s="137" t="s">
        <v>130</v>
      </c>
      <c r="WJM2" s="137" t="s">
        <v>130</v>
      </c>
      <c r="WJQ2" s="137" t="s">
        <v>130</v>
      </c>
      <c r="WJU2" s="137" t="s">
        <v>130</v>
      </c>
      <c r="WJY2" s="137" t="s">
        <v>130</v>
      </c>
      <c r="WKC2" s="137" t="s">
        <v>130</v>
      </c>
      <c r="WKG2" s="137" t="s">
        <v>130</v>
      </c>
      <c r="WKK2" s="137" t="s">
        <v>130</v>
      </c>
      <c r="WKO2" s="137" t="s">
        <v>130</v>
      </c>
      <c r="WKS2" s="137" t="s">
        <v>130</v>
      </c>
      <c r="WKW2" s="137" t="s">
        <v>130</v>
      </c>
      <c r="WLA2" s="137" t="s">
        <v>130</v>
      </c>
      <c r="WLE2" s="137" t="s">
        <v>130</v>
      </c>
      <c r="WLI2" s="137" t="s">
        <v>130</v>
      </c>
      <c r="WLM2" s="137" t="s">
        <v>130</v>
      </c>
      <c r="WLQ2" s="137" t="s">
        <v>130</v>
      </c>
      <c r="WLU2" s="137" t="s">
        <v>130</v>
      </c>
      <c r="WLY2" s="137" t="s">
        <v>130</v>
      </c>
      <c r="WMC2" s="137" t="s">
        <v>130</v>
      </c>
      <c r="WMG2" s="137" t="s">
        <v>130</v>
      </c>
      <c r="WMK2" s="137" t="s">
        <v>130</v>
      </c>
      <c r="WMO2" s="137" t="s">
        <v>130</v>
      </c>
      <c r="WMS2" s="137" t="s">
        <v>130</v>
      </c>
      <c r="WMW2" s="137" t="s">
        <v>130</v>
      </c>
      <c r="WNA2" s="137" t="s">
        <v>130</v>
      </c>
      <c r="WNE2" s="137" t="s">
        <v>130</v>
      </c>
      <c r="WNI2" s="137" t="s">
        <v>130</v>
      </c>
      <c r="WNM2" s="137" t="s">
        <v>130</v>
      </c>
      <c r="WNQ2" s="137" t="s">
        <v>130</v>
      </c>
      <c r="WNU2" s="137" t="s">
        <v>130</v>
      </c>
      <c r="WNY2" s="137" t="s">
        <v>130</v>
      </c>
      <c r="WOC2" s="137" t="s">
        <v>130</v>
      </c>
      <c r="WOG2" s="137" t="s">
        <v>130</v>
      </c>
      <c r="WOK2" s="137" t="s">
        <v>130</v>
      </c>
      <c r="WOO2" s="137" t="s">
        <v>130</v>
      </c>
      <c r="WOS2" s="137" t="s">
        <v>130</v>
      </c>
      <c r="WOW2" s="137" t="s">
        <v>130</v>
      </c>
      <c r="WPA2" s="137" t="s">
        <v>130</v>
      </c>
      <c r="WPE2" s="137" t="s">
        <v>130</v>
      </c>
      <c r="WPI2" s="137" t="s">
        <v>130</v>
      </c>
      <c r="WPM2" s="137" t="s">
        <v>130</v>
      </c>
      <c r="WPQ2" s="137" t="s">
        <v>130</v>
      </c>
      <c r="WPU2" s="137" t="s">
        <v>130</v>
      </c>
      <c r="WPY2" s="137" t="s">
        <v>130</v>
      </c>
      <c r="WQC2" s="137" t="s">
        <v>130</v>
      </c>
      <c r="WQG2" s="137" t="s">
        <v>130</v>
      </c>
      <c r="WQK2" s="137" t="s">
        <v>130</v>
      </c>
      <c r="WQO2" s="137" t="s">
        <v>130</v>
      </c>
      <c r="WQS2" s="137" t="s">
        <v>130</v>
      </c>
      <c r="WQW2" s="137" t="s">
        <v>130</v>
      </c>
      <c r="WRA2" s="137" t="s">
        <v>130</v>
      </c>
      <c r="WRE2" s="137" t="s">
        <v>130</v>
      </c>
      <c r="WRI2" s="137" t="s">
        <v>130</v>
      </c>
      <c r="WRM2" s="137" t="s">
        <v>130</v>
      </c>
      <c r="WRQ2" s="137" t="s">
        <v>130</v>
      </c>
      <c r="WRU2" s="137" t="s">
        <v>130</v>
      </c>
      <c r="WRY2" s="137" t="s">
        <v>130</v>
      </c>
      <c r="WSC2" s="137" t="s">
        <v>130</v>
      </c>
      <c r="WSG2" s="137" t="s">
        <v>130</v>
      </c>
      <c r="WSK2" s="137" t="s">
        <v>130</v>
      </c>
      <c r="WSO2" s="137" t="s">
        <v>130</v>
      </c>
      <c r="WSS2" s="137" t="s">
        <v>130</v>
      </c>
      <c r="WSW2" s="137" t="s">
        <v>130</v>
      </c>
      <c r="WTA2" s="137" t="s">
        <v>130</v>
      </c>
      <c r="WTE2" s="137" t="s">
        <v>130</v>
      </c>
      <c r="WTI2" s="137" t="s">
        <v>130</v>
      </c>
      <c r="WTM2" s="137" t="s">
        <v>130</v>
      </c>
      <c r="WTQ2" s="137" t="s">
        <v>130</v>
      </c>
      <c r="WTU2" s="137" t="s">
        <v>130</v>
      </c>
      <c r="WTY2" s="137" t="s">
        <v>130</v>
      </c>
      <c r="WUC2" s="137" t="s">
        <v>130</v>
      </c>
      <c r="WUG2" s="137" t="s">
        <v>130</v>
      </c>
      <c r="WUK2" s="137" t="s">
        <v>130</v>
      </c>
      <c r="WUO2" s="137" t="s">
        <v>130</v>
      </c>
      <c r="WUS2" s="137" t="s">
        <v>130</v>
      </c>
      <c r="WUW2" s="137" t="s">
        <v>130</v>
      </c>
      <c r="WVA2" s="137" t="s">
        <v>130</v>
      </c>
      <c r="WVE2" s="137" t="s">
        <v>130</v>
      </c>
      <c r="WVI2" s="137" t="s">
        <v>130</v>
      </c>
      <c r="WVM2" s="137" t="s">
        <v>130</v>
      </c>
      <c r="WVQ2" s="137" t="s">
        <v>130</v>
      </c>
      <c r="WVU2" s="137" t="s">
        <v>130</v>
      </c>
      <c r="WVY2" s="137" t="s">
        <v>130</v>
      </c>
      <c r="WWC2" s="137" t="s">
        <v>130</v>
      </c>
      <c r="WWG2" s="137" t="s">
        <v>130</v>
      </c>
      <c r="WWK2" s="137" t="s">
        <v>130</v>
      </c>
      <c r="WWO2" s="137" t="s">
        <v>130</v>
      </c>
      <c r="WWS2" s="137" t="s">
        <v>130</v>
      </c>
      <c r="WWW2" s="137" t="s">
        <v>130</v>
      </c>
      <c r="WXA2" s="137" t="s">
        <v>130</v>
      </c>
      <c r="WXE2" s="137" t="s">
        <v>130</v>
      </c>
      <c r="WXI2" s="137" t="s">
        <v>130</v>
      </c>
      <c r="WXM2" s="137" t="s">
        <v>130</v>
      </c>
      <c r="WXQ2" s="137" t="s">
        <v>130</v>
      </c>
      <c r="WXU2" s="137" t="s">
        <v>130</v>
      </c>
      <c r="WXY2" s="137" t="s">
        <v>130</v>
      </c>
      <c r="WYC2" s="137" t="s">
        <v>130</v>
      </c>
      <c r="WYG2" s="137" t="s">
        <v>130</v>
      </c>
      <c r="WYK2" s="137" t="s">
        <v>130</v>
      </c>
      <c r="WYO2" s="137" t="s">
        <v>130</v>
      </c>
      <c r="WYS2" s="137" t="s">
        <v>130</v>
      </c>
      <c r="WYW2" s="137" t="s">
        <v>130</v>
      </c>
      <c r="WZA2" s="137" t="s">
        <v>130</v>
      </c>
      <c r="WZE2" s="137" t="s">
        <v>130</v>
      </c>
      <c r="WZI2" s="137" t="s">
        <v>130</v>
      </c>
      <c r="WZM2" s="137" t="s">
        <v>130</v>
      </c>
      <c r="WZQ2" s="137" t="s">
        <v>130</v>
      </c>
      <c r="WZU2" s="137" t="s">
        <v>130</v>
      </c>
      <c r="WZY2" s="137" t="s">
        <v>130</v>
      </c>
      <c r="XAC2" s="137" t="s">
        <v>130</v>
      </c>
      <c r="XAG2" s="137" t="s">
        <v>130</v>
      </c>
      <c r="XAK2" s="137" t="s">
        <v>130</v>
      </c>
      <c r="XAO2" s="137" t="s">
        <v>130</v>
      </c>
      <c r="XAS2" s="137" t="s">
        <v>130</v>
      </c>
      <c r="XAW2" s="137" t="s">
        <v>130</v>
      </c>
      <c r="XBA2" s="137" t="s">
        <v>130</v>
      </c>
      <c r="XBE2" s="137" t="s">
        <v>130</v>
      </c>
      <c r="XBI2" s="137" t="s">
        <v>130</v>
      </c>
      <c r="XBM2" s="137" t="s">
        <v>130</v>
      </c>
      <c r="XBQ2" s="137" t="s">
        <v>130</v>
      </c>
      <c r="XBU2" s="137" t="s">
        <v>130</v>
      </c>
      <c r="XBY2" s="137" t="s">
        <v>130</v>
      </c>
      <c r="XCC2" s="137" t="s">
        <v>130</v>
      </c>
      <c r="XCG2" s="137" t="s">
        <v>130</v>
      </c>
      <c r="XCK2" s="137" t="s">
        <v>130</v>
      </c>
      <c r="XCO2" s="137" t="s">
        <v>130</v>
      </c>
      <c r="XCS2" s="137" t="s">
        <v>130</v>
      </c>
      <c r="XCW2" s="137" t="s">
        <v>130</v>
      </c>
      <c r="XDA2" s="137" t="s">
        <v>130</v>
      </c>
      <c r="XDE2" s="137" t="s">
        <v>130</v>
      </c>
      <c r="XDI2" s="137" t="s">
        <v>130</v>
      </c>
      <c r="XDM2" s="137" t="s">
        <v>130</v>
      </c>
      <c r="XDQ2" s="137" t="s">
        <v>130</v>
      </c>
      <c r="XDU2" s="137" t="s">
        <v>130</v>
      </c>
      <c r="XDY2" s="137" t="s">
        <v>130</v>
      </c>
      <c r="XEC2" s="137" t="s">
        <v>130</v>
      </c>
      <c r="XEG2" s="137" t="s">
        <v>130</v>
      </c>
      <c r="XEK2" s="137" t="s">
        <v>130</v>
      </c>
      <c r="XEO2" s="137" t="s">
        <v>130</v>
      </c>
      <c r="XES2" s="137" t="s">
        <v>130</v>
      </c>
      <c r="XEW2" s="137" t="s">
        <v>130</v>
      </c>
      <c r="XFA2" s="137" t="s">
        <v>130</v>
      </c>
    </row>
    <row r="3" spans="1:1021 1025:2045 2049:3069 3073:4093 4097:5117 5121:6141 6145:7165 7169:8189 8193:9213 9217:10237 10241:11261 11265:12285 12289:13309 13313:14333 14337:15357 15361:16381" x14ac:dyDescent="0.15">
      <c r="A3" s="137" t="s">
        <v>131</v>
      </c>
      <c r="DU3" s="137" t="s">
        <v>131</v>
      </c>
      <c r="DY3" s="137" t="s">
        <v>131</v>
      </c>
      <c r="EC3" s="137" t="s">
        <v>131</v>
      </c>
      <c r="EG3" s="137" t="s">
        <v>131</v>
      </c>
      <c r="EK3" s="137" t="s">
        <v>131</v>
      </c>
      <c r="EO3" s="137" t="s">
        <v>131</v>
      </c>
      <c r="ES3" s="137" t="s">
        <v>131</v>
      </c>
      <c r="EW3" s="137" t="s">
        <v>131</v>
      </c>
      <c r="FA3" s="137" t="s">
        <v>131</v>
      </c>
      <c r="FE3" s="137" t="s">
        <v>131</v>
      </c>
      <c r="FI3" s="137" t="s">
        <v>131</v>
      </c>
      <c r="FM3" s="137" t="s">
        <v>131</v>
      </c>
      <c r="FQ3" s="137" t="s">
        <v>131</v>
      </c>
      <c r="FU3" s="137" t="s">
        <v>131</v>
      </c>
      <c r="FY3" s="137" t="s">
        <v>131</v>
      </c>
      <c r="GC3" s="137" t="s">
        <v>131</v>
      </c>
      <c r="GG3" s="137" t="s">
        <v>131</v>
      </c>
      <c r="GK3" s="137" t="s">
        <v>131</v>
      </c>
      <c r="GO3" s="137" t="s">
        <v>131</v>
      </c>
      <c r="GS3" s="137" t="s">
        <v>131</v>
      </c>
      <c r="GW3" s="137" t="s">
        <v>131</v>
      </c>
      <c r="HA3" s="137" t="s">
        <v>131</v>
      </c>
      <c r="HE3" s="137" t="s">
        <v>131</v>
      </c>
      <c r="HI3" s="137" t="s">
        <v>131</v>
      </c>
      <c r="HM3" s="137" t="s">
        <v>131</v>
      </c>
      <c r="HQ3" s="137" t="s">
        <v>131</v>
      </c>
      <c r="HU3" s="137" t="s">
        <v>131</v>
      </c>
      <c r="HY3" s="137" t="s">
        <v>131</v>
      </c>
      <c r="IC3" s="137" t="s">
        <v>131</v>
      </c>
      <c r="IG3" s="137" t="s">
        <v>131</v>
      </c>
      <c r="IK3" s="137" t="s">
        <v>131</v>
      </c>
      <c r="IO3" s="137" t="s">
        <v>131</v>
      </c>
      <c r="IS3" s="137" t="s">
        <v>131</v>
      </c>
      <c r="IW3" s="137" t="s">
        <v>131</v>
      </c>
      <c r="JA3" s="137" t="s">
        <v>131</v>
      </c>
      <c r="JE3" s="137" t="s">
        <v>131</v>
      </c>
      <c r="JI3" s="137" t="s">
        <v>131</v>
      </c>
      <c r="JM3" s="137" t="s">
        <v>131</v>
      </c>
      <c r="JQ3" s="137" t="s">
        <v>131</v>
      </c>
      <c r="JU3" s="137" t="s">
        <v>131</v>
      </c>
      <c r="JY3" s="137" t="s">
        <v>131</v>
      </c>
      <c r="KC3" s="137" t="s">
        <v>131</v>
      </c>
      <c r="KG3" s="137" t="s">
        <v>131</v>
      </c>
      <c r="KK3" s="137" t="s">
        <v>131</v>
      </c>
      <c r="KO3" s="137" t="s">
        <v>131</v>
      </c>
      <c r="KS3" s="137" t="s">
        <v>131</v>
      </c>
      <c r="KW3" s="137" t="s">
        <v>131</v>
      </c>
      <c r="LA3" s="137" t="s">
        <v>131</v>
      </c>
      <c r="LE3" s="137" t="s">
        <v>131</v>
      </c>
      <c r="LI3" s="137" t="s">
        <v>131</v>
      </c>
      <c r="LM3" s="137" t="s">
        <v>131</v>
      </c>
      <c r="LQ3" s="137" t="s">
        <v>131</v>
      </c>
      <c r="LU3" s="137" t="s">
        <v>131</v>
      </c>
      <c r="LY3" s="137" t="s">
        <v>131</v>
      </c>
      <c r="MC3" s="137" t="s">
        <v>131</v>
      </c>
      <c r="MG3" s="137" t="s">
        <v>131</v>
      </c>
      <c r="MK3" s="137" t="s">
        <v>131</v>
      </c>
      <c r="MO3" s="137" t="s">
        <v>131</v>
      </c>
      <c r="MS3" s="137" t="s">
        <v>131</v>
      </c>
      <c r="MW3" s="137" t="s">
        <v>131</v>
      </c>
      <c r="NA3" s="137" t="s">
        <v>131</v>
      </c>
      <c r="NE3" s="137" t="s">
        <v>131</v>
      </c>
      <c r="NI3" s="137" t="s">
        <v>131</v>
      </c>
      <c r="NM3" s="137" t="s">
        <v>131</v>
      </c>
      <c r="NQ3" s="137" t="s">
        <v>131</v>
      </c>
      <c r="NU3" s="137" t="s">
        <v>131</v>
      </c>
      <c r="NY3" s="137" t="s">
        <v>131</v>
      </c>
      <c r="OC3" s="137" t="s">
        <v>131</v>
      </c>
      <c r="OG3" s="137" t="s">
        <v>131</v>
      </c>
      <c r="OK3" s="137" t="s">
        <v>131</v>
      </c>
      <c r="OO3" s="137" t="s">
        <v>131</v>
      </c>
      <c r="OS3" s="137" t="s">
        <v>131</v>
      </c>
      <c r="OW3" s="137" t="s">
        <v>131</v>
      </c>
      <c r="PA3" s="137" t="s">
        <v>131</v>
      </c>
      <c r="PE3" s="137" t="s">
        <v>131</v>
      </c>
      <c r="PI3" s="137" t="s">
        <v>131</v>
      </c>
      <c r="PM3" s="137" t="s">
        <v>131</v>
      </c>
      <c r="PQ3" s="137" t="s">
        <v>131</v>
      </c>
      <c r="PU3" s="137" t="s">
        <v>131</v>
      </c>
      <c r="PY3" s="137" t="s">
        <v>131</v>
      </c>
      <c r="QC3" s="137" t="s">
        <v>131</v>
      </c>
      <c r="QG3" s="137" t="s">
        <v>131</v>
      </c>
      <c r="QK3" s="137" t="s">
        <v>131</v>
      </c>
      <c r="QO3" s="137" t="s">
        <v>131</v>
      </c>
      <c r="QS3" s="137" t="s">
        <v>131</v>
      </c>
      <c r="QW3" s="137" t="s">
        <v>131</v>
      </c>
      <c r="RA3" s="137" t="s">
        <v>131</v>
      </c>
      <c r="RE3" s="137" t="s">
        <v>131</v>
      </c>
      <c r="RI3" s="137" t="s">
        <v>131</v>
      </c>
      <c r="RM3" s="137" t="s">
        <v>131</v>
      </c>
      <c r="RQ3" s="137" t="s">
        <v>131</v>
      </c>
      <c r="RU3" s="137" t="s">
        <v>131</v>
      </c>
      <c r="RY3" s="137" t="s">
        <v>131</v>
      </c>
      <c r="SC3" s="137" t="s">
        <v>131</v>
      </c>
      <c r="SG3" s="137" t="s">
        <v>131</v>
      </c>
      <c r="SK3" s="137" t="s">
        <v>131</v>
      </c>
      <c r="SO3" s="137" t="s">
        <v>131</v>
      </c>
      <c r="SS3" s="137" t="s">
        <v>131</v>
      </c>
      <c r="SW3" s="137" t="s">
        <v>131</v>
      </c>
      <c r="TA3" s="137" t="s">
        <v>131</v>
      </c>
      <c r="TE3" s="137" t="s">
        <v>131</v>
      </c>
      <c r="TI3" s="137" t="s">
        <v>131</v>
      </c>
      <c r="TM3" s="137" t="s">
        <v>131</v>
      </c>
      <c r="TQ3" s="137" t="s">
        <v>131</v>
      </c>
      <c r="TU3" s="137" t="s">
        <v>131</v>
      </c>
      <c r="TY3" s="137" t="s">
        <v>131</v>
      </c>
      <c r="UC3" s="137" t="s">
        <v>131</v>
      </c>
      <c r="UG3" s="137" t="s">
        <v>131</v>
      </c>
      <c r="UK3" s="137" t="s">
        <v>131</v>
      </c>
      <c r="UO3" s="137" t="s">
        <v>131</v>
      </c>
      <c r="US3" s="137" t="s">
        <v>131</v>
      </c>
      <c r="UW3" s="137" t="s">
        <v>131</v>
      </c>
      <c r="VA3" s="137" t="s">
        <v>131</v>
      </c>
      <c r="VE3" s="137" t="s">
        <v>131</v>
      </c>
      <c r="VI3" s="137" t="s">
        <v>131</v>
      </c>
      <c r="VM3" s="137" t="s">
        <v>131</v>
      </c>
      <c r="VQ3" s="137" t="s">
        <v>131</v>
      </c>
      <c r="VU3" s="137" t="s">
        <v>131</v>
      </c>
      <c r="VY3" s="137" t="s">
        <v>131</v>
      </c>
      <c r="WC3" s="137" t="s">
        <v>131</v>
      </c>
      <c r="WG3" s="137" t="s">
        <v>131</v>
      </c>
      <c r="WK3" s="137" t="s">
        <v>131</v>
      </c>
      <c r="WO3" s="137" t="s">
        <v>131</v>
      </c>
      <c r="WS3" s="137" t="s">
        <v>131</v>
      </c>
      <c r="WW3" s="137" t="s">
        <v>131</v>
      </c>
      <c r="XA3" s="137" t="s">
        <v>131</v>
      </c>
      <c r="XE3" s="137" t="s">
        <v>131</v>
      </c>
      <c r="XI3" s="137" t="s">
        <v>131</v>
      </c>
      <c r="XM3" s="137" t="s">
        <v>131</v>
      </c>
      <c r="XQ3" s="137" t="s">
        <v>131</v>
      </c>
      <c r="XU3" s="137" t="s">
        <v>131</v>
      </c>
      <c r="XY3" s="137" t="s">
        <v>131</v>
      </c>
      <c r="YC3" s="137" t="s">
        <v>131</v>
      </c>
      <c r="YG3" s="137" t="s">
        <v>131</v>
      </c>
      <c r="YK3" s="137" t="s">
        <v>131</v>
      </c>
      <c r="YO3" s="137" t="s">
        <v>131</v>
      </c>
      <c r="YS3" s="137" t="s">
        <v>131</v>
      </c>
      <c r="YW3" s="137" t="s">
        <v>131</v>
      </c>
      <c r="ZA3" s="137" t="s">
        <v>131</v>
      </c>
      <c r="ZE3" s="137" t="s">
        <v>131</v>
      </c>
      <c r="ZI3" s="137" t="s">
        <v>131</v>
      </c>
      <c r="ZM3" s="137" t="s">
        <v>131</v>
      </c>
      <c r="ZQ3" s="137" t="s">
        <v>131</v>
      </c>
      <c r="ZU3" s="137" t="s">
        <v>131</v>
      </c>
      <c r="ZY3" s="137" t="s">
        <v>131</v>
      </c>
      <c r="AAC3" s="137" t="s">
        <v>131</v>
      </c>
      <c r="AAG3" s="137" t="s">
        <v>131</v>
      </c>
      <c r="AAK3" s="137" t="s">
        <v>131</v>
      </c>
      <c r="AAO3" s="137" t="s">
        <v>131</v>
      </c>
      <c r="AAS3" s="137" t="s">
        <v>131</v>
      </c>
      <c r="AAW3" s="137" t="s">
        <v>131</v>
      </c>
      <c r="ABA3" s="137" t="s">
        <v>131</v>
      </c>
      <c r="ABE3" s="137" t="s">
        <v>131</v>
      </c>
      <c r="ABI3" s="137" t="s">
        <v>131</v>
      </c>
      <c r="ABM3" s="137" t="s">
        <v>131</v>
      </c>
      <c r="ABQ3" s="137" t="s">
        <v>131</v>
      </c>
      <c r="ABU3" s="137" t="s">
        <v>131</v>
      </c>
      <c r="ABY3" s="137" t="s">
        <v>131</v>
      </c>
      <c r="ACC3" s="137" t="s">
        <v>131</v>
      </c>
      <c r="ACG3" s="137" t="s">
        <v>131</v>
      </c>
      <c r="ACK3" s="137" t="s">
        <v>131</v>
      </c>
      <c r="ACO3" s="137" t="s">
        <v>131</v>
      </c>
      <c r="ACS3" s="137" t="s">
        <v>131</v>
      </c>
      <c r="ACW3" s="137" t="s">
        <v>131</v>
      </c>
      <c r="ADA3" s="137" t="s">
        <v>131</v>
      </c>
      <c r="ADE3" s="137" t="s">
        <v>131</v>
      </c>
      <c r="ADI3" s="137" t="s">
        <v>131</v>
      </c>
      <c r="ADM3" s="137" t="s">
        <v>131</v>
      </c>
      <c r="ADQ3" s="137" t="s">
        <v>131</v>
      </c>
      <c r="ADU3" s="137" t="s">
        <v>131</v>
      </c>
      <c r="ADY3" s="137" t="s">
        <v>131</v>
      </c>
      <c r="AEC3" s="137" t="s">
        <v>131</v>
      </c>
      <c r="AEG3" s="137" t="s">
        <v>131</v>
      </c>
      <c r="AEK3" s="137" t="s">
        <v>131</v>
      </c>
      <c r="AEO3" s="137" t="s">
        <v>131</v>
      </c>
      <c r="AES3" s="137" t="s">
        <v>131</v>
      </c>
      <c r="AEW3" s="137" t="s">
        <v>131</v>
      </c>
      <c r="AFA3" s="137" t="s">
        <v>131</v>
      </c>
      <c r="AFE3" s="137" t="s">
        <v>131</v>
      </c>
      <c r="AFI3" s="137" t="s">
        <v>131</v>
      </c>
      <c r="AFM3" s="137" t="s">
        <v>131</v>
      </c>
      <c r="AFQ3" s="137" t="s">
        <v>131</v>
      </c>
      <c r="AFU3" s="137" t="s">
        <v>131</v>
      </c>
      <c r="AFY3" s="137" t="s">
        <v>131</v>
      </c>
      <c r="AGC3" s="137" t="s">
        <v>131</v>
      </c>
      <c r="AGG3" s="137" t="s">
        <v>131</v>
      </c>
      <c r="AGK3" s="137" t="s">
        <v>131</v>
      </c>
      <c r="AGO3" s="137" t="s">
        <v>131</v>
      </c>
      <c r="AGS3" s="137" t="s">
        <v>131</v>
      </c>
      <c r="AGW3" s="137" t="s">
        <v>131</v>
      </c>
      <c r="AHA3" s="137" t="s">
        <v>131</v>
      </c>
      <c r="AHE3" s="137" t="s">
        <v>131</v>
      </c>
      <c r="AHI3" s="137" t="s">
        <v>131</v>
      </c>
      <c r="AHM3" s="137" t="s">
        <v>131</v>
      </c>
      <c r="AHQ3" s="137" t="s">
        <v>131</v>
      </c>
      <c r="AHU3" s="137" t="s">
        <v>131</v>
      </c>
      <c r="AHY3" s="137" t="s">
        <v>131</v>
      </c>
      <c r="AIC3" s="137" t="s">
        <v>131</v>
      </c>
      <c r="AIG3" s="137" t="s">
        <v>131</v>
      </c>
      <c r="AIK3" s="137" t="s">
        <v>131</v>
      </c>
      <c r="AIO3" s="137" t="s">
        <v>131</v>
      </c>
      <c r="AIS3" s="137" t="s">
        <v>131</v>
      </c>
      <c r="AIW3" s="137" t="s">
        <v>131</v>
      </c>
      <c r="AJA3" s="137" t="s">
        <v>131</v>
      </c>
      <c r="AJE3" s="137" t="s">
        <v>131</v>
      </c>
      <c r="AJI3" s="137" t="s">
        <v>131</v>
      </c>
      <c r="AJM3" s="137" t="s">
        <v>131</v>
      </c>
      <c r="AJQ3" s="137" t="s">
        <v>131</v>
      </c>
      <c r="AJU3" s="137" t="s">
        <v>131</v>
      </c>
      <c r="AJY3" s="137" t="s">
        <v>131</v>
      </c>
      <c r="AKC3" s="137" t="s">
        <v>131</v>
      </c>
      <c r="AKG3" s="137" t="s">
        <v>131</v>
      </c>
      <c r="AKK3" s="137" t="s">
        <v>131</v>
      </c>
      <c r="AKO3" s="137" t="s">
        <v>131</v>
      </c>
      <c r="AKS3" s="137" t="s">
        <v>131</v>
      </c>
      <c r="AKW3" s="137" t="s">
        <v>131</v>
      </c>
      <c r="ALA3" s="137" t="s">
        <v>131</v>
      </c>
      <c r="ALE3" s="137" t="s">
        <v>131</v>
      </c>
      <c r="ALI3" s="137" t="s">
        <v>131</v>
      </c>
      <c r="ALM3" s="137" t="s">
        <v>131</v>
      </c>
      <c r="ALQ3" s="137" t="s">
        <v>131</v>
      </c>
      <c r="ALU3" s="137" t="s">
        <v>131</v>
      </c>
      <c r="ALY3" s="137" t="s">
        <v>131</v>
      </c>
      <c r="AMC3" s="137" t="s">
        <v>131</v>
      </c>
      <c r="AMG3" s="137" t="s">
        <v>131</v>
      </c>
      <c r="AMK3" s="137" t="s">
        <v>131</v>
      </c>
      <c r="AMO3" s="137" t="s">
        <v>131</v>
      </c>
      <c r="AMS3" s="137" t="s">
        <v>131</v>
      </c>
      <c r="AMW3" s="137" t="s">
        <v>131</v>
      </c>
      <c r="ANA3" s="137" t="s">
        <v>131</v>
      </c>
      <c r="ANE3" s="137" t="s">
        <v>131</v>
      </c>
      <c r="ANI3" s="137" t="s">
        <v>131</v>
      </c>
      <c r="ANM3" s="137" t="s">
        <v>131</v>
      </c>
      <c r="ANQ3" s="137" t="s">
        <v>131</v>
      </c>
      <c r="ANU3" s="137" t="s">
        <v>131</v>
      </c>
      <c r="ANY3" s="137" t="s">
        <v>131</v>
      </c>
      <c r="AOC3" s="137" t="s">
        <v>131</v>
      </c>
      <c r="AOG3" s="137" t="s">
        <v>131</v>
      </c>
      <c r="AOK3" s="137" t="s">
        <v>131</v>
      </c>
      <c r="AOO3" s="137" t="s">
        <v>131</v>
      </c>
      <c r="AOS3" s="137" t="s">
        <v>131</v>
      </c>
      <c r="AOW3" s="137" t="s">
        <v>131</v>
      </c>
      <c r="APA3" s="137" t="s">
        <v>131</v>
      </c>
      <c r="APE3" s="137" t="s">
        <v>131</v>
      </c>
      <c r="API3" s="137" t="s">
        <v>131</v>
      </c>
      <c r="APM3" s="137" t="s">
        <v>131</v>
      </c>
      <c r="APQ3" s="137" t="s">
        <v>131</v>
      </c>
      <c r="APU3" s="137" t="s">
        <v>131</v>
      </c>
      <c r="APY3" s="137" t="s">
        <v>131</v>
      </c>
      <c r="AQC3" s="137" t="s">
        <v>131</v>
      </c>
      <c r="AQG3" s="137" t="s">
        <v>131</v>
      </c>
      <c r="AQK3" s="137" t="s">
        <v>131</v>
      </c>
      <c r="AQO3" s="137" t="s">
        <v>131</v>
      </c>
      <c r="AQS3" s="137" t="s">
        <v>131</v>
      </c>
      <c r="AQW3" s="137" t="s">
        <v>131</v>
      </c>
      <c r="ARA3" s="137" t="s">
        <v>131</v>
      </c>
      <c r="ARE3" s="137" t="s">
        <v>131</v>
      </c>
      <c r="ARI3" s="137" t="s">
        <v>131</v>
      </c>
      <c r="ARM3" s="137" t="s">
        <v>131</v>
      </c>
      <c r="ARQ3" s="137" t="s">
        <v>131</v>
      </c>
      <c r="ARU3" s="137" t="s">
        <v>131</v>
      </c>
      <c r="ARY3" s="137" t="s">
        <v>131</v>
      </c>
      <c r="ASC3" s="137" t="s">
        <v>131</v>
      </c>
      <c r="ASG3" s="137" t="s">
        <v>131</v>
      </c>
      <c r="ASK3" s="137" t="s">
        <v>131</v>
      </c>
      <c r="ASO3" s="137" t="s">
        <v>131</v>
      </c>
      <c r="ASS3" s="137" t="s">
        <v>131</v>
      </c>
      <c r="ASW3" s="137" t="s">
        <v>131</v>
      </c>
      <c r="ATA3" s="137" t="s">
        <v>131</v>
      </c>
      <c r="ATE3" s="137" t="s">
        <v>131</v>
      </c>
      <c r="ATI3" s="137" t="s">
        <v>131</v>
      </c>
      <c r="ATM3" s="137" t="s">
        <v>131</v>
      </c>
      <c r="ATQ3" s="137" t="s">
        <v>131</v>
      </c>
      <c r="ATU3" s="137" t="s">
        <v>131</v>
      </c>
      <c r="ATY3" s="137" t="s">
        <v>131</v>
      </c>
      <c r="AUC3" s="137" t="s">
        <v>131</v>
      </c>
      <c r="AUG3" s="137" t="s">
        <v>131</v>
      </c>
      <c r="AUK3" s="137" t="s">
        <v>131</v>
      </c>
      <c r="AUO3" s="137" t="s">
        <v>131</v>
      </c>
      <c r="AUS3" s="137" t="s">
        <v>131</v>
      </c>
      <c r="AUW3" s="137" t="s">
        <v>131</v>
      </c>
      <c r="AVA3" s="137" t="s">
        <v>131</v>
      </c>
      <c r="AVE3" s="137" t="s">
        <v>131</v>
      </c>
      <c r="AVI3" s="137" t="s">
        <v>131</v>
      </c>
      <c r="AVM3" s="137" t="s">
        <v>131</v>
      </c>
      <c r="AVQ3" s="137" t="s">
        <v>131</v>
      </c>
      <c r="AVU3" s="137" t="s">
        <v>131</v>
      </c>
      <c r="AVY3" s="137" t="s">
        <v>131</v>
      </c>
      <c r="AWC3" s="137" t="s">
        <v>131</v>
      </c>
      <c r="AWG3" s="137" t="s">
        <v>131</v>
      </c>
      <c r="AWK3" s="137" t="s">
        <v>131</v>
      </c>
      <c r="AWO3" s="137" t="s">
        <v>131</v>
      </c>
      <c r="AWS3" s="137" t="s">
        <v>131</v>
      </c>
      <c r="AWW3" s="137" t="s">
        <v>131</v>
      </c>
      <c r="AXA3" s="137" t="s">
        <v>131</v>
      </c>
      <c r="AXE3" s="137" t="s">
        <v>131</v>
      </c>
      <c r="AXI3" s="137" t="s">
        <v>131</v>
      </c>
      <c r="AXM3" s="137" t="s">
        <v>131</v>
      </c>
      <c r="AXQ3" s="137" t="s">
        <v>131</v>
      </c>
      <c r="AXU3" s="137" t="s">
        <v>131</v>
      </c>
      <c r="AXY3" s="137" t="s">
        <v>131</v>
      </c>
      <c r="AYC3" s="137" t="s">
        <v>131</v>
      </c>
      <c r="AYG3" s="137" t="s">
        <v>131</v>
      </c>
      <c r="AYK3" s="137" t="s">
        <v>131</v>
      </c>
      <c r="AYO3" s="137" t="s">
        <v>131</v>
      </c>
      <c r="AYS3" s="137" t="s">
        <v>131</v>
      </c>
      <c r="AYW3" s="137" t="s">
        <v>131</v>
      </c>
      <c r="AZA3" s="137" t="s">
        <v>131</v>
      </c>
      <c r="AZE3" s="137" t="s">
        <v>131</v>
      </c>
      <c r="AZI3" s="137" t="s">
        <v>131</v>
      </c>
      <c r="AZM3" s="137" t="s">
        <v>131</v>
      </c>
      <c r="AZQ3" s="137" t="s">
        <v>131</v>
      </c>
      <c r="AZU3" s="137" t="s">
        <v>131</v>
      </c>
      <c r="AZY3" s="137" t="s">
        <v>131</v>
      </c>
      <c r="BAC3" s="137" t="s">
        <v>131</v>
      </c>
      <c r="BAG3" s="137" t="s">
        <v>131</v>
      </c>
      <c r="BAK3" s="137" t="s">
        <v>131</v>
      </c>
      <c r="BAO3" s="137" t="s">
        <v>131</v>
      </c>
      <c r="BAS3" s="137" t="s">
        <v>131</v>
      </c>
      <c r="BAW3" s="137" t="s">
        <v>131</v>
      </c>
      <c r="BBA3" s="137" t="s">
        <v>131</v>
      </c>
      <c r="BBE3" s="137" t="s">
        <v>131</v>
      </c>
      <c r="BBI3" s="137" t="s">
        <v>131</v>
      </c>
      <c r="BBM3" s="137" t="s">
        <v>131</v>
      </c>
      <c r="BBQ3" s="137" t="s">
        <v>131</v>
      </c>
      <c r="BBU3" s="137" t="s">
        <v>131</v>
      </c>
      <c r="BBY3" s="137" t="s">
        <v>131</v>
      </c>
      <c r="BCC3" s="137" t="s">
        <v>131</v>
      </c>
      <c r="BCG3" s="137" t="s">
        <v>131</v>
      </c>
      <c r="BCK3" s="137" t="s">
        <v>131</v>
      </c>
      <c r="BCO3" s="137" t="s">
        <v>131</v>
      </c>
      <c r="BCS3" s="137" t="s">
        <v>131</v>
      </c>
      <c r="BCW3" s="137" t="s">
        <v>131</v>
      </c>
      <c r="BDA3" s="137" t="s">
        <v>131</v>
      </c>
      <c r="BDE3" s="137" t="s">
        <v>131</v>
      </c>
      <c r="BDI3" s="137" t="s">
        <v>131</v>
      </c>
      <c r="BDM3" s="137" t="s">
        <v>131</v>
      </c>
      <c r="BDQ3" s="137" t="s">
        <v>131</v>
      </c>
      <c r="BDU3" s="137" t="s">
        <v>131</v>
      </c>
      <c r="BDY3" s="137" t="s">
        <v>131</v>
      </c>
      <c r="BEC3" s="137" t="s">
        <v>131</v>
      </c>
      <c r="BEG3" s="137" t="s">
        <v>131</v>
      </c>
      <c r="BEK3" s="137" t="s">
        <v>131</v>
      </c>
      <c r="BEO3" s="137" t="s">
        <v>131</v>
      </c>
      <c r="BES3" s="137" t="s">
        <v>131</v>
      </c>
      <c r="BEW3" s="137" t="s">
        <v>131</v>
      </c>
      <c r="BFA3" s="137" t="s">
        <v>131</v>
      </c>
      <c r="BFE3" s="137" t="s">
        <v>131</v>
      </c>
      <c r="BFI3" s="137" t="s">
        <v>131</v>
      </c>
      <c r="BFM3" s="137" t="s">
        <v>131</v>
      </c>
      <c r="BFQ3" s="137" t="s">
        <v>131</v>
      </c>
      <c r="BFU3" s="137" t="s">
        <v>131</v>
      </c>
      <c r="BFY3" s="137" t="s">
        <v>131</v>
      </c>
      <c r="BGC3" s="137" t="s">
        <v>131</v>
      </c>
      <c r="BGG3" s="137" t="s">
        <v>131</v>
      </c>
      <c r="BGK3" s="137" t="s">
        <v>131</v>
      </c>
      <c r="BGO3" s="137" t="s">
        <v>131</v>
      </c>
      <c r="BGS3" s="137" t="s">
        <v>131</v>
      </c>
      <c r="BGW3" s="137" t="s">
        <v>131</v>
      </c>
      <c r="BHA3" s="137" t="s">
        <v>131</v>
      </c>
      <c r="BHE3" s="137" t="s">
        <v>131</v>
      </c>
      <c r="BHI3" s="137" t="s">
        <v>131</v>
      </c>
      <c r="BHM3" s="137" t="s">
        <v>131</v>
      </c>
      <c r="BHQ3" s="137" t="s">
        <v>131</v>
      </c>
      <c r="BHU3" s="137" t="s">
        <v>131</v>
      </c>
      <c r="BHY3" s="137" t="s">
        <v>131</v>
      </c>
      <c r="BIC3" s="137" t="s">
        <v>131</v>
      </c>
      <c r="BIG3" s="137" t="s">
        <v>131</v>
      </c>
      <c r="BIK3" s="137" t="s">
        <v>131</v>
      </c>
      <c r="BIO3" s="137" t="s">
        <v>131</v>
      </c>
      <c r="BIS3" s="137" t="s">
        <v>131</v>
      </c>
      <c r="BIW3" s="137" t="s">
        <v>131</v>
      </c>
      <c r="BJA3" s="137" t="s">
        <v>131</v>
      </c>
      <c r="BJE3" s="137" t="s">
        <v>131</v>
      </c>
      <c r="BJI3" s="137" t="s">
        <v>131</v>
      </c>
      <c r="BJM3" s="137" t="s">
        <v>131</v>
      </c>
      <c r="BJQ3" s="137" t="s">
        <v>131</v>
      </c>
      <c r="BJU3" s="137" t="s">
        <v>131</v>
      </c>
      <c r="BJY3" s="137" t="s">
        <v>131</v>
      </c>
      <c r="BKC3" s="137" t="s">
        <v>131</v>
      </c>
      <c r="BKG3" s="137" t="s">
        <v>131</v>
      </c>
      <c r="BKK3" s="137" t="s">
        <v>131</v>
      </c>
      <c r="BKO3" s="137" t="s">
        <v>131</v>
      </c>
      <c r="BKS3" s="137" t="s">
        <v>131</v>
      </c>
      <c r="BKW3" s="137" t="s">
        <v>131</v>
      </c>
      <c r="BLA3" s="137" t="s">
        <v>131</v>
      </c>
      <c r="BLE3" s="137" t="s">
        <v>131</v>
      </c>
      <c r="BLI3" s="137" t="s">
        <v>131</v>
      </c>
      <c r="BLM3" s="137" t="s">
        <v>131</v>
      </c>
      <c r="BLQ3" s="137" t="s">
        <v>131</v>
      </c>
      <c r="BLU3" s="137" t="s">
        <v>131</v>
      </c>
      <c r="BLY3" s="137" t="s">
        <v>131</v>
      </c>
      <c r="BMC3" s="137" t="s">
        <v>131</v>
      </c>
      <c r="BMG3" s="137" t="s">
        <v>131</v>
      </c>
      <c r="BMK3" s="137" t="s">
        <v>131</v>
      </c>
      <c r="BMO3" s="137" t="s">
        <v>131</v>
      </c>
      <c r="BMS3" s="137" t="s">
        <v>131</v>
      </c>
      <c r="BMW3" s="137" t="s">
        <v>131</v>
      </c>
      <c r="BNA3" s="137" t="s">
        <v>131</v>
      </c>
      <c r="BNE3" s="137" t="s">
        <v>131</v>
      </c>
      <c r="BNI3" s="137" t="s">
        <v>131</v>
      </c>
      <c r="BNM3" s="137" t="s">
        <v>131</v>
      </c>
      <c r="BNQ3" s="137" t="s">
        <v>131</v>
      </c>
      <c r="BNU3" s="137" t="s">
        <v>131</v>
      </c>
      <c r="BNY3" s="137" t="s">
        <v>131</v>
      </c>
      <c r="BOC3" s="137" t="s">
        <v>131</v>
      </c>
      <c r="BOG3" s="137" t="s">
        <v>131</v>
      </c>
      <c r="BOK3" s="137" t="s">
        <v>131</v>
      </c>
      <c r="BOO3" s="137" t="s">
        <v>131</v>
      </c>
      <c r="BOS3" s="137" t="s">
        <v>131</v>
      </c>
      <c r="BOW3" s="137" t="s">
        <v>131</v>
      </c>
      <c r="BPA3" s="137" t="s">
        <v>131</v>
      </c>
      <c r="BPE3" s="137" t="s">
        <v>131</v>
      </c>
      <c r="BPI3" s="137" t="s">
        <v>131</v>
      </c>
      <c r="BPM3" s="137" t="s">
        <v>131</v>
      </c>
      <c r="BPQ3" s="137" t="s">
        <v>131</v>
      </c>
      <c r="BPU3" s="137" t="s">
        <v>131</v>
      </c>
      <c r="BPY3" s="137" t="s">
        <v>131</v>
      </c>
      <c r="BQC3" s="137" t="s">
        <v>131</v>
      </c>
      <c r="BQG3" s="137" t="s">
        <v>131</v>
      </c>
      <c r="BQK3" s="137" t="s">
        <v>131</v>
      </c>
      <c r="BQO3" s="137" t="s">
        <v>131</v>
      </c>
      <c r="BQS3" s="137" t="s">
        <v>131</v>
      </c>
      <c r="BQW3" s="137" t="s">
        <v>131</v>
      </c>
      <c r="BRA3" s="137" t="s">
        <v>131</v>
      </c>
      <c r="BRE3" s="137" t="s">
        <v>131</v>
      </c>
      <c r="BRI3" s="137" t="s">
        <v>131</v>
      </c>
      <c r="BRM3" s="137" t="s">
        <v>131</v>
      </c>
      <c r="BRQ3" s="137" t="s">
        <v>131</v>
      </c>
      <c r="BRU3" s="137" t="s">
        <v>131</v>
      </c>
      <c r="BRY3" s="137" t="s">
        <v>131</v>
      </c>
      <c r="BSC3" s="137" t="s">
        <v>131</v>
      </c>
      <c r="BSG3" s="137" t="s">
        <v>131</v>
      </c>
      <c r="BSK3" s="137" t="s">
        <v>131</v>
      </c>
      <c r="BSO3" s="137" t="s">
        <v>131</v>
      </c>
      <c r="BSS3" s="137" t="s">
        <v>131</v>
      </c>
      <c r="BSW3" s="137" t="s">
        <v>131</v>
      </c>
      <c r="BTA3" s="137" t="s">
        <v>131</v>
      </c>
      <c r="BTE3" s="137" t="s">
        <v>131</v>
      </c>
      <c r="BTI3" s="137" t="s">
        <v>131</v>
      </c>
      <c r="BTM3" s="137" t="s">
        <v>131</v>
      </c>
      <c r="BTQ3" s="137" t="s">
        <v>131</v>
      </c>
      <c r="BTU3" s="137" t="s">
        <v>131</v>
      </c>
      <c r="BTY3" s="137" t="s">
        <v>131</v>
      </c>
      <c r="BUC3" s="137" t="s">
        <v>131</v>
      </c>
      <c r="BUG3" s="137" t="s">
        <v>131</v>
      </c>
      <c r="BUK3" s="137" t="s">
        <v>131</v>
      </c>
      <c r="BUO3" s="137" t="s">
        <v>131</v>
      </c>
      <c r="BUS3" s="137" t="s">
        <v>131</v>
      </c>
      <c r="BUW3" s="137" t="s">
        <v>131</v>
      </c>
      <c r="BVA3" s="137" t="s">
        <v>131</v>
      </c>
      <c r="BVE3" s="137" t="s">
        <v>131</v>
      </c>
      <c r="BVI3" s="137" t="s">
        <v>131</v>
      </c>
      <c r="BVM3" s="137" t="s">
        <v>131</v>
      </c>
      <c r="BVQ3" s="137" t="s">
        <v>131</v>
      </c>
      <c r="BVU3" s="137" t="s">
        <v>131</v>
      </c>
      <c r="BVY3" s="137" t="s">
        <v>131</v>
      </c>
      <c r="BWC3" s="137" t="s">
        <v>131</v>
      </c>
      <c r="BWG3" s="137" t="s">
        <v>131</v>
      </c>
      <c r="BWK3" s="137" t="s">
        <v>131</v>
      </c>
      <c r="BWO3" s="137" t="s">
        <v>131</v>
      </c>
      <c r="BWS3" s="137" t="s">
        <v>131</v>
      </c>
      <c r="BWW3" s="137" t="s">
        <v>131</v>
      </c>
      <c r="BXA3" s="137" t="s">
        <v>131</v>
      </c>
      <c r="BXE3" s="137" t="s">
        <v>131</v>
      </c>
      <c r="BXI3" s="137" t="s">
        <v>131</v>
      </c>
      <c r="BXM3" s="137" t="s">
        <v>131</v>
      </c>
      <c r="BXQ3" s="137" t="s">
        <v>131</v>
      </c>
      <c r="BXU3" s="137" t="s">
        <v>131</v>
      </c>
      <c r="BXY3" s="137" t="s">
        <v>131</v>
      </c>
      <c r="BYC3" s="137" t="s">
        <v>131</v>
      </c>
      <c r="BYG3" s="137" t="s">
        <v>131</v>
      </c>
      <c r="BYK3" s="137" t="s">
        <v>131</v>
      </c>
      <c r="BYO3" s="137" t="s">
        <v>131</v>
      </c>
      <c r="BYS3" s="137" t="s">
        <v>131</v>
      </c>
      <c r="BYW3" s="137" t="s">
        <v>131</v>
      </c>
      <c r="BZA3" s="137" t="s">
        <v>131</v>
      </c>
      <c r="BZE3" s="137" t="s">
        <v>131</v>
      </c>
      <c r="BZI3" s="137" t="s">
        <v>131</v>
      </c>
      <c r="BZM3" s="137" t="s">
        <v>131</v>
      </c>
      <c r="BZQ3" s="137" t="s">
        <v>131</v>
      </c>
      <c r="BZU3" s="137" t="s">
        <v>131</v>
      </c>
      <c r="BZY3" s="137" t="s">
        <v>131</v>
      </c>
      <c r="CAC3" s="137" t="s">
        <v>131</v>
      </c>
      <c r="CAG3" s="137" t="s">
        <v>131</v>
      </c>
      <c r="CAK3" s="137" t="s">
        <v>131</v>
      </c>
      <c r="CAO3" s="137" t="s">
        <v>131</v>
      </c>
      <c r="CAS3" s="137" t="s">
        <v>131</v>
      </c>
      <c r="CAW3" s="137" t="s">
        <v>131</v>
      </c>
      <c r="CBA3" s="137" t="s">
        <v>131</v>
      </c>
      <c r="CBE3" s="137" t="s">
        <v>131</v>
      </c>
      <c r="CBI3" s="137" t="s">
        <v>131</v>
      </c>
      <c r="CBM3" s="137" t="s">
        <v>131</v>
      </c>
      <c r="CBQ3" s="137" t="s">
        <v>131</v>
      </c>
      <c r="CBU3" s="137" t="s">
        <v>131</v>
      </c>
      <c r="CBY3" s="137" t="s">
        <v>131</v>
      </c>
      <c r="CCC3" s="137" t="s">
        <v>131</v>
      </c>
      <c r="CCG3" s="137" t="s">
        <v>131</v>
      </c>
      <c r="CCK3" s="137" t="s">
        <v>131</v>
      </c>
      <c r="CCO3" s="137" t="s">
        <v>131</v>
      </c>
      <c r="CCS3" s="137" t="s">
        <v>131</v>
      </c>
      <c r="CCW3" s="137" t="s">
        <v>131</v>
      </c>
      <c r="CDA3" s="137" t="s">
        <v>131</v>
      </c>
      <c r="CDE3" s="137" t="s">
        <v>131</v>
      </c>
      <c r="CDI3" s="137" t="s">
        <v>131</v>
      </c>
      <c r="CDM3" s="137" t="s">
        <v>131</v>
      </c>
      <c r="CDQ3" s="137" t="s">
        <v>131</v>
      </c>
      <c r="CDU3" s="137" t="s">
        <v>131</v>
      </c>
      <c r="CDY3" s="137" t="s">
        <v>131</v>
      </c>
      <c r="CEC3" s="137" t="s">
        <v>131</v>
      </c>
      <c r="CEG3" s="137" t="s">
        <v>131</v>
      </c>
      <c r="CEK3" s="137" t="s">
        <v>131</v>
      </c>
      <c r="CEO3" s="137" t="s">
        <v>131</v>
      </c>
      <c r="CES3" s="137" t="s">
        <v>131</v>
      </c>
      <c r="CEW3" s="137" t="s">
        <v>131</v>
      </c>
      <c r="CFA3" s="137" t="s">
        <v>131</v>
      </c>
      <c r="CFE3" s="137" t="s">
        <v>131</v>
      </c>
      <c r="CFI3" s="137" t="s">
        <v>131</v>
      </c>
      <c r="CFM3" s="137" t="s">
        <v>131</v>
      </c>
      <c r="CFQ3" s="137" t="s">
        <v>131</v>
      </c>
      <c r="CFU3" s="137" t="s">
        <v>131</v>
      </c>
      <c r="CFY3" s="137" t="s">
        <v>131</v>
      </c>
      <c r="CGC3" s="137" t="s">
        <v>131</v>
      </c>
      <c r="CGG3" s="137" t="s">
        <v>131</v>
      </c>
      <c r="CGK3" s="137" t="s">
        <v>131</v>
      </c>
      <c r="CGO3" s="137" t="s">
        <v>131</v>
      </c>
      <c r="CGS3" s="137" t="s">
        <v>131</v>
      </c>
      <c r="CGW3" s="137" t="s">
        <v>131</v>
      </c>
      <c r="CHA3" s="137" t="s">
        <v>131</v>
      </c>
      <c r="CHE3" s="137" t="s">
        <v>131</v>
      </c>
      <c r="CHI3" s="137" t="s">
        <v>131</v>
      </c>
      <c r="CHM3" s="137" t="s">
        <v>131</v>
      </c>
      <c r="CHQ3" s="137" t="s">
        <v>131</v>
      </c>
      <c r="CHU3" s="137" t="s">
        <v>131</v>
      </c>
      <c r="CHY3" s="137" t="s">
        <v>131</v>
      </c>
      <c r="CIC3" s="137" t="s">
        <v>131</v>
      </c>
      <c r="CIG3" s="137" t="s">
        <v>131</v>
      </c>
      <c r="CIK3" s="137" t="s">
        <v>131</v>
      </c>
      <c r="CIO3" s="137" t="s">
        <v>131</v>
      </c>
      <c r="CIS3" s="137" t="s">
        <v>131</v>
      </c>
      <c r="CIW3" s="137" t="s">
        <v>131</v>
      </c>
      <c r="CJA3" s="137" t="s">
        <v>131</v>
      </c>
      <c r="CJE3" s="137" t="s">
        <v>131</v>
      </c>
      <c r="CJI3" s="137" t="s">
        <v>131</v>
      </c>
      <c r="CJM3" s="137" t="s">
        <v>131</v>
      </c>
      <c r="CJQ3" s="137" t="s">
        <v>131</v>
      </c>
      <c r="CJU3" s="137" t="s">
        <v>131</v>
      </c>
      <c r="CJY3" s="137" t="s">
        <v>131</v>
      </c>
      <c r="CKC3" s="137" t="s">
        <v>131</v>
      </c>
      <c r="CKG3" s="137" t="s">
        <v>131</v>
      </c>
      <c r="CKK3" s="137" t="s">
        <v>131</v>
      </c>
      <c r="CKO3" s="137" t="s">
        <v>131</v>
      </c>
      <c r="CKS3" s="137" t="s">
        <v>131</v>
      </c>
      <c r="CKW3" s="137" t="s">
        <v>131</v>
      </c>
      <c r="CLA3" s="137" t="s">
        <v>131</v>
      </c>
      <c r="CLE3" s="137" t="s">
        <v>131</v>
      </c>
      <c r="CLI3" s="137" t="s">
        <v>131</v>
      </c>
      <c r="CLM3" s="137" t="s">
        <v>131</v>
      </c>
      <c r="CLQ3" s="137" t="s">
        <v>131</v>
      </c>
      <c r="CLU3" s="137" t="s">
        <v>131</v>
      </c>
      <c r="CLY3" s="137" t="s">
        <v>131</v>
      </c>
      <c r="CMC3" s="137" t="s">
        <v>131</v>
      </c>
      <c r="CMG3" s="137" t="s">
        <v>131</v>
      </c>
      <c r="CMK3" s="137" t="s">
        <v>131</v>
      </c>
      <c r="CMO3" s="137" t="s">
        <v>131</v>
      </c>
      <c r="CMS3" s="137" t="s">
        <v>131</v>
      </c>
      <c r="CMW3" s="137" t="s">
        <v>131</v>
      </c>
      <c r="CNA3" s="137" t="s">
        <v>131</v>
      </c>
      <c r="CNE3" s="137" t="s">
        <v>131</v>
      </c>
      <c r="CNI3" s="137" t="s">
        <v>131</v>
      </c>
      <c r="CNM3" s="137" t="s">
        <v>131</v>
      </c>
      <c r="CNQ3" s="137" t="s">
        <v>131</v>
      </c>
      <c r="CNU3" s="137" t="s">
        <v>131</v>
      </c>
      <c r="CNY3" s="137" t="s">
        <v>131</v>
      </c>
      <c r="COC3" s="137" t="s">
        <v>131</v>
      </c>
      <c r="COG3" s="137" t="s">
        <v>131</v>
      </c>
      <c r="COK3" s="137" t="s">
        <v>131</v>
      </c>
      <c r="COO3" s="137" t="s">
        <v>131</v>
      </c>
      <c r="COS3" s="137" t="s">
        <v>131</v>
      </c>
      <c r="COW3" s="137" t="s">
        <v>131</v>
      </c>
      <c r="CPA3" s="137" t="s">
        <v>131</v>
      </c>
      <c r="CPE3" s="137" t="s">
        <v>131</v>
      </c>
      <c r="CPI3" s="137" t="s">
        <v>131</v>
      </c>
      <c r="CPM3" s="137" t="s">
        <v>131</v>
      </c>
      <c r="CPQ3" s="137" t="s">
        <v>131</v>
      </c>
      <c r="CPU3" s="137" t="s">
        <v>131</v>
      </c>
      <c r="CPY3" s="137" t="s">
        <v>131</v>
      </c>
      <c r="CQC3" s="137" t="s">
        <v>131</v>
      </c>
      <c r="CQG3" s="137" t="s">
        <v>131</v>
      </c>
      <c r="CQK3" s="137" t="s">
        <v>131</v>
      </c>
      <c r="CQO3" s="137" t="s">
        <v>131</v>
      </c>
      <c r="CQS3" s="137" t="s">
        <v>131</v>
      </c>
      <c r="CQW3" s="137" t="s">
        <v>131</v>
      </c>
      <c r="CRA3" s="137" t="s">
        <v>131</v>
      </c>
      <c r="CRE3" s="137" t="s">
        <v>131</v>
      </c>
      <c r="CRI3" s="137" t="s">
        <v>131</v>
      </c>
      <c r="CRM3" s="137" t="s">
        <v>131</v>
      </c>
      <c r="CRQ3" s="137" t="s">
        <v>131</v>
      </c>
      <c r="CRU3" s="137" t="s">
        <v>131</v>
      </c>
      <c r="CRY3" s="137" t="s">
        <v>131</v>
      </c>
      <c r="CSC3" s="137" t="s">
        <v>131</v>
      </c>
      <c r="CSG3" s="137" t="s">
        <v>131</v>
      </c>
      <c r="CSK3" s="137" t="s">
        <v>131</v>
      </c>
      <c r="CSO3" s="137" t="s">
        <v>131</v>
      </c>
      <c r="CSS3" s="137" t="s">
        <v>131</v>
      </c>
      <c r="CSW3" s="137" t="s">
        <v>131</v>
      </c>
      <c r="CTA3" s="137" t="s">
        <v>131</v>
      </c>
      <c r="CTE3" s="137" t="s">
        <v>131</v>
      </c>
      <c r="CTI3" s="137" t="s">
        <v>131</v>
      </c>
      <c r="CTM3" s="137" t="s">
        <v>131</v>
      </c>
      <c r="CTQ3" s="137" t="s">
        <v>131</v>
      </c>
      <c r="CTU3" s="137" t="s">
        <v>131</v>
      </c>
      <c r="CTY3" s="137" t="s">
        <v>131</v>
      </c>
      <c r="CUC3" s="137" t="s">
        <v>131</v>
      </c>
      <c r="CUG3" s="137" t="s">
        <v>131</v>
      </c>
      <c r="CUK3" s="137" t="s">
        <v>131</v>
      </c>
      <c r="CUO3" s="137" t="s">
        <v>131</v>
      </c>
      <c r="CUS3" s="137" t="s">
        <v>131</v>
      </c>
      <c r="CUW3" s="137" t="s">
        <v>131</v>
      </c>
      <c r="CVA3" s="137" t="s">
        <v>131</v>
      </c>
      <c r="CVE3" s="137" t="s">
        <v>131</v>
      </c>
      <c r="CVI3" s="137" t="s">
        <v>131</v>
      </c>
      <c r="CVM3" s="137" t="s">
        <v>131</v>
      </c>
      <c r="CVQ3" s="137" t="s">
        <v>131</v>
      </c>
      <c r="CVU3" s="137" t="s">
        <v>131</v>
      </c>
      <c r="CVY3" s="137" t="s">
        <v>131</v>
      </c>
      <c r="CWC3" s="137" t="s">
        <v>131</v>
      </c>
      <c r="CWG3" s="137" t="s">
        <v>131</v>
      </c>
      <c r="CWK3" s="137" t="s">
        <v>131</v>
      </c>
      <c r="CWO3" s="137" t="s">
        <v>131</v>
      </c>
      <c r="CWS3" s="137" t="s">
        <v>131</v>
      </c>
      <c r="CWW3" s="137" t="s">
        <v>131</v>
      </c>
      <c r="CXA3" s="137" t="s">
        <v>131</v>
      </c>
      <c r="CXE3" s="137" t="s">
        <v>131</v>
      </c>
      <c r="CXI3" s="137" t="s">
        <v>131</v>
      </c>
      <c r="CXM3" s="137" t="s">
        <v>131</v>
      </c>
      <c r="CXQ3" s="137" t="s">
        <v>131</v>
      </c>
      <c r="CXU3" s="137" t="s">
        <v>131</v>
      </c>
      <c r="CXY3" s="137" t="s">
        <v>131</v>
      </c>
      <c r="CYC3" s="137" t="s">
        <v>131</v>
      </c>
      <c r="CYG3" s="137" t="s">
        <v>131</v>
      </c>
      <c r="CYK3" s="137" t="s">
        <v>131</v>
      </c>
      <c r="CYO3" s="137" t="s">
        <v>131</v>
      </c>
      <c r="CYS3" s="137" t="s">
        <v>131</v>
      </c>
      <c r="CYW3" s="137" t="s">
        <v>131</v>
      </c>
      <c r="CZA3" s="137" t="s">
        <v>131</v>
      </c>
      <c r="CZE3" s="137" t="s">
        <v>131</v>
      </c>
      <c r="CZI3" s="137" t="s">
        <v>131</v>
      </c>
      <c r="CZM3" s="137" t="s">
        <v>131</v>
      </c>
      <c r="CZQ3" s="137" t="s">
        <v>131</v>
      </c>
      <c r="CZU3" s="137" t="s">
        <v>131</v>
      </c>
      <c r="CZY3" s="137" t="s">
        <v>131</v>
      </c>
      <c r="DAC3" s="137" t="s">
        <v>131</v>
      </c>
      <c r="DAG3" s="137" t="s">
        <v>131</v>
      </c>
      <c r="DAK3" s="137" t="s">
        <v>131</v>
      </c>
      <c r="DAO3" s="137" t="s">
        <v>131</v>
      </c>
      <c r="DAS3" s="137" t="s">
        <v>131</v>
      </c>
      <c r="DAW3" s="137" t="s">
        <v>131</v>
      </c>
      <c r="DBA3" s="137" t="s">
        <v>131</v>
      </c>
      <c r="DBE3" s="137" t="s">
        <v>131</v>
      </c>
      <c r="DBI3" s="137" t="s">
        <v>131</v>
      </c>
      <c r="DBM3" s="137" t="s">
        <v>131</v>
      </c>
      <c r="DBQ3" s="137" t="s">
        <v>131</v>
      </c>
      <c r="DBU3" s="137" t="s">
        <v>131</v>
      </c>
      <c r="DBY3" s="137" t="s">
        <v>131</v>
      </c>
      <c r="DCC3" s="137" t="s">
        <v>131</v>
      </c>
      <c r="DCG3" s="137" t="s">
        <v>131</v>
      </c>
      <c r="DCK3" s="137" t="s">
        <v>131</v>
      </c>
      <c r="DCO3" s="137" t="s">
        <v>131</v>
      </c>
      <c r="DCS3" s="137" t="s">
        <v>131</v>
      </c>
      <c r="DCW3" s="137" t="s">
        <v>131</v>
      </c>
      <c r="DDA3" s="137" t="s">
        <v>131</v>
      </c>
      <c r="DDE3" s="137" t="s">
        <v>131</v>
      </c>
      <c r="DDI3" s="137" t="s">
        <v>131</v>
      </c>
      <c r="DDM3" s="137" t="s">
        <v>131</v>
      </c>
      <c r="DDQ3" s="137" t="s">
        <v>131</v>
      </c>
      <c r="DDU3" s="137" t="s">
        <v>131</v>
      </c>
      <c r="DDY3" s="137" t="s">
        <v>131</v>
      </c>
      <c r="DEC3" s="137" t="s">
        <v>131</v>
      </c>
      <c r="DEG3" s="137" t="s">
        <v>131</v>
      </c>
      <c r="DEK3" s="137" t="s">
        <v>131</v>
      </c>
      <c r="DEO3" s="137" t="s">
        <v>131</v>
      </c>
      <c r="DES3" s="137" t="s">
        <v>131</v>
      </c>
      <c r="DEW3" s="137" t="s">
        <v>131</v>
      </c>
      <c r="DFA3" s="137" t="s">
        <v>131</v>
      </c>
      <c r="DFE3" s="137" t="s">
        <v>131</v>
      </c>
      <c r="DFI3" s="137" t="s">
        <v>131</v>
      </c>
      <c r="DFM3" s="137" t="s">
        <v>131</v>
      </c>
      <c r="DFQ3" s="137" t="s">
        <v>131</v>
      </c>
      <c r="DFU3" s="137" t="s">
        <v>131</v>
      </c>
      <c r="DFY3" s="137" t="s">
        <v>131</v>
      </c>
      <c r="DGC3" s="137" t="s">
        <v>131</v>
      </c>
      <c r="DGG3" s="137" t="s">
        <v>131</v>
      </c>
      <c r="DGK3" s="137" t="s">
        <v>131</v>
      </c>
      <c r="DGO3" s="137" t="s">
        <v>131</v>
      </c>
      <c r="DGS3" s="137" t="s">
        <v>131</v>
      </c>
      <c r="DGW3" s="137" t="s">
        <v>131</v>
      </c>
      <c r="DHA3" s="137" t="s">
        <v>131</v>
      </c>
      <c r="DHE3" s="137" t="s">
        <v>131</v>
      </c>
      <c r="DHI3" s="137" t="s">
        <v>131</v>
      </c>
      <c r="DHM3" s="137" t="s">
        <v>131</v>
      </c>
      <c r="DHQ3" s="137" t="s">
        <v>131</v>
      </c>
      <c r="DHU3" s="137" t="s">
        <v>131</v>
      </c>
      <c r="DHY3" s="137" t="s">
        <v>131</v>
      </c>
      <c r="DIC3" s="137" t="s">
        <v>131</v>
      </c>
      <c r="DIG3" s="137" t="s">
        <v>131</v>
      </c>
      <c r="DIK3" s="137" t="s">
        <v>131</v>
      </c>
      <c r="DIO3" s="137" t="s">
        <v>131</v>
      </c>
      <c r="DIS3" s="137" t="s">
        <v>131</v>
      </c>
      <c r="DIW3" s="137" t="s">
        <v>131</v>
      </c>
      <c r="DJA3" s="137" t="s">
        <v>131</v>
      </c>
      <c r="DJE3" s="137" t="s">
        <v>131</v>
      </c>
      <c r="DJI3" s="137" t="s">
        <v>131</v>
      </c>
      <c r="DJM3" s="137" t="s">
        <v>131</v>
      </c>
      <c r="DJQ3" s="137" t="s">
        <v>131</v>
      </c>
      <c r="DJU3" s="137" t="s">
        <v>131</v>
      </c>
      <c r="DJY3" s="137" t="s">
        <v>131</v>
      </c>
      <c r="DKC3" s="137" t="s">
        <v>131</v>
      </c>
      <c r="DKG3" s="137" t="s">
        <v>131</v>
      </c>
      <c r="DKK3" s="137" t="s">
        <v>131</v>
      </c>
      <c r="DKO3" s="137" t="s">
        <v>131</v>
      </c>
      <c r="DKS3" s="137" t="s">
        <v>131</v>
      </c>
      <c r="DKW3" s="137" t="s">
        <v>131</v>
      </c>
      <c r="DLA3" s="137" t="s">
        <v>131</v>
      </c>
      <c r="DLE3" s="137" t="s">
        <v>131</v>
      </c>
      <c r="DLI3" s="137" t="s">
        <v>131</v>
      </c>
      <c r="DLM3" s="137" t="s">
        <v>131</v>
      </c>
      <c r="DLQ3" s="137" t="s">
        <v>131</v>
      </c>
      <c r="DLU3" s="137" t="s">
        <v>131</v>
      </c>
      <c r="DLY3" s="137" t="s">
        <v>131</v>
      </c>
      <c r="DMC3" s="137" t="s">
        <v>131</v>
      </c>
      <c r="DMG3" s="137" t="s">
        <v>131</v>
      </c>
      <c r="DMK3" s="137" t="s">
        <v>131</v>
      </c>
      <c r="DMO3" s="137" t="s">
        <v>131</v>
      </c>
      <c r="DMS3" s="137" t="s">
        <v>131</v>
      </c>
      <c r="DMW3" s="137" t="s">
        <v>131</v>
      </c>
      <c r="DNA3" s="137" t="s">
        <v>131</v>
      </c>
      <c r="DNE3" s="137" t="s">
        <v>131</v>
      </c>
      <c r="DNI3" s="137" t="s">
        <v>131</v>
      </c>
      <c r="DNM3" s="137" t="s">
        <v>131</v>
      </c>
      <c r="DNQ3" s="137" t="s">
        <v>131</v>
      </c>
      <c r="DNU3" s="137" t="s">
        <v>131</v>
      </c>
      <c r="DNY3" s="137" t="s">
        <v>131</v>
      </c>
      <c r="DOC3" s="137" t="s">
        <v>131</v>
      </c>
      <c r="DOG3" s="137" t="s">
        <v>131</v>
      </c>
      <c r="DOK3" s="137" t="s">
        <v>131</v>
      </c>
      <c r="DOO3" s="137" t="s">
        <v>131</v>
      </c>
      <c r="DOS3" s="137" t="s">
        <v>131</v>
      </c>
      <c r="DOW3" s="137" t="s">
        <v>131</v>
      </c>
      <c r="DPA3" s="137" t="s">
        <v>131</v>
      </c>
      <c r="DPE3" s="137" t="s">
        <v>131</v>
      </c>
      <c r="DPI3" s="137" t="s">
        <v>131</v>
      </c>
      <c r="DPM3" s="137" t="s">
        <v>131</v>
      </c>
      <c r="DPQ3" s="137" t="s">
        <v>131</v>
      </c>
      <c r="DPU3" s="137" t="s">
        <v>131</v>
      </c>
      <c r="DPY3" s="137" t="s">
        <v>131</v>
      </c>
      <c r="DQC3" s="137" t="s">
        <v>131</v>
      </c>
      <c r="DQG3" s="137" t="s">
        <v>131</v>
      </c>
      <c r="DQK3" s="137" t="s">
        <v>131</v>
      </c>
      <c r="DQO3" s="137" t="s">
        <v>131</v>
      </c>
      <c r="DQS3" s="137" t="s">
        <v>131</v>
      </c>
      <c r="DQW3" s="137" t="s">
        <v>131</v>
      </c>
      <c r="DRA3" s="137" t="s">
        <v>131</v>
      </c>
      <c r="DRE3" s="137" t="s">
        <v>131</v>
      </c>
      <c r="DRI3" s="137" t="s">
        <v>131</v>
      </c>
      <c r="DRM3" s="137" t="s">
        <v>131</v>
      </c>
      <c r="DRQ3" s="137" t="s">
        <v>131</v>
      </c>
      <c r="DRU3" s="137" t="s">
        <v>131</v>
      </c>
      <c r="DRY3" s="137" t="s">
        <v>131</v>
      </c>
      <c r="DSC3" s="137" t="s">
        <v>131</v>
      </c>
      <c r="DSG3" s="137" t="s">
        <v>131</v>
      </c>
      <c r="DSK3" s="137" t="s">
        <v>131</v>
      </c>
      <c r="DSO3" s="137" t="s">
        <v>131</v>
      </c>
      <c r="DSS3" s="137" t="s">
        <v>131</v>
      </c>
      <c r="DSW3" s="137" t="s">
        <v>131</v>
      </c>
      <c r="DTA3" s="137" t="s">
        <v>131</v>
      </c>
      <c r="DTE3" s="137" t="s">
        <v>131</v>
      </c>
      <c r="DTI3" s="137" t="s">
        <v>131</v>
      </c>
      <c r="DTM3" s="137" t="s">
        <v>131</v>
      </c>
      <c r="DTQ3" s="137" t="s">
        <v>131</v>
      </c>
      <c r="DTU3" s="137" t="s">
        <v>131</v>
      </c>
      <c r="DTY3" s="137" t="s">
        <v>131</v>
      </c>
      <c r="DUC3" s="137" t="s">
        <v>131</v>
      </c>
      <c r="DUG3" s="137" t="s">
        <v>131</v>
      </c>
      <c r="DUK3" s="137" t="s">
        <v>131</v>
      </c>
      <c r="DUO3" s="137" t="s">
        <v>131</v>
      </c>
      <c r="DUS3" s="137" t="s">
        <v>131</v>
      </c>
      <c r="DUW3" s="137" t="s">
        <v>131</v>
      </c>
      <c r="DVA3" s="137" t="s">
        <v>131</v>
      </c>
      <c r="DVE3" s="137" t="s">
        <v>131</v>
      </c>
      <c r="DVI3" s="137" t="s">
        <v>131</v>
      </c>
      <c r="DVM3" s="137" t="s">
        <v>131</v>
      </c>
      <c r="DVQ3" s="137" t="s">
        <v>131</v>
      </c>
      <c r="DVU3" s="137" t="s">
        <v>131</v>
      </c>
      <c r="DVY3" s="137" t="s">
        <v>131</v>
      </c>
      <c r="DWC3" s="137" t="s">
        <v>131</v>
      </c>
      <c r="DWG3" s="137" t="s">
        <v>131</v>
      </c>
      <c r="DWK3" s="137" t="s">
        <v>131</v>
      </c>
      <c r="DWO3" s="137" t="s">
        <v>131</v>
      </c>
      <c r="DWS3" s="137" t="s">
        <v>131</v>
      </c>
      <c r="DWW3" s="137" t="s">
        <v>131</v>
      </c>
      <c r="DXA3" s="137" t="s">
        <v>131</v>
      </c>
      <c r="DXE3" s="137" t="s">
        <v>131</v>
      </c>
      <c r="DXI3" s="137" t="s">
        <v>131</v>
      </c>
      <c r="DXM3" s="137" t="s">
        <v>131</v>
      </c>
      <c r="DXQ3" s="137" t="s">
        <v>131</v>
      </c>
      <c r="DXU3" s="137" t="s">
        <v>131</v>
      </c>
      <c r="DXY3" s="137" t="s">
        <v>131</v>
      </c>
      <c r="DYC3" s="137" t="s">
        <v>131</v>
      </c>
      <c r="DYG3" s="137" t="s">
        <v>131</v>
      </c>
      <c r="DYK3" s="137" t="s">
        <v>131</v>
      </c>
      <c r="DYO3" s="137" t="s">
        <v>131</v>
      </c>
      <c r="DYS3" s="137" t="s">
        <v>131</v>
      </c>
      <c r="DYW3" s="137" t="s">
        <v>131</v>
      </c>
      <c r="DZA3" s="137" t="s">
        <v>131</v>
      </c>
      <c r="DZE3" s="137" t="s">
        <v>131</v>
      </c>
      <c r="DZI3" s="137" t="s">
        <v>131</v>
      </c>
      <c r="DZM3" s="137" t="s">
        <v>131</v>
      </c>
      <c r="DZQ3" s="137" t="s">
        <v>131</v>
      </c>
      <c r="DZU3" s="137" t="s">
        <v>131</v>
      </c>
      <c r="DZY3" s="137" t="s">
        <v>131</v>
      </c>
      <c r="EAC3" s="137" t="s">
        <v>131</v>
      </c>
      <c r="EAG3" s="137" t="s">
        <v>131</v>
      </c>
      <c r="EAK3" s="137" t="s">
        <v>131</v>
      </c>
      <c r="EAO3" s="137" t="s">
        <v>131</v>
      </c>
      <c r="EAS3" s="137" t="s">
        <v>131</v>
      </c>
      <c r="EAW3" s="137" t="s">
        <v>131</v>
      </c>
      <c r="EBA3" s="137" t="s">
        <v>131</v>
      </c>
      <c r="EBE3" s="137" t="s">
        <v>131</v>
      </c>
      <c r="EBI3" s="137" t="s">
        <v>131</v>
      </c>
      <c r="EBM3" s="137" t="s">
        <v>131</v>
      </c>
      <c r="EBQ3" s="137" t="s">
        <v>131</v>
      </c>
      <c r="EBU3" s="137" t="s">
        <v>131</v>
      </c>
      <c r="EBY3" s="137" t="s">
        <v>131</v>
      </c>
      <c r="ECC3" s="137" t="s">
        <v>131</v>
      </c>
      <c r="ECG3" s="137" t="s">
        <v>131</v>
      </c>
      <c r="ECK3" s="137" t="s">
        <v>131</v>
      </c>
      <c r="ECO3" s="137" t="s">
        <v>131</v>
      </c>
      <c r="ECS3" s="137" t="s">
        <v>131</v>
      </c>
      <c r="ECW3" s="137" t="s">
        <v>131</v>
      </c>
      <c r="EDA3" s="137" t="s">
        <v>131</v>
      </c>
      <c r="EDE3" s="137" t="s">
        <v>131</v>
      </c>
      <c r="EDI3" s="137" t="s">
        <v>131</v>
      </c>
      <c r="EDM3" s="137" t="s">
        <v>131</v>
      </c>
      <c r="EDQ3" s="137" t="s">
        <v>131</v>
      </c>
      <c r="EDU3" s="137" t="s">
        <v>131</v>
      </c>
      <c r="EDY3" s="137" t="s">
        <v>131</v>
      </c>
      <c r="EEC3" s="137" t="s">
        <v>131</v>
      </c>
      <c r="EEG3" s="137" t="s">
        <v>131</v>
      </c>
      <c r="EEK3" s="137" t="s">
        <v>131</v>
      </c>
      <c r="EEO3" s="137" t="s">
        <v>131</v>
      </c>
      <c r="EES3" s="137" t="s">
        <v>131</v>
      </c>
      <c r="EEW3" s="137" t="s">
        <v>131</v>
      </c>
      <c r="EFA3" s="137" t="s">
        <v>131</v>
      </c>
      <c r="EFE3" s="137" t="s">
        <v>131</v>
      </c>
      <c r="EFI3" s="137" t="s">
        <v>131</v>
      </c>
      <c r="EFM3" s="137" t="s">
        <v>131</v>
      </c>
      <c r="EFQ3" s="137" t="s">
        <v>131</v>
      </c>
      <c r="EFU3" s="137" t="s">
        <v>131</v>
      </c>
      <c r="EFY3" s="137" t="s">
        <v>131</v>
      </c>
      <c r="EGC3" s="137" t="s">
        <v>131</v>
      </c>
      <c r="EGG3" s="137" t="s">
        <v>131</v>
      </c>
      <c r="EGK3" s="137" t="s">
        <v>131</v>
      </c>
      <c r="EGO3" s="137" t="s">
        <v>131</v>
      </c>
      <c r="EGS3" s="137" t="s">
        <v>131</v>
      </c>
      <c r="EGW3" s="137" t="s">
        <v>131</v>
      </c>
      <c r="EHA3" s="137" t="s">
        <v>131</v>
      </c>
      <c r="EHE3" s="137" t="s">
        <v>131</v>
      </c>
      <c r="EHI3" s="137" t="s">
        <v>131</v>
      </c>
      <c r="EHM3" s="137" t="s">
        <v>131</v>
      </c>
      <c r="EHQ3" s="137" t="s">
        <v>131</v>
      </c>
      <c r="EHU3" s="137" t="s">
        <v>131</v>
      </c>
      <c r="EHY3" s="137" t="s">
        <v>131</v>
      </c>
      <c r="EIC3" s="137" t="s">
        <v>131</v>
      </c>
      <c r="EIG3" s="137" t="s">
        <v>131</v>
      </c>
      <c r="EIK3" s="137" t="s">
        <v>131</v>
      </c>
      <c r="EIO3" s="137" t="s">
        <v>131</v>
      </c>
      <c r="EIS3" s="137" t="s">
        <v>131</v>
      </c>
      <c r="EIW3" s="137" t="s">
        <v>131</v>
      </c>
      <c r="EJA3" s="137" t="s">
        <v>131</v>
      </c>
      <c r="EJE3" s="137" t="s">
        <v>131</v>
      </c>
      <c r="EJI3" s="137" t="s">
        <v>131</v>
      </c>
      <c r="EJM3" s="137" t="s">
        <v>131</v>
      </c>
      <c r="EJQ3" s="137" t="s">
        <v>131</v>
      </c>
      <c r="EJU3" s="137" t="s">
        <v>131</v>
      </c>
      <c r="EJY3" s="137" t="s">
        <v>131</v>
      </c>
      <c r="EKC3" s="137" t="s">
        <v>131</v>
      </c>
      <c r="EKG3" s="137" t="s">
        <v>131</v>
      </c>
      <c r="EKK3" s="137" t="s">
        <v>131</v>
      </c>
      <c r="EKO3" s="137" t="s">
        <v>131</v>
      </c>
      <c r="EKS3" s="137" t="s">
        <v>131</v>
      </c>
      <c r="EKW3" s="137" t="s">
        <v>131</v>
      </c>
      <c r="ELA3" s="137" t="s">
        <v>131</v>
      </c>
      <c r="ELE3" s="137" t="s">
        <v>131</v>
      </c>
      <c r="ELI3" s="137" t="s">
        <v>131</v>
      </c>
      <c r="ELM3" s="137" t="s">
        <v>131</v>
      </c>
      <c r="ELQ3" s="137" t="s">
        <v>131</v>
      </c>
      <c r="ELU3" s="137" t="s">
        <v>131</v>
      </c>
      <c r="ELY3" s="137" t="s">
        <v>131</v>
      </c>
      <c r="EMC3" s="137" t="s">
        <v>131</v>
      </c>
      <c r="EMG3" s="137" t="s">
        <v>131</v>
      </c>
      <c r="EMK3" s="137" t="s">
        <v>131</v>
      </c>
      <c r="EMO3" s="137" t="s">
        <v>131</v>
      </c>
      <c r="EMS3" s="137" t="s">
        <v>131</v>
      </c>
      <c r="EMW3" s="137" t="s">
        <v>131</v>
      </c>
      <c r="ENA3" s="137" t="s">
        <v>131</v>
      </c>
      <c r="ENE3" s="137" t="s">
        <v>131</v>
      </c>
      <c r="ENI3" s="137" t="s">
        <v>131</v>
      </c>
      <c r="ENM3" s="137" t="s">
        <v>131</v>
      </c>
      <c r="ENQ3" s="137" t="s">
        <v>131</v>
      </c>
      <c r="ENU3" s="137" t="s">
        <v>131</v>
      </c>
      <c r="ENY3" s="137" t="s">
        <v>131</v>
      </c>
      <c r="EOC3" s="137" t="s">
        <v>131</v>
      </c>
      <c r="EOG3" s="137" t="s">
        <v>131</v>
      </c>
      <c r="EOK3" s="137" t="s">
        <v>131</v>
      </c>
      <c r="EOO3" s="137" t="s">
        <v>131</v>
      </c>
      <c r="EOS3" s="137" t="s">
        <v>131</v>
      </c>
      <c r="EOW3" s="137" t="s">
        <v>131</v>
      </c>
      <c r="EPA3" s="137" t="s">
        <v>131</v>
      </c>
      <c r="EPE3" s="137" t="s">
        <v>131</v>
      </c>
      <c r="EPI3" s="137" t="s">
        <v>131</v>
      </c>
      <c r="EPM3" s="137" t="s">
        <v>131</v>
      </c>
      <c r="EPQ3" s="137" t="s">
        <v>131</v>
      </c>
      <c r="EPU3" s="137" t="s">
        <v>131</v>
      </c>
      <c r="EPY3" s="137" t="s">
        <v>131</v>
      </c>
      <c r="EQC3" s="137" t="s">
        <v>131</v>
      </c>
      <c r="EQG3" s="137" t="s">
        <v>131</v>
      </c>
      <c r="EQK3" s="137" t="s">
        <v>131</v>
      </c>
      <c r="EQO3" s="137" t="s">
        <v>131</v>
      </c>
      <c r="EQS3" s="137" t="s">
        <v>131</v>
      </c>
      <c r="EQW3" s="137" t="s">
        <v>131</v>
      </c>
      <c r="ERA3" s="137" t="s">
        <v>131</v>
      </c>
      <c r="ERE3" s="137" t="s">
        <v>131</v>
      </c>
      <c r="ERI3" s="137" t="s">
        <v>131</v>
      </c>
      <c r="ERM3" s="137" t="s">
        <v>131</v>
      </c>
      <c r="ERQ3" s="137" t="s">
        <v>131</v>
      </c>
      <c r="ERU3" s="137" t="s">
        <v>131</v>
      </c>
      <c r="ERY3" s="137" t="s">
        <v>131</v>
      </c>
      <c r="ESC3" s="137" t="s">
        <v>131</v>
      </c>
      <c r="ESG3" s="137" t="s">
        <v>131</v>
      </c>
      <c r="ESK3" s="137" t="s">
        <v>131</v>
      </c>
      <c r="ESO3" s="137" t="s">
        <v>131</v>
      </c>
      <c r="ESS3" s="137" t="s">
        <v>131</v>
      </c>
      <c r="ESW3" s="137" t="s">
        <v>131</v>
      </c>
      <c r="ETA3" s="137" t="s">
        <v>131</v>
      </c>
      <c r="ETE3" s="137" t="s">
        <v>131</v>
      </c>
      <c r="ETI3" s="137" t="s">
        <v>131</v>
      </c>
      <c r="ETM3" s="137" t="s">
        <v>131</v>
      </c>
      <c r="ETQ3" s="137" t="s">
        <v>131</v>
      </c>
      <c r="ETU3" s="137" t="s">
        <v>131</v>
      </c>
      <c r="ETY3" s="137" t="s">
        <v>131</v>
      </c>
      <c r="EUC3" s="137" t="s">
        <v>131</v>
      </c>
      <c r="EUG3" s="137" t="s">
        <v>131</v>
      </c>
      <c r="EUK3" s="137" t="s">
        <v>131</v>
      </c>
      <c r="EUO3" s="137" t="s">
        <v>131</v>
      </c>
      <c r="EUS3" s="137" t="s">
        <v>131</v>
      </c>
      <c r="EUW3" s="137" t="s">
        <v>131</v>
      </c>
      <c r="EVA3" s="137" t="s">
        <v>131</v>
      </c>
      <c r="EVE3" s="137" t="s">
        <v>131</v>
      </c>
      <c r="EVI3" s="137" t="s">
        <v>131</v>
      </c>
      <c r="EVM3" s="137" t="s">
        <v>131</v>
      </c>
      <c r="EVQ3" s="137" t="s">
        <v>131</v>
      </c>
      <c r="EVU3" s="137" t="s">
        <v>131</v>
      </c>
      <c r="EVY3" s="137" t="s">
        <v>131</v>
      </c>
      <c r="EWC3" s="137" t="s">
        <v>131</v>
      </c>
      <c r="EWG3" s="137" t="s">
        <v>131</v>
      </c>
      <c r="EWK3" s="137" t="s">
        <v>131</v>
      </c>
      <c r="EWO3" s="137" t="s">
        <v>131</v>
      </c>
      <c r="EWS3" s="137" t="s">
        <v>131</v>
      </c>
      <c r="EWW3" s="137" t="s">
        <v>131</v>
      </c>
      <c r="EXA3" s="137" t="s">
        <v>131</v>
      </c>
      <c r="EXE3" s="137" t="s">
        <v>131</v>
      </c>
      <c r="EXI3" s="137" t="s">
        <v>131</v>
      </c>
      <c r="EXM3" s="137" t="s">
        <v>131</v>
      </c>
      <c r="EXQ3" s="137" t="s">
        <v>131</v>
      </c>
      <c r="EXU3" s="137" t="s">
        <v>131</v>
      </c>
      <c r="EXY3" s="137" t="s">
        <v>131</v>
      </c>
      <c r="EYC3" s="137" t="s">
        <v>131</v>
      </c>
      <c r="EYG3" s="137" t="s">
        <v>131</v>
      </c>
      <c r="EYK3" s="137" t="s">
        <v>131</v>
      </c>
      <c r="EYO3" s="137" t="s">
        <v>131</v>
      </c>
      <c r="EYS3" s="137" t="s">
        <v>131</v>
      </c>
      <c r="EYW3" s="137" t="s">
        <v>131</v>
      </c>
      <c r="EZA3" s="137" t="s">
        <v>131</v>
      </c>
      <c r="EZE3" s="137" t="s">
        <v>131</v>
      </c>
      <c r="EZI3" s="137" t="s">
        <v>131</v>
      </c>
      <c r="EZM3" s="137" t="s">
        <v>131</v>
      </c>
      <c r="EZQ3" s="137" t="s">
        <v>131</v>
      </c>
      <c r="EZU3" s="137" t="s">
        <v>131</v>
      </c>
      <c r="EZY3" s="137" t="s">
        <v>131</v>
      </c>
      <c r="FAC3" s="137" t="s">
        <v>131</v>
      </c>
      <c r="FAG3" s="137" t="s">
        <v>131</v>
      </c>
      <c r="FAK3" s="137" t="s">
        <v>131</v>
      </c>
      <c r="FAO3" s="137" t="s">
        <v>131</v>
      </c>
      <c r="FAS3" s="137" t="s">
        <v>131</v>
      </c>
      <c r="FAW3" s="137" t="s">
        <v>131</v>
      </c>
      <c r="FBA3" s="137" t="s">
        <v>131</v>
      </c>
      <c r="FBE3" s="137" t="s">
        <v>131</v>
      </c>
      <c r="FBI3" s="137" t="s">
        <v>131</v>
      </c>
      <c r="FBM3" s="137" t="s">
        <v>131</v>
      </c>
      <c r="FBQ3" s="137" t="s">
        <v>131</v>
      </c>
      <c r="FBU3" s="137" t="s">
        <v>131</v>
      </c>
      <c r="FBY3" s="137" t="s">
        <v>131</v>
      </c>
      <c r="FCC3" s="137" t="s">
        <v>131</v>
      </c>
      <c r="FCG3" s="137" t="s">
        <v>131</v>
      </c>
      <c r="FCK3" s="137" t="s">
        <v>131</v>
      </c>
      <c r="FCO3" s="137" t="s">
        <v>131</v>
      </c>
      <c r="FCS3" s="137" t="s">
        <v>131</v>
      </c>
      <c r="FCW3" s="137" t="s">
        <v>131</v>
      </c>
      <c r="FDA3" s="137" t="s">
        <v>131</v>
      </c>
      <c r="FDE3" s="137" t="s">
        <v>131</v>
      </c>
      <c r="FDI3" s="137" t="s">
        <v>131</v>
      </c>
      <c r="FDM3" s="137" t="s">
        <v>131</v>
      </c>
      <c r="FDQ3" s="137" t="s">
        <v>131</v>
      </c>
      <c r="FDU3" s="137" t="s">
        <v>131</v>
      </c>
      <c r="FDY3" s="137" t="s">
        <v>131</v>
      </c>
      <c r="FEC3" s="137" t="s">
        <v>131</v>
      </c>
      <c r="FEG3" s="137" t="s">
        <v>131</v>
      </c>
      <c r="FEK3" s="137" t="s">
        <v>131</v>
      </c>
      <c r="FEO3" s="137" t="s">
        <v>131</v>
      </c>
      <c r="FES3" s="137" t="s">
        <v>131</v>
      </c>
      <c r="FEW3" s="137" t="s">
        <v>131</v>
      </c>
      <c r="FFA3" s="137" t="s">
        <v>131</v>
      </c>
      <c r="FFE3" s="137" t="s">
        <v>131</v>
      </c>
      <c r="FFI3" s="137" t="s">
        <v>131</v>
      </c>
      <c r="FFM3" s="137" t="s">
        <v>131</v>
      </c>
      <c r="FFQ3" s="137" t="s">
        <v>131</v>
      </c>
      <c r="FFU3" s="137" t="s">
        <v>131</v>
      </c>
      <c r="FFY3" s="137" t="s">
        <v>131</v>
      </c>
      <c r="FGC3" s="137" t="s">
        <v>131</v>
      </c>
      <c r="FGG3" s="137" t="s">
        <v>131</v>
      </c>
      <c r="FGK3" s="137" t="s">
        <v>131</v>
      </c>
      <c r="FGO3" s="137" t="s">
        <v>131</v>
      </c>
      <c r="FGS3" s="137" t="s">
        <v>131</v>
      </c>
      <c r="FGW3" s="137" t="s">
        <v>131</v>
      </c>
      <c r="FHA3" s="137" t="s">
        <v>131</v>
      </c>
      <c r="FHE3" s="137" t="s">
        <v>131</v>
      </c>
      <c r="FHI3" s="137" t="s">
        <v>131</v>
      </c>
      <c r="FHM3" s="137" t="s">
        <v>131</v>
      </c>
      <c r="FHQ3" s="137" t="s">
        <v>131</v>
      </c>
      <c r="FHU3" s="137" t="s">
        <v>131</v>
      </c>
      <c r="FHY3" s="137" t="s">
        <v>131</v>
      </c>
      <c r="FIC3" s="137" t="s">
        <v>131</v>
      </c>
      <c r="FIG3" s="137" t="s">
        <v>131</v>
      </c>
      <c r="FIK3" s="137" t="s">
        <v>131</v>
      </c>
      <c r="FIO3" s="137" t="s">
        <v>131</v>
      </c>
      <c r="FIS3" s="137" t="s">
        <v>131</v>
      </c>
      <c r="FIW3" s="137" t="s">
        <v>131</v>
      </c>
      <c r="FJA3" s="137" t="s">
        <v>131</v>
      </c>
      <c r="FJE3" s="137" t="s">
        <v>131</v>
      </c>
      <c r="FJI3" s="137" t="s">
        <v>131</v>
      </c>
      <c r="FJM3" s="137" t="s">
        <v>131</v>
      </c>
      <c r="FJQ3" s="137" t="s">
        <v>131</v>
      </c>
      <c r="FJU3" s="137" t="s">
        <v>131</v>
      </c>
      <c r="FJY3" s="137" t="s">
        <v>131</v>
      </c>
      <c r="FKC3" s="137" t="s">
        <v>131</v>
      </c>
      <c r="FKG3" s="137" t="s">
        <v>131</v>
      </c>
      <c r="FKK3" s="137" t="s">
        <v>131</v>
      </c>
      <c r="FKO3" s="137" t="s">
        <v>131</v>
      </c>
      <c r="FKS3" s="137" t="s">
        <v>131</v>
      </c>
      <c r="FKW3" s="137" t="s">
        <v>131</v>
      </c>
      <c r="FLA3" s="137" t="s">
        <v>131</v>
      </c>
      <c r="FLE3" s="137" t="s">
        <v>131</v>
      </c>
      <c r="FLI3" s="137" t="s">
        <v>131</v>
      </c>
      <c r="FLM3" s="137" t="s">
        <v>131</v>
      </c>
      <c r="FLQ3" s="137" t="s">
        <v>131</v>
      </c>
      <c r="FLU3" s="137" t="s">
        <v>131</v>
      </c>
      <c r="FLY3" s="137" t="s">
        <v>131</v>
      </c>
      <c r="FMC3" s="137" t="s">
        <v>131</v>
      </c>
      <c r="FMG3" s="137" t="s">
        <v>131</v>
      </c>
      <c r="FMK3" s="137" t="s">
        <v>131</v>
      </c>
      <c r="FMO3" s="137" t="s">
        <v>131</v>
      </c>
      <c r="FMS3" s="137" t="s">
        <v>131</v>
      </c>
      <c r="FMW3" s="137" t="s">
        <v>131</v>
      </c>
      <c r="FNA3" s="137" t="s">
        <v>131</v>
      </c>
      <c r="FNE3" s="137" t="s">
        <v>131</v>
      </c>
      <c r="FNI3" s="137" t="s">
        <v>131</v>
      </c>
      <c r="FNM3" s="137" t="s">
        <v>131</v>
      </c>
      <c r="FNQ3" s="137" t="s">
        <v>131</v>
      </c>
      <c r="FNU3" s="137" t="s">
        <v>131</v>
      </c>
      <c r="FNY3" s="137" t="s">
        <v>131</v>
      </c>
      <c r="FOC3" s="137" t="s">
        <v>131</v>
      </c>
      <c r="FOG3" s="137" t="s">
        <v>131</v>
      </c>
      <c r="FOK3" s="137" t="s">
        <v>131</v>
      </c>
      <c r="FOO3" s="137" t="s">
        <v>131</v>
      </c>
      <c r="FOS3" s="137" t="s">
        <v>131</v>
      </c>
      <c r="FOW3" s="137" t="s">
        <v>131</v>
      </c>
      <c r="FPA3" s="137" t="s">
        <v>131</v>
      </c>
      <c r="FPE3" s="137" t="s">
        <v>131</v>
      </c>
      <c r="FPI3" s="137" t="s">
        <v>131</v>
      </c>
      <c r="FPM3" s="137" t="s">
        <v>131</v>
      </c>
      <c r="FPQ3" s="137" t="s">
        <v>131</v>
      </c>
      <c r="FPU3" s="137" t="s">
        <v>131</v>
      </c>
      <c r="FPY3" s="137" t="s">
        <v>131</v>
      </c>
      <c r="FQC3" s="137" t="s">
        <v>131</v>
      </c>
      <c r="FQG3" s="137" t="s">
        <v>131</v>
      </c>
      <c r="FQK3" s="137" t="s">
        <v>131</v>
      </c>
      <c r="FQO3" s="137" t="s">
        <v>131</v>
      </c>
      <c r="FQS3" s="137" t="s">
        <v>131</v>
      </c>
      <c r="FQW3" s="137" t="s">
        <v>131</v>
      </c>
      <c r="FRA3" s="137" t="s">
        <v>131</v>
      </c>
      <c r="FRE3" s="137" t="s">
        <v>131</v>
      </c>
      <c r="FRI3" s="137" t="s">
        <v>131</v>
      </c>
      <c r="FRM3" s="137" t="s">
        <v>131</v>
      </c>
      <c r="FRQ3" s="137" t="s">
        <v>131</v>
      </c>
      <c r="FRU3" s="137" t="s">
        <v>131</v>
      </c>
      <c r="FRY3" s="137" t="s">
        <v>131</v>
      </c>
      <c r="FSC3" s="137" t="s">
        <v>131</v>
      </c>
      <c r="FSG3" s="137" t="s">
        <v>131</v>
      </c>
      <c r="FSK3" s="137" t="s">
        <v>131</v>
      </c>
      <c r="FSO3" s="137" t="s">
        <v>131</v>
      </c>
      <c r="FSS3" s="137" t="s">
        <v>131</v>
      </c>
      <c r="FSW3" s="137" t="s">
        <v>131</v>
      </c>
      <c r="FTA3" s="137" t="s">
        <v>131</v>
      </c>
      <c r="FTE3" s="137" t="s">
        <v>131</v>
      </c>
      <c r="FTI3" s="137" t="s">
        <v>131</v>
      </c>
      <c r="FTM3" s="137" t="s">
        <v>131</v>
      </c>
      <c r="FTQ3" s="137" t="s">
        <v>131</v>
      </c>
      <c r="FTU3" s="137" t="s">
        <v>131</v>
      </c>
      <c r="FTY3" s="137" t="s">
        <v>131</v>
      </c>
      <c r="FUC3" s="137" t="s">
        <v>131</v>
      </c>
      <c r="FUG3" s="137" t="s">
        <v>131</v>
      </c>
      <c r="FUK3" s="137" t="s">
        <v>131</v>
      </c>
      <c r="FUO3" s="137" t="s">
        <v>131</v>
      </c>
      <c r="FUS3" s="137" t="s">
        <v>131</v>
      </c>
      <c r="FUW3" s="137" t="s">
        <v>131</v>
      </c>
      <c r="FVA3" s="137" t="s">
        <v>131</v>
      </c>
      <c r="FVE3" s="137" t="s">
        <v>131</v>
      </c>
      <c r="FVI3" s="137" t="s">
        <v>131</v>
      </c>
      <c r="FVM3" s="137" t="s">
        <v>131</v>
      </c>
      <c r="FVQ3" s="137" t="s">
        <v>131</v>
      </c>
      <c r="FVU3" s="137" t="s">
        <v>131</v>
      </c>
      <c r="FVY3" s="137" t="s">
        <v>131</v>
      </c>
      <c r="FWC3" s="137" t="s">
        <v>131</v>
      </c>
      <c r="FWG3" s="137" t="s">
        <v>131</v>
      </c>
      <c r="FWK3" s="137" t="s">
        <v>131</v>
      </c>
      <c r="FWO3" s="137" t="s">
        <v>131</v>
      </c>
      <c r="FWS3" s="137" t="s">
        <v>131</v>
      </c>
      <c r="FWW3" s="137" t="s">
        <v>131</v>
      </c>
      <c r="FXA3" s="137" t="s">
        <v>131</v>
      </c>
      <c r="FXE3" s="137" t="s">
        <v>131</v>
      </c>
      <c r="FXI3" s="137" t="s">
        <v>131</v>
      </c>
      <c r="FXM3" s="137" t="s">
        <v>131</v>
      </c>
      <c r="FXQ3" s="137" t="s">
        <v>131</v>
      </c>
      <c r="FXU3" s="137" t="s">
        <v>131</v>
      </c>
      <c r="FXY3" s="137" t="s">
        <v>131</v>
      </c>
      <c r="FYC3" s="137" t="s">
        <v>131</v>
      </c>
      <c r="FYG3" s="137" t="s">
        <v>131</v>
      </c>
      <c r="FYK3" s="137" t="s">
        <v>131</v>
      </c>
      <c r="FYO3" s="137" t="s">
        <v>131</v>
      </c>
      <c r="FYS3" s="137" t="s">
        <v>131</v>
      </c>
      <c r="FYW3" s="137" t="s">
        <v>131</v>
      </c>
      <c r="FZA3" s="137" t="s">
        <v>131</v>
      </c>
      <c r="FZE3" s="137" t="s">
        <v>131</v>
      </c>
      <c r="FZI3" s="137" t="s">
        <v>131</v>
      </c>
      <c r="FZM3" s="137" t="s">
        <v>131</v>
      </c>
      <c r="FZQ3" s="137" t="s">
        <v>131</v>
      </c>
      <c r="FZU3" s="137" t="s">
        <v>131</v>
      </c>
      <c r="FZY3" s="137" t="s">
        <v>131</v>
      </c>
      <c r="GAC3" s="137" t="s">
        <v>131</v>
      </c>
      <c r="GAG3" s="137" t="s">
        <v>131</v>
      </c>
      <c r="GAK3" s="137" t="s">
        <v>131</v>
      </c>
      <c r="GAO3" s="137" t="s">
        <v>131</v>
      </c>
      <c r="GAS3" s="137" t="s">
        <v>131</v>
      </c>
      <c r="GAW3" s="137" t="s">
        <v>131</v>
      </c>
      <c r="GBA3" s="137" t="s">
        <v>131</v>
      </c>
      <c r="GBE3" s="137" t="s">
        <v>131</v>
      </c>
      <c r="GBI3" s="137" t="s">
        <v>131</v>
      </c>
      <c r="GBM3" s="137" t="s">
        <v>131</v>
      </c>
      <c r="GBQ3" s="137" t="s">
        <v>131</v>
      </c>
      <c r="GBU3" s="137" t="s">
        <v>131</v>
      </c>
      <c r="GBY3" s="137" t="s">
        <v>131</v>
      </c>
      <c r="GCC3" s="137" t="s">
        <v>131</v>
      </c>
      <c r="GCG3" s="137" t="s">
        <v>131</v>
      </c>
      <c r="GCK3" s="137" t="s">
        <v>131</v>
      </c>
      <c r="GCO3" s="137" t="s">
        <v>131</v>
      </c>
      <c r="GCS3" s="137" t="s">
        <v>131</v>
      </c>
      <c r="GCW3" s="137" t="s">
        <v>131</v>
      </c>
      <c r="GDA3" s="137" t="s">
        <v>131</v>
      </c>
      <c r="GDE3" s="137" t="s">
        <v>131</v>
      </c>
      <c r="GDI3" s="137" t="s">
        <v>131</v>
      </c>
      <c r="GDM3" s="137" t="s">
        <v>131</v>
      </c>
      <c r="GDQ3" s="137" t="s">
        <v>131</v>
      </c>
      <c r="GDU3" s="137" t="s">
        <v>131</v>
      </c>
      <c r="GDY3" s="137" t="s">
        <v>131</v>
      </c>
      <c r="GEC3" s="137" t="s">
        <v>131</v>
      </c>
      <c r="GEG3" s="137" t="s">
        <v>131</v>
      </c>
      <c r="GEK3" s="137" t="s">
        <v>131</v>
      </c>
      <c r="GEO3" s="137" t="s">
        <v>131</v>
      </c>
      <c r="GES3" s="137" t="s">
        <v>131</v>
      </c>
      <c r="GEW3" s="137" t="s">
        <v>131</v>
      </c>
      <c r="GFA3" s="137" t="s">
        <v>131</v>
      </c>
      <c r="GFE3" s="137" t="s">
        <v>131</v>
      </c>
      <c r="GFI3" s="137" t="s">
        <v>131</v>
      </c>
      <c r="GFM3" s="137" t="s">
        <v>131</v>
      </c>
      <c r="GFQ3" s="137" t="s">
        <v>131</v>
      </c>
      <c r="GFU3" s="137" t="s">
        <v>131</v>
      </c>
      <c r="GFY3" s="137" t="s">
        <v>131</v>
      </c>
      <c r="GGC3" s="137" t="s">
        <v>131</v>
      </c>
      <c r="GGG3" s="137" t="s">
        <v>131</v>
      </c>
      <c r="GGK3" s="137" t="s">
        <v>131</v>
      </c>
      <c r="GGO3" s="137" t="s">
        <v>131</v>
      </c>
      <c r="GGS3" s="137" t="s">
        <v>131</v>
      </c>
      <c r="GGW3" s="137" t="s">
        <v>131</v>
      </c>
      <c r="GHA3" s="137" t="s">
        <v>131</v>
      </c>
      <c r="GHE3" s="137" t="s">
        <v>131</v>
      </c>
      <c r="GHI3" s="137" t="s">
        <v>131</v>
      </c>
      <c r="GHM3" s="137" t="s">
        <v>131</v>
      </c>
      <c r="GHQ3" s="137" t="s">
        <v>131</v>
      </c>
      <c r="GHU3" s="137" t="s">
        <v>131</v>
      </c>
      <c r="GHY3" s="137" t="s">
        <v>131</v>
      </c>
      <c r="GIC3" s="137" t="s">
        <v>131</v>
      </c>
      <c r="GIG3" s="137" t="s">
        <v>131</v>
      </c>
      <c r="GIK3" s="137" t="s">
        <v>131</v>
      </c>
      <c r="GIO3" s="137" t="s">
        <v>131</v>
      </c>
      <c r="GIS3" s="137" t="s">
        <v>131</v>
      </c>
      <c r="GIW3" s="137" t="s">
        <v>131</v>
      </c>
      <c r="GJA3" s="137" t="s">
        <v>131</v>
      </c>
      <c r="GJE3" s="137" t="s">
        <v>131</v>
      </c>
      <c r="GJI3" s="137" t="s">
        <v>131</v>
      </c>
      <c r="GJM3" s="137" t="s">
        <v>131</v>
      </c>
      <c r="GJQ3" s="137" t="s">
        <v>131</v>
      </c>
      <c r="GJU3" s="137" t="s">
        <v>131</v>
      </c>
      <c r="GJY3" s="137" t="s">
        <v>131</v>
      </c>
      <c r="GKC3" s="137" t="s">
        <v>131</v>
      </c>
      <c r="GKG3" s="137" t="s">
        <v>131</v>
      </c>
      <c r="GKK3" s="137" t="s">
        <v>131</v>
      </c>
      <c r="GKO3" s="137" t="s">
        <v>131</v>
      </c>
      <c r="GKS3" s="137" t="s">
        <v>131</v>
      </c>
      <c r="GKW3" s="137" t="s">
        <v>131</v>
      </c>
      <c r="GLA3" s="137" t="s">
        <v>131</v>
      </c>
      <c r="GLE3" s="137" t="s">
        <v>131</v>
      </c>
      <c r="GLI3" s="137" t="s">
        <v>131</v>
      </c>
      <c r="GLM3" s="137" t="s">
        <v>131</v>
      </c>
      <c r="GLQ3" s="137" t="s">
        <v>131</v>
      </c>
      <c r="GLU3" s="137" t="s">
        <v>131</v>
      </c>
      <c r="GLY3" s="137" t="s">
        <v>131</v>
      </c>
      <c r="GMC3" s="137" t="s">
        <v>131</v>
      </c>
      <c r="GMG3" s="137" t="s">
        <v>131</v>
      </c>
      <c r="GMK3" s="137" t="s">
        <v>131</v>
      </c>
      <c r="GMO3" s="137" t="s">
        <v>131</v>
      </c>
      <c r="GMS3" s="137" t="s">
        <v>131</v>
      </c>
      <c r="GMW3" s="137" t="s">
        <v>131</v>
      </c>
      <c r="GNA3" s="137" t="s">
        <v>131</v>
      </c>
      <c r="GNE3" s="137" t="s">
        <v>131</v>
      </c>
      <c r="GNI3" s="137" t="s">
        <v>131</v>
      </c>
      <c r="GNM3" s="137" t="s">
        <v>131</v>
      </c>
      <c r="GNQ3" s="137" t="s">
        <v>131</v>
      </c>
      <c r="GNU3" s="137" t="s">
        <v>131</v>
      </c>
      <c r="GNY3" s="137" t="s">
        <v>131</v>
      </c>
      <c r="GOC3" s="137" t="s">
        <v>131</v>
      </c>
      <c r="GOG3" s="137" t="s">
        <v>131</v>
      </c>
      <c r="GOK3" s="137" t="s">
        <v>131</v>
      </c>
      <c r="GOO3" s="137" t="s">
        <v>131</v>
      </c>
      <c r="GOS3" s="137" t="s">
        <v>131</v>
      </c>
      <c r="GOW3" s="137" t="s">
        <v>131</v>
      </c>
      <c r="GPA3" s="137" t="s">
        <v>131</v>
      </c>
      <c r="GPE3" s="137" t="s">
        <v>131</v>
      </c>
      <c r="GPI3" s="137" t="s">
        <v>131</v>
      </c>
      <c r="GPM3" s="137" t="s">
        <v>131</v>
      </c>
      <c r="GPQ3" s="137" t="s">
        <v>131</v>
      </c>
      <c r="GPU3" s="137" t="s">
        <v>131</v>
      </c>
      <c r="GPY3" s="137" t="s">
        <v>131</v>
      </c>
      <c r="GQC3" s="137" t="s">
        <v>131</v>
      </c>
      <c r="GQG3" s="137" t="s">
        <v>131</v>
      </c>
      <c r="GQK3" s="137" t="s">
        <v>131</v>
      </c>
      <c r="GQO3" s="137" t="s">
        <v>131</v>
      </c>
      <c r="GQS3" s="137" t="s">
        <v>131</v>
      </c>
      <c r="GQW3" s="137" t="s">
        <v>131</v>
      </c>
      <c r="GRA3" s="137" t="s">
        <v>131</v>
      </c>
      <c r="GRE3" s="137" t="s">
        <v>131</v>
      </c>
      <c r="GRI3" s="137" t="s">
        <v>131</v>
      </c>
      <c r="GRM3" s="137" t="s">
        <v>131</v>
      </c>
      <c r="GRQ3" s="137" t="s">
        <v>131</v>
      </c>
      <c r="GRU3" s="137" t="s">
        <v>131</v>
      </c>
      <c r="GRY3" s="137" t="s">
        <v>131</v>
      </c>
      <c r="GSC3" s="137" t="s">
        <v>131</v>
      </c>
      <c r="GSG3" s="137" t="s">
        <v>131</v>
      </c>
      <c r="GSK3" s="137" t="s">
        <v>131</v>
      </c>
      <c r="GSO3" s="137" t="s">
        <v>131</v>
      </c>
      <c r="GSS3" s="137" t="s">
        <v>131</v>
      </c>
      <c r="GSW3" s="137" t="s">
        <v>131</v>
      </c>
      <c r="GTA3" s="137" t="s">
        <v>131</v>
      </c>
      <c r="GTE3" s="137" t="s">
        <v>131</v>
      </c>
      <c r="GTI3" s="137" t="s">
        <v>131</v>
      </c>
      <c r="GTM3" s="137" t="s">
        <v>131</v>
      </c>
      <c r="GTQ3" s="137" t="s">
        <v>131</v>
      </c>
      <c r="GTU3" s="137" t="s">
        <v>131</v>
      </c>
      <c r="GTY3" s="137" t="s">
        <v>131</v>
      </c>
      <c r="GUC3" s="137" t="s">
        <v>131</v>
      </c>
      <c r="GUG3" s="137" t="s">
        <v>131</v>
      </c>
      <c r="GUK3" s="137" t="s">
        <v>131</v>
      </c>
      <c r="GUO3" s="137" t="s">
        <v>131</v>
      </c>
      <c r="GUS3" s="137" t="s">
        <v>131</v>
      </c>
      <c r="GUW3" s="137" t="s">
        <v>131</v>
      </c>
      <c r="GVA3" s="137" t="s">
        <v>131</v>
      </c>
      <c r="GVE3" s="137" t="s">
        <v>131</v>
      </c>
      <c r="GVI3" s="137" t="s">
        <v>131</v>
      </c>
      <c r="GVM3" s="137" t="s">
        <v>131</v>
      </c>
      <c r="GVQ3" s="137" t="s">
        <v>131</v>
      </c>
      <c r="GVU3" s="137" t="s">
        <v>131</v>
      </c>
      <c r="GVY3" s="137" t="s">
        <v>131</v>
      </c>
      <c r="GWC3" s="137" t="s">
        <v>131</v>
      </c>
      <c r="GWG3" s="137" t="s">
        <v>131</v>
      </c>
      <c r="GWK3" s="137" t="s">
        <v>131</v>
      </c>
      <c r="GWO3" s="137" t="s">
        <v>131</v>
      </c>
      <c r="GWS3" s="137" t="s">
        <v>131</v>
      </c>
      <c r="GWW3" s="137" t="s">
        <v>131</v>
      </c>
      <c r="GXA3" s="137" t="s">
        <v>131</v>
      </c>
      <c r="GXE3" s="137" t="s">
        <v>131</v>
      </c>
      <c r="GXI3" s="137" t="s">
        <v>131</v>
      </c>
      <c r="GXM3" s="137" t="s">
        <v>131</v>
      </c>
      <c r="GXQ3" s="137" t="s">
        <v>131</v>
      </c>
      <c r="GXU3" s="137" t="s">
        <v>131</v>
      </c>
      <c r="GXY3" s="137" t="s">
        <v>131</v>
      </c>
      <c r="GYC3" s="137" t="s">
        <v>131</v>
      </c>
      <c r="GYG3" s="137" t="s">
        <v>131</v>
      </c>
      <c r="GYK3" s="137" t="s">
        <v>131</v>
      </c>
      <c r="GYO3" s="137" t="s">
        <v>131</v>
      </c>
      <c r="GYS3" s="137" t="s">
        <v>131</v>
      </c>
      <c r="GYW3" s="137" t="s">
        <v>131</v>
      </c>
      <c r="GZA3" s="137" t="s">
        <v>131</v>
      </c>
      <c r="GZE3" s="137" t="s">
        <v>131</v>
      </c>
      <c r="GZI3" s="137" t="s">
        <v>131</v>
      </c>
      <c r="GZM3" s="137" t="s">
        <v>131</v>
      </c>
      <c r="GZQ3" s="137" t="s">
        <v>131</v>
      </c>
      <c r="GZU3" s="137" t="s">
        <v>131</v>
      </c>
      <c r="GZY3" s="137" t="s">
        <v>131</v>
      </c>
      <c r="HAC3" s="137" t="s">
        <v>131</v>
      </c>
      <c r="HAG3" s="137" t="s">
        <v>131</v>
      </c>
      <c r="HAK3" s="137" t="s">
        <v>131</v>
      </c>
      <c r="HAO3" s="137" t="s">
        <v>131</v>
      </c>
      <c r="HAS3" s="137" t="s">
        <v>131</v>
      </c>
      <c r="HAW3" s="137" t="s">
        <v>131</v>
      </c>
      <c r="HBA3" s="137" t="s">
        <v>131</v>
      </c>
      <c r="HBE3" s="137" t="s">
        <v>131</v>
      </c>
      <c r="HBI3" s="137" t="s">
        <v>131</v>
      </c>
      <c r="HBM3" s="137" t="s">
        <v>131</v>
      </c>
      <c r="HBQ3" s="137" t="s">
        <v>131</v>
      </c>
      <c r="HBU3" s="137" t="s">
        <v>131</v>
      </c>
      <c r="HBY3" s="137" t="s">
        <v>131</v>
      </c>
      <c r="HCC3" s="137" t="s">
        <v>131</v>
      </c>
      <c r="HCG3" s="137" t="s">
        <v>131</v>
      </c>
      <c r="HCK3" s="137" t="s">
        <v>131</v>
      </c>
      <c r="HCO3" s="137" t="s">
        <v>131</v>
      </c>
      <c r="HCS3" s="137" t="s">
        <v>131</v>
      </c>
      <c r="HCW3" s="137" t="s">
        <v>131</v>
      </c>
      <c r="HDA3" s="137" t="s">
        <v>131</v>
      </c>
      <c r="HDE3" s="137" t="s">
        <v>131</v>
      </c>
      <c r="HDI3" s="137" t="s">
        <v>131</v>
      </c>
      <c r="HDM3" s="137" t="s">
        <v>131</v>
      </c>
      <c r="HDQ3" s="137" t="s">
        <v>131</v>
      </c>
      <c r="HDU3" s="137" t="s">
        <v>131</v>
      </c>
      <c r="HDY3" s="137" t="s">
        <v>131</v>
      </c>
      <c r="HEC3" s="137" t="s">
        <v>131</v>
      </c>
      <c r="HEG3" s="137" t="s">
        <v>131</v>
      </c>
      <c r="HEK3" s="137" t="s">
        <v>131</v>
      </c>
      <c r="HEO3" s="137" t="s">
        <v>131</v>
      </c>
      <c r="HES3" s="137" t="s">
        <v>131</v>
      </c>
      <c r="HEW3" s="137" t="s">
        <v>131</v>
      </c>
      <c r="HFA3" s="137" t="s">
        <v>131</v>
      </c>
      <c r="HFE3" s="137" t="s">
        <v>131</v>
      </c>
      <c r="HFI3" s="137" t="s">
        <v>131</v>
      </c>
      <c r="HFM3" s="137" t="s">
        <v>131</v>
      </c>
      <c r="HFQ3" s="137" t="s">
        <v>131</v>
      </c>
      <c r="HFU3" s="137" t="s">
        <v>131</v>
      </c>
      <c r="HFY3" s="137" t="s">
        <v>131</v>
      </c>
      <c r="HGC3" s="137" t="s">
        <v>131</v>
      </c>
      <c r="HGG3" s="137" t="s">
        <v>131</v>
      </c>
      <c r="HGK3" s="137" t="s">
        <v>131</v>
      </c>
      <c r="HGO3" s="137" t="s">
        <v>131</v>
      </c>
      <c r="HGS3" s="137" t="s">
        <v>131</v>
      </c>
      <c r="HGW3" s="137" t="s">
        <v>131</v>
      </c>
      <c r="HHA3" s="137" t="s">
        <v>131</v>
      </c>
      <c r="HHE3" s="137" t="s">
        <v>131</v>
      </c>
      <c r="HHI3" s="137" t="s">
        <v>131</v>
      </c>
      <c r="HHM3" s="137" t="s">
        <v>131</v>
      </c>
      <c r="HHQ3" s="137" t="s">
        <v>131</v>
      </c>
      <c r="HHU3" s="137" t="s">
        <v>131</v>
      </c>
      <c r="HHY3" s="137" t="s">
        <v>131</v>
      </c>
      <c r="HIC3" s="137" t="s">
        <v>131</v>
      </c>
      <c r="HIG3" s="137" t="s">
        <v>131</v>
      </c>
      <c r="HIK3" s="137" t="s">
        <v>131</v>
      </c>
      <c r="HIO3" s="137" t="s">
        <v>131</v>
      </c>
      <c r="HIS3" s="137" t="s">
        <v>131</v>
      </c>
      <c r="HIW3" s="137" t="s">
        <v>131</v>
      </c>
      <c r="HJA3" s="137" t="s">
        <v>131</v>
      </c>
      <c r="HJE3" s="137" t="s">
        <v>131</v>
      </c>
      <c r="HJI3" s="137" t="s">
        <v>131</v>
      </c>
      <c r="HJM3" s="137" t="s">
        <v>131</v>
      </c>
      <c r="HJQ3" s="137" t="s">
        <v>131</v>
      </c>
      <c r="HJU3" s="137" t="s">
        <v>131</v>
      </c>
      <c r="HJY3" s="137" t="s">
        <v>131</v>
      </c>
      <c r="HKC3" s="137" t="s">
        <v>131</v>
      </c>
      <c r="HKG3" s="137" t="s">
        <v>131</v>
      </c>
      <c r="HKK3" s="137" t="s">
        <v>131</v>
      </c>
      <c r="HKO3" s="137" t="s">
        <v>131</v>
      </c>
      <c r="HKS3" s="137" t="s">
        <v>131</v>
      </c>
      <c r="HKW3" s="137" t="s">
        <v>131</v>
      </c>
      <c r="HLA3" s="137" t="s">
        <v>131</v>
      </c>
      <c r="HLE3" s="137" t="s">
        <v>131</v>
      </c>
      <c r="HLI3" s="137" t="s">
        <v>131</v>
      </c>
      <c r="HLM3" s="137" t="s">
        <v>131</v>
      </c>
      <c r="HLQ3" s="137" t="s">
        <v>131</v>
      </c>
      <c r="HLU3" s="137" t="s">
        <v>131</v>
      </c>
      <c r="HLY3" s="137" t="s">
        <v>131</v>
      </c>
      <c r="HMC3" s="137" t="s">
        <v>131</v>
      </c>
      <c r="HMG3" s="137" t="s">
        <v>131</v>
      </c>
      <c r="HMK3" s="137" t="s">
        <v>131</v>
      </c>
      <c r="HMO3" s="137" t="s">
        <v>131</v>
      </c>
      <c r="HMS3" s="137" t="s">
        <v>131</v>
      </c>
      <c r="HMW3" s="137" t="s">
        <v>131</v>
      </c>
      <c r="HNA3" s="137" t="s">
        <v>131</v>
      </c>
      <c r="HNE3" s="137" t="s">
        <v>131</v>
      </c>
      <c r="HNI3" s="137" t="s">
        <v>131</v>
      </c>
      <c r="HNM3" s="137" t="s">
        <v>131</v>
      </c>
      <c r="HNQ3" s="137" t="s">
        <v>131</v>
      </c>
      <c r="HNU3" s="137" t="s">
        <v>131</v>
      </c>
      <c r="HNY3" s="137" t="s">
        <v>131</v>
      </c>
      <c r="HOC3" s="137" t="s">
        <v>131</v>
      </c>
      <c r="HOG3" s="137" t="s">
        <v>131</v>
      </c>
      <c r="HOK3" s="137" t="s">
        <v>131</v>
      </c>
      <c r="HOO3" s="137" t="s">
        <v>131</v>
      </c>
      <c r="HOS3" s="137" t="s">
        <v>131</v>
      </c>
      <c r="HOW3" s="137" t="s">
        <v>131</v>
      </c>
      <c r="HPA3" s="137" t="s">
        <v>131</v>
      </c>
      <c r="HPE3" s="137" t="s">
        <v>131</v>
      </c>
      <c r="HPI3" s="137" t="s">
        <v>131</v>
      </c>
      <c r="HPM3" s="137" t="s">
        <v>131</v>
      </c>
      <c r="HPQ3" s="137" t="s">
        <v>131</v>
      </c>
      <c r="HPU3" s="137" t="s">
        <v>131</v>
      </c>
      <c r="HPY3" s="137" t="s">
        <v>131</v>
      </c>
      <c r="HQC3" s="137" t="s">
        <v>131</v>
      </c>
      <c r="HQG3" s="137" t="s">
        <v>131</v>
      </c>
      <c r="HQK3" s="137" t="s">
        <v>131</v>
      </c>
      <c r="HQO3" s="137" t="s">
        <v>131</v>
      </c>
      <c r="HQS3" s="137" t="s">
        <v>131</v>
      </c>
      <c r="HQW3" s="137" t="s">
        <v>131</v>
      </c>
      <c r="HRA3" s="137" t="s">
        <v>131</v>
      </c>
      <c r="HRE3" s="137" t="s">
        <v>131</v>
      </c>
      <c r="HRI3" s="137" t="s">
        <v>131</v>
      </c>
      <c r="HRM3" s="137" t="s">
        <v>131</v>
      </c>
      <c r="HRQ3" s="137" t="s">
        <v>131</v>
      </c>
      <c r="HRU3" s="137" t="s">
        <v>131</v>
      </c>
      <c r="HRY3" s="137" t="s">
        <v>131</v>
      </c>
      <c r="HSC3" s="137" t="s">
        <v>131</v>
      </c>
      <c r="HSG3" s="137" t="s">
        <v>131</v>
      </c>
      <c r="HSK3" s="137" t="s">
        <v>131</v>
      </c>
      <c r="HSO3" s="137" t="s">
        <v>131</v>
      </c>
      <c r="HSS3" s="137" t="s">
        <v>131</v>
      </c>
      <c r="HSW3" s="137" t="s">
        <v>131</v>
      </c>
      <c r="HTA3" s="137" t="s">
        <v>131</v>
      </c>
      <c r="HTE3" s="137" t="s">
        <v>131</v>
      </c>
      <c r="HTI3" s="137" t="s">
        <v>131</v>
      </c>
      <c r="HTM3" s="137" t="s">
        <v>131</v>
      </c>
      <c r="HTQ3" s="137" t="s">
        <v>131</v>
      </c>
      <c r="HTU3" s="137" t="s">
        <v>131</v>
      </c>
      <c r="HTY3" s="137" t="s">
        <v>131</v>
      </c>
      <c r="HUC3" s="137" t="s">
        <v>131</v>
      </c>
      <c r="HUG3" s="137" t="s">
        <v>131</v>
      </c>
      <c r="HUK3" s="137" t="s">
        <v>131</v>
      </c>
      <c r="HUO3" s="137" t="s">
        <v>131</v>
      </c>
      <c r="HUS3" s="137" t="s">
        <v>131</v>
      </c>
      <c r="HUW3" s="137" t="s">
        <v>131</v>
      </c>
      <c r="HVA3" s="137" t="s">
        <v>131</v>
      </c>
      <c r="HVE3" s="137" t="s">
        <v>131</v>
      </c>
      <c r="HVI3" s="137" t="s">
        <v>131</v>
      </c>
      <c r="HVM3" s="137" t="s">
        <v>131</v>
      </c>
      <c r="HVQ3" s="137" t="s">
        <v>131</v>
      </c>
      <c r="HVU3" s="137" t="s">
        <v>131</v>
      </c>
      <c r="HVY3" s="137" t="s">
        <v>131</v>
      </c>
      <c r="HWC3" s="137" t="s">
        <v>131</v>
      </c>
      <c r="HWG3" s="137" t="s">
        <v>131</v>
      </c>
      <c r="HWK3" s="137" t="s">
        <v>131</v>
      </c>
      <c r="HWO3" s="137" t="s">
        <v>131</v>
      </c>
      <c r="HWS3" s="137" t="s">
        <v>131</v>
      </c>
      <c r="HWW3" s="137" t="s">
        <v>131</v>
      </c>
      <c r="HXA3" s="137" t="s">
        <v>131</v>
      </c>
      <c r="HXE3" s="137" t="s">
        <v>131</v>
      </c>
      <c r="HXI3" s="137" t="s">
        <v>131</v>
      </c>
      <c r="HXM3" s="137" t="s">
        <v>131</v>
      </c>
      <c r="HXQ3" s="137" t="s">
        <v>131</v>
      </c>
      <c r="HXU3" s="137" t="s">
        <v>131</v>
      </c>
      <c r="HXY3" s="137" t="s">
        <v>131</v>
      </c>
      <c r="HYC3" s="137" t="s">
        <v>131</v>
      </c>
      <c r="HYG3" s="137" t="s">
        <v>131</v>
      </c>
      <c r="HYK3" s="137" t="s">
        <v>131</v>
      </c>
      <c r="HYO3" s="137" t="s">
        <v>131</v>
      </c>
      <c r="HYS3" s="137" t="s">
        <v>131</v>
      </c>
      <c r="HYW3" s="137" t="s">
        <v>131</v>
      </c>
      <c r="HZA3" s="137" t="s">
        <v>131</v>
      </c>
      <c r="HZE3" s="137" t="s">
        <v>131</v>
      </c>
      <c r="HZI3" s="137" t="s">
        <v>131</v>
      </c>
      <c r="HZM3" s="137" t="s">
        <v>131</v>
      </c>
      <c r="HZQ3" s="137" t="s">
        <v>131</v>
      </c>
      <c r="HZU3" s="137" t="s">
        <v>131</v>
      </c>
      <c r="HZY3" s="137" t="s">
        <v>131</v>
      </c>
      <c r="IAC3" s="137" t="s">
        <v>131</v>
      </c>
      <c r="IAG3" s="137" t="s">
        <v>131</v>
      </c>
      <c r="IAK3" s="137" t="s">
        <v>131</v>
      </c>
      <c r="IAO3" s="137" t="s">
        <v>131</v>
      </c>
      <c r="IAS3" s="137" t="s">
        <v>131</v>
      </c>
      <c r="IAW3" s="137" t="s">
        <v>131</v>
      </c>
      <c r="IBA3" s="137" t="s">
        <v>131</v>
      </c>
      <c r="IBE3" s="137" t="s">
        <v>131</v>
      </c>
      <c r="IBI3" s="137" t="s">
        <v>131</v>
      </c>
      <c r="IBM3" s="137" t="s">
        <v>131</v>
      </c>
      <c r="IBQ3" s="137" t="s">
        <v>131</v>
      </c>
      <c r="IBU3" s="137" t="s">
        <v>131</v>
      </c>
      <c r="IBY3" s="137" t="s">
        <v>131</v>
      </c>
      <c r="ICC3" s="137" t="s">
        <v>131</v>
      </c>
      <c r="ICG3" s="137" t="s">
        <v>131</v>
      </c>
      <c r="ICK3" s="137" t="s">
        <v>131</v>
      </c>
      <c r="ICO3" s="137" t="s">
        <v>131</v>
      </c>
      <c r="ICS3" s="137" t="s">
        <v>131</v>
      </c>
      <c r="ICW3" s="137" t="s">
        <v>131</v>
      </c>
      <c r="IDA3" s="137" t="s">
        <v>131</v>
      </c>
      <c r="IDE3" s="137" t="s">
        <v>131</v>
      </c>
      <c r="IDI3" s="137" t="s">
        <v>131</v>
      </c>
      <c r="IDM3" s="137" t="s">
        <v>131</v>
      </c>
      <c r="IDQ3" s="137" t="s">
        <v>131</v>
      </c>
      <c r="IDU3" s="137" t="s">
        <v>131</v>
      </c>
      <c r="IDY3" s="137" t="s">
        <v>131</v>
      </c>
      <c r="IEC3" s="137" t="s">
        <v>131</v>
      </c>
      <c r="IEG3" s="137" t="s">
        <v>131</v>
      </c>
      <c r="IEK3" s="137" t="s">
        <v>131</v>
      </c>
      <c r="IEO3" s="137" t="s">
        <v>131</v>
      </c>
      <c r="IES3" s="137" t="s">
        <v>131</v>
      </c>
      <c r="IEW3" s="137" t="s">
        <v>131</v>
      </c>
      <c r="IFA3" s="137" t="s">
        <v>131</v>
      </c>
      <c r="IFE3" s="137" t="s">
        <v>131</v>
      </c>
      <c r="IFI3" s="137" t="s">
        <v>131</v>
      </c>
      <c r="IFM3" s="137" t="s">
        <v>131</v>
      </c>
      <c r="IFQ3" s="137" t="s">
        <v>131</v>
      </c>
      <c r="IFU3" s="137" t="s">
        <v>131</v>
      </c>
      <c r="IFY3" s="137" t="s">
        <v>131</v>
      </c>
      <c r="IGC3" s="137" t="s">
        <v>131</v>
      </c>
      <c r="IGG3" s="137" t="s">
        <v>131</v>
      </c>
      <c r="IGK3" s="137" t="s">
        <v>131</v>
      </c>
      <c r="IGO3" s="137" t="s">
        <v>131</v>
      </c>
      <c r="IGS3" s="137" t="s">
        <v>131</v>
      </c>
      <c r="IGW3" s="137" t="s">
        <v>131</v>
      </c>
      <c r="IHA3" s="137" t="s">
        <v>131</v>
      </c>
      <c r="IHE3" s="137" t="s">
        <v>131</v>
      </c>
      <c r="IHI3" s="137" t="s">
        <v>131</v>
      </c>
      <c r="IHM3" s="137" t="s">
        <v>131</v>
      </c>
      <c r="IHQ3" s="137" t="s">
        <v>131</v>
      </c>
      <c r="IHU3" s="137" t="s">
        <v>131</v>
      </c>
      <c r="IHY3" s="137" t="s">
        <v>131</v>
      </c>
      <c r="IIC3" s="137" t="s">
        <v>131</v>
      </c>
      <c r="IIG3" s="137" t="s">
        <v>131</v>
      </c>
      <c r="IIK3" s="137" t="s">
        <v>131</v>
      </c>
      <c r="IIO3" s="137" t="s">
        <v>131</v>
      </c>
      <c r="IIS3" s="137" t="s">
        <v>131</v>
      </c>
      <c r="IIW3" s="137" t="s">
        <v>131</v>
      </c>
      <c r="IJA3" s="137" t="s">
        <v>131</v>
      </c>
      <c r="IJE3" s="137" t="s">
        <v>131</v>
      </c>
      <c r="IJI3" s="137" t="s">
        <v>131</v>
      </c>
      <c r="IJM3" s="137" t="s">
        <v>131</v>
      </c>
      <c r="IJQ3" s="137" t="s">
        <v>131</v>
      </c>
      <c r="IJU3" s="137" t="s">
        <v>131</v>
      </c>
      <c r="IJY3" s="137" t="s">
        <v>131</v>
      </c>
      <c r="IKC3" s="137" t="s">
        <v>131</v>
      </c>
      <c r="IKG3" s="137" t="s">
        <v>131</v>
      </c>
      <c r="IKK3" s="137" t="s">
        <v>131</v>
      </c>
      <c r="IKO3" s="137" t="s">
        <v>131</v>
      </c>
      <c r="IKS3" s="137" t="s">
        <v>131</v>
      </c>
      <c r="IKW3" s="137" t="s">
        <v>131</v>
      </c>
      <c r="ILA3" s="137" t="s">
        <v>131</v>
      </c>
      <c r="ILE3" s="137" t="s">
        <v>131</v>
      </c>
      <c r="ILI3" s="137" t="s">
        <v>131</v>
      </c>
      <c r="ILM3" s="137" t="s">
        <v>131</v>
      </c>
      <c r="ILQ3" s="137" t="s">
        <v>131</v>
      </c>
      <c r="ILU3" s="137" t="s">
        <v>131</v>
      </c>
      <c r="ILY3" s="137" t="s">
        <v>131</v>
      </c>
      <c r="IMC3" s="137" t="s">
        <v>131</v>
      </c>
      <c r="IMG3" s="137" t="s">
        <v>131</v>
      </c>
      <c r="IMK3" s="137" t="s">
        <v>131</v>
      </c>
      <c r="IMO3" s="137" t="s">
        <v>131</v>
      </c>
      <c r="IMS3" s="137" t="s">
        <v>131</v>
      </c>
      <c r="IMW3" s="137" t="s">
        <v>131</v>
      </c>
      <c r="INA3" s="137" t="s">
        <v>131</v>
      </c>
      <c r="INE3" s="137" t="s">
        <v>131</v>
      </c>
      <c r="INI3" s="137" t="s">
        <v>131</v>
      </c>
      <c r="INM3" s="137" t="s">
        <v>131</v>
      </c>
      <c r="INQ3" s="137" t="s">
        <v>131</v>
      </c>
      <c r="INU3" s="137" t="s">
        <v>131</v>
      </c>
      <c r="INY3" s="137" t="s">
        <v>131</v>
      </c>
      <c r="IOC3" s="137" t="s">
        <v>131</v>
      </c>
      <c r="IOG3" s="137" t="s">
        <v>131</v>
      </c>
      <c r="IOK3" s="137" t="s">
        <v>131</v>
      </c>
      <c r="IOO3" s="137" t="s">
        <v>131</v>
      </c>
      <c r="IOS3" s="137" t="s">
        <v>131</v>
      </c>
      <c r="IOW3" s="137" t="s">
        <v>131</v>
      </c>
      <c r="IPA3" s="137" t="s">
        <v>131</v>
      </c>
      <c r="IPE3" s="137" t="s">
        <v>131</v>
      </c>
      <c r="IPI3" s="137" t="s">
        <v>131</v>
      </c>
      <c r="IPM3" s="137" t="s">
        <v>131</v>
      </c>
      <c r="IPQ3" s="137" t="s">
        <v>131</v>
      </c>
      <c r="IPU3" s="137" t="s">
        <v>131</v>
      </c>
      <c r="IPY3" s="137" t="s">
        <v>131</v>
      </c>
      <c r="IQC3" s="137" t="s">
        <v>131</v>
      </c>
      <c r="IQG3" s="137" t="s">
        <v>131</v>
      </c>
      <c r="IQK3" s="137" t="s">
        <v>131</v>
      </c>
      <c r="IQO3" s="137" t="s">
        <v>131</v>
      </c>
      <c r="IQS3" s="137" t="s">
        <v>131</v>
      </c>
      <c r="IQW3" s="137" t="s">
        <v>131</v>
      </c>
      <c r="IRA3" s="137" t="s">
        <v>131</v>
      </c>
      <c r="IRE3" s="137" t="s">
        <v>131</v>
      </c>
      <c r="IRI3" s="137" t="s">
        <v>131</v>
      </c>
      <c r="IRM3" s="137" t="s">
        <v>131</v>
      </c>
      <c r="IRQ3" s="137" t="s">
        <v>131</v>
      </c>
      <c r="IRU3" s="137" t="s">
        <v>131</v>
      </c>
      <c r="IRY3" s="137" t="s">
        <v>131</v>
      </c>
      <c r="ISC3" s="137" t="s">
        <v>131</v>
      </c>
      <c r="ISG3" s="137" t="s">
        <v>131</v>
      </c>
      <c r="ISK3" s="137" t="s">
        <v>131</v>
      </c>
      <c r="ISO3" s="137" t="s">
        <v>131</v>
      </c>
      <c r="ISS3" s="137" t="s">
        <v>131</v>
      </c>
      <c r="ISW3" s="137" t="s">
        <v>131</v>
      </c>
      <c r="ITA3" s="137" t="s">
        <v>131</v>
      </c>
      <c r="ITE3" s="137" t="s">
        <v>131</v>
      </c>
      <c r="ITI3" s="137" t="s">
        <v>131</v>
      </c>
      <c r="ITM3" s="137" t="s">
        <v>131</v>
      </c>
      <c r="ITQ3" s="137" t="s">
        <v>131</v>
      </c>
      <c r="ITU3" s="137" t="s">
        <v>131</v>
      </c>
      <c r="ITY3" s="137" t="s">
        <v>131</v>
      </c>
      <c r="IUC3" s="137" t="s">
        <v>131</v>
      </c>
      <c r="IUG3" s="137" t="s">
        <v>131</v>
      </c>
      <c r="IUK3" s="137" t="s">
        <v>131</v>
      </c>
      <c r="IUO3" s="137" t="s">
        <v>131</v>
      </c>
      <c r="IUS3" s="137" t="s">
        <v>131</v>
      </c>
      <c r="IUW3" s="137" t="s">
        <v>131</v>
      </c>
      <c r="IVA3" s="137" t="s">
        <v>131</v>
      </c>
      <c r="IVE3" s="137" t="s">
        <v>131</v>
      </c>
      <c r="IVI3" s="137" t="s">
        <v>131</v>
      </c>
      <c r="IVM3" s="137" t="s">
        <v>131</v>
      </c>
      <c r="IVQ3" s="137" t="s">
        <v>131</v>
      </c>
      <c r="IVU3" s="137" t="s">
        <v>131</v>
      </c>
      <c r="IVY3" s="137" t="s">
        <v>131</v>
      </c>
      <c r="IWC3" s="137" t="s">
        <v>131</v>
      </c>
      <c r="IWG3" s="137" t="s">
        <v>131</v>
      </c>
      <c r="IWK3" s="137" t="s">
        <v>131</v>
      </c>
      <c r="IWO3" s="137" t="s">
        <v>131</v>
      </c>
      <c r="IWS3" s="137" t="s">
        <v>131</v>
      </c>
      <c r="IWW3" s="137" t="s">
        <v>131</v>
      </c>
      <c r="IXA3" s="137" t="s">
        <v>131</v>
      </c>
      <c r="IXE3" s="137" t="s">
        <v>131</v>
      </c>
      <c r="IXI3" s="137" t="s">
        <v>131</v>
      </c>
      <c r="IXM3" s="137" t="s">
        <v>131</v>
      </c>
      <c r="IXQ3" s="137" t="s">
        <v>131</v>
      </c>
      <c r="IXU3" s="137" t="s">
        <v>131</v>
      </c>
      <c r="IXY3" s="137" t="s">
        <v>131</v>
      </c>
      <c r="IYC3" s="137" t="s">
        <v>131</v>
      </c>
      <c r="IYG3" s="137" t="s">
        <v>131</v>
      </c>
      <c r="IYK3" s="137" t="s">
        <v>131</v>
      </c>
      <c r="IYO3" s="137" t="s">
        <v>131</v>
      </c>
      <c r="IYS3" s="137" t="s">
        <v>131</v>
      </c>
      <c r="IYW3" s="137" t="s">
        <v>131</v>
      </c>
      <c r="IZA3" s="137" t="s">
        <v>131</v>
      </c>
      <c r="IZE3" s="137" t="s">
        <v>131</v>
      </c>
      <c r="IZI3" s="137" t="s">
        <v>131</v>
      </c>
      <c r="IZM3" s="137" t="s">
        <v>131</v>
      </c>
      <c r="IZQ3" s="137" t="s">
        <v>131</v>
      </c>
      <c r="IZU3" s="137" t="s">
        <v>131</v>
      </c>
      <c r="IZY3" s="137" t="s">
        <v>131</v>
      </c>
      <c r="JAC3" s="137" t="s">
        <v>131</v>
      </c>
      <c r="JAG3" s="137" t="s">
        <v>131</v>
      </c>
      <c r="JAK3" s="137" t="s">
        <v>131</v>
      </c>
      <c r="JAO3" s="137" t="s">
        <v>131</v>
      </c>
      <c r="JAS3" s="137" t="s">
        <v>131</v>
      </c>
      <c r="JAW3" s="137" t="s">
        <v>131</v>
      </c>
      <c r="JBA3" s="137" t="s">
        <v>131</v>
      </c>
      <c r="JBE3" s="137" t="s">
        <v>131</v>
      </c>
      <c r="JBI3" s="137" t="s">
        <v>131</v>
      </c>
      <c r="JBM3" s="137" t="s">
        <v>131</v>
      </c>
      <c r="JBQ3" s="137" t="s">
        <v>131</v>
      </c>
      <c r="JBU3" s="137" t="s">
        <v>131</v>
      </c>
      <c r="JBY3" s="137" t="s">
        <v>131</v>
      </c>
      <c r="JCC3" s="137" t="s">
        <v>131</v>
      </c>
      <c r="JCG3" s="137" t="s">
        <v>131</v>
      </c>
      <c r="JCK3" s="137" t="s">
        <v>131</v>
      </c>
      <c r="JCO3" s="137" t="s">
        <v>131</v>
      </c>
      <c r="JCS3" s="137" t="s">
        <v>131</v>
      </c>
      <c r="JCW3" s="137" t="s">
        <v>131</v>
      </c>
      <c r="JDA3" s="137" t="s">
        <v>131</v>
      </c>
      <c r="JDE3" s="137" t="s">
        <v>131</v>
      </c>
      <c r="JDI3" s="137" t="s">
        <v>131</v>
      </c>
      <c r="JDM3" s="137" t="s">
        <v>131</v>
      </c>
      <c r="JDQ3" s="137" t="s">
        <v>131</v>
      </c>
      <c r="JDU3" s="137" t="s">
        <v>131</v>
      </c>
      <c r="JDY3" s="137" t="s">
        <v>131</v>
      </c>
      <c r="JEC3" s="137" t="s">
        <v>131</v>
      </c>
      <c r="JEG3" s="137" t="s">
        <v>131</v>
      </c>
      <c r="JEK3" s="137" t="s">
        <v>131</v>
      </c>
      <c r="JEO3" s="137" t="s">
        <v>131</v>
      </c>
      <c r="JES3" s="137" t="s">
        <v>131</v>
      </c>
      <c r="JEW3" s="137" t="s">
        <v>131</v>
      </c>
      <c r="JFA3" s="137" t="s">
        <v>131</v>
      </c>
      <c r="JFE3" s="137" t="s">
        <v>131</v>
      </c>
      <c r="JFI3" s="137" t="s">
        <v>131</v>
      </c>
      <c r="JFM3" s="137" t="s">
        <v>131</v>
      </c>
      <c r="JFQ3" s="137" t="s">
        <v>131</v>
      </c>
      <c r="JFU3" s="137" t="s">
        <v>131</v>
      </c>
      <c r="JFY3" s="137" t="s">
        <v>131</v>
      </c>
      <c r="JGC3" s="137" t="s">
        <v>131</v>
      </c>
      <c r="JGG3" s="137" t="s">
        <v>131</v>
      </c>
      <c r="JGK3" s="137" t="s">
        <v>131</v>
      </c>
      <c r="JGO3" s="137" t="s">
        <v>131</v>
      </c>
      <c r="JGS3" s="137" t="s">
        <v>131</v>
      </c>
      <c r="JGW3" s="137" t="s">
        <v>131</v>
      </c>
      <c r="JHA3" s="137" t="s">
        <v>131</v>
      </c>
      <c r="JHE3" s="137" t="s">
        <v>131</v>
      </c>
      <c r="JHI3" s="137" t="s">
        <v>131</v>
      </c>
      <c r="JHM3" s="137" t="s">
        <v>131</v>
      </c>
      <c r="JHQ3" s="137" t="s">
        <v>131</v>
      </c>
      <c r="JHU3" s="137" t="s">
        <v>131</v>
      </c>
      <c r="JHY3" s="137" t="s">
        <v>131</v>
      </c>
      <c r="JIC3" s="137" t="s">
        <v>131</v>
      </c>
      <c r="JIG3" s="137" t="s">
        <v>131</v>
      </c>
      <c r="JIK3" s="137" t="s">
        <v>131</v>
      </c>
      <c r="JIO3" s="137" t="s">
        <v>131</v>
      </c>
      <c r="JIS3" s="137" t="s">
        <v>131</v>
      </c>
      <c r="JIW3" s="137" t="s">
        <v>131</v>
      </c>
      <c r="JJA3" s="137" t="s">
        <v>131</v>
      </c>
      <c r="JJE3" s="137" t="s">
        <v>131</v>
      </c>
      <c r="JJI3" s="137" t="s">
        <v>131</v>
      </c>
      <c r="JJM3" s="137" t="s">
        <v>131</v>
      </c>
      <c r="JJQ3" s="137" t="s">
        <v>131</v>
      </c>
      <c r="JJU3" s="137" t="s">
        <v>131</v>
      </c>
      <c r="JJY3" s="137" t="s">
        <v>131</v>
      </c>
      <c r="JKC3" s="137" t="s">
        <v>131</v>
      </c>
      <c r="JKG3" s="137" t="s">
        <v>131</v>
      </c>
      <c r="JKK3" s="137" t="s">
        <v>131</v>
      </c>
      <c r="JKO3" s="137" t="s">
        <v>131</v>
      </c>
      <c r="JKS3" s="137" t="s">
        <v>131</v>
      </c>
      <c r="JKW3" s="137" t="s">
        <v>131</v>
      </c>
      <c r="JLA3" s="137" t="s">
        <v>131</v>
      </c>
      <c r="JLE3" s="137" t="s">
        <v>131</v>
      </c>
      <c r="JLI3" s="137" t="s">
        <v>131</v>
      </c>
      <c r="JLM3" s="137" t="s">
        <v>131</v>
      </c>
      <c r="JLQ3" s="137" t="s">
        <v>131</v>
      </c>
      <c r="JLU3" s="137" t="s">
        <v>131</v>
      </c>
      <c r="JLY3" s="137" t="s">
        <v>131</v>
      </c>
      <c r="JMC3" s="137" t="s">
        <v>131</v>
      </c>
      <c r="JMG3" s="137" t="s">
        <v>131</v>
      </c>
      <c r="JMK3" s="137" t="s">
        <v>131</v>
      </c>
      <c r="JMO3" s="137" t="s">
        <v>131</v>
      </c>
      <c r="JMS3" s="137" t="s">
        <v>131</v>
      </c>
      <c r="JMW3" s="137" t="s">
        <v>131</v>
      </c>
      <c r="JNA3" s="137" t="s">
        <v>131</v>
      </c>
      <c r="JNE3" s="137" t="s">
        <v>131</v>
      </c>
      <c r="JNI3" s="137" t="s">
        <v>131</v>
      </c>
      <c r="JNM3" s="137" t="s">
        <v>131</v>
      </c>
      <c r="JNQ3" s="137" t="s">
        <v>131</v>
      </c>
      <c r="JNU3" s="137" t="s">
        <v>131</v>
      </c>
      <c r="JNY3" s="137" t="s">
        <v>131</v>
      </c>
      <c r="JOC3" s="137" t="s">
        <v>131</v>
      </c>
      <c r="JOG3" s="137" t="s">
        <v>131</v>
      </c>
      <c r="JOK3" s="137" t="s">
        <v>131</v>
      </c>
      <c r="JOO3" s="137" t="s">
        <v>131</v>
      </c>
      <c r="JOS3" s="137" t="s">
        <v>131</v>
      </c>
      <c r="JOW3" s="137" t="s">
        <v>131</v>
      </c>
      <c r="JPA3" s="137" t="s">
        <v>131</v>
      </c>
      <c r="JPE3" s="137" t="s">
        <v>131</v>
      </c>
      <c r="JPI3" s="137" t="s">
        <v>131</v>
      </c>
      <c r="JPM3" s="137" t="s">
        <v>131</v>
      </c>
      <c r="JPQ3" s="137" t="s">
        <v>131</v>
      </c>
      <c r="JPU3" s="137" t="s">
        <v>131</v>
      </c>
      <c r="JPY3" s="137" t="s">
        <v>131</v>
      </c>
      <c r="JQC3" s="137" t="s">
        <v>131</v>
      </c>
      <c r="JQG3" s="137" t="s">
        <v>131</v>
      </c>
      <c r="JQK3" s="137" t="s">
        <v>131</v>
      </c>
      <c r="JQO3" s="137" t="s">
        <v>131</v>
      </c>
      <c r="JQS3" s="137" t="s">
        <v>131</v>
      </c>
      <c r="JQW3" s="137" t="s">
        <v>131</v>
      </c>
      <c r="JRA3" s="137" t="s">
        <v>131</v>
      </c>
      <c r="JRE3" s="137" t="s">
        <v>131</v>
      </c>
      <c r="JRI3" s="137" t="s">
        <v>131</v>
      </c>
      <c r="JRM3" s="137" t="s">
        <v>131</v>
      </c>
      <c r="JRQ3" s="137" t="s">
        <v>131</v>
      </c>
      <c r="JRU3" s="137" t="s">
        <v>131</v>
      </c>
      <c r="JRY3" s="137" t="s">
        <v>131</v>
      </c>
      <c r="JSC3" s="137" t="s">
        <v>131</v>
      </c>
      <c r="JSG3" s="137" t="s">
        <v>131</v>
      </c>
      <c r="JSK3" s="137" t="s">
        <v>131</v>
      </c>
      <c r="JSO3" s="137" t="s">
        <v>131</v>
      </c>
      <c r="JSS3" s="137" t="s">
        <v>131</v>
      </c>
      <c r="JSW3" s="137" t="s">
        <v>131</v>
      </c>
      <c r="JTA3" s="137" t="s">
        <v>131</v>
      </c>
      <c r="JTE3" s="137" t="s">
        <v>131</v>
      </c>
      <c r="JTI3" s="137" t="s">
        <v>131</v>
      </c>
      <c r="JTM3" s="137" t="s">
        <v>131</v>
      </c>
      <c r="JTQ3" s="137" t="s">
        <v>131</v>
      </c>
      <c r="JTU3" s="137" t="s">
        <v>131</v>
      </c>
      <c r="JTY3" s="137" t="s">
        <v>131</v>
      </c>
      <c r="JUC3" s="137" t="s">
        <v>131</v>
      </c>
      <c r="JUG3" s="137" t="s">
        <v>131</v>
      </c>
      <c r="JUK3" s="137" t="s">
        <v>131</v>
      </c>
      <c r="JUO3" s="137" t="s">
        <v>131</v>
      </c>
      <c r="JUS3" s="137" t="s">
        <v>131</v>
      </c>
      <c r="JUW3" s="137" t="s">
        <v>131</v>
      </c>
      <c r="JVA3" s="137" t="s">
        <v>131</v>
      </c>
      <c r="JVE3" s="137" t="s">
        <v>131</v>
      </c>
      <c r="JVI3" s="137" t="s">
        <v>131</v>
      </c>
      <c r="JVM3" s="137" t="s">
        <v>131</v>
      </c>
      <c r="JVQ3" s="137" t="s">
        <v>131</v>
      </c>
      <c r="JVU3" s="137" t="s">
        <v>131</v>
      </c>
      <c r="JVY3" s="137" t="s">
        <v>131</v>
      </c>
      <c r="JWC3" s="137" t="s">
        <v>131</v>
      </c>
      <c r="JWG3" s="137" t="s">
        <v>131</v>
      </c>
      <c r="JWK3" s="137" t="s">
        <v>131</v>
      </c>
      <c r="JWO3" s="137" t="s">
        <v>131</v>
      </c>
      <c r="JWS3" s="137" t="s">
        <v>131</v>
      </c>
      <c r="JWW3" s="137" t="s">
        <v>131</v>
      </c>
      <c r="JXA3" s="137" t="s">
        <v>131</v>
      </c>
      <c r="JXE3" s="137" t="s">
        <v>131</v>
      </c>
      <c r="JXI3" s="137" t="s">
        <v>131</v>
      </c>
      <c r="JXM3" s="137" t="s">
        <v>131</v>
      </c>
      <c r="JXQ3" s="137" t="s">
        <v>131</v>
      </c>
      <c r="JXU3" s="137" t="s">
        <v>131</v>
      </c>
      <c r="JXY3" s="137" t="s">
        <v>131</v>
      </c>
      <c r="JYC3" s="137" t="s">
        <v>131</v>
      </c>
      <c r="JYG3" s="137" t="s">
        <v>131</v>
      </c>
      <c r="JYK3" s="137" t="s">
        <v>131</v>
      </c>
      <c r="JYO3" s="137" t="s">
        <v>131</v>
      </c>
      <c r="JYS3" s="137" t="s">
        <v>131</v>
      </c>
      <c r="JYW3" s="137" t="s">
        <v>131</v>
      </c>
      <c r="JZA3" s="137" t="s">
        <v>131</v>
      </c>
      <c r="JZE3" s="137" t="s">
        <v>131</v>
      </c>
      <c r="JZI3" s="137" t="s">
        <v>131</v>
      </c>
      <c r="JZM3" s="137" t="s">
        <v>131</v>
      </c>
      <c r="JZQ3" s="137" t="s">
        <v>131</v>
      </c>
      <c r="JZU3" s="137" t="s">
        <v>131</v>
      </c>
      <c r="JZY3" s="137" t="s">
        <v>131</v>
      </c>
      <c r="KAC3" s="137" t="s">
        <v>131</v>
      </c>
      <c r="KAG3" s="137" t="s">
        <v>131</v>
      </c>
      <c r="KAK3" s="137" t="s">
        <v>131</v>
      </c>
      <c r="KAO3" s="137" t="s">
        <v>131</v>
      </c>
      <c r="KAS3" s="137" t="s">
        <v>131</v>
      </c>
      <c r="KAW3" s="137" t="s">
        <v>131</v>
      </c>
      <c r="KBA3" s="137" t="s">
        <v>131</v>
      </c>
      <c r="KBE3" s="137" t="s">
        <v>131</v>
      </c>
      <c r="KBI3" s="137" t="s">
        <v>131</v>
      </c>
      <c r="KBM3" s="137" t="s">
        <v>131</v>
      </c>
      <c r="KBQ3" s="137" t="s">
        <v>131</v>
      </c>
      <c r="KBU3" s="137" t="s">
        <v>131</v>
      </c>
      <c r="KBY3" s="137" t="s">
        <v>131</v>
      </c>
      <c r="KCC3" s="137" t="s">
        <v>131</v>
      </c>
      <c r="KCG3" s="137" t="s">
        <v>131</v>
      </c>
      <c r="KCK3" s="137" t="s">
        <v>131</v>
      </c>
      <c r="KCO3" s="137" t="s">
        <v>131</v>
      </c>
      <c r="KCS3" s="137" t="s">
        <v>131</v>
      </c>
      <c r="KCW3" s="137" t="s">
        <v>131</v>
      </c>
      <c r="KDA3" s="137" t="s">
        <v>131</v>
      </c>
      <c r="KDE3" s="137" t="s">
        <v>131</v>
      </c>
      <c r="KDI3" s="137" t="s">
        <v>131</v>
      </c>
      <c r="KDM3" s="137" t="s">
        <v>131</v>
      </c>
      <c r="KDQ3" s="137" t="s">
        <v>131</v>
      </c>
      <c r="KDU3" s="137" t="s">
        <v>131</v>
      </c>
      <c r="KDY3" s="137" t="s">
        <v>131</v>
      </c>
      <c r="KEC3" s="137" t="s">
        <v>131</v>
      </c>
      <c r="KEG3" s="137" t="s">
        <v>131</v>
      </c>
      <c r="KEK3" s="137" t="s">
        <v>131</v>
      </c>
      <c r="KEO3" s="137" t="s">
        <v>131</v>
      </c>
      <c r="KES3" s="137" t="s">
        <v>131</v>
      </c>
      <c r="KEW3" s="137" t="s">
        <v>131</v>
      </c>
      <c r="KFA3" s="137" t="s">
        <v>131</v>
      </c>
      <c r="KFE3" s="137" t="s">
        <v>131</v>
      </c>
      <c r="KFI3" s="137" t="s">
        <v>131</v>
      </c>
      <c r="KFM3" s="137" t="s">
        <v>131</v>
      </c>
      <c r="KFQ3" s="137" t="s">
        <v>131</v>
      </c>
      <c r="KFU3" s="137" t="s">
        <v>131</v>
      </c>
      <c r="KFY3" s="137" t="s">
        <v>131</v>
      </c>
      <c r="KGC3" s="137" t="s">
        <v>131</v>
      </c>
      <c r="KGG3" s="137" t="s">
        <v>131</v>
      </c>
      <c r="KGK3" s="137" t="s">
        <v>131</v>
      </c>
      <c r="KGO3" s="137" t="s">
        <v>131</v>
      </c>
      <c r="KGS3" s="137" t="s">
        <v>131</v>
      </c>
      <c r="KGW3" s="137" t="s">
        <v>131</v>
      </c>
      <c r="KHA3" s="137" t="s">
        <v>131</v>
      </c>
      <c r="KHE3" s="137" t="s">
        <v>131</v>
      </c>
      <c r="KHI3" s="137" t="s">
        <v>131</v>
      </c>
      <c r="KHM3" s="137" t="s">
        <v>131</v>
      </c>
      <c r="KHQ3" s="137" t="s">
        <v>131</v>
      </c>
      <c r="KHU3" s="137" t="s">
        <v>131</v>
      </c>
      <c r="KHY3" s="137" t="s">
        <v>131</v>
      </c>
      <c r="KIC3" s="137" t="s">
        <v>131</v>
      </c>
      <c r="KIG3" s="137" t="s">
        <v>131</v>
      </c>
      <c r="KIK3" s="137" t="s">
        <v>131</v>
      </c>
      <c r="KIO3" s="137" t="s">
        <v>131</v>
      </c>
      <c r="KIS3" s="137" t="s">
        <v>131</v>
      </c>
      <c r="KIW3" s="137" t="s">
        <v>131</v>
      </c>
      <c r="KJA3" s="137" t="s">
        <v>131</v>
      </c>
      <c r="KJE3" s="137" t="s">
        <v>131</v>
      </c>
      <c r="KJI3" s="137" t="s">
        <v>131</v>
      </c>
      <c r="KJM3" s="137" t="s">
        <v>131</v>
      </c>
      <c r="KJQ3" s="137" t="s">
        <v>131</v>
      </c>
      <c r="KJU3" s="137" t="s">
        <v>131</v>
      </c>
      <c r="KJY3" s="137" t="s">
        <v>131</v>
      </c>
      <c r="KKC3" s="137" t="s">
        <v>131</v>
      </c>
      <c r="KKG3" s="137" t="s">
        <v>131</v>
      </c>
      <c r="KKK3" s="137" t="s">
        <v>131</v>
      </c>
      <c r="KKO3" s="137" t="s">
        <v>131</v>
      </c>
      <c r="KKS3" s="137" t="s">
        <v>131</v>
      </c>
      <c r="KKW3" s="137" t="s">
        <v>131</v>
      </c>
      <c r="KLA3" s="137" t="s">
        <v>131</v>
      </c>
      <c r="KLE3" s="137" t="s">
        <v>131</v>
      </c>
      <c r="KLI3" s="137" t="s">
        <v>131</v>
      </c>
      <c r="KLM3" s="137" t="s">
        <v>131</v>
      </c>
      <c r="KLQ3" s="137" t="s">
        <v>131</v>
      </c>
      <c r="KLU3" s="137" t="s">
        <v>131</v>
      </c>
      <c r="KLY3" s="137" t="s">
        <v>131</v>
      </c>
      <c r="KMC3" s="137" t="s">
        <v>131</v>
      </c>
      <c r="KMG3" s="137" t="s">
        <v>131</v>
      </c>
      <c r="KMK3" s="137" t="s">
        <v>131</v>
      </c>
      <c r="KMO3" s="137" t="s">
        <v>131</v>
      </c>
      <c r="KMS3" s="137" t="s">
        <v>131</v>
      </c>
      <c r="KMW3" s="137" t="s">
        <v>131</v>
      </c>
      <c r="KNA3" s="137" t="s">
        <v>131</v>
      </c>
      <c r="KNE3" s="137" t="s">
        <v>131</v>
      </c>
      <c r="KNI3" s="137" t="s">
        <v>131</v>
      </c>
      <c r="KNM3" s="137" t="s">
        <v>131</v>
      </c>
      <c r="KNQ3" s="137" t="s">
        <v>131</v>
      </c>
      <c r="KNU3" s="137" t="s">
        <v>131</v>
      </c>
      <c r="KNY3" s="137" t="s">
        <v>131</v>
      </c>
      <c r="KOC3" s="137" t="s">
        <v>131</v>
      </c>
      <c r="KOG3" s="137" t="s">
        <v>131</v>
      </c>
      <c r="KOK3" s="137" t="s">
        <v>131</v>
      </c>
      <c r="KOO3" s="137" t="s">
        <v>131</v>
      </c>
      <c r="KOS3" s="137" t="s">
        <v>131</v>
      </c>
      <c r="KOW3" s="137" t="s">
        <v>131</v>
      </c>
      <c r="KPA3" s="137" t="s">
        <v>131</v>
      </c>
      <c r="KPE3" s="137" t="s">
        <v>131</v>
      </c>
      <c r="KPI3" s="137" t="s">
        <v>131</v>
      </c>
      <c r="KPM3" s="137" t="s">
        <v>131</v>
      </c>
      <c r="KPQ3" s="137" t="s">
        <v>131</v>
      </c>
      <c r="KPU3" s="137" t="s">
        <v>131</v>
      </c>
      <c r="KPY3" s="137" t="s">
        <v>131</v>
      </c>
      <c r="KQC3" s="137" t="s">
        <v>131</v>
      </c>
      <c r="KQG3" s="137" t="s">
        <v>131</v>
      </c>
      <c r="KQK3" s="137" t="s">
        <v>131</v>
      </c>
      <c r="KQO3" s="137" t="s">
        <v>131</v>
      </c>
      <c r="KQS3" s="137" t="s">
        <v>131</v>
      </c>
      <c r="KQW3" s="137" t="s">
        <v>131</v>
      </c>
      <c r="KRA3" s="137" t="s">
        <v>131</v>
      </c>
      <c r="KRE3" s="137" t="s">
        <v>131</v>
      </c>
      <c r="KRI3" s="137" t="s">
        <v>131</v>
      </c>
      <c r="KRM3" s="137" t="s">
        <v>131</v>
      </c>
      <c r="KRQ3" s="137" t="s">
        <v>131</v>
      </c>
      <c r="KRU3" s="137" t="s">
        <v>131</v>
      </c>
      <c r="KRY3" s="137" t="s">
        <v>131</v>
      </c>
      <c r="KSC3" s="137" t="s">
        <v>131</v>
      </c>
      <c r="KSG3" s="137" t="s">
        <v>131</v>
      </c>
      <c r="KSK3" s="137" t="s">
        <v>131</v>
      </c>
      <c r="KSO3" s="137" t="s">
        <v>131</v>
      </c>
      <c r="KSS3" s="137" t="s">
        <v>131</v>
      </c>
      <c r="KSW3" s="137" t="s">
        <v>131</v>
      </c>
      <c r="KTA3" s="137" t="s">
        <v>131</v>
      </c>
      <c r="KTE3" s="137" t="s">
        <v>131</v>
      </c>
      <c r="KTI3" s="137" t="s">
        <v>131</v>
      </c>
      <c r="KTM3" s="137" t="s">
        <v>131</v>
      </c>
      <c r="KTQ3" s="137" t="s">
        <v>131</v>
      </c>
      <c r="KTU3" s="137" t="s">
        <v>131</v>
      </c>
      <c r="KTY3" s="137" t="s">
        <v>131</v>
      </c>
      <c r="KUC3" s="137" t="s">
        <v>131</v>
      </c>
      <c r="KUG3" s="137" t="s">
        <v>131</v>
      </c>
      <c r="KUK3" s="137" t="s">
        <v>131</v>
      </c>
      <c r="KUO3" s="137" t="s">
        <v>131</v>
      </c>
      <c r="KUS3" s="137" t="s">
        <v>131</v>
      </c>
      <c r="KUW3" s="137" t="s">
        <v>131</v>
      </c>
      <c r="KVA3" s="137" t="s">
        <v>131</v>
      </c>
      <c r="KVE3" s="137" t="s">
        <v>131</v>
      </c>
      <c r="KVI3" s="137" t="s">
        <v>131</v>
      </c>
      <c r="KVM3" s="137" t="s">
        <v>131</v>
      </c>
      <c r="KVQ3" s="137" t="s">
        <v>131</v>
      </c>
      <c r="KVU3" s="137" t="s">
        <v>131</v>
      </c>
      <c r="KVY3" s="137" t="s">
        <v>131</v>
      </c>
      <c r="KWC3" s="137" t="s">
        <v>131</v>
      </c>
      <c r="KWG3" s="137" t="s">
        <v>131</v>
      </c>
      <c r="KWK3" s="137" t="s">
        <v>131</v>
      </c>
      <c r="KWO3" s="137" t="s">
        <v>131</v>
      </c>
      <c r="KWS3" s="137" t="s">
        <v>131</v>
      </c>
      <c r="KWW3" s="137" t="s">
        <v>131</v>
      </c>
      <c r="KXA3" s="137" t="s">
        <v>131</v>
      </c>
      <c r="KXE3" s="137" t="s">
        <v>131</v>
      </c>
      <c r="KXI3" s="137" t="s">
        <v>131</v>
      </c>
      <c r="KXM3" s="137" t="s">
        <v>131</v>
      </c>
      <c r="KXQ3" s="137" t="s">
        <v>131</v>
      </c>
      <c r="KXU3" s="137" t="s">
        <v>131</v>
      </c>
      <c r="KXY3" s="137" t="s">
        <v>131</v>
      </c>
      <c r="KYC3" s="137" t="s">
        <v>131</v>
      </c>
      <c r="KYG3" s="137" t="s">
        <v>131</v>
      </c>
      <c r="KYK3" s="137" t="s">
        <v>131</v>
      </c>
      <c r="KYO3" s="137" t="s">
        <v>131</v>
      </c>
      <c r="KYS3" s="137" t="s">
        <v>131</v>
      </c>
      <c r="KYW3" s="137" t="s">
        <v>131</v>
      </c>
      <c r="KZA3" s="137" t="s">
        <v>131</v>
      </c>
      <c r="KZE3" s="137" t="s">
        <v>131</v>
      </c>
      <c r="KZI3" s="137" t="s">
        <v>131</v>
      </c>
      <c r="KZM3" s="137" t="s">
        <v>131</v>
      </c>
      <c r="KZQ3" s="137" t="s">
        <v>131</v>
      </c>
      <c r="KZU3" s="137" t="s">
        <v>131</v>
      </c>
      <c r="KZY3" s="137" t="s">
        <v>131</v>
      </c>
      <c r="LAC3" s="137" t="s">
        <v>131</v>
      </c>
      <c r="LAG3" s="137" t="s">
        <v>131</v>
      </c>
      <c r="LAK3" s="137" t="s">
        <v>131</v>
      </c>
      <c r="LAO3" s="137" t="s">
        <v>131</v>
      </c>
      <c r="LAS3" s="137" t="s">
        <v>131</v>
      </c>
      <c r="LAW3" s="137" t="s">
        <v>131</v>
      </c>
      <c r="LBA3" s="137" t="s">
        <v>131</v>
      </c>
      <c r="LBE3" s="137" t="s">
        <v>131</v>
      </c>
      <c r="LBI3" s="137" t="s">
        <v>131</v>
      </c>
      <c r="LBM3" s="137" t="s">
        <v>131</v>
      </c>
      <c r="LBQ3" s="137" t="s">
        <v>131</v>
      </c>
      <c r="LBU3" s="137" t="s">
        <v>131</v>
      </c>
      <c r="LBY3" s="137" t="s">
        <v>131</v>
      </c>
      <c r="LCC3" s="137" t="s">
        <v>131</v>
      </c>
      <c r="LCG3" s="137" t="s">
        <v>131</v>
      </c>
      <c r="LCK3" s="137" t="s">
        <v>131</v>
      </c>
      <c r="LCO3" s="137" t="s">
        <v>131</v>
      </c>
      <c r="LCS3" s="137" t="s">
        <v>131</v>
      </c>
      <c r="LCW3" s="137" t="s">
        <v>131</v>
      </c>
      <c r="LDA3" s="137" t="s">
        <v>131</v>
      </c>
      <c r="LDE3" s="137" t="s">
        <v>131</v>
      </c>
      <c r="LDI3" s="137" t="s">
        <v>131</v>
      </c>
      <c r="LDM3" s="137" t="s">
        <v>131</v>
      </c>
      <c r="LDQ3" s="137" t="s">
        <v>131</v>
      </c>
      <c r="LDU3" s="137" t="s">
        <v>131</v>
      </c>
      <c r="LDY3" s="137" t="s">
        <v>131</v>
      </c>
      <c r="LEC3" s="137" t="s">
        <v>131</v>
      </c>
      <c r="LEG3" s="137" t="s">
        <v>131</v>
      </c>
      <c r="LEK3" s="137" t="s">
        <v>131</v>
      </c>
      <c r="LEO3" s="137" t="s">
        <v>131</v>
      </c>
      <c r="LES3" s="137" t="s">
        <v>131</v>
      </c>
      <c r="LEW3" s="137" t="s">
        <v>131</v>
      </c>
      <c r="LFA3" s="137" t="s">
        <v>131</v>
      </c>
      <c r="LFE3" s="137" t="s">
        <v>131</v>
      </c>
      <c r="LFI3" s="137" t="s">
        <v>131</v>
      </c>
      <c r="LFM3" s="137" t="s">
        <v>131</v>
      </c>
      <c r="LFQ3" s="137" t="s">
        <v>131</v>
      </c>
      <c r="LFU3" s="137" t="s">
        <v>131</v>
      </c>
      <c r="LFY3" s="137" t="s">
        <v>131</v>
      </c>
      <c r="LGC3" s="137" t="s">
        <v>131</v>
      </c>
      <c r="LGG3" s="137" t="s">
        <v>131</v>
      </c>
      <c r="LGK3" s="137" t="s">
        <v>131</v>
      </c>
      <c r="LGO3" s="137" t="s">
        <v>131</v>
      </c>
      <c r="LGS3" s="137" t="s">
        <v>131</v>
      </c>
      <c r="LGW3" s="137" t="s">
        <v>131</v>
      </c>
      <c r="LHA3" s="137" t="s">
        <v>131</v>
      </c>
      <c r="LHE3" s="137" t="s">
        <v>131</v>
      </c>
      <c r="LHI3" s="137" t="s">
        <v>131</v>
      </c>
      <c r="LHM3" s="137" t="s">
        <v>131</v>
      </c>
      <c r="LHQ3" s="137" t="s">
        <v>131</v>
      </c>
      <c r="LHU3" s="137" t="s">
        <v>131</v>
      </c>
      <c r="LHY3" s="137" t="s">
        <v>131</v>
      </c>
      <c r="LIC3" s="137" t="s">
        <v>131</v>
      </c>
      <c r="LIG3" s="137" t="s">
        <v>131</v>
      </c>
      <c r="LIK3" s="137" t="s">
        <v>131</v>
      </c>
      <c r="LIO3" s="137" t="s">
        <v>131</v>
      </c>
      <c r="LIS3" s="137" t="s">
        <v>131</v>
      </c>
      <c r="LIW3" s="137" t="s">
        <v>131</v>
      </c>
      <c r="LJA3" s="137" t="s">
        <v>131</v>
      </c>
      <c r="LJE3" s="137" t="s">
        <v>131</v>
      </c>
      <c r="LJI3" s="137" t="s">
        <v>131</v>
      </c>
      <c r="LJM3" s="137" t="s">
        <v>131</v>
      </c>
      <c r="LJQ3" s="137" t="s">
        <v>131</v>
      </c>
      <c r="LJU3" s="137" t="s">
        <v>131</v>
      </c>
      <c r="LJY3" s="137" t="s">
        <v>131</v>
      </c>
      <c r="LKC3" s="137" t="s">
        <v>131</v>
      </c>
      <c r="LKG3" s="137" t="s">
        <v>131</v>
      </c>
      <c r="LKK3" s="137" t="s">
        <v>131</v>
      </c>
      <c r="LKO3" s="137" t="s">
        <v>131</v>
      </c>
      <c r="LKS3" s="137" t="s">
        <v>131</v>
      </c>
      <c r="LKW3" s="137" t="s">
        <v>131</v>
      </c>
      <c r="LLA3" s="137" t="s">
        <v>131</v>
      </c>
      <c r="LLE3" s="137" t="s">
        <v>131</v>
      </c>
      <c r="LLI3" s="137" t="s">
        <v>131</v>
      </c>
      <c r="LLM3" s="137" t="s">
        <v>131</v>
      </c>
      <c r="LLQ3" s="137" t="s">
        <v>131</v>
      </c>
      <c r="LLU3" s="137" t="s">
        <v>131</v>
      </c>
      <c r="LLY3" s="137" t="s">
        <v>131</v>
      </c>
      <c r="LMC3" s="137" t="s">
        <v>131</v>
      </c>
      <c r="LMG3" s="137" t="s">
        <v>131</v>
      </c>
      <c r="LMK3" s="137" t="s">
        <v>131</v>
      </c>
      <c r="LMO3" s="137" t="s">
        <v>131</v>
      </c>
      <c r="LMS3" s="137" t="s">
        <v>131</v>
      </c>
      <c r="LMW3" s="137" t="s">
        <v>131</v>
      </c>
      <c r="LNA3" s="137" t="s">
        <v>131</v>
      </c>
      <c r="LNE3" s="137" t="s">
        <v>131</v>
      </c>
      <c r="LNI3" s="137" t="s">
        <v>131</v>
      </c>
      <c r="LNM3" s="137" t="s">
        <v>131</v>
      </c>
      <c r="LNQ3" s="137" t="s">
        <v>131</v>
      </c>
      <c r="LNU3" s="137" t="s">
        <v>131</v>
      </c>
      <c r="LNY3" s="137" t="s">
        <v>131</v>
      </c>
      <c r="LOC3" s="137" t="s">
        <v>131</v>
      </c>
      <c r="LOG3" s="137" t="s">
        <v>131</v>
      </c>
      <c r="LOK3" s="137" t="s">
        <v>131</v>
      </c>
      <c r="LOO3" s="137" t="s">
        <v>131</v>
      </c>
      <c r="LOS3" s="137" t="s">
        <v>131</v>
      </c>
      <c r="LOW3" s="137" t="s">
        <v>131</v>
      </c>
      <c r="LPA3" s="137" t="s">
        <v>131</v>
      </c>
      <c r="LPE3" s="137" t="s">
        <v>131</v>
      </c>
      <c r="LPI3" s="137" t="s">
        <v>131</v>
      </c>
      <c r="LPM3" s="137" t="s">
        <v>131</v>
      </c>
      <c r="LPQ3" s="137" t="s">
        <v>131</v>
      </c>
      <c r="LPU3" s="137" t="s">
        <v>131</v>
      </c>
      <c r="LPY3" s="137" t="s">
        <v>131</v>
      </c>
      <c r="LQC3" s="137" t="s">
        <v>131</v>
      </c>
      <c r="LQG3" s="137" t="s">
        <v>131</v>
      </c>
      <c r="LQK3" s="137" t="s">
        <v>131</v>
      </c>
      <c r="LQO3" s="137" t="s">
        <v>131</v>
      </c>
      <c r="LQS3" s="137" t="s">
        <v>131</v>
      </c>
      <c r="LQW3" s="137" t="s">
        <v>131</v>
      </c>
      <c r="LRA3" s="137" t="s">
        <v>131</v>
      </c>
      <c r="LRE3" s="137" t="s">
        <v>131</v>
      </c>
      <c r="LRI3" s="137" t="s">
        <v>131</v>
      </c>
      <c r="LRM3" s="137" t="s">
        <v>131</v>
      </c>
      <c r="LRQ3" s="137" t="s">
        <v>131</v>
      </c>
      <c r="LRU3" s="137" t="s">
        <v>131</v>
      </c>
      <c r="LRY3" s="137" t="s">
        <v>131</v>
      </c>
      <c r="LSC3" s="137" t="s">
        <v>131</v>
      </c>
      <c r="LSG3" s="137" t="s">
        <v>131</v>
      </c>
      <c r="LSK3" s="137" t="s">
        <v>131</v>
      </c>
      <c r="LSO3" s="137" t="s">
        <v>131</v>
      </c>
      <c r="LSS3" s="137" t="s">
        <v>131</v>
      </c>
      <c r="LSW3" s="137" t="s">
        <v>131</v>
      </c>
      <c r="LTA3" s="137" t="s">
        <v>131</v>
      </c>
      <c r="LTE3" s="137" t="s">
        <v>131</v>
      </c>
      <c r="LTI3" s="137" t="s">
        <v>131</v>
      </c>
      <c r="LTM3" s="137" t="s">
        <v>131</v>
      </c>
      <c r="LTQ3" s="137" t="s">
        <v>131</v>
      </c>
      <c r="LTU3" s="137" t="s">
        <v>131</v>
      </c>
      <c r="LTY3" s="137" t="s">
        <v>131</v>
      </c>
      <c r="LUC3" s="137" t="s">
        <v>131</v>
      </c>
      <c r="LUG3" s="137" t="s">
        <v>131</v>
      </c>
      <c r="LUK3" s="137" t="s">
        <v>131</v>
      </c>
      <c r="LUO3" s="137" t="s">
        <v>131</v>
      </c>
      <c r="LUS3" s="137" t="s">
        <v>131</v>
      </c>
      <c r="LUW3" s="137" t="s">
        <v>131</v>
      </c>
      <c r="LVA3" s="137" t="s">
        <v>131</v>
      </c>
      <c r="LVE3" s="137" t="s">
        <v>131</v>
      </c>
      <c r="LVI3" s="137" t="s">
        <v>131</v>
      </c>
      <c r="LVM3" s="137" t="s">
        <v>131</v>
      </c>
      <c r="LVQ3" s="137" t="s">
        <v>131</v>
      </c>
      <c r="LVU3" s="137" t="s">
        <v>131</v>
      </c>
      <c r="LVY3" s="137" t="s">
        <v>131</v>
      </c>
      <c r="LWC3" s="137" t="s">
        <v>131</v>
      </c>
      <c r="LWG3" s="137" t="s">
        <v>131</v>
      </c>
      <c r="LWK3" s="137" t="s">
        <v>131</v>
      </c>
      <c r="LWO3" s="137" t="s">
        <v>131</v>
      </c>
      <c r="LWS3" s="137" t="s">
        <v>131</v>
      </c>
      <c r="LWW3" s="137" t="s">
        <v>131</v>
      </c>
      <c r="LXA3" s="137" t="s">
        <v>131</v>
      </c>
      <c r="LXE3" s="137" t="s">
        <v>131</v>
      </c>
      <c r="LXI3" s="137" t="s">
        <v>131</v>
      </c>
      <c r="LXM3" s="137" t="s">
        <v>131</v>
      </c>
      <c r="LXQ3" s="137" t="s">
        <v>131</v>
      </c>
      <c r="LXU3" s="137" t="s">
        <v>131</v>
      </c>
      <c r="LXY3" s="137" t="s">
        <v>131</v>
      </c>
      <c r="LYC3" s="137" t="s">
        <v>131</v>
      </c>
      <c r="LYG3" s="137" t="s">
        <v>131</v>
      </c>
      <c r="LYK3" s="137" t="s">
        <v>131</v>
      </c>
      <c r="LYO3" s="137" t="s">
        <v>131</v>
      </c>
      <c r="LYS3" s="137" t="s">
        <v>131</v>
      </c>
      <c r="LYW3" s="137" t="s">
        <v>131</v>
      </c>
      <c r="LZA3" s="137" t="s">
        <v>131</v>
      </c>
      <c r="LZE3" s="137" t="s">
        <v>131</v>
      </c>
      <c r="LZI3" s="137" t="s">
        <v>131</v>
      </c>
      <c r="LZM3" s="137" t="s">
        <v>131</v>
      </c>
      <c r="LZQ3" s="137" t="s">
        <v>131</v>
      </c>
      <c r="LZU3" s="137" t="s">
        <v>131</v>
      </c>
      <c r="LZY3" s="137" t="s">
        <v>131</v>
      </c>
      <c r="MAC3" s="137" t="s">
        <v>131</v>
      </c>
      <c r="MAG3" s="137" t="s">
        <v>131</v>
      </c>
      <c r="MAK3" s="137" t="s">
        <v>131</v>
      </c>
      <c r="MAO3" s="137" t="s">
        <v>131</v>
      </c>
      <c r="MAS3" s="137" t="s">
        <v>131</v>
      </c>
      <c r="MAW3" s="137" t="s">
        <v>131</v>
      </c>
      <c r="MBA3" s="137" t="s">
        <v>131</v>
      </c>
      <c r="MBE3" s="137" t="s">
        <v>131</v>
      </c>
      <c r="MBI3" s="137" t="s">
        <v>131</v>
      </c>
      <c r="MBM3" s="137" t="s">
        <v>131</v>
      </c>
      <c r="MBQ3" s="137" t="s">
        <v>131</v>
      </c>
      <c r="MBU3" s="137" t="s">
        <v>131</v>
      </c>
      <c r="MBY3" s="137" t="s">
        <v>131</v>
      </c>
      <c r="MCC3" s="137" t="s">
        <v>131</v>
      </c>
      <c r="MCG3" s="137" t="s">
        <v>131</v>
      </c>
      <c r="MCK3" s="137" t="s">
        <v>131</v>
      </c>
      <c r="MCO3" s="137" t="s">
        <v>131</v>
      </c>
      <c r="MCS3" s="137" t="s">
        <v>131</v>
      </c>
      <c r="MCW3" s="137" t="s">
        <v>131</v>
      </c>
      <c r="MDA3" s="137" t="s">
        <v>131</v>
      </c>
      <c r="MDE3" s="137" t="s">
        <v>131</v>
      </c>
      <c r="MDI3" s="137" t="s">
        <v>131</v>
      </c>
      <c r="MDM3" s="137" t="s">
        <v>131</v>
      </c>
      <c r="MDQ3" s="137" t="s">
        <v>131</v>
      </c>
      <c r="MDU3" s="137" t="s">
        <v>131</v>
      </c>
      <c r="MDY3" s="137" t="s">
        <v>131</v>
      </c>
      <c r="MEC3" s="137" t="s">
        <v>131</v>
      </c>
      <c r="MEG3" s="137" t="s">
        <v>131</v>
      </c>
      <c r="MEK3" s="137" t="s">
        <v>131</v>
      </c>
      <c r="MEO3" s="137" t="s">
        <v>131</v>
      </c>
      <c r="MES3" s="137" t="s">
        <v>131</v>
      </c>
      <c r="MEW3" s="137" t="s">
        <v>131</v>
      </c>
      <c r="MFA3" s="137" t="s">
        <v>131</v>
      </c>
      <c r="MFE3" s="137" t="s">
        <v>131</v>
      </c>
      <c r="MFI3" s="137" t="s">
        <v>131</v>
      </c>
      <c r="MFM3" s="137" t="s">
        <v>131</v>
      </c>
      <c r="MFQ3" s="137" t="s">
        <v>131</v>
      </c>
      <c r="MFU3" s="137" t="s">
        <v>131</v>
      </c>
      <c r="MFY3" s="137" t="s">
        <v>131</v>
      </c>
      <c r="MGC3" s="137" t="s">
        <v>131</v>
      </c>
      <c r="MGG3" s="137" t="s">
        <v>131</v>
      </c>
      <c r="MGK3" s="137" t="s">
        <v>131</v>
      </c>
      <c r="MGO3" s="137" t="s">
        <v>131</v>
      </c>
      <c r="MGS3" s="137" t="s">
        <v>131</v>
      </c>
      <c r="MGW3" s="137" t="s">
        <v>131</v>
      </c>
      <c r="MHA3" s="137" t="s">
        <v>131</v>
      </c>
      <c r="MHE3" s="137" t="s">
        <v>131</v>
      </c>
      <c r="MHI3" s="137" t="s">
        <v>131</v>
      </c>
      <c r="MHM3" s="137" t="s">
        <v>131</v>
      </c>
      <c r="MHQ3" s="137" t="s">
        <v>131</v>
      </c>
      <c r="MHU3" s="137" t="s">
        <v>131</v>
      </c>
      <c r="MHY3" s="137" t="s">
        <v>131</v>
      </c>
      <c r="MIC3" s="137" t="s">
        <v>131</v>
      </c>
      <c r="MIG3" s="137" t="s">
        <v>131</v>
      </c>
      <c r="MIK3" s="137" t="s">
        <v>131</v>
      </c>
      <c r="MIO3" s="137" t="s">
        <v>131</v>
      </c>
      <c r="MIS3" s="137" t="s">
        <v>131</v>
      </c>
      <c r="MIW3" s="137" t="s">
        <v>131</v>
      </c>
      <c r="MJA3" s="137" t="s">
        <v>131</v>
      </c>
      <c r="MJE3" s="137" t="s">
        <v>131</v>
      </c>
      <c r="MJI3" s="137" t="s">
        <v>131</v>
      </c>
      <c r="MJM3" s="137" t="s">
        <v>131</v>
      </c>
      <c r="MJQ3" s="137" t="s">
        <v>131</v>
      </c>
      <c r="MJU3" s="137" t="s">
        <v>131</v>
      </c>
      <c r="MJY3" s="137" t="s">
        <v>131</v>
      </c>
      <c r="MKC3" s="137" t="s">
        <v>131</v>
      </c>
      <c r="MKG3" s="137" t="s">
        <v>131</v>
      </c>
      <c r="MKK3" s="137" t="s">
        <v>131</v>
      </c>
      <c r="MKO3" s="137" t="s">
        <v>131</v>
      </c>
      <c r="MKS3" s="137" t="s">
        <v>131</v>
      </c>
      <c r="MKW3" s="137" t="s">
        <v>131</v>
      </c>
      <c r="MLA3" s="137" t="s">
        <v>131</v>
      </c>
      <c r="MLE3" s="137" t="s">
        <v>131</v>
      </c>
      <c r="MLI3" s="137" t="s">
        <v>131</v>
      </c>
      <c r="MLM3" s="137" t="s">
        <v>131</v>
      </c>
      <c r="MLQ3" s="137" t="s">
        <v>131</v>
      </c>
      <c r="MLU3" s="137" t="s">
        <v>131</v>
      </c>
      <c r="MLY3" s="137" t="s">
        <v>131</v>
      </c>
      <c r="MMC3" s="137" t="s">
        <v>131</v>
      </c>
      <c r="MMG3" s="137" t="s">
        <v>131</v>
      </c>
      <c r="MMK3" s="137" t="s">
        <v>131</v>
      </c>
      <c r="MMO3" s="137" t="s">
        <v>131</v>
      </c>
      <c r="MMS3" s="137" t="s">
        <v>131</v>
      </c>
      <c r="MMW3" s="137" t="s">
        <v>131</v>
      </c>
      <c r="MNA3" s="137" t="s">
        <v>131</v>
      </c>
      <c r="MNE3" s="137" t="s">
        <v>131</v>
      </c>
      <c r="MNI3" s="137" t="s">
        <v>131</v>
      </c>
      <c r="MNM3" s="137" t="s">
        <v>131</v>
      </c>
      <c r="MNQ3" s="137" t="s">
        <v>131</v>
      </c>
      <c r="MNU3" s="137" t="s">
        <v>131</v>
      </c>
      <c r="MNY3" s="137" t="s">
        <v>131</v>
      </c>
      <c r="MOC3" s="137" t="s">
        <v>131</v>
      </c>
      <c r="MOG3" s="137" t="s">
        <v>131</v>
      </c>
      <c r="MOK3" s="137" t="s">
        <v>131</v>
      </c>
      <c r="MOO3" s="137" t="s">
        <v>131</v>
      </c>
      <c r="MOS3" s="137" t="s">
        <v>131</v>
      </c>
      <c r="MOW3" s="137" t="s">
        <v>131</v>
      </c>
      <c r="MPA3" s="137" t="s">
        <v>131</v>
      </c>
      <c r="MPE3" s="137" t="s">
        <v>131</v>
      </c>
      <c r="MPI3" s="137" t="s">
        <v>131</v>
      </c>
      <c r="MPM3" s="137" t="s">
        <v>131</v>
      </c>
      <c r="MPQ3" s="137" t="s">
        <v>131</v>
      </c>
      <c r="MPU3" s="137" t="s">
        <v>131</v>
      </c>
      <c r="MPY3" s="137" t="s">
        <v>131</v>
      </c>
      <c r="MQC3" s="137" t="s">
        <v>131</v>
      </c>
      <c r="MQG3" s="137" t="s">
        <v>131</v>
      </c>
      <c r="MQK3" s="137" t="s">
        <v>131</v>
      </c>
      <c r="MQO3" s="137" t="s">
        <v>131</v>
      </c>
      <c r="MQS3" s="137" t="s">
        <v>131</v>
      </c>
      <c r="MQW3" s="137" t="s">
        <v>131</v>
      </c>
      <c r="MRA3" s="137" t="s">
        <v>131</v>
      </c>
      <c r="MRE3" s="137" t="s">
        <v>131</v>
      </c>
      <c r="MRI3" s="137" t="s">
        <v>131</v>
      </c>
      <c r="MRM3" s="137" t="s">
        <v>131</v>
      </c>
      <c r="MRQ3" s="137" t="s">
        <v>131</v>
      </c>
      <c r="MRU3" s="137" t="s">
        <v>131</v>
      </c>
      <c r="MRY3" s="137" t="s">
        <v>131</v>
      </c>
      <c r="MSC3" s="137" t="s">
        <v>131</v>
      </c>
      <c r="MSG3" s="137" t="s">
        <v>131</v>
      </c>
      <c r="MSK3" s="137" t="s">
        <v>131</v>
      </c>
      <c r="MSO3" s="137" t="s">
        <v>131</v>
      </c>
      <c r="MSS3" s="137" t="s">
        <v>131</v>
      </c>
      <c r="MSW3" s="137" t="s">
        <v>131</v>
      </c>
      <c r="MTA3" s="137" t="s">
        <v>131</v>
      </c>
      <c r="MTE3" s="137" t="s">
        <v>131</v>
      </c>
      <c r="MTI3" s="137" t="s">
        <v>131</v>
      </c>
      <c r="MTM3" s="137" t="s">
        <v>131</v>
      </c>
      <c r="MTQ3" s="137" t="s">
        <v>131</v>
      </c>
      <c r="MTU3" s="137" t="s">
        <v>131</v>
      </c>
      <c r="MTY3" s="137" t="s">
        <v>131</v>
      </c>
      <c r="MUC3" s="137" t="s">
        <v>131</v>
      </c>
      <c r="MUG3" s="137" t="s">
        <v>131</v>
      </c>
      <c r="MUK3" s="137" t="s">
        <v>131</v>
      </c>
      <c r="MUO3" s="137" t="s">
        <v>131</v>
      </c>
      <c r="MUS3" s="137" t="s">
        <v>131</v>
      </c>
      <c r="MUW3" s="137" t="s">
        <v>131</v>
      </c>
      <c r="MVA3" s="137" t="s">
        <v>131</v>
      </c>
      <c r="MVE3" s="137" t="s">
        <v>131</v>
      </c>
      <c r="MVI3" s="137" t="s">
        <v>131</v>
      </c>
      <c r="MVM3" s="137" t="s">
        <v>131</v>
      </c>
      <c r="MVQ3" s="137" t="s">
        <v>131</v>
      </c>
      <c r="MVU3" s="137" t="s">
        <v>131</v>
      </c>
      <c r="MVY3" s="137" t="s">
        <v>131</v>
      </c>
      <c r="MWC3" s="137" t="s">
        <v>131</v>
      </c>
      <c r="MWG3" s="137" t="s">
        <v>131</v>
      </c>
      <c r="MWK3" s="137" t="s">
        <v>131</v>
      </c>
      <c r="MWO3" s="137" t="s">
        <v>131</v>
      </c>
      <c r="MWS3" s="137" t="s">
        <v>131</v>
      </c>
      <c r="MWW3" s="137" t="s">
        <v>131</v>
      </c>
      <c r="MXA3" s="137" t="s">
        <v>131</v>
      </c>
      <c r="MXE3" s="137" t="s">
        <v>131</v>
      </c>
      <c r="MXI3" s="137" t="s">
        <v>131</v>
      </c>
      <c r="MXM3" s="137" t="s">
        <v>131</v>
      </c>
      <c r="MXQ3" s="137" t="s">
        <v>131</v>
      </c>
      <c r="MXU3" s="137" t="s">
        <v>131</v>
      </c>
      <c r="MXY3" s="137" t="s">
        <v>131</v>
      </c>
      <c r="MYC3" s="137" t="s">
        <v>131</v>
      </c>
      <c r="MYG3" s="137" t="s">
        <v>131</v>
      </c>
      <c r="MYK3" s="137" t="s">
        <v>131</v>
      </c>
      <c r="MYO3" s="137" t="s">
        <v>131</v>
      </c>
      <c r="MYS3" s="137" t="s">
        <v>131</v>
      </c>
      <c r="MYW3" s="137" t="s">
        <v>131</v>
      </c>
      <c r="MZA3" s="137" t="s">
        <v>131</v>
      </c>
      <c r="MZE3" s="137" t="s">
        <v>131</v>
      </c>
      <c r="MZI3" s="137" t="s">
        <v>131</v>
      </c>
      <c r="MZM3" s="137" t="s">
        <v>131</v>
      </c>
      <c r="MZQ3" s="137" t="s">
        <v>131</v>
      </c>
      <c r="MZU3" s="137" t="s">
        <v>131</v>
      </c>
      <c r="MZY3" s="137" t="s">
        <v>131</v>
      </c>
      <c r="NAC3" s="137" t="s">
        <v>131</v>
      </c>
      <c r="NAG3" s="137" t="s">
        <v>131</v>
      </c>
      <c r="NAK3" s="137" t="s">
        <v>131</v>
      </c>
      <c r="NAO3" s="137" t="s">
        <v>131</v>
      </c>
      <c r="NAS3" s="137" t="s">
        <v>131</v>
      </c>
      <c r="NAW3" s="137" t="s">
        <v>131</v>
      </c>
      <c r="NBA3" s="137" t="s">
        <v>131</v>
      </c>
      <c r="NBE3" s="137" t="s">
        <v>131</v>
      </c>
      <c r="NBI3" s="137" t="s">
        <v>131</v>
      </c>
      <c r="NBM3" s="137" t="s">
        <v>131</v>
      </c>
      <c r="NBQ3" s="137" t="s">
        <v>131</v>
      </c>
      <c r="NBU3" s="137" t="s">
        <v>131</v>
      </c>
      <c r="NBY3" s="137" t="s">
        <v>131</v>
      </c>
      <c r="NCC3" s="137" t="s">
        <v>131</v>
      </c>
      <c r="NCG3" s="137" t="s">
        <v>131</v>
      </c>
      <c r="NCK3" s="137" t="s">
        <v>131</v>
      </c>
      <c r="NCO3" s="137" t="s">
        <v>131</v>
      </c>
      <c r="NCS3" s="137" t="s">
        <v>131</v>
      </c>
      <c r="NCW3" s="137" t="s">
        <v>131</v>
      </c>
      <c r="NDA3" s="137" t="s">
        <v>131</v>
      </c>
      <c r="NDE3" s="137" t="s">
        <v>131</v>
      </c>
      <c r="NDI3" s="137" t="s">
        <v>131</v>
      </c>
      <c r="NDM3" s="137" t="s">
        <v>131</v>
      </c>
      <c r="NDQ3" s="137" t="s">
        <v>131</v>
      </c>
      <c r="NDU3" s="137" t="s">
        <v>131</v>
      </c>
      <c r="NDY3" s="137" t="s">
        <v>131</v>
      </c>
      <c r="NEC3" s="137" t="s">
        <v>131</v>
      </c>
      <c r="NEG3" s="137" t="s">
        <v>131</v>
      </c>
      <c r="NEK3" s="137" t="s">
        <v>131</v>
      </c>
      <c r="NEO3" s="137" t="s">
        <v>131</v>
      </c>
      <c r="NES3" s="137" t="s">
        <v>131</v>
      </c>
      <c r="NEW3" s="137" t="s">
        <v>131</v>
      </c>
      <c r="NFA3" s="137" t="s">
        <v>131</v>
      </c>
      <c r="NFE3" s="137" t="s">
        <v>131</v>
      </c>
      <c r="NFI3" s="137" t="s">
        <v>131</v>
      </c>
      <c r="NFM3" s="137" t="s">
        <v>131</v>
      </c>
      <c r="NFQ3" s="137" t="s">
        <v>131</v>
      </c>
      <c r="NFU3" s="137" t="s">
        <v>131</v>
      </c>
      <c r="NFY3" s="137" t="s">
        <v>131</v>
      </c>
      <c r="NGC3" s="137" t="s">
        <v>131</v>
      </c>
      <c r="NGG3" s="137" t="s">
        <v>131</v>
      </c>
      <c r="NGK3" s="137" t="s">
        <v>131</v>
      </c>
      <c r="NGO3" s="137" t="s">
        <v>131</v>
      </c>
      <c r="NGS3" s="137" t="s">
        <v>131</v>
      </c>
      <c r="NGW3" s="137" t="s">
        <v>131</v>
      </c>
      <c r="NHA3" s="137" t="s">
        <v>131</v>
      </c>
      <c r="NHE3" s="137" t="s">
        <v>131</v>
      </c>
      <c r="NHI3" s="137" t="s">
        <v>131</v>
      </c>
      <c r="NHM3" s="137" t="s">
        <v>131</v>
      </c>
      <c r="NHQ3" s="137" t="s">
        <v>131</v>
      </c>
      <c r="NHU3" s="137" t="s">
        <v>131</v>
      </c>
      <c r="NHY3" s="137" t="s">
        <v>131</v>
      </c>
      <c r="NIC3" s="137" t="s">
        <v>131</v>
      </c>
      <c r="NIG3" s="137" t="s">
        <v>131</v>
      </c>
      <c r="NIK3" s="137" t="s">
        <v>131</v>
      </c>
      <c r="NIO3" s="137" t="s">
        <v>131</v>
      </c>
      <c r="NIS3" s="137" t="s">
        <v>131</v>
      </c>
      <c r="NIW3" s="137" t="s">
        <v>131</v>
      </c>
      <c r="NJA3" s="137" t="s">
        <v>131</v>
      </c>
      <c r="NJE3" s="137" t="s">
        <v>131</v>
      </c>
      <c r="NJI3" s="137" t="s">
        <v>131</v>
      </c>
      <c r="NJM3" s="137" t="s">
        <v>131</v>
      </c>
      <c r="NJQ3" s="137" t="s">
        <v>131</v>
      </c>
      <c r="NJU3" s="137" t="s">
        <v>131</v>
      </c>
      <c r="NJY3" s="137" t="s">
        <v>131</v>
      </c>
      <c r="NKC3" s="137" t="s">
        <v>131</v>
      </c>
      <c r="NKG3" s="137" t="s">
        <v>131</v>
      </c>
      <c r="NKK3" s="137" t="s">
        <v>131</v>
      </c>
      <c r="NKO3" s="137" t="s">
        <v>131</v>
      </c>
      <c r="NKS3" s="137" t="s">
        <v>131</v>
      </c>
      <c r="NKW3" s="137" t="s">
        <v>131</v>
      </c>
      <c r="NLA3" s="137" t="s">
        <v>131</v>
      </c>
      <c r="NLE3" s="137" t="s">
        <v>131</v>
      </c>
      <c r="NLI3" s="137" t="s">
        <v>131</v>
      </c>
      <c r="NLM3" s="137" t="s">
        <v>131</v>
      </c>
      <c r="NLQ3" s="137" t="s">
        <v>131</v>
      </c>
      <c r="NLU3" s="137" t="s">
        <v>131</v>
      </c>
      <c r="NLY3" s="137" t="s">
        <v>131</v>
      </c>
      <c r="NMC3" s="137" t="s">
        <v>131</v>
      </c>
      <c r="NMG3" s="137" t="s">
        <v>131</v>
      </c>
      <c r="NMK3" s="137" t="s">
        <v>131</v>
      </c>
      <c r="NMO3" s="137" t="s">
        <v>131</v>
      </c>
      <c r="NMS3" s="137" t="s">
        <v>131</v>
      </c>
      <c r="NMW3" s="137" t="s">
        <v>131</v>
      </c>
      <c r="NNA3" s="137" t="s">
        <v>131</v>
      </c>
      <c r="NNE3" s="137" t="s">
        <v>131</v>
      </c>
      <c r="NNI3" s="137" t="s">
        <v>131</v>
      </c>
      <c r="NNM3" s="137" t="s">
        <v>131</v>
      </c>
      <c r="NNQ3" s="137" t="s">
        <v>131</v>
      </c>
      <c r="NNU3" s="137" t="s">
        <v>131</v>
      </c>
      <c r="NNY3" s="137" t="s">
        <v>131</v>
      </c>
      <c r="NOC3" s="137" t="s">
        <v>131</v>
      </c>
      <c r="NOG3" s="137" t="s">
        <v>131</v>
      </c>
      <c r="NOK3" s="137" t="s">
        <v>131</v>
      </c>
      <c r="NOO3" s="137" t="s">
        <v>131</v>
      </c>
      <c r="NOS3" s="137" t="s">
        <v>131</v>
      </c>
      <c r="NOW3" s="137" t="s">
        <v>131</v>
      </c>
      <c r="NPA3" s="137" t="s">
        <v>131</v>
      </c>
      <c r="NPE3" s="137" t="s">
        <v>131</v>
      </c>
      <c r="NPI3" s="137" t="s">
        <v>131</v>
      </c>
      <c r="NPM3" s="137" t="s">
        <v>131</v>
      </c>
      <c r="NPQ3" s="137" t="s">
        <v>131</v>
      </c>
      <c r="NPU3" s="137" t="s">
        <v>131</v>
      </c>
      <c r="NPY3" s="137" t="s">
        <v>131</v>
      </c>
      <c r="NQC3" s="137" t="s">
        <v>131</v>
      </c>
      <c r="NQG3" s="137" t="s">
        <v>131</v>
      </c>
      <c r="NQK3" s="137" t="s">
        <v>131</v>
      </c>
      <c r="NQO3" s="137" t="s">
        <v>131</v>
      </c>
      <c r="NQS3" s="137" t="s">
        <v>131</v>
      </c>
      <c r="NQW3" s="137" t="s">
        <v>131</v>
      </c>
      <c r="NRA3" s="137" t="s">
        <v>131</v>
      </c>
      <c r="NRE3" s="137" t="s">
        <v>131</v>
      </c>
      <c r="NRI3" s="137" t="s">
        <v>131</v>
      </c>
      <c r="NRM3" s="137" t="s">
        <v>131</v>
      </c>
      <c r="NRQ3" s="137" t="s">
        <v>131</v>
      </c>
      <c r="NRU3" s="137" t="s">
        <v>131</v>
      </c>
      <c r="NRY3" s="137" t="s">
        <v>131</v>
      </c>
      <c r="NSC3" s="137" t="s">
        <v>131</v>
      </c>
      <c r="NSG3" s="137" t="s">
        <v>131</v>
      </c>
      <c r="NSK3" s="137" t="s">
        <v>131</v>
      </c>
      <c r="NSO3" s="137" t="s">
        <v>131</v>
      </c>
      <c r="NSS3" s="137" t="s">
        <v>131</v>
      </c>
      <c r="NSW3" s="137" t="s">
        <v>131</v>
      </c>
      <c r="NTA3" s="137" t="s">
        <v>131</v>
      </c>
      <c r="NTE3" s="137" t="s">
        <v>131</v>
      </c>
      <c r="NTI3" s="137" t="s">
        <v>131</v>
      </c>
      <c r="NTM3" s="137" t="s">
        <v>131</v>
      </c>
      <c r="NTQ3" s="137" t="s">
        <v>131</v>
      </c>
      <c r="NTU3" s="137" t="s">
        <v>131</v>
      </c>
      <c r="NTY3" s="137" t="s">
        <v>131</v>
      </c>
      <c r="NUC3" s="137" t="s">
        <v>131</v>
      </c>
      <c r="NUG3" s="137" t="s">
        <v>131</v>
      </c>
      <c r="NUK3" s="137" t="s">
        <v>131</v>
      </c>
      <c r="NUO3" s="137" t="s">
        <v>131</v>
      </c>
      <c r="NUS3" s="137" t="s">
        <v>131</v>
      </c>
      <c r="NUW3" s="137" t="s">
        <v>131</v>
      </c>
      <c r="NVA3" s="137" t="s">
        <v>131</v>
      </c>
      <c r="NVE3" s="137" t="s">
        <v>131</v>
      </c>
      <c r="NVI3" s="137" t="s">
        <v>131</v>
      </c>
      <c r="NVM3" s="137" t="s">
        <v>131</v>
      </c>
      <c r="NVQ3" s="137" t="s">
        <v>131</v>
      </c>
      <c r="NVU3" s="137" t="s">
        <v>131</v>
      </c>
      <c r="NVY3" s="137" t="s">
        <v>131</v>
      </c>
      <c r="NWC3" s="137" t="s">
        <v>131</v>
      </c>
      <c r="NWG3" s="137" t="s">
        <v>131</v>
      </c>
      <c r="NWK3" s="137" t="s">
        <v>131</v>
      </c>
      <c r="NWO3" s="137" t="s">
        <v>131</v>
      </c>
      <c r="NWS3" s="137" t="s">
        <v>131</v>
      </c>
      <c r="NWW3" s="137" t="s">
        <v>131</v>
      </c>
      <c r="NXA3" s="137" t="s">
        <v>131</v>
      </c>
      <c r="NXE3" s="137" t="s">
        <v>131</v>
      </c>
      <c r="NXI3" s="137" t="s">
        <v>131</v>
      </c>
      <c r="NXM3" s="137" t="s">
        <v>131</v>
      </c>
      <c r="NXQ3" s="137" t="s">
        <v>131</v>
      </c>
      <c r="NXU3" s="137" t="s">
        <v>131</v>
      </c>
      <c r="NXY3" s="137" t="s">
        <v>131</v>
      </c>
      <c r="NYC3" s="137" t="s">
        <v>131</v>
      </c>
      <c r="NYG3" s="137" t="s">
        <v>131</v>
      </c>
      <c r="NYK3" s="137" t="s">
        <v>131</v>
      </c>
      <c r="NYO3" s="137" t="s">
        <v>131</v>
      </c>
      <c r="NYS3" s="137" t="s">
        <v>131</v>
      </c>
      <c r="NYW3" s="137" t="s">
        <v>131</v>
      </c>
      <c r="NZA3" s="137" t="s">
        <v>131</v>
      </c>
      <c r="NZE3" s="137" t="s">
        <v>131</v>
      </c>
      <c r="NZI3" s="137" t="s">
        <v>131</v>
      </c>
      <c r="NZM3" s="137" t="s">
        <v>131</v>
      </c>
      <c r="NZQ3" s="137" t="s">
        <v>131</v>
      </c>
      <c r="NZU3" s="137" t="s">
        <v>131</v>
      </c>
      <c r="NZY3" s="137" t="s">
        <v>131</v>
      </c>
      <c r="OAC3" s="137" t="s">
        <v>131</v>
      </c>
      <c r="OAG3" s="137" t="s">
        <v>131</v>
      </c>
      <c r="OAK3" s="137" t="s">
        <v>131</v>
      </c>
      <c r="OAO3" s="137" t="s">
        <v>131</v>
      </c>
      <c r="OAS3" s="137" t="s">
        <v>131</v>
      </c>
      <c r="OAW3" s="137" t="s">
        <v>131</v>
      </c>
      <c r="OBA3" s="137" t="s">
        <v>131</v>
      </c>
      <c r="OBE3" s="137" t="s">
        <v>131</v>
      </c>
      <c r="OBI3" s="137" t="s">
        <v>131</v>
      </c>
      <c r="OBM3" s="137" t="s">
        <v>131</v>
      </c>
      <c r="OBQ3" s="137" t="s">
        <v>131</v>
      </c>
      <c r="OBU3" s="137" t="s">
        <v>131</v>
      </c>
      <c r="OBY3" s="137" t="s">
        <v>131</v>
      </c>
      <c r="OCC3" s="137" t="s">
        <v>131</v>
      </c>
      <c r="OCG3" s="137" t="s">
        <v>131</v>
      </c>
      <c r="OCK3" s="137" t="s">
        <v>131</v>
      </c>
      <c r="OCO3" s="137" t="s">
        <v>131</v>
      </c>
      <c r="OCS3" s="137" t="s">
        <v>131</v>
      </c>
      <c r="OCW3" s="137" t="s">
        <v>131</v>
      </c>
      <c r="ODA3" s="137" t="s">
        <v>131</v>
      </c>
      <c r="ODE3" s="137" t="s">
        <v>131</v>
      </c>
      <c r="ODI3" s="137" t="s">
        <v>131</v>
      </c>
      <c r="ODM3" s="137" t="s">
        <v>131</v>
      </c>
      <c r="ODQ3" s="137" t="s">
        <v>131</v>
      </c>
      <c r="ODU3" s="137" t="s">
        <v>131</v>
      </c>
      <c r="ODY3" s="137" t="s">
        <v>131</v>
      </c>
      <c r="OEC3" s="137" t="s">
        <v>131</v>
      </c>
      <c r="OEG3" s="137" t="s">
        <v>131</v>
      </c>
      <c r="OEK3" s="137" t="s">
        <v>131</v>
      </c>
      <c r="OEO3" s="137" t="s">
        <v>131</v>
      </c>
      <c r="OES3" s="137" t="s">
        <v>131</v>
      </c>
      <c r="OEW3" s="137" t="s">
        <v>131</v>
      </c>
      <c r="OFA3" s="137" t="s">
        <v>131</v>
      </c>
      <c r="OFE3" s="137" t="s">
        <v>131</v>
      </c>
      <c r="OFI3" s="137" t="s">
        <v>131</v>
      </c>
      <c r="OFM3" s="137" t="s">
        <v>131</v>
      </c>
      <c r="OFQ3" s="137" t="s">
        <v>131</v>
      </c>
      <c r="OFU3" s="137" t="s">
        <v>131</v>
      </c>
      <c r="OFY3" s="137" t="s">
        <v>131</v>
      </c>
      <c r="OGC3" s="137" t="s">
        <v>131</v>
      </c>
      <c r="OGG3" s="137" t="s">
        <v>131</v>
      </c>
      <c r="OGK3" s="137" t="s">
        <v>131</v>
      </c>
      <c r="OGO3" s="137" t="s">
        <v>131</v>
      </c>
      <c r="OGS3" s="137" t="s">
        <v>131</v>
      </c>
      <c r="OGW3" s="137" t="s">
        <v>131</v>
      </c>
      <c r="OHA3" s="137" t="s">
        <v>131</v>
      </c>
      <c r="OHE3" s="137" t="s">
        <v>131</v>
      </c>
      <c r="OHI3" s="137" t="s">
        <v>131</v>
      </c>
      <c r="OHM3" s="137" t="s">
        <v>131</v>
      </c>
      <c r="OHQ3" s="137" t="s">
        <v>131</v>
      </c>
      <c r="OHU3" s="137" t="s">
        <v>131</v>
      </c>
      <c r="OHY3" s="137" t="s">
        <v>131</v>
      </c>
      <c r="OIC3" s="137" t="s">
        <v>131</v>
      </c>
      <c r="OIG3" s="137" t="s">
        <v>131</v>
      </c>
      <c r="OIK3" s="137" t="s">
        <v>131</v>
      </c>
      <c r="OIO3" s="137" t="s">
        <v>131</v>
      </c>
      <c r="OIS3" s="137" t="s">
        <v>131</v>
      </c>
      <c r="OIW3" s="137" t="s">
        <v>131</v>
      </c>
      <c r="OJA3" s="137" t="s">
        <v>131</v>
      </c>
      <c r="OJE3" s="137" t="s">
        <v>131</v>
      </c>
      <c r="OJI3" s="137" t="s">
        <v>131</v>
      </c>
      <c r="OJM3" s="137" t="s">
        <v>131</v>
      </c>
      <c r="OJQ3" s="137" t="s">
        <v>131</v>
      </c>
      <c r="OJU3" s="137" t="s">
        <v>131</v>
      </c>
      <c r="OJY3" s="137" t="s">
        <v>131</v>
      </c>
      <c r="OKC3" s="137" t="s">
        <v>131</v>
      </c>
      <c r="OKG3" s="137" t="s">
        <v>131</v>
      </c>
      <c r="OKK3" s="137" t="s">
        <v>131</v>
      </c>
      <c r="OKO3" s="137" t="s">
        <v>131</v>
      </c>
      <c r="OKS3" s="137" t="s">
        <v>131</v>
      </c>
      <c r="OKW3" s="137" t="s">
        <v>131</v>
      </c>
      <c r="OLA3" s="137" t="s">
        <v>131</v>
      </c>
      <c r="OLE3" s="137" t="s">
        <v>131</v>
      </c>
      <c r="OLI3" s="137" t="s">
        <v>131</v>
      </c>
      <c r="OLM3" s="137" t="s">
        <v>131</v>
      </c>
      <c r="OLQ3" s="137" t="s">
        <v>131</v>
      </c>
      <c r="OLU3" s="137" t="s">
        <v>131</v>
      </c>
      <c r="OLY3" s="137" t="s">
        <v>131</v>
      </c>
      <c r="OMC3" s="137" t="s">
        <v>131</v>
      </c>
      <c r="OMG3" s="137" t="s">
        <v>131</v>
      </c>
      <c r="OMK3" s="137" t="s">
        <v>131</v>
      </c>
      <c r="OMO3" s="137" t="s">
        <v>131</v>
      </c>
      <c r="OMS3" s="137" t="s">
        <v>131</v>
      </c>
      <c r="OMW3" s="137" t="s">
        <v>131</v>
      </c>
      <c r="ONA3" s="137" t="s">
        <v>131</v>
      </c>
      <c r="ONE3" s="137" t="s">
        <v>131</v>
      </c>
      <c r="ONI3" s="137" t="s">
        <v>131</v>
      </c>
      <c r="ONM3" s="137" t="s">
        <v>131</v>
      </c>
      <c r="ONQ3" s="137" t="s">
        <v>131</v>
      </c>
      <c r="ONU3" s="137" t="s">
        <v>131</v>
      </c>
      <c r="ONY3" s="137" t="s">
        <v>131</v>
      </c>
      <c r="OOC3" s="137" t="s">
        <v>131</v>
      </c>
      <c r="OOG3" s="137" t="s">
        <v>131</v>
      </c>
      <c r="OOK3" s="137" t="s">
        <v>131</v>
      </c>
      <c r="OOO3" s="137" t="s">
        <v>131</v>
      </c>
      <c r="OOS3" s="137" t="s">
        <v>131</v>
      </c>
      <c r="OOW3" s="137" t="s">
        <v>131</v>
      </c>
      <c r="OPA3" s="137" t="s">
        <v>131</v>
      </c>
      <c r="OPE3" s="137" t="s">
        <v>131</v>
      </c>
      <c r="OPI3" s="137" t="s">
        <v>131</v>
      </c>
      <c r="OPM3" s="137" t="s">
        <v>131</v>
      </c>
      <c r="OPQ3" s="137" t="s">
        <v>131</v>
      </c>
      <c r="OPU3" s="137" t="s">
        <v>131</v>
      </c>
      <c r="OPY3" s="137" t="s">
        <v>131</v>
      </c>
      <c r="OQC3" s="137" t="s">
        <v>131</v>
      </c>
      <c r="OQG3" s="137" t="s">
        <v>131</v>
      </c>
      <c r="OQK3" s="137" t="s">
        <v>131</v>
      </c>
      <c r="OQO3" s="137" t="s">
        <v>131</v>
      </c>
      <c r="OQS3" s="137" t="s">
        <v>131</v>
      </c>
      <c r="OQW3" s="137" t="s">
        <v>131</v>
      </c>
      <c r="ORA3" s="137" t="s">
        <v>131</v>
      </c>
      <c r="ORE3" s="137" t="s">
        <v>131</v>
      </c>
      <c r="ORI3" s="137" t="s">
        <v>131</v>
      </c>
      <c r="ORM3" s="137" t="s">
        <v>131</v>
      </c>
      <c r="ORQ3" s="137" t="s">
        <v>131</v>
      </c>
      <c r="ORU3" s="137" t="s">
        <v>131</v>
      </c>
      <c r="ORY3" s="137" t="s">
        <v>131</v>
      </c>
      <c r="OSC3" s="137" t="s">
        <v>131</v>
      </c>
      <c r="OSG3" s="137" t="s">
        <v>131</v>
      </c>
      <c r="OSK3" s="137" t="s">
        <v>131</v>
      </c>
      <c r="OSO3" s="137" t="s">
        <v>131</v>
      </c>
      <c r="OSS3" s="137" t="s">
        <v>131</v>
      </c>
      <c r="OSW3" s="137" t="s">
        <v>131</v>
      </c>
      <c r="OTA3" s="137" t="s">
        <v>131</v>
      </c>
      <c r="OTE3" s="137" t="s">
        <v>131</v>
      </c>
      <c r="OTI3" s="137" t="s">
        <v>131</v>
      </c>
      <c r="OTM3" s="137" t="s">
        <v>131</v>
      </c>
      <c r="OTQ3" s="137" t="s">
        <v>131</v>
      </c>
      <c r="OTU3" s="137" t="s">
        <v>131</v>
      </c>
      <c r="OTY3" s="137" t="s">
        <v>131</v>
      </c>
      <c r="OUC3" s="137" t="s">
        <v>131</v>
      </c>
      <c r="OUG3" s="137" t="s">
        <v>131</v>
      </c>
      <c r="OUK3" s="137" t="s">
        <v>131</v>
      </c>
      <c r="OUO3" s="137" t="s">
        <v>131</v>
      </c>
      <c r="OUS3" s="137" t="s">
        <v>131</v>
      </c>
      <c r="OUW3" s="137" t="s">
        <v>131</v>
      </c>
      <c r="OVA3" s="137" t="s">
        <v>131</v>
      </c>
      <c r="OVE3" s="137" t="s">
        <v>131</v>
      </c>
      <c r="OVI3" s="137" t="s">
        <v>131</v>
      </c>
      <c r="OVM3" s="137" t="s">
        <v>131</v>
      </c>
      <c r="OVQ3" s="137" t="s">
        <v>131</v>
      </c>
      <c r="OVU3" s="137" t="s">
        <v>131</v>
      </c>
      <c r="OVY3" s="137" t="s">
        <v>131</v>
      </c>
      <c r="OWC3" s="137" t="s">
        <v>131</v>
      </c>
      <c r="OWG3" s="137" t="s">
        <v>131</v>
      </c>
      <c r="OWK3" s="137" t="s">
        <v>131</v>
      </c>
      <c r="OWO3" s="137" t="s">
        <v>131</v>
      </c>
      <c r="OWS3" s="137" t="s">
        <v>131</v>
      </c>
      <c r="OWW3" s="137" t="s">
        <v>131</v>
      </c>
      <c r="OXA3" s="137" t="s">
        <v>131</v>
      </c>
      <c r="OXE3" s="137" t="s">
        <v>131</v>
      </c>
      <c r="OXI3" s="137" t="s">
        <v>131</v>
      </c>
      <c r="OXM3" s="137" t="s">
        <v>131</v>
      </c>
      <c r="OXQ3" s="137" t="s">
        <v>131</v>
      </c>
      <c r="OXU3" s="137" t="s">
        <v>131</v>
      </c>
      <c r="OXY3" s="137" t="s">
        <v>131</v>
      </c>
      <c r="OYC3" s="137" t="s">
        <v>131</v>
      </c>
      <c r="OYG3" s="137" t="s">
        <v>131</v>
      </c>
      <c r="OYK3" s="137" t="s">
        <v>131</v>
      </c>
      <c r="OYO3" s="137" t="s">
        <v>131</v>
      </c>
      <c r="OYS3" s="137" t="s">
        <v>131</v>
      </c>
      <c r="OYW3" s="137" t="s">
        <v>131</v>
      </c>
      <c r="OZA3" s="137" t="s">
        <v>131</v>
      </c>
      <c r="OZE3" s="137" t="s">
        <v>131</v>
      </c>
      <c r="OZI3" s="137" t="s">
        <v>131</v>
      </c>
      <c r="OZM3" s="137" t="s">
        <v>131</v>
      </c>
      <c r="OZQ3" s="137" t="s">
        <v>131</v>
      </c>
      <c r="OZU3" s="137" t="s">
        <v>131</v>
      </c>
      <c r="OZY3" s="137" t="s">
        <v>131</v>
      </c>
      <c r="PAC3" s="137" t="s">
        <v>131</v>
      </c>
      <c r="PAG3" s="137" t="s">
        <v>131</v>
      </c>
      <c r="PAK3" s="137" t="s">
        <v>131</v>
      </c>
      <c r="PAO3" s="137" t="s">
        <v>131</v>
      </c>
      <c r="PAS3" s="137" t="s">
        <v>131</v>
      </c>
      <c r="PAW3" s="137" t="s">
        <v>131</v>
      </c>
      <c r="PBA3" s="137" t="s">
        <v>131</v>
      </c>
      <c r="PBE3" s="137" t="s">
        <v>131</v>
      </c>
      <c r="PBI3" s="137" t="s">
        <v>131</v>
      </c>
      <c r="PBM3" s="137" t="s">
        <v>131</v>
      </c>
      <c r="PBQ3" s="137" t="s">
        <v>131</v>
      </c>
      <c r="PBU3" s="137" t="s">
        <v>131</v>
      </c>
      <c r="PBY3" s="137" t="s">
        <v>131</v>
      </c>
      <c r="PCC3" s="137" t="s">
        <v>131</v>
      </c>
      <c r="PCG3" s="137" t="s">
        <v>131</v>
      </c>
      <c r="PCK3" s="137" t="s">
        <v>131</v>
      </c>
      <c r="PCO3" s="137" t="s">
        <v>131</v>
      </c>
      <c r="PCS3" s="137" t="s">
        <v>131</v>
      </c>
      <c r="PCW3" s="137" t="s">
        <v>131</v>
      </c>
      <c r="PDA3" s="137" t="s">
        <v>131</v>
      </c>
      <c r="PDE3" s="137" t="s">
        <v>131</v>
      </c>
      <c r="PDI3" s="137" t="s">
        <v>131</v>
      </c>
      <c r="PDM3" s="137" t="s">
        <v>131</v>
      </c>
      <c r="PDQ3" s="137" t="s">
        <v>131</v>
      </c>
      <c r="PDU3" s="137" t="s">
        <v>131</v>
      </c>
      <c r="PDY3" s="137" t="s">
        <v>131</v>
      </c>
      <c r="PEC3" s="137" t="s">
        <v>131</v>
      </c>
      <c r="PEG3" s="137" t="s">
        <v>131</v>
      </c>
      <c r="PEK3" s="137" t="s">
        <v>131</v>
      </c>
      <c r="PEO3" s="137" t="s">
        <v>131</v>
      </c>
      <c r="PES3" s="137" t="s">
        <v>131</v>
      </c>
      <c r="PEW3" s="137" t="s">
        <v>131</v>
      </c>
      <c r="PFA3" s="137" t="s">
        <v>131</v>
      </c>
      <c r="PFE3" s="137" t="s">
        <v>131</v>
      </c>
      <c r="PFI3" s="137" t="s">
        <v>131</v>
      </c>
      <c r="PFM3" s="137" t="s">
        <v>131</v>
      </c>
      <c r="PFQ3" s="137" t="s">
        <v>131</v>
      </c>
      <c r="PFU3" s="137" t="s">
        <v>131</v>
      </c>
      <c r="PFY3" s="137" t="s">
        <v>131</v>
      </c>
      <c r="PGC3" s="137" t="s">
        <v>131</v>
      </c>
      <c r="PGG3" s="137" t="s">
        <v>131</v>
      </c>
      <c r="PGK3" s="137" t="s">
        <v>131</v>
      </c>
      <c r="PGO3" s="137" t="s">
        <v>131</v>
      </c>
      <c r="PGS3" s="137" t="s">
        <v>131</v>
      </c>
      <c r="PGW3" s="137" t="s">
        <v>131</v>
      </c>
      <c r="PHA3" s="137" t="s">
        <v>131</v>
      </c>
      <c r="PHE3" s="137" t="s">
        <v>131</v>
      </c>
      <c r="PHI3" s="137" t="s">
        <v>131</v>
      </c>
      <c r="PHM3" s="137" t="s">
        <v>131</v>
      </c>
      <c r="PHQ3" s="137" t="s">
        <v>131</v>
      </c>
      <c r="PHU3" s="137" t="s">
        <v>131</v>
      </c>
      <c r="PHY3" s="137" t="s">
        <v>131</v>
      </c>
      <c r="PIC3" s="137" t="s">
        <v>131</v>
      </c>
      <c r="PIG3" s="137" t="s">
        <v>131</v>
      </c>
      <c r="PIK3" s="137" t="s">
        <v>131</v>
      </c>
      <c r="PIO3" s="137" t="s">
        <v>131</v>
      </c>
      <c r="PIS3" s="137" t="s">
        <v>131</v>
      </c>
      <c r="PIW3" s="137" t="s">
        <v>131</v>
      </c>
      <c r="PJA3" s="137" t="s">
        <v>131</v>
      </c>
      <c r="PJE3" s="137" t="s">
        <v>131</v>
      </c>
      <c r="PJI3" s="137" t="s">
        <v>131</v>
      </c>
      <c r="PJM3" s="137" t="s">
        <v>131</v>
      </c>
      <c r="PJQ3" s="137" t="s">
        <v>131</v>
      </c>
      <c r="PJU3" s="137" t="s">
        <v>131</v>
      </c>
      <c r="PJY3" s="137" t="s">
        <v>131</v>
      </c>
      <c r="PKC3" s="137" t="s">
        <v>131</v>
      </c>
      <c r="PKG3" s="137" t="s">
        <v>131</v>
      </c>
      <c r="PKK3" s="137" t="s">
        <v>131</v>
      </c>
      <c r="PKO3" s="137" t="s">
        <v>131</v>
      </c>
      <c r="PKS3" s="137" t="s">
        <v>131</v>
      </c>
      <c r="PKW3" s="137" t="s">
        <v>131</v>
      </c>
      <c r="PLA3" s="137" t="s">
        <v>131</v>
      </c>
      <c r="PLE3" s="137" t="s">
        <v>131</v>
      </c>
      <c r="PLI3" s="137" t="s">
        <v>131</v>
      </c>
      <c r="PLM3" s="137" t="s">
        <v>131</v>
      </c>
      <c r="PLQ3" s="137" t="s">
        <v>131</v>
      </c>
      <c r="PLU3" s="137" t="s">
        <v>131</v>
      </c>
      <c r="PLY3" s="137" t="s">
        <v>131</v>
      </c>
      <c r="PMC3" s="137" t="s">
        <v>131</v>
      </c>
      <c r="PMG3" s="137" t="s">
        <v>131</v>
      </c>
      <c r="PMK3" s="137" t="s">
        <v>131</v>
      </c>
      <c r="PMO3" s="137" t="s">
        <v>131</v>
      </c>
      <c r="PMS3" s="137" t="s">
        <v>131</v>
      </c>
      <c r="PMW3" s="137" t="s">
        <v>131</v>
      </c>
      <c r="PNA3" s="137" t="s">
        <v>131</v>
      </c>
      <c r="PNE3" s="137" t="s">
        <v>131</v>
      </c>
      <c r="PNI3" s="137" t="s">
        <v>131</v>
      </c>
      <c r="PNM3" s="137" t="s">
        <v>131</v>
      </c>
      <c r="PNQ3" s="137" t="s">
        <v>131</v>
      </c>
      <c r="PNU3" s="137" t="s">
        <v>131</v>
      </c>
      <c r="PNY3" s="137" t="s">
        <v>131</v>
      </c>
      <c r="POC3" s="137" t="s">
        <v>131</v>
      </c>
      <c r="POG3" s="137" t="s">
        <v>131</v>
      </c>
      <c r="POK3" s="137" t="s">
        <v>131</v>
      </c>
      <c r="POO3" s="137" t="s">
        <v>131</v>
      </c>
      <c r="POS3" s="137" t="s">
        <v>131</v>
      </c>
      <c r="POW3" s="137" t="s">
        <v>131</v>
      </c>
      <c r="PPA3" s="137" t="s">
        <v>131</v>
      </c>
      <c r="PPE3" s="137" t="s">
        <v>131</v>
      </c>
      <c r="PPI3" s="137" t="s">
        <v>131</v>
      </c>
      <c r="PPM3" s="137" t="s">
        <v>131</v>
      </c>
      <c r="PPQ3" s="137" t="s">
        <v>131</v>
      </c>
      <c r="PPU3" s="137" t="s">
        <v>131</v>
      </c>
      <c r="PPY3" s="137" t="s">
        <v>131</v>
      </c>
      <c r="PQC3" s="137" t="s">
        <v>131</v>
      </c>
      <c r="PQG3" s="137" t="s">
        <v>131</v>
      </c>
      <c r="PQK3" s="137" t="s">
        <v>131</v>
      </c>
      <c r="PQO3" s="137" t="s">
        <v>131</v>
      </c>
      <c r="PQS3" s="137" t="s">
        <v>131</v>
      </c>
      <c r="PQW3" s="137" t="s">
        <v>131</v>
      </c>
      <c r="PRA3" s="137" t="s">
        <v>131</v>
      </c>
      <c r="PRE3" s="137" t="s">
        <v>131</v>
      </c>
      <c r="PRI3" s="137" t="s">
        <v>131</v>
      </c>
      <c r="PRM3" s="137" t="s">
        <v>131</v>
      </c>
      <c r="PRQ3" s="137" t="s">
        <v>131</v>
      </c>
      <c r="PRU3" s="137" t="s">
        <v>131</v>
      </c>
      <c r="PRY3" s="137" t="s">
        <v>131</v>
      </c>
      <c r="PSC3" s="137" t="s">
        <v>131</v>
      </c>
      <c r="PSG3" s="137" t="s">
        <v>131</v>
      </c>
      <c r="PSK3" s="137" t="s">
        <v>131</v>
      </c>
      <c r="PSO3" s="137" t="s">
        <v>131</v>
      </c>
      <c r="PSS3" s="137" t="s">
        <v>131</v>
      </c>
      <c r="PSW3" s="137" t="s">
        <v>131</v>
      </c>
      <c r="PTA3" s="137" t="s">
        <v>131</v>
      </c>
      <c r="PTE3" s="137" t="s">
        <v>131</v>
      </c>
      <c r="PTI3" s="137" t="s">
        <v>131</v>
      </c>
      <c r="PTM3" s="137" t="s">
        <v>131</v>
      </c>
      <c r="PTQ3" s="137" t="s">
        <v>131</v>
      </c>
      <c r="PTU3" s="137" t="s">
        <v>131</v>
      </c>
      <c r="PTY3" s="137" t="s">
        <v>131</v>
      </c>
      <c r="PUC3" s="137" t="s">
        <v>131</v>
      </c>
      <c r="PUG3" s="137" t="s">
        <v>131</v>
      </c>
      <c r="PUK3" s="137" t="s">
        <v>131</v>
      </c>
      <c r="PUO3" s="137" t="s">
        <v>131</v>
      </c>
      <c r="PUS3" s="137" t="s">
        <v>131</v>
      </c>
      <c r="PUW3" s="137" t="s">
        <v>131</v>
      </c>
      <c r="PVA3" s="137" t="s">
        <v>131</v>
      </c>
      <c r="PVE3" s="137" t="s">
        <v>131</v>
      </c>
      <c r="PVI3" s="137" t="s">
        <v>131</v>
      </c>
      <c r="PVM3" s="137" t="s">
        <v>131</v>
      </c>
      <c r="PVQ3" s="137" t="s">
        <v>131</v>
      </c>
      <c r="PVU3" s="137" t="s">
        <v>131</v>
      </c>
      <c r="PVY3" s="137" t="s">
        <v>131</v>
      </c>
      <c r="PWC3" s="137" t="s">
        <v>131</v>
      </c>
      <c r="PWG3" s="137" t="s">
        <v>131</v>
      </c>
      <c r="PWK3" s="137" t="s">
        <v>131</v>
      </c>
      <c r="PWO3" s="137" t="s">
        <v>131</v>
      </c>
      <c r="PWS3" s="137" t="s">
        <v>131</v>
      </c>
      <c r="PWW3" s="137" t="s">
        <v>131</v>
      </c>
      <c r="PXA3" s="137" t="s">
        <v>131</v>
      </c>
      <c r="PXE3" s="137" t="s">
        <v>131</v>
      </c>
      <c r="PXI3" s="137" t="s">
        <v>131</v>
      </c>
      <c r="PXM3" s="137" t="s">
        <v>131</v>
      </c>
      <c r="PXQ3" s="137" t="s">
        <v>131</v>
      </c>
      <c r="PXU3" s="137" t="s">
        <v>131</v>
      </c>
      <c r="PXY3" s="137" t="s">
        <v>131</v>
      </c>
      <c r="PYC3" s="137" t="s">
        <v>131</v>
      </c>
      <c r="PYG3" s="137" t="s">
        <v>131</v>
      </c>
      <c r="PYK3" s="137" t="s">
        <v>131</v>
      </c>
      <c r="PYO3" s="137" t="s">
        <v>131</v>
      </c>
      <c r="PYS3" s="137" t="s">
        <v>131</v>
      </c>
      <c r="PYW3" s="137" t="s">
        <v>131</v>
      </c>
      <c r="PZA3" s="137" t="s">
        <v>131</v>
      </c>
      <c r="PZE3" s="137" t="s">
        <v>131</v>
      </c>
      <c r="PZI3" s="137" t="s">
        <v>131</v>
      </c>
      <c r="PZM3" s="137" t="s">
        <v>131</v>
      </c>
      <c r="PZQ3" s="137" t="s">
        <v>131</v>
      </c>
      <c r="PZU3" s="137" t="s">
        <v>131</v>
      </c>
      <c r="PZY3" s="137" t="s">
        <v>131</v>
      </c>
      <c r="QAC3" s="137" t="s">
        <v>131</v>
      </c>
      <c r="QAG3" s="137" t="s">
        <v>131</v>
      </c>
      <c r="QAK3" s="137" t="s">
        <v>131</v>
      </c>
      <c r="QAO3" s="137" t="s">
        <v>131</v>
      </c>
      <c r="QAS3" s="137" t="s">
        <v>131</v>
      </c>
      <c r="QAW3" s="137" t="s">
        <v>131</v>
      </c>
      <c r="QBA3" s="137" t="s">
        <v>131</v>
      </c>
      <c r="QBE3" s="137" t="s">
        <v>131</v>
      </c>
      <c r="QBI3" s="137" t="s">
        <v>131</v>
      </c>
      <c r="QBM3" s="137" t="s">
        <v>131</v>
      </c>
      <c r="QBQ3" s="137" t="s">
        <v>131</v>
      </c>
      <c r="QBU3" s="137" t="s">
        <v>131</v>
      </c>
      <c r="QBY3" s="137" t="s">
        <v>131</v>
      </c>
      <c r="QCC3" s="137" t="s">
        <v>131</v>
      </c>
      <c r="QCG3" s="137" t="s">
        <v>131</v>
      </c>
      <c r="QCK3" s="137" t="s">
        <v>131</v>
      </c>
      <c r="QCO3" s="137" t="s">
        <v>131</v>
      </c>
      <c r="QCS3" s="137" t="s">
        <v>131</v>
      </c>
      <c r="QCW3" s="137" t="s">
        <v>131</v>
      </c>
      <c r="QDA3" s="137" t="s">
        <v>131</v>
      </c>
      <c r="QDE3" s="137" t="s">
        <v>131</v>
      </c>
      <c r="QDI3" s="137" t="s">
        <v>131</v>
      </c>
      <c r="QDM3" s="137" t="s">
        <v>131</v>
      </c>
      <c r="QDQ3" s="137" t="s">
        <v>131</v>
      </c>
      <c r="QDU3" s="137" t="s">
        <v>131</v>
      </c>
      <c r="QDY3" s="137" t="s">
        <v>131</v>
      </c>
      <c r="QEC3" s="137" t="s">
        <v>131</v>
      </c>
      <c r="QEG3" s="137" t="s">
        <v>131</v>
      </c>
      <c r="QEK3" s="137" t="s">
        <v>131</v>
      </c>
      <c r="QEO3" s="137" t="s">
        <v>131</v>
      </c>
      <c r="QES3" s="137" t="s">
        <v>131</v>
      </c>
      <c r="QEW3" s="137" t="s">
        <v>131</v>
      </c>
      <c r="QFA3" s="137" t="s">
        <v>131</v>
      </c>
      <c r="QFE3" s="137" t="s">
        <v>131</v>
      </c>
      <c r="QFI3" s="137" t="s">
        <v>131</v>
      </c>
      <c r="QFM3" s="137" t="s">
        <v>131</v>
      </c>
      <c r="QFQ3" s="137" t="s">
        <v>131</v>
      </c>
      <c r="QFU3" s="137" t="s">
        <v>131</v>
      </c>
      <c r="QFY3" s="137" t="s">
        <v>131</v>
      </c>
      <c r="QGC3" s="137" t="s">
        <v>131</v>
      </c>
      <c r="QGG3" s="137" t="s">
        <v>131</v>
      </c>
      <c r="QGK3" s="137" t="s">
        <v>131</v>
      </c>
      <c r="QGO3" s="137" t="s">
        <v>131</v>
      </c>
      <c r="QGS3" s="137" t="s">
        <v>131</v>
      </c>
      <c r="QGW3" s="137" t="s">
        <v>131</v>
      </c>
      <c r="QHA3" s="137" t="s">
        <v>131</v>
      </c>
      <c r="QHE3" s="137" t="s">
        <v>131</v>
      </c>
      <c r="QHI3" s="137" t="s">
        <v>131</v>
      </c>
      <c r="QHM3" s="137" t="s">
        <v>131</v>
      </c>
      <c r="QHQ3" s="137" t="s">
        <v>131</v>
      </c>
      <c r="QHU3" s="137" t="s">
        <v>131</v>
      </c>
      <c r="QHY3" s="137" t="s">
        <v>131</v>
      </c>
      <c r="QIC3" s="137" t="s">
        <v>131</v>
      </c>
      <c r="QIG3" s="137" t="s">
        <v>131</v>
      </c>
      <c r="QIK3" s="137" t="s">
        <v>131</v>
      </c>
      <c r="QIO3" s="137" t="s">
        <v>131</v>
      </c>
      <c r="QIS3" s="137" t="s">
        <v>131</v>
      </c>
      <c r="QIW3" s="137" t="s">
        <v>131</v>
      </c>
      <c r="QJA3" s="137" t="s">
        <v>131</v>
      </c>
      <c r="QJE3" s="137" t="s">
        <v>131</v>
      </c>
      <c r="QJI3" s="137" t="s">
        <v>131</v>
      </c>
      <c r="QJM3" s="137" t="s">
        <v>131</v>
      </c>
      <c r="QJQ3" s="137" t="s">
        <v>131</v>
      </c>
      <c r="QJU3" s="137" t="s">
        <v>131</v>
      </c>
      <c r="QJY3" s="137" t="s">
        <v>131</v>
      </c>
      <c r="QKC3" s="137" t="s">
        <v>131</v>
      </c>
      <c r="QKG3" s="137" t="s">
        <v>131</v>
      </c>
      <c r="QKK3" s="137" t="s">
        <v>131</v>
      </c>
      <c r="QKO3" s="137" t="s">
        <v>131</v>
      </c>
      <c r="QKS3" s="137" t="s">
        <v>131</v>
      </c>
      <c r="QKW3" s="137" t="s">
        <v>131</v>
      </c>
      <c r="QLA3" s="137" t="s">
        <v>131</v>
      </c>
      <c r="QLE3" s="137" t="s">
        <v>131</v>
      </c>
      <c r="QLI3" s="137" t="s">
        <v>131</v>
      </c>
      <c r="QLM3" s="137" t="s">
        <v>131</v>
      </c>
      <c r="QLQ3" s="137" t="s">
        <v>131</v>
      </c>
      <c r="QLU3" s="137" t="s">
        <v>131</v>
      </c>
      <c r="QLY3" s="137" t="s">
        <v>131</v>
      </c>
      <c r="QMC3" s="137" t="s">
        <v>131</v>
      </c>
      <c r="QMG3" s="137" t="s">
        <v>131</v>
      </c>
      <c r="QMK3" s="137" t="s">
        <v>131</v>
      </c>
      <c r="QMO3" s="137" t="s">
        <v>131</v>
      </c>
      <c r="QMS3" s="137" t="s">
        <v>131</v>
      </c>
      <c r="QMW3" s="137" t="s">
        <v>131</v>
      </c>
      <c r="QNA3" s="137" t="s">
        <v>131</v>
      </c>
      <c r="QNE3" s="137" t="s">
        <v>131</v>
      </c>
      <c r="QNI3" s="137" t="s">
        <v>131</v>
      </c>
      <c r="QNM3" s="137" t="s">
        <v>131</v>
      </c>
      <c r="QNQ3" s="137" t="s">
        <v>131</v>
      </c>
      <c r="QNU3" s="137" t="s">
        <v>131</v>
      </c>
      <c r="QNY3" s="137" t="s">
        <v>131</v>
      </c>
      <c r="QOC3" s="137" t="s">
        <v>131</v>
      </c>
      <c r="QOG3" s="137" t="s">
        <v>131</v>
      </c>
      <c r="QOK3" s="137" t="s">
        <v>131</v>
      </c>
      <c r="QOO3" s="137" t="s">
        <v>131</v>
      </c>
      <c r="QOS3" s="137" t="s">
        <v>131</v>
      </c>
      <c r="QOW3" s="137" t="s">
        <v>131</v>
      </c>
      <c r="QPA3" s="137" t="s">
        <v>131</v>
      </c>
      <c r="QPE3" s="137" t="s">
        <v>131</v>
      </c>
      <c r="QPI3" s="137" t="s">
        <v>131</v>
      </c>
      <c r="QPM3" s="137" t="s">
        <v>131</v>
      </c>
      <c r="QPQ3" s="137" t="s">
        <v>131</v>
      </c>
      <c r="QPU3" s="137" t="s">
        <v>131</v>
      </c>
      <c r="QPY3" s="137" t="s">
        <v>131</v>
      </c>
      <c r="QQC3" s="137" t="s">
        <v>131</v>
      </c>
      <c r="QQG3" s="137" t="s">
        <v>131</v>
      </c>
      <c r="QQK3" s="137" t="s">
        <v>131</v>
      </c>
      <c r="QQO3" s="137" t="s">
        <v>131</v>
      </c>
      <c r="QQS3" s="137" t="s">
        <v>131</v>
      </c>
      <c r="QQW3" s="137" t="s">
        <v>131</v>
      </c>
      <c r="QRA3" s="137" t="s">
        <v>131</v>
      </c>
      <c r="QRE3" s="137" t="s">
        <v>131</v>
      </c>
      <c r="QRI3" s="137" t="s">
        <v>131</v>
      </c>
      <c r="QRM3" s="137" t="s">
        <v>131</v>
      </c>
      <c r="QRQ3" s="137" t="s">
        <v>131</v>
      </c>
      <c r="QRU3" s="137" t="s">
        <v>131</v>
      </c>
      <c r="QRY3" s="137" t="s">
        <v>131</v>
      </c>
      <c r="QSC3" s="137" t="s">
        <v>131</v>
      </c>
      <c r="QSG3" s="137" t="s">
        <v>131</v>
      </c>
      <c r="QSK3" s="137" t="s">
        <v>131</v>
      </c>
      <c r="QSO3" s="137" t="s">
        <v>131</v>
      </c>
      <c r="QSS3" s="137" t="s">
        <v>131</v>
      </c>
      <c r="QSW3" s="137" t="s">
        <v>131</v>
      </c>
      <c r="QTA3" s="137" t="s">
        <v>131</v>
      </c>
      <c r="QTE3" s="137" t="s">
        <v>131</v>
      </c>
      <c r="QTI3" s="137" t="s">
        <v>131</v>
      </c>
      <c r="QTM3" s="137" t="s">
        <v>131</v>
      </c>
      <c r="QTQ3" s="137" t="s">
        <v>131</v>
      </c>
      <c r="QTU3" s="137" t="s">
        <v>131</v>
      </c>
      <c r="QTY3" s="137" t="s">
        <v>131</v>
      </c>
      <c r="QUC3" s="137" t="s">
        <v>131</v>
      </c>
      <c r="QUG3" s="137" t="s">
        <v>131</v>
      </c>
      <c r="QUK3" s="137" t="s">
        <v>131</v>
      </c>
      <c r="QUO3" s="137" t="s">
        <v>131</v>
      </c>
      <c r="QUS3" s="137" t="s">
        <v>131</v>
      </c>
      <c r="QUW3" s="137" t="s">
        <v>131</v>
      </c>
      <c r="QVA3" s="137" t="s">
        <v>131</v>
      </c>
      <c r="QVE3" s="137" t="s">
        <v>131</v>
      </c>
      <c r="QVI3" s="137" t="s">
        <v>131</v>
      </c>
      <c r="QVM3" s="137" t="s">
        <v>131</v>
      </c>
      <c r="QVQ3" s="137" t="s">
        <v>131</v>
      </c>
      <c r="QVU3" s="137" t="s">
        <v>131</v>
      </c>
      <c r="QVY3" s="137" t="s">
        <v>131</v>
      </c>
      <c r="QWC3" s="137" t="s">
        <v>131</v>
      </c>
      <c r="QWG3" s="137" t="s">
        <v>131</v>
      </c>
      <c r="QWK3" s="137" t="s">
        <v>131</v>
      </c>
      <c r="QWO3" s="137" t="s">
        <v>131</v>
      </c>
      <c r="QWS3" s="137" t="s">
        <v>131</v>
      </c>
      <c r="QWW3" s="137" t="s">
        <v>131</v>
      </c>
      <c r="QXA3" s="137" t="s">
        <v>131</v>
      </c>
      <c r="QXE3" s="137" t="s">
        <v>131</v>
      </c>
      <c r="QXI3" s="137" t="s">
        <v>131</v>
      </c>
      <c r="QXM3" s="137" t="s">
        <v>131</v>
      </c>
      <c r="QXQ3" s="137" t="s">
        <v>131</v>
      </c>
      <c r="QXU3" s="137" t="s">
        <v>131</v>
      </c>
      <c r="QXY3" s="137" t="s">
        <v>131</v>
      </c>
      <c r="QYC3" s="137" t="s">
        <v>131</v>
      </c>
      <c r="QYG3" s="137" t="s">
        <v>131</v>
      </c>
      <c r="QYK3" s="137" t="s">
        <v>131</v>
      </c>
      <c r="QYO3" s="137" t="s">
        <v>131</v>
      </c>
      <c r="QYS3" s="137" t="s">
        <v>131</v>
      </c>
      <c r="QYW3" s="137" t="s">
        <v>131</v>
      </c>
      <c r="QZA3" s="137" t="s">
        <v>131</v>
      </c>
      <c r="QZE3" s="137" t="s">
        <v>131</v>
      </c>
      <c r="QZI3" s="137" t="s">
        <v>131</v>
      </c>
      <c r="QZM3" s="137" t="s">
        <v>131</v>
      </c>
      <c r="QZQ3" s="137" t="s">
        <v>131</v>
      </c>
      <c r="QZU3" s="137" t="s">
        <v>131</v>
      </c>
      <c r="QZY3" s="137" t="s">
        <v>131</v>
      </c>
      <c r="RAC3" s="137" t="s">
        <v>131</v>
      </c>
      <c r="RAG3" s="137" t="s">
        <v>131</v>
      </c>
      <c r="RAK3" s="137" t="s">
        <v>131</v>
      </c>
      <c r="RAO3" s="137" t="s">
        <v>131</v>
      </c>
      <c r="RAS3" s="137" t="s">
        <v>131</v>
      </c>
      <c r="RAW3" s="137" t="s">
        <v>131</v>
      </c>
      <c r="RBA3" s="137" t="s">
        <v>131</v>
      </c>
      <c r="RBE3" s="137" t="s">
        <v>131</v>
      </c>
      <c r="RBI3" s="137" t="s">
        <v>131</v>
      </c>
      <c r="RBM3" s="137" t="s">
        <v>131</v>
      </c>
      <c r="RBQ3" s="137" t="s">
        <v>131</v>
      </c>
      <c r="RBU3" s="137" t="s">
        <v>131</v>
      </c>
      <c r="RBY3" s="137" t="s">
        <v>131</v>
      </c>
      <c r="RCC3" s="137" t="s">
        <v>131</v>
      </c>
      <c r="RCG3" s="137" t="s">
        <v>131</v>
      </c>
      <c r="RCK3" s="137" t="s">
        <v>131</v>
      </c>
      <c r="RCO3" s="137" t="s">
        <v>131</v>
      </c>
      <c r="RCS3" s="137" t="s">
        <v>131</v>
      </c>
      <c r="RCW3" s="137" t="s">
        <v>131</v>
      </c>
      <c r="RDA3" s="137" t="s">
        <v>131</v>
      </c>
      <c r="RDE3" s="137" t="s">
        <v>131</v>
      </c>
      <c r="RDI3" s="137" t="s">
        <v>131</v>
      </c>
      <c r="RDM3" s="137" t="s">
        <v>131</v>
      </c>
      <c r="RDQ3" s="137" t="s">
        <v>131</v>
      </c>
      <c r="RDU3" s="137" t="s">
        <v>131</v>
      </c>
      <c r="RDY3" s="137" t="s">
        <v>131</v>
      </c>
      <c r="REC3" s="137" t="s">
        <v>131</v>
      </c>
      <c r="REG3" s="137" t="s">
        <v>131</v>
      </c>
      <c r="REK3" s="137" t="s">
        <v>131</v>
      </c>
      <c r="REO3" s="137" t="s">
        <v>131</v>
      </c>
      <c r="RES3" s="137" t="s">
        <v>131</v>
      </c>
      <c r="REW3" s="137" t="s">
        <v>131</v>
      </c>
      <c r="RFA3" s="137" t="s">
        <v>131</v>
      </c>
      <c r="RFE3" s="137" t="s">
        <v>131</v>
      </c>
      <c r="RFI3" s="137" t="s">
        <v>131</v>
      </c>
      <c r="RFM3" s="137" t="s">
        <v>131</v>
      </c>
      <c r="RFQ3" s="137" t="s">
        <v>131</v>
      </c>
      <c r="RFU3" s="137" t="s">
        <v>131</v>
      </c>
      <c r="RFY3" s="137" t="s">
        <v>131</v>
      </c>
      <c r="RGC3" s="137" t="s">
        <v>131</v>
      </c>
      <c r="RGG3" s="137" t="s">
        <v>131</v>
      </c>
      <c r="RGK3" s="137" t="s">
        <v>131</v>
      </c>
      <c r="RGO3" s="137" t="s">
        <v>131</v>
      </c>
      <c r="RGS3" s="137" t="s">
        <v>131</v>
      </c>
      <c r="RGW3" s="137" t="s">
        <v>131</v>
      </c>
      <c r="RHA3" s="137" t="s">
        <v>131</v>
      </c>
      <c r="RHE3" s="137" t="s">
        <v>131</v>
      </c>
      <c r="RHI3" s="137" t="s">
        <v>131</v>
      </c>
      <c r="RHM3" s="137" t="s">
        <v>131</v>
      </c>
      <c r="RHQ3" s="137" t="s">
        <v>131</v>
      </c>
      <c r="RHU3" s="137" t="s">
        <v>131</v>
      </c>
      <c r="RHY3" s="137" t="s">
        <v>131</v>
      </c>
      <c r="RIC3" s="137" t="s">
        <v>131</v>
      </c>
      <c r="RIG3" s="137" t="s">
        <v>131</v>
      </c>
      <c r="RIK3" s="137" t="s">
        <v>131</v>
      </c>
      <c r="RIO3" s="137" t="s">
        <v>131</v>
      </c>
      <c r="RIS3" s="137" t="s">
        <v>131</v>
      </c>
      <c r="RIW3" s="137" t="s">
        <v>131</v>
      </c>
      <c r="RJA3" s="137" t="s">
        <v>131</v>
      </c>
      <c r="RJE3" s="137" t="s">
        <v>131</v>
      </c>
      <c r="RJI3" s="137" t="s">
        <v>131</v>
      </c>
      <c r="RJM3" s="137" t="s">
        <v>131</v>
      </c>
      <c r="RJQ3" s="137" t="s">
        <v>131</v>
      </c>
      <c r="RJU3" s="137" t="s">
        <v>131</v>
      </c>
      <c r="RJY3" s="137" t="s">
        <v>131</v>
      </c>
      <c r="RKC3" s="137" t="s">
        <v>131</v>
      </c>
      <c r="RKG3" s="137" t="s">
        <v>131</v>
      </c>
      <c r="RKK3" s="137" t="s">
        <v>131</v>
      </c>
      <c r="RKO3" s="137" t="s">
        <v>131</v>
      </c>
      <c r="RKS3" s="137" t="s">
        <v>131</v>
      </c>
      <c r="RKW3" s="137" t="s">
        <v>131</v>
      </c>
      <c r="RLA3" s="137" t="s">
        <v>131</v>
      </c>
      <c r="RLE3" s="137" t="s">
        <v>131</v>
      </c>
      <c r="RLI3" s="137" t="s">
        <v>131</v>
      </c>
      <c r="RLM3" s="137" t="s">
        <v>131</v>
      </c>
      <c r="RLQ3" s="137" t="s">
        <v>131</v>
      </c>
      <c r="RLU3" s="137" t="s">
        <v>131</v>
      </c>
      <c r="RLY3" s="137" t="s">
        <v>131</v>
      </c>
      <c r="RMC3" s="137" t="s">
        <v>131</v>
      </c>
      <c r="RMG3" s="137" t="s">
        <v>131</v>
      </c>
      <c r="RMK3" s="137" t="s">
        <v>131</v>
      </c>
      <c r="RMO3" s="137" t="s">
        <v>131</v>
      </c>
      <c r="RMS3" s="137" t="s">
        <v>131</v>
      </c>
      <c r="RMW3" s="137" t="s">
        <v>131</v>
      </c>
      <c r="RNA3" s="137" t="s">
        <v>131</v>
      </c>
      <c r="RNE3" s="137" t="s">
        <v>131</v>
      </c>
      <c r="RNI3" s="137" t="s">
        <v>131</v>
      </c>
      <c r="RNM3" s="137" t="s">
        <v>131</v>
      </c>
      <c r="RNQ3" s="137" t="s">
        <v>131</v>
      </c>
      <c r="RNU3" s="137" t="s">
        <v>131</v>
      </c>
      <c r="RNY3" s="137" t="s">
        <v>131</v>
      </c>
      <c r="ROC3" s="137" t="s">
        <v>131</v>
      </c>
      <c r="ROG3" s="137" t="s">
        <v>131</v>
      </c>
      <c r="ROK3" s="137" t="s">
        <v>131</v>
      </c>
      <c r="ROO3" s="137" t="s">
        <v>131</v>
      </c>
      <c r="ROS3" s="137" t="s">
        <v>131</v>
      </c>
      <c r="ROW3" s="137" t="s">
        <v>131</v>
      </c>
      <c r="RPA3" s="137" t="s">
        <v>131</v>
      </c>
      <c r="RPE3" s="137" t="s">
        <v>131</v>
      </c>
      <c r="RPI3" s="137" t="s">
        <v>131</v>
      </c>
      <c r="RPM3" s="137" t="s">
        <v>131</v>
      </c>
      <c r="RPQ3" s="137" t="s">
        <v>131</v>
      </c>
      <c r="RPU3" s="137" t="s">
        <v>131</v>
      </c>
      <c r="RPY3" s="137" t="s">
        <v>131</v>
      </c>
      <c r="RQC3" s="137" t="s">
        <v>131</v>
      </c>
      <c r="RQG3" s="137" t="s">
        <v>131</v>
      </c>
      <c r="RQK3" s="137" t="s">
        <v>131</v>
      </c>
      <c r="RQO3" s="137" t="s">
        <v>131</v>
      </c>
      <c r="RQS3" s="137" t="s">
        <v>131</v>
      </c>
      <c r="RQW3" s="137" t="s">
        <v>131</v>
      </c>
      <c r="RRA3" s="137" t="s">
        <v>131</v>
      </c>
      <c r="RRE3" s="137" t="s">
        <v>131</v>
      </c>
      <c r="RRI3" s="137" t="s">
        <v>131</v>
      </c>
      <c r="RRM3" s="137" t="s">
        <v>131</v>
      </c>
      <c r="RRQ3" s="137" t="s">
        <v>131</v>
      </c>
      <c r="RRU3" s="137" t="s">
        <v>131</v>
      </c>
      <c r="RRY3" s="137" t="s">
        <v>131</v>
      </c>
      <c r="RSC3" s="137" t="s">
        <v>131</v>
      </c>
      <c r="RSG3" s="137" t="s">
        <v>131</v>
      </c>
      <c r="RSK3" s="137" t="s">
        <v>131</v>
      </c>
      <c r="RSO3" s="137" t="s">
        <v>131</v>
      </c>
      <c r="RSS3" s="137" t="s">
        <v>131</v>
      </c>
      <c r="RSW3" s="137" t="s">
        <v>131</v>
      </c>
      <c r="RTA3" s="137" t="s">
        <v>131</v>
      </c>
      <c r="RTE3" s="137" t="s">
        <v>131</v>
      </c>
      <c r="RTI3" s="137" t="s">
        <v>131</v>
      </c>
      <c r="RTM3" s="137" t="s">
        <v>131</v>
      </c>
      <c r="RTQ3" s="137" t="s">
        <v>131</v>
      </c>
      <c r="RTU3" s="137" t="s">
        <v>131</v>
      </c>
      <c r="RTY3" s="137" t="s">
        <v>131</v>
      </c>
      <c r="RUC3" s="137" t="s">
        <v>131</v>
      </c>
      <c r="RUG3" s="137" t="s">
        <v>131</v>
      </c>
      <c r="RUK3" s="137" t="s">
        <v>131</v>
      </c>
      <c r="RUO3" s="137" t="s">
        <v>131</v>
      </c>
      <c r="RUS3" s="137" t="s">
        <v>131</v>
      </c>
      <c r="RUW3" s="137" t="s">
        <v>131</v>
      </c>
      <c r="RVA3" s="137" t="s">
        <v>131</v>
      </c>
      <c r="RVE3" s="137" t="s">
        <v>131</v>
      </c>
      <c r="RVI3" s="137" t="s">
        <v>131</v>
      </c>
      <c r="RVM3" s="137" t="s">
        <v>131</v>
      </c>
      <c r="RVQ3" s="137" t="s">
        <v>131</v>
      </c>
      <c r="RVU3" s="137" t="s">
        <v>131</v>
      </c>
      <c r="RVY3" s="137" t="s">
        <v>131</v>
      </c>
      <c r="RWC3" s="137" t="s">
        <v>131</v>
      </c>
      <c r="RWG3" s="137" t="s">
        <v>131</v>
      </c>
      <c r="RWK3" s="137" t="s">
        <v>131</v>
      </c>
      <c r="RWO3" s="137" t="s">
        <v>131</v>
      </c>
      <c r="RWS3" s="137" t="s">
        <v>131</v>
      </c>
      <c r="RWW3" s="137" t="s">
        <v>131</v>
      </c>
      <c r="RXA3" s="137" t="s">
        <v>131</v>
      </c>
      <c r="RXE3" s="137" t="s">
        <v>131</v>
      </c>
      <c r="RXI3" s="137" t="s">
        <v>131</v>
      </c>
      <c r="RXM3" s="137" t="s">
        <v>131</v>
      </c>
      <c r="RXQ3" s="137" t="s">
        <v>131</v>
      </c>
      <c r="RXU3" s="137" t="s">
        <v>131</v>
      </c>
      <c r="RXY3" s="137" t="s">
        <v>131</v>
      </c>
      <c r="RYC3" s="137" t="s">
        <v>131</v>
      </c>
      <c r="RYG3" s="137" t="s">
        <v>131</v>
      </c>
      <c r="RYK3" s="137" t="s">
        <v>131</v>
      </c>
      <c r="RYO3" s="137" t="s">
        <v>131</v>
      </c>
      <c r="RYS3" s="137" t="s">
        <v>131</v>
      </c>
      <c r="RYW3" s="137" t="s">
        <v>131</v>
      </c>
      <c r="RZA3" s="137" t="s">
        <v>131</v>
      </c>
      <c r="RZE3" s="137" t="s">
        <v>131</v>
      </c>
      <c r="RZI3" s="137" t="s">
        <v>131</v>
      </c>
      <c r="RZM3" s="137" t="s">
        <v>131</v>
      </c>
      <c r="RZQ3" s="137" t="s">
        <v>131</v>
      </c>
      <c r="RZU3" s="137" t="s">
        <v>131</v>
      </c>
      <c r="RZY3" s="137" t="s">
        <v>131</v>
      </c>
      <c r="SAC3" s="137" t="s">
        <v>131</v>
      </c>
      <c r="SAG3" s="137" t="s">
        <v>131</v>
      </c>
      <c r="SAK3" s="137" t="s">
        <v>131</v>
      </c>
      <c r="SAO3" s="137" t="s">
        <v>131</v>
      </c>
      <c r="SAS3" s="137" t="s">
        <v>131</v>
      </c>
      <c r="SAW3" s="137" t="s">
        <v>131</v>
      </c>
      <c r="SBA3" s="137" t="s">
        <v>131</v>
      </c>
      <c r="SBE3" s="137" t="s">
        <v>131</v>
      </c>
      <c r="SBI3" s="137" t="s">
        <v>131</v>
      </c>
      <c r="SBM3" s="137" t="s">
        <v>131</v>
      </c>
      <c r="SBQ3" s="137" t="s">
        <v>131</v>
      </c>
      <c r="SBU3" s="137" t="s">
        <v>131</v>
      </c>
      <c r="SBY3" s="137" t="s">
        <v>131</v>
      </c>
      <c r="SCC3" s="137" t="s">
        <v>131</v>
      </c>
      <c r="SCG3" s="137" t="s">
        <v>131</v>
      </c>
      <c r="SCK3" s="137" t="s">
        <v>131</v>
      </c>
      <c r="SCO3" s="137" t="s">
        <v>131</v>
      </c>
      <c r="SCS3" s="137" t="s">
        <v>131</v>
      </c>
      <c r="SCW3" s="137" t="s">
        <v>131</v>
      </c>
      <c r="SDA3" s="137" t="s">
        <v>131</v>
      </c>
      <c r="SDE3" s="137" t="s">
        <v>131</v>
      </c>
      <c r="SDI3" s="137" t="s">
        <v>131</v>
      </c>
      <c r="SDM3" s="137" t="s">
        <v>131</v>
      </c>
      <c r="SDQ3" s="137" t="s">
        <v>131</v>
      </c>
      <c r="SDU3" s="137" t="s">
        <v>131</v>
      </c>
      <c r="SDY3" s="137" t="s">
        <v>131</v>
      </c>
      <c r="SEC3" s="137" t="s">
        <v>131</v>
      </c>
      <c r="SEG3" s="137" t="s">
        <v>131</v>
      </c>
      <c r="SEK3" s="137" t="s">
        <v>131</v>
      </c>
      <c r="SEO3" s="137" t="s">
        <v>131</v>
      </c>
      <c r="SES3" s="137" t="s">
        <v>131</v>
      </c>
      <c r="SEW3" s="137" t="s">
        <v>131</v>
      </c>
      <c r="SFA3" s="137" t="s">
        <v>131</v>
      </c>
      <c r="SFE3" s="137" t="s">
        <v>131</v>
      </c>
      <c r="SFI3" s="137" t="s">
        <v>131</v>
      </c>
      <c r="SFM3" s="137" t="s">
        <v>131</v>
      </c>
      <c r="SFQ3" s="137" t="s">
        <v>131</v>
      </c>
      <c r="SFU3" s="137" t="s">
        <v>131</v>
      </c>
      <c r="SFY3" s="137" t="s">
        <v>131</v>
      </c>
      <c r="SGC3" s="137" t="s">
        <v>131</v>
      </c>
      <c r="SGG3" s="137" t="s">
        <v>131</v>
      </c>
      <c r="SGK3" s="137" t="s">
        <v>131</v>
      </c>
      <c r="SGO3" s="137" t="s">
        <v>131</v>
      </c>
      <c r="SGS3" s="137" t="s">
        <v>131</v>
      </c>
      <c r="SGW3" s="137" t="s">
        <v>131</v>
      </c>
      <c r="SHA3" s="137" t="s">
        <v>131</v>
      </c>
      <c r="SHE3" s="137" t="s">
        <v>131</v>
      </c>
      <c r="SHI3" s="137" t="s">
        <v>131</v>
      </c>
      <c r="SHM3" s="137" t="s">
        <v>131</v>
      </c>
      <c r="SHQ3" s="137" t="s">
        <v>131</v>
      </c>
      <c r="SHU3" s="137" t="s">
        <v>131</v>
      </c>
      <c r="SHY3" s="137" t="s">
        <v>131</v>
      </c>
      <c r="SIC3" s="137" t="s">
        <v>131</v>
      </c>
      <c r="SIG3" s="137" t="s">
        <v>131</v>
      </c>
      <c r="SIK3" s="137" t="s">
        <v>131</v>
      </c>
      <c r="SIO3" s="137" t="s">
        <v>131</v>
      </c>
      <c r="SIS3" s="137" t="s">
        <v>131</v>
      </c>
      <c r="SIW3" s="137" t="s">
        <v>131</v>
      </c>
      <c r="SJA3" s="137" t="s">
        <v>131</v>
      </c>
      <c r="SJE3" s="137" t="s">
        <v>131</v>
      </c>
      <c r="SJI3" s="137" t="s">
        <v>131</v>
      </c>
      <c r="SJM3" s="137" t="s">
        <v>131</v>
      </c>
      <c r="SJQ3" s="137" t="s">
        <v>131</v>
      </c>
      <c r="SJU3" s="137" t="s">
        <v>131</v>
      </c>
      <c r="SJY3" s="137" t="s">
        <v>131</v>
      </c>
      <c r="SKC3" s="137" t="s">
        <v>131</v>
      </c>
      <c r="SKG3" s="137" t="s">
        <v>131</v>
      </c>
      <c r="SKK3" s="137" t="s">
        <v>131</v>
      </c>
      <c r="SKO3" s="137" t="s">
        <v>131</v>
      </c>
      <c r="SKS3" s="137" t="s">
        <v>131</v>
      </c>
      <c r="SKW3" s="137" t="s">
        <v>131</v>
      </c>
      <c r="SLA3" s="137" t="s">
        <v>131</v>
      </c>
      <c r="SLE3" s="137" t="s">
        <v>131</v>
      </c>
      <c r="SLI3" s="137" t="s">
        <v>131</v>
      </c>
      <c r="SLM3" s="137" t="s">
        <v>131</v>
      </c>
      <c r="SLQ3" s="137" t="s">
        <v>131</v>
      </c>
      <c r="SLU3" s="137" t="s">
        <v>131</v>
      </c>
      <c r="SLY3" s="137" t="s">
        <v>131</v>
      </c>
      <c r="SMC3" s="137" t="s">
        <v>131</v>
      </c>
      <c r="SMG3" s="137" t="s">
        <v>131</v>
      </c>
      <c r="SMK3" s="137" t="s">
        <v>131</v>
      </c>
      <c r="SMO3" s="137" t="s">
        <v>131</v>
      </c>
      <c r="SMS3" s="137" t="s">
        <v>131</v>
      </c>
      <c r="SMW3" s="137" t="s">
        <v>131</v>
      </c>
      <c r="SNA3" s="137" t="s">
        <v>131</v>
      </c>
      <c r="SNE3" s="137" t="s">
        <v>131</v>
      </c>
      <c r="SNI3" s="137" t="s">
        <v>131</v>
      </c>
      <c r="SNM3" s="137" t="s">
        <v>131</v>
      </c>
      <c r="SNQ3" s="137" t="s">
        <v>131</v>
      </c>
      <c r="SNU3" s="137" t="s">
        <v>131</v>
      </c>
      <c r="SNY3" s="137" t="s">
        <v>131</v>
      </c>
      <c r="SOC3" s="137" t="s">
        <v>131</v>
      </c>
      <c r="SOG3" s="137" t="s">
        <v>131</v>
      </c>
      <c r="SOK3" s="137" t="s">
        <v>131</v>
      </c>
      <c r="SOO3" s="137" t="s">
        <v>131</v>
      </c>
      <c r="SOS3" s="137" t="s">
        <v>131</v>
      </c>
      <c r="SOW3" s="137" t="s">
        <v>131</v>
      </c>
      <c r="SPA3" s="137" t="s">
        <v>131</v>
      </c>
      <c r="SPE3" s="137" t="s">
        <v>131</v>
      </c>
      <c r="SPI3" s="137" t="s">
        <v>131</v>
      </c>
      <c r="SPM3" s="137" t="s">
        <v>131</v>
      </c>
      <c r="SPQ3" s="137" t="s">
        <v>131</v>
      </c>
      <c r="SPU3" s="137" t="s">
        <v>131</v>
      </c>
      <c r="SPY3" s="137" t="s">
        <v>131</v>
      </c>
      <c r="SQC3" s="137" t="s">
        <v>131</v>
      </c>
      <c r="SQG3" s="137" t="s">
        <v>131</v>
      </c>
      <c r="SQK3" s="137" t="s">
        <v>131</v>
      </c>
      <c r="SQO3" s="137" t="s">
        <v>131</v>
      </c>
      <c r="SQS3" s="137" t="s">
        <v>131</v>
      </c>
      <c r="SQW3" s="137" t="s">
        <v>131</v>
      </c>
      <c r="SRA3" s="137" t="s">
        <v>131</v>
      </c>
      <c r="SRE3" s="137" t="s">
        <v>131</v>
      </c>
      <c r="SRI3" s="137" t="s">
        <v>131</v>
      </c>
      <c r="SRM3" s="137" t="s">
        <v>131</v>
      </c>
      <c r="SRQ3" s="137" t="s">
        <v>131</v>
      </c>
      <c r="SRU3" s="137" t="s">
        <v>131</v>
      </c>
      <c r="SRY3" s="137" t="s">
        <v>131</v>
      </c>
      <c r="SSC3" s="137" t="s">
        <v>131</v>
      </c>
      <c r="SSG3" s="137" t="s">
        <v>131</v>
      </c>
      <c r="SSK3" s="137" t="s">
        <v>131</v>
      </c>
      <c r="SSO3" s="137" t="s">
        <v>131</v>
      </c>
      <c r="SSS3" s="137" t="s">
        <v>131</v>
      </c>
      <c r="SSW3" s="137" t="s">
        <v>131</v>
      </c>
      <c r="STA3" s="137" t="s">
        <v>131</v>
      </c>
      <c r="STE3" s="137" t="s">
        <v>131</v>
      </c>
      <c r="STI3" s="137" t="s">
        <v>131</v>
      </c>
      <c r="STM3" s="137" t="s">
        <v>131</v>
      </c>
      <c r="STQ3" s="137" t="s">
        <v>131</v>
      </c>
      <c r="STU3" s="137" t="s">
        <v>131</v>
      </c>
      <c r="STY3" s="137" t="s">
        <v>131</v>
      </c>
      <c r="SUC3" s="137" t="s">
        <v>131</v>
      </c>
      <c r="SUG3" s="137" t="s">
        <v>131</v>
      </c>
      <c r="SUK3" s="137" t="s">
        <v>131</v>
      </c>
      <c r="SUO3" s="137" t="s">
        <v>131</v>
      </c>
      <c r="SUS3" s="137" t="s">
        <v>131</v>
      </c>
      <c r="SUW3" s="137" t="s">
        <v>131</v>
      </c>
      <c r="SVA3" s="137" t="s">
        <v>131</v>
      </c>
      <c r="SVE3" s="137" t="s">
        <v>131</v>
      </c>
      <c r="SVI3" s="137" t="s">
        <v>131</v>
      </c>
      <c r="SVM3" s="137" t="s">
        <v>131</v>
      </c>
      <c r="SVQ3" s="137" t="s">
        <v>131</v>
      </c>
      <c r="SVU3" s="137" t="s">
        <v>131</v>
      </c>
      <c r="SVY3" s="137" t="s">
        <v>131</v>
      </c>
      <c r="SWC3" s="137" t="s">
        <v>131</v>
      </c>
      <c r="SWG3" s="137" t="s">
        <v>131</v>
      </c>
      <c r="SWK3" s="137" t="s">
        <v>131</v>
      </c>
      <c r="SWO3" s="137" t="s">
        <v>131</v>
      </c>
      <c r="SWS3" s="137" t="s">
        <v>131</v>
      </c>
      <c r="SWW3" s="137" t="s">
        <v>131</v>
      </c>
      <c r="SXA3" s="137" t="s">
        <v>131</v>
      </c>
      <c r="SXE3" s="137" t="s">
        <v>131</v>
      </c>
      <c r="SXI3" s="137" t="s">
        <v>131</v>
      </c>
      <c r="SXM3" s="137" t="s">
        <v>131</v>
      </c>
      <c r="SXQ3" s="137" t="s">
        <v>131</v>
      </c>
      <c r="SXU3" s="137" t="s">
        <v>131</v>
      </c>
      <c r="SXY3" s="137" t="s">
        <v>131</v>
      </c>
      <c r="SYC3" s="137" t="s">
        <v>131</v>
      </c>
      <c r="SYG3" s="137" t="s">
        <v>131</v>
      </c>
      <c r="SYK3" s="137" t="s">
        <v>131</v>
      </c>
      <c r="SYO3" s="137" t="s">
        <v>131</v>
      </c>
      <c r="SYS3" s="137" t="s">
        <v>131</v>
      </c>
      <c r="SYW3" s="137" t="s">
        <v>131</v>
      </c>
      <c r="SZA3" s="137" t="s">
        <v>131</v>
      </c>
      <c r="SZE3" s="137" t="s">
        <v>131</v>
      </c>
      <c r="SZI3" s="137" t="s">
        <v>131</v>
      </c>
      <c r="SZM3" s="137" t="s">
        <v>131</v>
      </c>
      <c r="SZQ3" s="137" t="s">
        <v>131</v>
      </c>
      <c r="SZU3" s="137" t="s">
        <v>131</v>
      </c>
      <c r="SZY3" s="137" t="s">
        <v>131</v>
      </c>
      <c r="TAC3" s="137" t="s">
        <v>131</v>
      </c>
      <c r="TAG3" s="137" t="s">
        <v>131</v>
      </c>
      <c r="TAK3" s="137" t="s">
        <v>131</v>
      </c>
      <c r="TAO3" s="137" t="s">
        <v>131</v>
      </c>
      <c r="TAS3" s="137" t="s">
        <v>131</v>
      </c>
      <c r="TAW3" s="137" t="s">
        <v>131</v>
      </c>
      <c r="TBA3" s="137" t="s">
        <v>131</v>
      </c>
      <c r="TBE3" s="137" t="s">
        <v>131</v>
      </c>
      <c r="TBI3" s="137" t="s">
        <v>131</v>
      </c>
      <c r="TBM3" s="137" t="s">
        <v>131</v>
      </c>
      <c r="TBQ3" s="137" t="s">
        <v>131</v>
      </c>
      <c r="TBU3" s="137" t="s">
        <v>131</v>
      </c>
      <c r="TBY3" s="137" t="s">
        <v>131</v>
      </c>
      <c r="TCC3" s="137" t="s">
        <v>131</v>
      </c>
      <c r="TCG3" s="137" t="s">
        <v>131</v>
      </c>
      <c r="TCK3" s="137" t="s">
        <v>131</v>
      </c>
      <c r="TCO3" s="137" t="s">
        <v>131</v>
      </c>
      <c r="TCS3" s="137" t="s">
        <v>131</v>
      </c>
      <c r="TCW3" s="137" t="s">
        <v>131</v>
      </c>
      <c r="TDA3" s="137" t="s">
        <v>131</v>
      </c>
      <c r="TDE3" s="137" t="s">
        <v>131</v>
      </c>
      <c r="TDI3" s="137" t="s">
        <v>131</v>
      </c>
      <c r="TDM3" s="137" t="s">
        <v>131</v>
      </c>
      <c r="TDQ3" s="137" t="s">
        <v>131</v>
      </c>
      <c r="TDU3" s="137" t="s">
        <v>131</v>
      </c>
      <c r="TDY3" s="137" t="s">
        <v>131</v>
      </c>
      <c r="TEC3" s="137" t="s">
        <v>131</v>
      </c>
      <c r="TEG3" s="137" t="s">
        <v>131</v>
      </c>
      <c r="TEK3" s="137" t="s">
        <v>131</v>
      </c>
      <c r="TEO3" s="137" t="s">
        <v>131</v>
      </c>
      <c r="TES3" s="137" t="s">
        <v>131</v>
      </c>
      <c r="TEW3" s="137" t="s">
        <v>131</v>
      </c>
      <c r="TFA3" s="137" t="s">
        <v>131</v>
      </c>
      <c r="TFE3" s="137" t="s">
        <v>131</v>
      </c>
      <c r="TFI3" s="137" t="s">
        <v>131</v>
      </c>
      <c r="TFM3" s="137" t="s">
        <v>131</v>
      </c>
      <c r="TFQ3" s="137" t="s">
        <v>131</v>
      </c>
      <c r="TFU3" s="137" t="s">
        <v>131</v>
      </c>
      <c r="TFY3" s="137" t="s">
        <v>131</v>
      </c>
      <c r="TGC3" s="137" t="s">
        <v>131</v>
      </c>
      <c r="TGG3" s="137" t="s">
        <v>131</v>
      </c>
      <c r="TGK3" s="137" t="s">
        <v>131</v>
      </c>
      <c r="TGO3" s="137" t="s">
        <v>131</v>
      </c>
      <c r="TGS3" s="137" t="s">
        <v>131</v>
      </c>
      <c r="TGW3" s="137" t="s">
        <v>131</v>
      </c>
      <c r="THA3" s="137" t="s">
        <v>131</v>
      </c>
      <c r="THE3" s="137" t="s">
        <v>131</v>
      </c>
      <c r="THI3" s="137" t="s">
        <v>131</v>
      </c>
      <c r="THM3" s="137" t="s">
        <v>131</v>
      </c>
      <c r="THQ3" s="137" t="s">
        <v>131</v>
      </c>
      <c r="THU3" s="137" t="s">
        <v>131</v>
      </c>
      <c r="THY3" s="137" t="s">
        <v>131</v>
      </c>
      <c r="TIC3" s="137" t="s">
        <v>131</v>
      </c>
      <c r="TIG3" s="137" t="s">
        <v>131</v>
      </c>
      <c r="TIK3" s="137" t="s">
        <v>131</v>
      </c>
      <c r="TIO3" s="137" t="s">
        <v>131</v>
      </c>
      <c r="TIS3" s="137" t="s">
        <v>131</v>
      </c>
      <c r="TIW3" s="137" t="s">
        <v>131</v>
      </c>
      <c r="TJA3" s="137" t="s">
        <v>131</v>
      </c>
      <c r="TJE3" s="137" t="s">
        <v>131</v>
      </c>
      <c r="TJI3" s="137" t="s">
        <v>131</v>
      </c>
      <c r="TJM3" s="137" t="s">
        <v>131</v>
      </c>
      <c r="TJQ3" s="137" t="s">
        <v>131</v>
      </c>
      <c r="TJU3" s="137" t="s">
        <v>131</v>
      </c>
      <c r="TJY3" s="137" t="s">
        <v>131</v>
      </c>
      <c r="TKC3" s="137" t="s">
        <v>131</v>
      </c>
      <c r="TKG3" s="137" t="s">
        <v>131</v>
      </c>
      <c r="TKK3" s="137" t="s">
        <v>131</v>
      </c>
      <c r="TKO3" s="137" t="s">
        <v>131</v>
      </c>
      <c r="TKS3" s="137" t="s">
        <v>131</v>
      </c>
      <c r="TKW3" s="137" t="s">
        <v>131</v>
      </c>
      <c r="TLA3" s="137" t="s">
        <v>131</v>
      </c>
      <c r="TLE3" s="137" t="s">
        <v>131</v>
      </c>
      <c r="TLI3" s="137" t="s">
        <v>131</v>
      </c>
      <c r="TLM3" s="137" t="s">
        <v>131</v>
      </c>
      <c r="TLQ3" s="137" t="s">
        <v>131</v>
      </c>
      <c r="TLU3" s="137" t="s">
        <v>131</v>
      </c>
      <c r="TLY3" s="137" t="s">
        <v>131</v>
      </c>
      <c r="TMC3" s="137" t="s">
        <v>131</v>
      </c>
      <c r="TMG3" s="137" t="s">
        <v>131</v>
      </c>
      <c r="TMK3" s="137" t="s">
        <v>131</v>
      </c>
      <c r="TMO3" s="137" t="s">
        <v>131</v>
      </c>
      <c r="TMS3" s="137" t="s">
        <v>131</v>
      </c>
      <c r="TMW3" s="137" t="s">
        <v>131</v>
      </c>
      <c r="TNA3" s="137" t="s">
        <v>131</v>
      </c>
      <c r="TNE3" s="137" t="s">
        <v>131</v>
      </c>
      <c r="TNI3" s="137" t="s">
        <v>131</v>
      </c>
      <c r="TNM3" s="137" t="s">
        <v>131</v>
      </c>
      <c r="TNQ3" s="137" t="s">
        <v>131</v>
      </c>
      <c r="TNU3" s="137" t="s">
        <v>131</v>
      </c>
      <c r="TNY3" s="137" t="s">
        <v>131</v>
      </c>
      <c r="TOC3" s="137" t="s">
        <v>131</v>
      </c>
      <c r="TOG3" s="137" t="s">
        <v>131</v>
      </c>
      <c r="TOK3" s="137" t="s">
        <v>131</v>
      </c>
      <c r="TOO3" s="137" t="s">
        <v>131</v>
      </c>
      <c r="TOS3" s="137" t="s">
        <v>131</v>
      </c>
      <c r="TOW3" s="137" t="s">
        <v>131</v>
      </c>
      <c r="TPA3" s="137" t="s">
        <v>131</v>
      </c>
      <c r="TPE3" s="137" t="s">
        <v>131</v>
      </c>
      <c r="TPI3" s="137" t="s">
        <v>131</v>
      </c>
      <c r="TPM3" s="137" t="s">
        <v>131</v>
      </c>
      <c r="TPQ3" s="137" t="s">
        <v>131</v>
      </c>
      <c r="TPU3" s="137" t="s">
        <v>131</v>
      </c>
      <c r="TPY3" s="137" t="s">
        <v>131</v>
      </c>
      <c r="TQC3" s="137" t="s">
        <v>131</v>
      </c>
      <c r="TQG3" s="137" t="s">
        <v>131</v>
      </c>
      <c r="TQK3" s="137" t="s">
        <v>131</v>
      </c>
      <c r="TQO3" s="137" t="s">
        <v>131</v>
      </c>
      <c r="TQS3" s="137" t="s">
        <v>131</v>
      </c>
      <c r="TQW3" s="137" t="s">
        <v>131</v>
      </c>
      <c r="TRA3" s="137" t="s">
        <v>131</v>
      </c>
      <c r="TRE3" s="137" t="s">
        <v>131</v>
      </c>
      <c r="TRI3" s="137" t="s">
        <v>131</v>
      </c>
      <c r="TRM3" s="137" t="s">
        <v>131</v>
      </c>
      <c r="TRQ3" s="137" t="s">
        <v>131</v>
      </c>
      <c r="TRU3" s="137" t="s">
        <v>131</v>
      </c>
      <c r="TRY3" s="137" t="s">
        <v>131</v>
      </c>
      <c r="TSC3" s="137" t="s">
        <v>131</v>
      </c>
      <c r="TSG3" s="137" t="s">
        <v>131</v>
      </c>
      <c r="TSK3" s="137" t="s">
        <v>131</v>
      </c>
      <c r="TSO3" s="137" t="s">
        <v>131</v>
      </c>
      <c r="TSS3" s="137" t="s">
        <v>131</v>
      </c>
      <c r="TSW3" s="137" t="s">
        <v>131</v>
      </c>
      <c r="TTA3" s="137" t="s">
        <v>131</v>
      </c>
      <c r="TTE3" s="137" t="s">
        <v>131</v>
      </c>
      <c r="TTI3" s="137" t="s">
        <v>131</v>
      </c>
      <c r="TTM3" s="137" t="s">
        <v>131</v>
      </c>
      <c r="TTQ3" s="137" t="s">
        <v>131</v>
      </c>
      <c r="TTU3" s="137" t="s">
        <v>131</v>
      </c>
      <c r="TTY3" s="137" t="s">
        <v>131</v>
      </c>
      <c r="TUC3" s="137" t="s">
        <v>131</v>
      </c>
      <c r="TUG3" s="137" t="s">
        <v>131</v>
      </c>
      <c r="TUK3" s="137" t="s">
        <v>131</v>
      </c>
      <c r="TUO3" s="137" t="s">
        <v>131</v>
      </c>
      <c r="TUS3" s="137" t="s">
        <v>131</v>
      </c>
      <c r="TUW3" s="137" t="s">
        <v>131</v>
      </c>
      <c r="TVA3" s="137" t="s">
        <v>131</v>
      </c>
      <c r="TVE3" s="137" t="s">
        <v>131</v>
      </c>
      <c r="TVI3" s="137" t="s">
        <v>131</v>
      </c>
      <c r="TVM3" s="137" t="s">
        <v>131</v>
      </c>
      <c r="TVQ3" s="137" t="s">
        <v>131</v>
      </c>
      <c r="TVU3" s="137" t="s">
        <v>131</v>
      </c>
      <c r="TVY3" s="137" t="s">
        <v>131</v>
      </c>
      <c r="TWC3" s="137" t="s">
        <v>131</v>
      </c>
      <c r="TWG3" s="137" t="s">
        <v>131</v>
      </c>
      <c r="TWK3" s="137" t="s">
        <v>131</v>
      </c>
      <c r="TWO3" s="137" t="s">
        <v>131</v>
      </c>
      <c r="TWS3" s="137" t="s">
        <v>131</v>
      </c>
      <c r="TWW3" s="137" t="s">
        <v>131</v>
      </c>
      <c r="TXA3" s="137" t="s">
        <v>131</v>
      </c>
      <c r="TXE3" s="137" t="s">
        <v>131</v>
      </c>
      <c r="TXI3" s="137" t="s">
        <v>131</v>
      </c>
      <c r="TXM3" s="137" t="s">
        <v>131</v>
      </c>
      <c r="TXQ3" s="137" t="s">
        <v>131</v>
      </c>
      <c r="TXU3" s="137" t="s">
        <v>131</v>
      </c>
      <c r="TXY3" s="137" t="s">
        <v>131</v>
      </c>
      <c r="TYC3" s="137" t="s">
        <v>131</v>
      </c>
      <c r="TYG3" s="137" t="s">
        <v>131</v>
      </c>
      <c r="TYK3" s="137" t="s">
        <v>131</v>
      </c>
      <c r="TYO3" s="137" t="s">
        <v>131</v>
      </c>
      <c r="TYS3" s="137" t="s">
        <v>131</v>
      </c>
      <c r="TYW3" s="137" t="s">
        <v>131</v>
      </c>
      <c r="TZA3" s="137" t="s">
        <v>131</v>
      </c>
      <c r="TZE3" s="137" t="s">
        <v>131</v>
      </c>
      <c r="TZI3" s="137" t="s">
        <v>131</v>
      </c>
      <c r="TZM3" s="137" t="s">
        <v>131</v>
      </c>
      <c r="TZQ3" s="137" t="s">
        <v>131</v>
      </c>
      <c r="TZU3" s="137" t="s">
        <v>131</v>
      </c>
      <c r="TZY3" s="137" t="s">
        <v>131</v>
      </c>
      <c r="UAC3" s="137" t="s">
        <v>131</v>
      </c>
      <c r="UAG3" s="137" t="s">
        <v>131</v>
      </c>
      <c r="UAK3" s="137" t="s">
        <v>131</v>
      </c>
      <c r="UAO3" s="137" t="s">
        <v>131</v>
      </c>
      <c r="UAS3" s="137" t="s">
        <v>131</v>
      </c>
      <c r="UAW3" s="137" t="s">
        <v>131</v>
      </c>
      <c r="UBA3" s="137" t="s">
        <v>131</v>
      </c>
      <c r="UBE3" s="137" t="s">
        <v>131</v>
      </c>
      <c r="UBI3" s="137" t="s">
        <v>131</v>
      </c>
      <c r="UBM3" s="137" t="s">
        <v>131</v>
      </c>
      <c r="UBQ3" s="137" t="s">
        <v>131</v>
      </c>
      <c r="UBU3" s="137" t="s">
        <v>131</v>
      </c>
      <c r="UBY3" s="137" t="s">
        <v>131</v>
      </c>
      <c r="UCC3" s="137" t="s">
        <v>131</v>
      </c>
      <c r="UCG3" s="137" t="s">
        <v>131</v>
      </c>
      <c r="UCK3" s="137" t="s">
        <v>131</v>
      </c>
      <c r="UCO3" s="137" t="s">
        <v>131</v>
      </c>
      <c r="UCS3" s="137" t="s">
        <v>131</v>
      </c>
      <c r="UCW3" s="137" t="s">
        <v>131</v>
      </c>
      <c r="UDA3" s="137" t="s">
        <v>131</v>
      </c>
      <c r="UDE3" s="137" t="s">
        <v>131</v>
      </c>
      <c r="UDI3" s="137" t="s">
        <v>131</v>
      </c>
      <c r="UDM3" s="137" t="s">
        <v>131</v>
      </c>
      <c r="UDQ3" s="137" t="s">
        <v>131</v>
      </c>
      <c r="UDU3" s="137" t="s">
        <v>131</v>
      </c>
      <c r="UDY3" s="137" t="s">
        <v>131</v>
      </c>
      <c r="UEC3" s="137" t="s">
        <v>131</v>
      </c>
      <c r="UEG3" s="137" t="s">
        <v>131</v>
      </c>
      <c r="UEK3" s="137" t="s">
        <v>131</v>
      </c>
      <c r="UEO3" s="137" t="s">
        <v>131</v>
      </c>
      <c r="UES3" s="137" t="s">
        <v>131</v>
      </c>
      <c r="UEW3" s="137" t="s">
        <v>131</v>
      </c>
      <c r="UFA3" s="137" t="s">
        <v>131</v>
      </c>
      <c r="UFE3" s="137" t="s">
        <v>131</v>
      </c>
      <c r="UFI3" s="137" t="s">
        <v>131</v>
      </c>
      <c r="UFM3" s="137" t="s">
        <v>131</v>
      </c>
      <c r="UFQ3" s="137" t="s">
        <v>131</v>
      </c>
      <c r="UFU3" s="137" t="s">
        <v>131</v>
      </c>
      <c r="UFY3" s="137" t="s">
        <v>131</v>
      </c>
      <c r="UGC3" s="137" t="s">
        <v>131</v>
      </c>
      <c r="UGG3" s="137" t="s">
        <v>131</v>
      </c>
      <c r="UGK3" s="137" t="s">
        <v>131</v>
      </c>
      <c r="UGO3" s="137" t="s">
        <v>131</v>
      </c>
      <c r="UGS3" s="137" t="s">
        <v>131</v>
      </c>
      <c r="UGW3" s="137" t="s">
        <v>131</v>
      </c>
      <c r="UHA3" s="137" t="s">
        <v>131</v>
      </c>
      <c r="UHE3" s="137" t="s">
        <v>131</v>
      </c>
      <c r="UHI3" s="137" t="s">
        <v>131</v>
      </c>
      <c r="UHM3" s="137" t="s">
        <v>131</v>
      </c>
      <c r="UHQ3" s="137" t="s">
        <v>131</v>
      </c>
      <c r="UHU3" s="137" t="s">
        <v>131</v>
      </c>
      <c r="UHY3" s="137" t="s">
        <v>131</v>
      </c>
      <c r="UIC3" s="137" t="s">
        <v>131</v>
      </c>
      <c r="UIG3" s="137" t="s">
        <v>131</v>
      </c>
      <c r="UIK3" s="137" t="s">
        <v>131</v>
      </c>
      <c r="UIO3" s="137" t="s">
        <v>131</v>
      </c>
      <c r="UIS3" s="137" t="s">
        <v>131</v>
      </c>
      <c r="UIW3" s="137" t="s">
        <v>131</v>
      </c>
      <c r="UJA3" s="137" t="s">
        <v>131</v>
      </c>
      <c r="UJE3" s="137" t="s">
        <v>131</v>
      </c>
      <c r="UJI3" s="137" t="s">
        <v>131</v>
      </c>
      <c r="UJM3" s="137" t="s">
        <v>131</v>
      </c>
      <c r="UJQ3" s="137" t="s">
        <v>131</v>
      </c>
      <c r="UJU3" s="137" t="s">
        <v>131</v>
      </c>
      <c r="UJY3" s="137" t="s">
        <v>131</v>
      </c>
      <c r="UKC3" s="137" t="s">
        <v>131</v>
      </c>
      <c r="UKG3" s="137" t="s">
        <v>131</v>
      </c>
      <c r="UKK3" s="137" t="s">
        <v>131</v>
      </c>
      <c r="UKO3" s="137" t="s">
        <v>131</v>
      </c>
      <c r="UKS3" s="137" t="s">
        <v>131</v>
      </c>
      <c r="UKW3" s="137" t="s">
        <v>131</v>
      </c>
      <c r="ULA3" s="137" t="s">
        <v>131</v>
      </c>
      <c r="ULE3" s="137" t="s">
        <v>131</v>
      </c>
      <c r="ULI3" s="137" t="s">
        <v>131</v>
      </c>
      <c r="ULM3" s="137" t="s">
        <v>131</v>
      </c>
      <c r="ULQ3" s="137" t="s">
        <v>131</v>
      </c>
      <c r="ULU3" s="137" t="s">
        <v>131</v>
      </c>
      <c r="ULY3" s="137" t="s">
        <v>131</v>
      </c>
      <c r="UMC3" s="137" t="s">
        <v>131</v>
      </c>
      <c r="UMG3" s="137" t="s">
        <v>131</v>
      </c>
      <c r="UMK3" s="137" t="s">
        <v>131</v>
      </c>
      <c r="UMO3" s="137" t="s">
        <v>131</v>
      </c>
      <c r="UMS3" s="137" t="s">
        <v>131</v>
      </c>
      <c r="UMW3" s="137" t="s">
        <v>131</v>
      </c>
      <c r="UNA3" s="137" t="s">
        <v>131</v>
      </c>
      <c r="UNE3" s="137" t="s">
        <v>131</v>
      </c>
      <c r="UNI3" s="137" t="s">
        <v>131</v>
      </c>
      <c r="UNM3" s="137" t="s">
        <v>131</v>
      </c>
      <c r="UNQ3" s="137" t="s">
        <v>131</v>
      </c>
      <c r="UNU3" s="137" t="s">
        <v>131</v>
      </c>
      <c r="UNY3" s="137" t="s">
        <v>131</v>
      </c>
      <c r="UOC3" s="137" t="s">
        <v>131</v>
      </c>
      <c r="UOG3" s="137" t="s">
        <v>131</v>
      </c>
      <c r="UOK3" s="137" t="s">
        <v>131</v>
      </c>
      <c r="UOO3" s="137" t="s">
        <v>131</v>
      </c>
      <c r="UOS3" s="137" t="s">
        <v>131</v>
      </c>
      <c r="UOW3" s="137" t="s">
        <v>131</v>
      </c>
      <c r="UPA3" s="137" t="s">
        <v>131</v>
      </c>
      <c r="UPE3" s="137" t="s">
        <v>131</v>
      </c>
      <c r="UPI3" s="137" t="s">
        <v>131</v>
      </c>
      <c r="UPM3" s="137" t="s">
        <v>131</v>
      </c>
      <c r="UPQ3" s="137" t="s">
        <v>131</v>
      </c>
      <c r="UPU3" s="137" t="s">
        <v>131</v>
      </c>
      <c r="UPY3" s="137" t="s">
        <v>131</v>
      </c>
      <c r="UQC3" s="137" t="s">
        <v>131</v>
      </c>
      <c r="UQG3" s="137" t="s">
        <v>131</v>
      </c>
      <c r="UQK3" s="137" t="s">
        <v>131</v>
      </c>
      <c r="UQO3" s="137" t="s">
        <v>131</v>
      </c>
      <c r="UQS3" s="137" t="s">
        <v>131</v>
      </c>
      <c r="UQW3" s="137" t="s">
        <v>131</v>
      </c>
      <c r="URA3" s="137" t="s">
        <v>131</v>
      </c>
      <c r="URE3" s="137" t="s">
        <v>131</v>
      </c>
      <c r="URI3" s="137" t="s">
        <v>131</v>
      </c>
      <c r="URM3" s="137" t="s">
        <v>131</v>
      </c>
      <c r="URQ3" s="137" t="s">
        <v>131</v>
      </c>
      <c r="URU3" s="137" t="s">
        <v>131</v>
      </c>
      <c r="URY3" s="137" t="s">
        <v>131</v>
      </c>
      <c r="USC3" s="137" t="s">
        <v>131</v>
      </c>
      <c r="USG3" s="137" t="s">
        <v>131</v>
      </c>
      <c r="USK3" s="137" t="s">
        <v>131</v>
      </c>
      <c r="USO3" s="137" t="s">
        <v>131</v>
      </c>
      <c r="USS3" s="137" t="s">
        <v>131</v>
      </c>
      <c r="USW3" s="137" t="s">
        <v>131</v>
      </c>
      <c r="UTA3" s="137" t="s">
        <v>131</v>
      </c>
      <c r="UTE3" s="137" t="s">
        <v>131</v>
      </c>
      <c r="UTI3" s="137" t="s">
        <v>131</v>
      </c>
      <c r="UTM3" s="137" t="s">
        <v>131</v>
      </c>
      <c r="UTQ3" s="137" t="s">
        <v>131</v>
      </c>
      <c r="UTU3" s="137" t="s">
        <v>131</v>
      </c>
      <c r="UTY3" s="137" t="s">
        <v>131</v>
      </c>
      <c r="UUC3" s="137" t="s">
        <v>131</v>
      </c>
      <c r="UUG3" s="137" t="s">
        <v>131</v>
      </c>
      <c r="UUK3" s="137" t="s">
        <v>131</v>
      </c>
      <c r="UUO3" s="137" t="s">
        <v>131</v>
      </c>
      <c r="UUS3" s="137" t="s">
        <v>131</v>
      </c>
      <c r="UUW3" s="137" t="s">
        <v>131</v>
      </c>
      <c r="UVA3" s="137" t="s">
        <v>131</v>
      </c>
      <c r="UVE3" s="137" t="s">
        <v>131</v>
      </c>
      <c r="UVI3" s="137" t="s">
        <v>131</v>
      </c>
      <c r="UVM3" s="137" t="s">
        <v>131</v>
      </c>
      <c r="UVQ3" s="137" t="s">
        <v>131</v>
      </c>
      <c r="UVU3" s="137" t="s">
        <v>131</v>
      </c>
      <c r="UVY3" s="137" t="s">
        <v>131</v>
      </c>
      <c r="UWC3" s="137" t="s">
        <v>131</v>
      </c>
      <c r="UWG3" s="137" t="s">
        <v>131</v>
      </c>
      <c r="UWK3" s="137" t="s">
        <v>131</v>
      </c>
      <c r="UWO3" s="137" t="s">
        <v>131</v>
      </c>
      <c r="UWS3" s="137" t="s">
        <v>131</v>
      </c>
      <c r="UWW3" s="137" t="s">
        <v>131</v>
      </c>
      <c r="UXA3" s="137" t="s">
        <v>131</v>
      </c>
      <c r="UXE3" s="137" t="s">
        <v>131</v>
      </c>
      <c r="UXI3" s="137" t="s">
        <v>131</v>
      </c>
      <c r="UXM3" s="137" t="s">
        <v>131</v>
      </c>
      <c r="UXQ3" s="137" t="s">
        <v>131</v>
      </c>
      <c r="UXU3" s="137" t="s">
        <v>131</v>
      </c>
      <c r="UXY3" s="137" t="s">
        <v>131</v>
      </c>
      <c r="UYC3" s="137" t="s">
        <v>131</v>
      </c>
      <c r="UYG3" s="137" t="s">
        <v>131</v>
      </c>
      <c r="UYK3" s="137" t="s">
        <v>131</v>
      </c>
      <c r="UYO3" s="137" t="s">
        <v>131</v>
      </c>
      <c r="UYS3" s="137" t="s">
        <v>131</v>
      </c>
      <c r="UYW3" s="137" t="s">
        <v>131</v>
      </c>
      <c r="UZA3" s="137" t="s">
        <v>131</v>
      </c>
      <c r="UZE3" s="137" t="s">
        <v>131</v>
      </c>
      <c r="UZI3" s="137" t="s">
        <v>131</v>
      </c>
      <c r="UZM3" s="137" t="s">
        <v>131</v>
      </c>
      <c r="UZQ3" s="137" t="s">
        <v>131</v>
      </c>
      <c r="UZU3" s="137" t="s">
        <v>131</v>
      </c>
      <c r="UZY3" s="137" t="s">
        <v>131</v>
      </c>
      <c r="VAC3" s="137" t="s">
        <v>131</v>
      </c>
      <c r="VAG3" s="137" t="s">
        <v>131</v>
      </c>
      <c r="VAK3" s="137" t="s">
        <v>131</v>
      </c>
      <c r="VAO3" s="137" t="s">
        <v>131</v>
      </c>
      <c r="VAS3" s="137" t="s">
        <v>131</v>
      </c>
      <c r="VAW3" s="137" t="s">
        <v>131</v>
      </c>
      <c r="VBA3" s="137" t="s">
        <v>131</v>
      </c>
      <c r="VBE3" s="137" t="s">
        <v>131</v>
      </c>
      <c r="VBI3" s="137" t="s">
        <v>131</v>
      </c>
      <c r="VBM3" s="137" t="s">
        <v>131</v>
      </c>
      <c r="VBQ3" s="137" t="s">
        <v>131</v>
      </c>
      <c r="VBU3" s="137" t="s">
        <v>131</v>
      </c>
      <c r="VBY3" s="137" t="s">
        <v>131</v>
      </c>
      <c r="VCC3" s="137" t="s">
        <v>131</v>
      </c>
      <c r="VCG3" s="137" t="s">
        <v>131</v>
      </c>
      <c r="VCK3" s="137" t="s">
        <v>131</v>
      </c>
      <c r="VCO3" s="137" t="s">
        <v>131</v>
      </c>
      <c r="VCS3" s="137" t="s">
        <v>131</v>
      </c>
      <c r="VCW3" s="137" t="s">
        <v>131</v>
      </c>
      <c r="VDA3" s="137" t="s">
        <v>131</v>
      </c>
      <c r="VDE3" s="137" t="s">
        <v>131</v>
      </c>
      <c r="VDI3" s="137" t="s">
        <v>131</v>
      </c>
      <c r="VDM3" s="137" t="s">
        <v>131</v>
      </c>
      <c r="VDQ3" s="137" t="s">
        <v>131</v>
      </c>
      <c r="VDU3" s="137" t="s">
        <v>131</v>
      </c>
      <c r="VDY3" s="137" t="s">
        <v>131</v>
      </c>
      <c r="VEC3" s="137" t="s">
        <v>131</v>
      </c>
      <c r="VEG3" s="137" t="s">
        <v>131</v>
      </c>
      <c r="VEK3" s="137" t="s">
        <v>131</v>
      </c>
      <c r="VEO3" s="137" t="s">
        <v>131</v>
      </c>
      <c r="VES3" s="137" t="s">
        <v>131</v>
      </c>
      <c r="VEW3" s="137" t="s">
        <v>131</v>
      </c>
      <c r="VFA3" s="137" t="s">
        <v>131</v>
      </c>
      <c r="VFE3" s="137" t="s">
        <v>131</v>
      </c>
      <c r="VFI3" s="137" t="s">
        <v>131</v>
      </c>
      <c r="VFM3" s="137" t="s">
        <v>131</v>
      </c>
      <c r="VFQ3" s="137" t="s">
        <v>131</v>
      </c>
      <c r="VFU3" s="137" t="s">
        <v>131</v>
      </c>
      <c r="VFY3" s="137" t="s">
        <v>131</v>
      </c>
      <c r="VGC3" s="137" t="s">
        <v>131</v>
      </c>
      <c r="VGG3" s="137" t="s">
        <v>131</v>
      </c>
      <c r="VGK3" s="137" t="s">
        <v>131</v>
      </c>
      <c r="VGO3" s="137" t="s">
        <v>131</v>
      </c>
      <c r="VGS3" s="137" t="s">
        <v>131</v>
      </c>
      <c r="VGW3" s="137" t="s">
        <v>131</v>
      </c>
      <c r="VHA3" s="137" t="s">
        <v>131</v>
      </c>
      <c r="VHE3" s="137" t="s">
        <v>131</v>
      </c>
      <c r="VHI3" s="137" t="s">
        <v>131</v>
      </c>
      <c r="VHM3" s="137" t="s">
        <v>131</v>
      </c>
      <c r="VHQ3" s="137" t="s">
        <v>131</v>
      </c>
      <c r="VHU3" s="137" t="s">
        <v>131</v>
      </c>
      <c r="VHY3" s="137" t="s">
        <v>131</v>
      </c>
      <c r="VIC3" s="137" t="s">
        <v>131</v>
      </c>
      <c r="VIG3" s="137" t="s">
        <v>131</v>
      </c>
      <c r="VIK3" s="137" t="s">
        <v>131</v>
      </c>
      <c r="VIO3" s="137" t="s">
        <v>131</v>
      </c>
      <c r="VIS3" s="137" t="s">
        <v>131</v>
      </c>
      <c r="VIW3" s="137" t="s">
        <v>131</v>
      </c>
      <c r="VJA3" s="137" t="s">
        <v>131</v>
      </c>
      <c r="VJE3" s="137" t="s">
        <v>131</v>
      </c>
      <c r="VJI3" s="137" t="s">
        <v>131</v>
      </c>
      <c r="VJM3" s="137" t="s">
        <v>131</v>
      </c>
      <c r="VJQ3" s="137" t="s">
        <v>131</v>
      </c>
      <c r="VJU3" s="137" t="s">
        <v>131</v>
      </c>
      <c r="VJY3" s="137" t="s">
        <v>131</v>
      </c>
      <c r="VKC3" s="137" t="s">
        <v>131</v>
      </c>
      <c r="VKG3" s="137" t="s">
        <v>131</v>
      </c>
      <c r="VKK3" s="137" t="s">
        <v>131</v>
      </c>
      <c r="VKO3" s="137" t="s">
        <v>131</v>
      </c>
      <c r="VKS3" s="137" t="s">
        <v>131</v>
      </c>
      <c r="VKW3" s="137" t="s">
        <v>131</v>
      </c>
      <c r="VLA3" s="137" t="s">
        <v>131</v>
      </c>
      <c r="VLE3" s="137" t="s">
        <v>131</v>
      </c>
      <c r="VLI3" s="137" t="s">
        <v>131</v>
      </c>
      <c r="VLM3" s="137" t="s">
        <v>131</v>
      </c>
      <c r="VLQ3" s="137" t="s">
        <v>131</v>
      </c>
      <c r="VLU3" s="137" t="s">
        <v>131</v>
      </c>
      <c r="VLY3" s="137" t="s">
        <v>131</v>
      </c>
      <c r="VMC3" s="137" t="s">
        <v>131</v>
      </c>
      <c r="VMG3" s="137" t="s">
        <v>131</v>
      </c>
      <c r="VMK3" s="137" t="s">
        <v>131</v>
      </c>
      <c r="VMO3" s="137" t="s">
        <v>131</v>
      </c>
      <c r="VMS3" s="137" t="s">
        <v>131</v>
      </c>
      <c r="VMW3" s="137" t="s">
        <v>131</v>
      </c>
      <c r="VNA3" s="137" t="s">
        <v>131</v>
      </c>
      <c r="VNE3" s="137" t="s">
        <v>131</v>
      </c>
      <c r="VNI3" s="137" t="s">
        <v>131</v>
      </c>
      <c r="VNM3" s="137" t="s">
        <v>131</v>
      </c>
      <c r="VNQ3" s="137" t="s">
        <v>131</v>
      </c>
      <c r="VNU3" s="137" t="s">
        <v>131</v>
      </c>
      <c r="VNY3" s="137" t="s">
        <v>131</v>
      </c>
      <c r="VOC3" s="137" t="s">
        <v>131</v>
      </c>
      <c r="VOG3" s="137" t="s">
        <v>131</v>
      </c>
      <c r="VOK3" s="137" t="s">
        <v>131</v>
      </c>
      <c r="VOO3" s="137" t="s">
        <v>131</v>
      </c>
      <c r="VOS3" s="137" t="s">
        <v>131</v>
      </c>
      <c r="VOW3" s="137" t="s">
        <v>131</v>
      </c>
      <c r="VPA3" s="137" t="s">
        <v>131</v>
      </c>
      <c r="VPE3" s="137" t="s">
        <v>131</v>
      </c>
      <c r="VPI3" s="137" t="s">
        <v>131</v>
      </c>
      <c r="VPM3" s="137" t="s">
        <v>131</v>
      </c>
      <c r="VPQ3" s="137" t="s">
        <v>131</v>
      </c>
      <c r="VPU3" s="137" t="s">
        <v>131</v>
      </c>
      <c r="VPY3" s="137" t="s">
        <v>131</v>
      </c>
      <c r="VQC3" s="137" t="s">
        <v>131</v>
      </c>
      <c r="VQG3" s="137" t="s">
        <v>131</v>
      </c>
      <c r="VQK3" s="137" t="s">
        <v>131</v>
      </c>
      <c r="VQO3" s="137" t="s">
        <v>131</v>
      </c>
      <c r="VQS3" s="137" t="s">
        <v>131</v>
      </c>
      <c r="VQW3" s="137" t="s">
        <v>131</v>
      </c>
      <c r="VRA3" s="137" t="s">
        <v>131</v>
      </c>
      <c r="VRE3" s="137" t="s">
        <v>131</v>
      </c>
      <c r="VRI3" s="137" t="s">
        <v>131</v>
      </c>
      <c r="VRM3" s="137" t="s">
        <v>131</v>
      </c>
      <c r="VRQ3" s="137" t="s">
        <v>131</v>
      </c>
      <c r="VRU3" s="137" t="s">
        <v>131</v>
      </c>
      <c r="VRY3" s="137" t="s">
        <v>131</v>
      </c>
      <c r="VSC3" s="137" t="s">
        <v>131</v>
      </c>
      <c r="VSG3" s="137" t="s">
        <v>131</v>
      </c>
      <c r="VSK3" s="137" t="s">
        <v>131</v>
      </c>
      <c r="VSO3" s="137" t="s">
        <v>131</v>
      </c>
      <c r="VSS3" s="137" t="s">
        <v>131</v>
      </c>
      <c r="VSW3" s="137" t="s">
        <v>131</v>
      </c>
      <c r="VTA3" s="137" t="s">
        <v>131</v>
      </c>
      <c r="VTE3" s="137" t="s">
        <v>131</v>
      </c>
      <c r="VTI3" s="137" t="s">
        <v>131</v>
      </c>
      <c r="VTM3" s="137" t="s">
        <v>131</v>
      </c>
      <c r="VTQ3" s="137" t="s">
        <v>131</v>
      </c>
      <c r="VTU3" s="137" t="s">
        <v>131</v>
      </c>
      <c r="VTY3" s="137" t="s">
        <v>131</v>
      </c>
      <c r="VUC3" s="137" t="s">
        <v>131</v>
      </c>
      <c r="VUG3" s="137" t="s">
        <v>131</v>
      </c>
      <c r="VUK3" s="137" t="s">
        <v>131</v>
      </c>
      <c r="VUO3" s="137" t="s">
        <v>131</v>
      </c>
      <c r="VUS3" s="137" t="s">
        <v>131</v>
      </c>
      <c r="VUW3" s="137" t="s">
        <v>131</v>
      </c>
      <c r="VVA3" s="137" t="s">
        <v>131</v>
      </c>
      <c r="VVE3" s="137" t="s">
        <v>131</v>
      </c>
      <c r="VVI3" s="137" t="s">
        <v>131</v>
      </c>
      <c r="VVM3" s="137" t="s">
        <v>131</v>
      </c>
      <c r="VVQ3" s="137" t="s">
        <v>131</v>
      </c>
      <c r="VVU3" s="137" t="s">
        <v>131</v>
      </c>
      <c r="VVY3" s="137" t="s">
        <v>131</v>
      </c>
      <c r="VWC3" s="137" t="s">
        <v>131</v>
      </c>
      <c r="VWG3" s="137" t="s">
        <v>131</v>
      </c>
      <c r="VWK3" s="137" t="s">
        <v>131</v>
      </c>
      <c r="VWO3" s="137" t="s">
        <v>131</v>
      </c>
      <c r="VWS3" s="137" t="s">
        <v>131</v>
      </c>
      <c r="VWW3" s="137" t="s">
        <v>131</v>
      </c>
      <c r="VXA3" s="137" t="s">
        <v>131</v>
      </c>
      <c r="VXE3" s="137" t="s">
        <v>131</v>
      </c>
      <c r="VXI3" s="137" t="s">
        <v>131</v>
      </c>
      <c r="VXM3" s="137" t="s">
        <v>131</v>
      </c>
      <c r="VXQ3" s="137" t="s">
        <v>131</v>
      </c>
      <c r="VXU3" s="137" t="s">
        <v>131</v>
      </c>
      <c r="VXY3" s="137" t="s">
        <v>131</v>
      </c>
      <c r="VYC3" s="137" t="s">
        <v>131</v>
      </c>
      <c r="VYG3" s="137" t="s">
        <v>131</v>
      </c>
      <c r="VYK3" s="137" t="s">
        <v>131</v>
      </c>
      <c r="VYO3" s="137" t="s">
        <v>131</v>
      </c>
      <c r="VYS3" s="137" t="s">
        <v>131</v>
      </c>
      <c r="VYW3" s="137" t="s">
        <v>131</v>
      </c>
      <c r="VZA3" s="137" t="s">
        <v>131</v>
      </c>
      <c r="VZE3" s="137" t="s">
        <v>131</v>
      </c>
      <c r="VZI3" s="137" t="s">
        <v>131</v>
      </c>
      <c r="VZM3" s="137" t="s">
        <v>131</v>
      </c>
      <c r="VZQ3" s="137" t="s">
        <v>131</v>
      </c>
      <c r="VZU3" s="137" t="s">
        <v>131</v>
      </c>
      <c r="VZY3" s="137" t="s">
        <v>131</v>
      </c>
      <c r="WAC3" s="137" t="s">
        <v>131</v>
      </c>
      <c r="WAG3" s="137" t="s">
        <v>131</v>
      </c>
      <c r="WAK3" s="137" t="s">
        <v>131</v>
      </c>
      <c r="WAO3" s="137" t="s">
        <v>131</v>
      </c>
      <c r="WAS3" s="137" t="s">
        <v>131</v>
      </c>
      <c r="WAW3" s="137" t="s">
        <v>131</v>
      </c>
      <c r="WBA3" s="137" t="s">
        <v>131</v>
      </c>
      <c r="WBE3" s="137" t="s">
        <v>131</v>
      </c>
      <c r="WBI3" s="137" t="s">
        <v>131</v>
      </c>
      <c r="WBM3" s="137" t="s">
        <v>131</v>
      </c>
      <c r="WBQ3" s="137" t="s">
        <v>131</v>
      </c>
      <c r="WBU3" s="137" t="s">
        <v>131</v>
      </c>
      <c r="WBY3" s="137" t="s">
        <v>131</v>
      </c>
      <c r="WCC3" s="137" t="s">
        <v>131</v>
      </c>
      <c r="WCG3" s="137" t="s">
        <v>131</v>
      </c>
      <c r="WCK3" s="137" t="s">
        <v>131</v>
      </c>
      <c r="WCO3" s="137" t="s">
        <v>131</v>
      </c>
      <c r="WCS3" s="137" t="s">
        <v>131</v>
      </c>
      <c r="WCW3" s="137" t="s">
        <v>131</v>
      </c>
      <c r="WDA3" s="137" t="s">
        <v>131</v>
      </c>
      <c r="WDE3" s="137" t="s">
        <v>131</v>
      </c>
      <c r="WDI3" s="137" t="s">
        <v>131</v>
      </c>
      <c r="WDM3" s="137" t="s">
        <v>131</v>
      </c>
      <c r="WDQ3" s="137" t="s">
        <v>131</v>
      </c>
      <c r="WDU3" s="137" t="s">
        <v>131</v>
      </c>
      <c r="WDY3" s="137" t="s">
        <v>131</v>
      </c>
      <c r="WEC3" s="137" t="s">
        <v>131</v>
      </c>
      <c r="WEG3" s="137" t="s">
        <v>131</v>
      </c>
      <c r="WEK3" s="137" t="s">
        <v>131</v>
      </c>
      <c r="WEO3" s="137" t="s">
        <v>131</v>
      </c>
      <c r="WES3" s="137" t="s">
        <v>131</v>
      </c>
      <c r="WEW3" s="137" t="s">
        <v>131</v>
      </c>
      <c r="WFA3" s="137" t="s">
        <v>131</v>
      </c>
      <c r="WFE3" s="137" t="s">
        <v>131</v>
      </c>
      <c r="WFI3" s="137" t="s">
        <v>131</v>
      </c>
      <c r="WFM3" s="137" t="s">
        <v>131</v>
      </c>
      <c r="WFQ3" s="137" t="s">
        <v>131</v>
      </c>
      <c r="WFU3" s="137" t="s">
        <v>131</v>
      </c>
      <c r="WFY3" s="137" t="s">
        <v>131</v>
      </c>
      <c r="WGC3" s="137" t="s">
        <v>131</v>
      </c>
      <c r="WGG3" s="137" t="s">
        <v>131</v>
      </c>
      <c r="WGK3" s="137" t="s">
        <v>131</v>
      </c>
      <c r="WGO3" s="137" t="s">
        <v>131</v>
      </c>
      <c r="WGS3" s="137" t="s">
        <v>131</v>
      </c>
      <c r="WGW3" s="137" t="s">
        <v>131</v>
      </c>
      <c r="WHA3" s="137" t="s">
        <v>131</v>
      </c>
      <c r="WHE3" s="137" t="s">
        <v>131</v>
      </c>
      <c r="WHI3" s="137" t="s">
        <v>131</v>
      </c>
      <c r="WHM3" s="137" t="s">
        <v>131</v>
      </c>
      <c r="WHQ3" s="137" t="s">
        <v>131</v>
      </c>
      <c r="WHU3" s="137" t="s">
        <v>131</v>
      </c>
      <c r="WHY3" s="137" t="s">
        <v>131</v>
      </c>
      <c r="WIC3" s="137" t="s">
        <v>131</v>
      </c>
      <c r="WIG3" s="137" t="s">
        <v>131</v>
      </c>
      <c r="WIK3" s="137" t="s">
        <v>131</v>
      </c>
      <c r="WIO3" s="137" t="s">
        <v>131</v>
      </c>
      <c r="WIS3" s="137" t="s">
        <v>131</v>
      </c>
      <c r="WIW3" s="137" t="s">
        <v>131</v>
      </c>
      <c r="WJA3" s="137" t="s">
        <v>131</v>
      </c>
      <c r="WJE3" s="137" t="s">
        <v>131</v>
      </c>
      <c r="WJI3" s="137" t="s">
        <v>131</v>
      </c>
      <c r="WJM3" s="137" t="s">
        <v>131</v>
      </c>
      <c r="WJQ3" s="137" t="s">
        <v>131</v>
      </c>
      <c r="WJU3" s="137" t="s">
        <v>131</v>
      </c>
      <c r="WJY3" s="137" t="s">
        <v>131</v>
      </c>
      <c r="WKC3" s="137" t="s">
        <v>131</v>
      </c>
      <c r="WKG3" s="137" t="s">
        <v>131</v>
      </c>
      <c r="WKK3" s="137" t="s">
        <v>131</v>
      </c>
      <c r="WKO3" s="137" t="s">
        <v>131</v>
      </c>
      <c r="WKS3" s="137" t="s">
        <v>131</v>
      </c>
      <c r="WKW3" s="137" t="s">
        <v>131</v>
      </c>
      <c r="WLA3" s="137" t="s">
        <v>131</v>
      </c>
      <c r="WLE3" s="137" t="s">
        <v>131</v>
      </c>
      <c r="WLI3" s="137" t="s">
        <v>131</v>
      </c>
      <c r="WLM3" s="137" t="s">
        <v>131</v>
      </c>
      <c r="WLQ3" s="137" t="s">
        <v>131</v>
      </c>
      <c r="WLU3" s="137" t="s">
        <v>131</v>
      </c>
      <c r="WLY3" s="137" t="s">
        <v>131</v>
      </c>
      <c r="WMC3" s="137" t="s">
        <v>131</v>
      </c>
      <c r="WMG3" s="137" t="s">
        <v>131</v>
      </c>
      <c r="WMK3" s="137" t="s">
        <v>131</v>
      </c>
      <c r="WMO3" s="137" t="s">
        <v>131</v>
      </c>
      <c r="WMS3" s="137" t="s">
        <v>131</v>
      </c>
      <c r="WMW3" s="137" t="s">
        <v>131</v>
      </c>
      <c r="WNA3" s="137" t="s">
        <v>131</v>
      </c>
      <c r="WNE3" s="137" t="s">
        <v>131</v>
      </c>
      <c r="WNI3" s="137" t="s">
        <v>131</v>
      </c>
      <c r="WNM3" s="137" t="s">
        <v>131</v>
      </c>
      <c r="WNQ3" s="137" t="s">
        <v>131</v>
      </c>
      <c r="WNU3" s="137" t="s">
        <v>131</v>
      </c>
      <c r="WNY3" s="137" t="s">
        <v>131</v>
      </c>
      <c r="WOC3" s="137" t="s">
        <v>131</v>
      </c>
      <c r="WOG3" s="137" t="s">
        <v>131</v>
      </c>
      <c r="WOK3" s="137" t="s">
        <v>131</v>
      </c>
      <c r="WOO3" s="137" t="s">
        <v>131</v>
      </c>
      <c r="WOS3" s="137" t="s">
        <v>131</v>
      </c>
      <c r="WOW3" s="137" t="s">
        <v>131</v>
      </c>
      <c r="WPA3" s="137" t="s">
        <v>131</v>
      </c>
      <c r="WPE3" s="137" t="s">
        <v>131</v>
      </c>
      <c r="WPI3" s="137" t="s">
        <v>131</v>
      </c>
      <c r="WPM3" s="137" t="s">
        <v>131</v>
      </c>
      <c r="WPQ3" s="137" t="s">
        <v>131</v>
      </c>
      <c r="WPU3" s="137" t="s">
        <v>131</v>
      </c>
      <c r="WPY3" s="137" t="s">
        <v>131</v>
      </c>
      <c r="WQC3" s="137" t="s">
        <v>131</v>
      </c>
      <c r="WQG3" s="137" t="s">
        <v>131</v>
      </c>
      <c r="WQK3" s="137" t="s">
        <v>131</v>
      </c>
      <c r="WQO3" s="137" t="s">
        <v>131</v>
      </c>
      <c r="WQS3" s="137" t="s">
        <v>131</v>
      </c>
      <c r="WQW3" s="137" t="s">
        <v>131</v>
      </c>
      <c r="WRA3" s="137" t="s">
        <v>131</v>
      </c>
      <c r="WRE3" s="137" t="s">
        <v>131</v>
      </c>
      <c r="WRI3" s="137" t="s">
        <v>131</v>
      </c>
      <c r="WRM3" s="137" t="s">
        <v>131</v>
      </c>
      <c r="WRQ3" s="137" t="s">
        <v>131</v>
      </c>
      <c r="WRU3" s="137" t="s">
        <v>131</v>
      </c>
      <c r="WRY3" s="137" t="s">
        <v>131</v>
      </c>
      <c r="WSC3" s="137" t="s">
        <v>131</v>
      </c>
      <c r="WSG3" s="137" t="s">
        <v>131</v>
      </c>
      <c r="WSK3" s="137" t="s">
        <v>131</v>
      </c>
      <c r="WSO3" s="137" t="s">
        <v>131</v>
      </c>
      <c r="WSS3" s="137" t="s">
        <v>131</v>
      </c>
      <c r="WSW3" s="137" t="s">
        <v>131</v>
      </c>
      <c r="WTA3" s="137" t="s">
        <v>131</v>
      </c>
      <c r="WTE3" s="137" t="s">
        <v>131</v>
      </c>
      <c r="WTI3" s="137" t="s">
        <v>131</v>
      </c>
      <c r="WTM3" s="137" t="s">
        <v>131</v>
      </c>
      <c r="WTQ3" s="137" t="s">
        <v>131</v>
      </c>
      <c r="WTU3" s="137" t="s">
        <v>131</v>
      </c>
      <c r="WTY3" s="137" t="s">
        <v>131</v>
      </c>
      <c r="WUC3" s="137" t="s">
        <v>131</v>
      </c>
      <c r="WUG3" s="137" t="s">
        <v>131</v>
      </c>
      <c r="WUK3" s="137" t="s">
        <v>131</v>
      </c>
      <c r="WUO3" s="137" t="s">
        <v>131</v>
      </c>
      <c r="WUS3" s="137" t="s">
        <v>131</v>
      </c>
      <c r="WUW3" s="137" t="s">
        <v>131</v>
      </c>
      <c r="WVA3" s="137" t="s">
        <v>131</v>
      </c>
      <c r="WVE3" s="137" t="s">
        <v>131</v>
      </c>
      <c r="WVI3" s="137" t="s">
        <v>131</v>
      </c>
      <c r="WVM3" s="137" t="s">
        <v>131</v>
      </c>
      <c r="WVQ3" s="137" t="s">
        <v>131</v>
      </c>
      <c r="WVU3" s="137" t="s">
        <v>131</v>
      </c>
      <c r="WVY3" s="137" t="s">
        <v>131</v>
      </c>
      <c r="WWC3" s="137" t="s">
        <v>131</v>
      </c>
      <c r="WWG3" s="137" t="s">
        <v>131</v>
      </c>
      <c r="WWK3" s="137" t="s">
        <v>131</v>
      </c>
      <c r="WWO3" s="137" t="s">
        <v>131</v>
      </c>
      <c r="WWS3" s="137" t="s">
        <v>131</v>
      </c>
      <c r="WWW3" s="137" t="s">
        <v>131</v>
      </c>
      <c r="WXA3" s="137" t="s">
        <v>131</v>
      </c>
      <c r="WXE3" s="137" t="s">
        <v>131</v>
      </c>
      <c r="WXI3" s="137" t="s">
        <v>131</v>
      </c>
      <c r="WXM3" s="137" t="s">
        <v>131</v>
      </c>
      <c r="WXQ3" s="137" t="s">
        <v>131</v>
      </c>
      <c r="WXU3" s="137" t="s">
        <v>131</v>
      </c>
      <c r="WXY3" s="137" t="s">
        <v>131</v>
      </c>
      <c r="WYC3" s="137" t="s">
        <v>131</v>
      </c>
      <c r="WYG3" s="137" t="s">
        <v>131</v>
      </c>
      <c r="WYK3" s="137" t="s">
        <v>131</v>
      </c>
      <c r="WYO3" s="137" t="s">
        <v>131</v>
      </c>
      <c r="WYS3" s="137" t="s">
        <v>131</v>
      </c>
      <c r="WYW3" s="137" t="s">
        <v>131</v>
      </c>
      <c r="WZA3" s="137" t="s">
        <v>131</v>
      </c>
      <c r="WZE3" s="137" t="s">
        <v>131</v>
      </c>
      <c r="WZI3" s="137" t="s">
        <v>131</v>
      </c>
      <c r="WZM3" s="137" t="s">
        <v>131</v>
      </c>
      <c r="WZQ3" s="137" t="s">
        <v>131</v>
      </c>
      <c r="WZU3" s="137" t="s">
        <v>131</v>
      </c>
      <c r="WZY3" s="137" t="s">
        <v>131</v>
      </c>
      <c r="XAC3" s="137" t="s">
        <v>131</v>
      </c>
      <c r="XAG3" s="137" t="s">
        <v>131</v>
      </c>
      <c r="XAK3" s="137" t="s">
        <v>131</v>
      </c>
      <c r="XAO3" s="137" t="s">
        <v>131</v>
      </c>
      <c r="XAS3" s="137" t="s">
        <v>131</v>
      </c>
      <c r="XAW3" s="137" t="s">
        <v>131</v>
      </c>
      <c r="XBA3" s="137" t="s">
        <v>131</v>
      </c>
      <c r="XBE3" s="137" t="s">
        <v>131</v>
      </c>
      <c r="XBI3" s="137" t="s">
        <v>131</v>
      </c>
      <c r="XBM3" s="137" t="s">
        <v>131</v>
      </c>
      <c r="XBQ3" s="137" t="s">
        <v>131</v>
      </c>
      <c r="XBU3" s="137" t="s">
        <v>131</v>
      </c>
      <c r="XBY3" s="137" t="s">
        <v>131</v>
      </c>
      <c r="XCC3" s="137" t="s">
        <v>131</v>
      </c>
      <c r="XCG3" s="137" t="s">
        <v>131</v>
      </c>
      <c r="XCK3" s="137" t="s">
        <v>131</v>
      </c>
      <c r="XCO3" s="137" t="s">
        <v>131</v>
      </c>
      <c r="XCS3" s="137" t="s">
        <v>131</v>
      </c>
      <c r="XCW3" s="137" t="s">
        <v>131</v>
      </c>
      <c r="XDA3" s="137" t="s">
        <v>131</v>
      </c>
      <c r="XDE3" s="137" t="s">
        <v>131</v>
      </c>
      <c r="XDI3" s="137" t="s">
        <v>131</v>
      </c>
      <c r="XDM3" s="137" t="s">
        <v>131</v>
      </c>
      <c r="XDQ3" s="137" t="s">
        <v>131</v>
      </c>
      <c r="XDU3" s="137" t="s">
        <v>131</v>
      </c>
      <c r="XDY3" s="137" t="s">
        <v>131</v>
      </c>
      <c r="XEC3" s="137" t="s">
        <v>131</v>
      </c>
      <c r="XEG3" s="137" t="s">
        <v>131</v>
      </c>
      <c r="XEK3" s="137" t="s">
        <v>131</v>
      </c>
      <c r="XEO3" s="137" t="s">
        <v>131</v>
      </c>
      <c r="XES3" s="137" t="s">
        <v>131</v>
      </c>
      <c r="XEW3" s="137" t="s">
        <v>131</v>
      </c>
      <c r="XFA3" s="137" t="s">
        <v>131</v>
      </c>
    </row>
    <row r="4" spans="1:1021 1025:2045 2049:3069 3073:4093 4097:5117 5121:6141 6145:7165 7169:8189 8193:9213 9217:10237 10241:11261 11265:12285 12289:13309 13313:14333 14337:15357 15361:16381" x14ac:dyDescent="0.15">
      <c r="A4" s="137" t="s">
        <v>132</v>
      </c>
      <c r="E4" s="138">
        <v>0.42255132790859401</v>
      </c>
    </row>
    <row r="5" spans="1:1021 1025:2045 2049:3069 3073:4093 4097:5117 5121:6141 6145:7165 7169:8189 8193:9213 9217:10237 10241:11261 11265:12285 12289:13309 13313:14333 14337:15357 15361:16381" x14ac:dyDescent="0.15">
      <c r="A5" s="137" t="s">
        <v>133</v>
      </c>
      <c r="E5" s="138">
        <v>144.81524212575999</v>
      </c>
    </row>
    <row r="6" spans="1:1021 1025:2045 2049:3069 3073:4093 4097:5117 5121:6141 6145:7165 7169:8189 8193:9213 9217:10237 10241:11261 11265:12285 12289:13309 13313:14333 14337:15357 15361:16381" x14ac:dyDescent="0.15">
      <c r="A6" s="137" t="s">
        <v>134</v>
      </c>
      <c r="E6" s="138">
        <v>0.196267159867729</v>
      </c>
    </row>
    <row r="7" spans="1:1021 1025:2045 2049:3069 3073:4093 4097:5117 5121:6141 6145:7165 7169:8189 8193:9213 9217:10237 10241:11261 11265:12285 12289:13309 13313:14333 14337:15357 15361:16381" x14ac:dyDescent="0.15">
      <c r="A7" s="137" t="s">
        <v>135</v>
      </c>
      <c r="E7" s="138">
        <v>3.2771528338907299</v>
      </c>
    </row>
    <row r="8" spans="1:1021 1025:2045 2049:3069 3073:4093 4097:5117 5121:6141 6145:7165 7169:8189 8193:9213 9217:10237 10241:11261 11265:12285 12289:13309 13313:14333 14337:15357 15361:16381" x14ac:dyDescent="0.15">
      <c r="A8" s="137" t="s">
        <v>136</v>
      </c>
    </row>
    <row r="9" spans="1:1021 1025:2045 2049:3069 3073:4093 4097:5117 5121:6141 6145:7165 7169:8189 8193:9213 9217:10237 10241:11261 11265:12285 12289:13309 13313:14333 14337:15357 15361:16381" x14ac:dyDescent="0.15">
      <c r="A9" s="137" t="s">
        <v>137</v>
      </c>
    </row>
    <row r="13" spans="1:1021 1025:2045 2049:3069 3073:4093 4097:5117 5121:6141 6145:7165 7169:8189 8193:9213 9217:10237 10241:11261 11265:12285 12289:13309 13313:14333 14337:15357 15361:16381" x14ac:dyDescent="0.15">
      <c r="B13" s="137" t="s">
        <v>138</v>
      </c>
    </row>
    <row r="14" spans="1:1021 1025:2045 2049:3069 3073:4093 4097:5117 5121:6141 6145:7165 7169:8189 8193:9213 9217:10237 10241:11261 11265:12285 12289:13309 13313:14333 14337:15357 15361:16381" x14ac:dyDescent="0.15">
      <c r="A14" s="139"/>
      <c r="B14" s="93">
        <v>1</v>
      </c>
      <c r="C14" s="93">
        <v>2</v>
      </c>
      <c r="D14" s="93">
        <v>3</v>
      </c>
      <c r="E14" s="93">
        <v>4</v>
      </c>
      <c r="F14" s="93">
        <v>5</v>
      </c>
      <c r="G14" s="93">
        <v>6</v>
      </c>
      <c r="H14" s="93">
        <v>7</v>
      </c>
    </row>
    <row r="15" spans="1:1021 1025:2045 2049:3069 3073:4093 4097:5117 5121:6141 6145:7165 7169:8189 8193:9213 9217:10237 10241:11261 11265:12285 12289:13309 13313:14333 14337:15357 15361:16381" ht="14" x14ac:dyDescent="0.15">
      <c r="A15" s="93" t="s">
        <v>139</v>
      </c>
      <c r="B15" s="94">
        <v>0.23859649122807017</v>
      </c>
      <c r="C15" s="95">
        <v>0</v>
      </c>
      <c r="D15" s="96">
        <v>0.38421052631578945</v>
      </c>
      <c r="E15" s="97">
        <v>0.46666666666666662</v>
      </c>
      <c r="F15" s="98">
        <v>0.70175438596491224</v>
      </c>
      <c r="G15" s="96">
        <v>0.38771929824561402</v>
      </c>
      <c r="H15" s="99">
        <v>0.97719298245614017</v>
      </c>
      <c r="Q15" s="137" t="s">
        <v>140</v>
      </c>
      <c r="W15" s="137" t="s">
        <v>141</v>
      </c>
    </row>
    <row r="16" spans="1:1021 1025:2045 2049:3069 3073:4093 4097:5117 5121:6141 6145:7165 7169:8189 8193:9213 9217:10237 10241:11261 11265:12285 12289:13309 13313:14333 14337:15357 15361:16381" ht="14" x14ac:dyDescent="0.15">
      <c r="A16" s="93" t="s">
        <v>142</v>
      </c>
      <c r="B16" s="96">
        <v>0.3228070175438596</v>
      </c>
      <c r="C16" s="98">
        <v>0.35199999999999998</v>
      </c>
      <c r="D16" s="100">
        <v>0.78245614035087718</v>
      </c>
      <c r="E16" s="101">
        <v>0.83333333333333315</v>
      </c>
      <c r="F16" s="99">
        <v>0.9385964912280701</v>
      </c>
      <c r="G16" s="101">
        <v>0.84035087719298229</v>
      </c>
      <c r="H16" s="98">
        <v>0.64035087719298234</v>
      </c>
      <c r="Q16" s="137" t="s">
        <v>143</v>
      </c>
      <c r="R16" s="137" t="s">
        <v>144</v>
      </c>
      <c r="S16" s="137" t="s">
        <v>145</v>
      </c>
      <c r="T16" s="137" t="s">
        <v>146</v>
      </c>
      <c r="W16" s="137" t="s">
        <v>143</v>
      </c>
      <c r="X16" s="137" t="s">
        <v>144</v>
      </c>
      <c r="Y16" s="137" t="s">
        <v>145</v>
      </c>
      <c r="Z16" s="137" t="s">
        <v>146</v>
      </c>
    </row>
    <row r="17" spans="1:26" ht="14" x14ac:dyDescent="0.15">
      <c r="A17" s="93" t="s">
        <v>147</v>
      </c>
      <c r="B17" s="96">
        <v>0.38947368421052631</v>
      </c>
      <c r="C17" s="95">
        <v>7.8000000000000014E-2</v>
      </c>
      <c r="D17" s="102">
        <v>0.57719298245614026</v>
      </c>
      <c r="E17" s="97">
        <v>0.44561403508771924</v>
      </c>
      <c r="F17" s="98">
        <v>0.63859649122807005</v>
      </c>
      <c r="G17" s="102">
        <v>0.52105263157894743</v>
      </c>
      <c r="H17" s="100">
        <v>0.82105263157894726</v>
      </c>
      <c r="Q17" s="137">
        <v>18</v>
      </c>
      <c r="R17" s="137" t="s">
        <v>84</v>
      </c>
      <c r="S17" s="137">
        <v>1.2347353852182603</v>
      </c>
      <c r="W17" s="137">
        <v>18</v>
      </c>
      <c r="X17" s="137" t="s">
        <v>84</v>
      </c>
      <c r="Y17" s="137">
        <v>1.2347353852182603</v>
      </c>
    </row>
    <row r="18" spans="1:26" ht="14" x14ac:dyDescent="0.15">
      <c r="A18" s="93" t="s">
        <v>148</v>
      </c>
      <c r="B18" s="102">
        <v>0.54561403508771933</v>
      </c>
      <c r="C18" s="103">
        <v>0.57000000000000006</v>
      </c>
      <c r="D18" s="96">
        <v>0.39298245614035082</v>
      </c>
      <c r="E18" s="101">
        <v>0.84035087719298229</v>
      </c>
      <c r="F18" s="100">
        <v>0.74210526315789471</v>
      </c>
      <c r="G18" s="102">
        <v>0.60175438596491215</v>
      </c>
      <c r="H18" s="98">
        <v>0.62280701754385959</v>
      </c>
      <c r="Q18" s="137">
        <v>22</v>
      </c>
      <c r="R18" s="137" t="s">
        <v>84</v>
      </c>
      <c r="S18" s="140">
        <v>2.5462959837881018</v>
      </c>
      <c r="T18" s="137" t="s">
        <v>149</v>
      </c>
      <c r="W18" s="137">
        <v>22</v>
      </c>
      <c r="X18" s="137" t="s">
        <v>84</v>
      </c>
      <c r="Y18" s="137">
        <v>2.5462959837881018</v>
      </c>
      <c r="Z18" s="137" t="s">
        <v>149</v>
      </c>
    </row>
    <row r="19" spans="1:26" ht="14" x14ac:dyDescent="0.15">
      <c r="A19" s="93" t="s">
        <v>150</v>
      </c>
      <c r="B19" s="98">
        <v>0.69298245614035081</v>
      </c>
      <c r="C19" s="101">
        <v>0.90877192982456134</v>
      </c>
      <c r="D19" s="96">
        <v>0.32631578947368417</v>
      </c>
      <c r="E19" s="100">
        <v>0.79473684210526296</v>
      </c>
      <c r="F19" s="101">
        <v>0.90350877192982448</v>
      </c>
      <c r="G19" s="97">
        <v>0.41228070175438597</v>
      </c>
      <c r="H19" s="100">
        <v>0.80350877192982439</v>
      </c>
      <c r="Q19" s="137">
        <v>1</v>
      </c>
      <c r="R19" s="137" t="s">
        <v>84</v>
      </c>
      <c r="S19" s="137">
        <v>2.7349514053257011</v>
      </c>
      <c r="W19" s="137">
        <v>1</v>
      </c>
      <c r="X19" s="137" t="s">
        <v>84</v>
      </c>
      <c r="Y19" s="137">
        <v>2.7349514053257011</v>
      </c>
    </row>
    <row r="20" spans="1:26" ht="14" x14ac:dyDescent="0.15">
      <c r="A20" s="93" t="s">
        <v>151</v>
      </c>
      <c r="B20" s="101">
        <v>0.87543859649122802</v>
      </c>
      <c r="C20" s="97">
        <v>0.48596491228070177</v>
      </c>
      <c r="D20" s="101">
        <v>0.88421052631578934</v>
      </c>
      <c r="E20" s="104">
        <v>1.4736842105263155</v>
      </c>
      <c r="F20" s="96">
        <v>0.39122807017543854</v>
      </c>
      <c r="G20" s="101">
        <v>0.84035087719298229</v>
      </c>
      <c r="H20" s="97">
        <v>0.39649122807017539</v>
      </c>
      <c r="Q20" s="137">
        <v>10</v>
      </c>
      <c r="R20" s="137" t="s">
        <v>84</v>
      </c>
      <c r="S20" s="137">
        <v>2.9112234246290747</v>
      </c>
      <c r="W20" s="137">
        <v>25</v>
      </c>
      <c r="X20" s="137" t="s">
        <v>84</v>
      </c>
      <c r="Y20" s="137">
        <v>2.7710266907973407</v>
      </c>
      <c r="Z20" s="137" t="s">
        <v>152</v>
      </c>
    </row>
    <row r="21" spans="1:26" ht="14" x14ac:dyDescent="0.15">
      <c r="A21" s="93" t="s">
        <v>153</v>
      </c>
      <c r="B21" s="99">
        <v>0.98947368421052606</v>
      </c>
      <c r="C21" s="97">
        <v>0.45964912280701753</v>
      </c>
      <c r="D21" s="96">
        <v>0.35438596491228069</v>
      </c>
      <c r="E21" s="97">
        <v>0.43508771929824563</v>
      </c>
      <c r="F21" s="98">
        <v>0.62280701754385959</v>
      </c>
      <c r="G21" s="100">
        <v>0.75964912280701757</v>
      </c>
      <c r="H21" s="99">
        <v>1.0368421052631578</v>
      </c>
      <c r="Q21" s="105">
        <v>34</v>
      </c>
      <c r="R21" s="137" t="s">
        <v>84</v>
      </c>
      <c r="S21" s="137">
        <v>3.2829196267926908</v>
      </c>
      <c r="T21" s="137" t="s">
        <v>154</v>
      </c>
      <c r="W21" s="137">
        <v>10</v>
      </c>
      <c r="X21" s="137" t="s">
        <v>84</v>
      </c>
      <c r="Y21" s="137">
        <v>2.9112234246290747</v>
      </c>
    </row>
    <row r="22" spans="1:26" ht="14" x14ac:dyDescent="0.15">
      <c r="A22" s="93" t="s">
        <v>155</v>
      </c>
      <c r="B22" s="106">
        <v>1.1877192982456137</v>
      </c>
      <c r="C22" s="98">
        <v>0.62982456140350873</v>
      </c>
      <c r="D22" s="94">
        <v>0.256140350877193</v>
      </c>
      <c r="E22" s="98">
        <v>0.69649122807017538</v>
      </c>
      <c r="F22" s="102">
        <v>0.50526315789473686</v>
      </c>
      <c r="G22" s="104">
        <v>1.3929824561403505</v>
      </c>
      <c r="H22" s="103">
        <v>1.131578947368421</v>
      </c>
      <c r="Q22" s="137">
        <v>14</v>
      </c>
      <c r="R22" s="137" t="s">
        <v>84</v>
      </c>
      <c r="S22" s="137">
        <v>3.3502543850059521</v>
      </c>
      <c r="W22" s="105">
        <v>30</v>
      </c>
      <c r="X22" s="137" t="s">
        <v>84</v>
      </c>
      <c r="Y22" s="137">
        <v>3.2829196267926908</v>
      </c>
      <c r="Z22" s="137" t="s">
        <v>156</v>
      </c>
    </row>
    <row r="23" spans="1:26" x14ac:dyDescent="0.15">
      <c r="Q23" s="137">
        <v>17</v>
      </c>
      <c r="R23" s="137" t="s">
        <v>84</v>
      </c>
      <c r="S23" s="137">
        <v>3.7672044986432951</v>
      </c>
      <c r="W23" s="105">
        <v>34</v>
      </c>
      <c r="X23" s="137" t="s">
        <v>84</v>
      </c>
      <c r="Y23" s="137">
        <v>3.2829196267926908</v>
      </c>
      <c r="Z23" s="137" t="s">
        <v>154</v>
      </c>
    </row>
    <row r="24" spans="1:26" ht="14" thickBot="1" x14ac:dyDescent="0.2">
      <c r="C24" s="105" t="s">
        <v>157</v>
      </c>
      <c r="D24" s="137" t="s">
        <v>158</v>
      </c>
      <c r="J24" s="141" t="s">
        <v>159</v>
      </c>
      <c r="N24" s="141" t="s">
        <v>159</v>
      </c>
      <c r="Q24" s="137">
        <v>6</v>
      </c>
      <c r="R24" s="137" t="s">
        <v>84</v>
      </c>
      <c r="S24" s="137">
        <v>3.9185786368628328</v>
      </c>
      <c r="W24" s="137">
        <v>14</v>
      </c>
      <c r="X24" s="137" t="s">
        <v>84</v>
      </c>
      <c r="Y24" s="137">
        <v>3.3502543850059521</v>
      </c>
    </row>
    <row r="25" spans="1:26" ht="14" x14ac:dyDescent="0.15">
      <c r="A25" s="107" t="s">
        <v>160</v>
      </c>
      <c r="B25" s="105" t="s">
        <v>161</v>
      </c>
      <c r="C25" s="105" t="s">
        <v>145</v>
      </c>
      <c r="D25" s="137" t="s">
        <v>162</v>
      </c>
      <c r="E25" s="137" t="s">
        <v>146</v>
      </c>
      <c r="F25" s="108" t="s">
        <v>163</v>
      </c>
      <c r="H25" s="142" t="s">
        <v>143</v>
      </c>
      <c r="I25" s="143" t="s">
        <v>144</v>
      </c>
      <c r="J25" s="144" t="s">
        <v>145</v>
      </c>
      <c r="L25" s="142" t="s">
        <v>164</v>
      </c>
      <c r="M25" s="143" t="s">
        <v>144</v>
      </c>
      <c r="N25" s="144" t="s">
        <v>145</v>
      </c>
      <c r="Q25" s="105">
        <v>35</v>
      </c>
      <c r="R25" s="137" t="s">
        <v>84</v>
      </c>
      <c r="S25" s="137">
        <v>4.2277834941454495</v>
      </c>
      <c r="T25" s="137" t="s">
        <v>154</v>
      </c>
      <c r="W25" s="137">
        <v>17</v>
      </c>
      <c r="X25" s="137" t="s">
        <v>84</v>
      </c>
      <c r="Y25" s="137">
        <v>3.7672044986432951</v>
      </c>
    </row>
    <row r="26" spans="1:26" x14ac:dyDescent="0.15">
      <c r="A26" s="137">
        <v>1</v>
      </c>
      <c r="B26" s="137" t="s">
        <v>84</v>
      </c>
      <c r="C26" s="138">
        <f>$E$4+(($E$5-$E$4)/(1+(C19/$E$6)^$E$7))</f>
        <v>1.3674757026628506</v>
      </c>
      <c r="D26" s="140">
        <f>C26*2</f>
        <v>2.7349514053257011</v>
      </c>
      <c r="F26" s="137" t="s">
        <v>165</v>
      </c>
      <c r="H26" s="145">
        <v>18</v>
      </c>
      <c r="I26" s="146" t="s">
        <v>84</v>
      </c>
      <c r="J26" s="147">
        <v>1.2347353852182603</v>
      </c>
      <c r="L26" s="148">
        <v>22</v>
      </c>
      <c r="M26" s="137" t="s">
        <v>84</v>
      </c>
      <c r="N26" s="149">
        <v>2.5462959837881018</v>
      </c>
      <c r="O26" s="137" t="s">
        <v>149</v>
      </c>
      <c r="Q26" s="137">
        <v>21</v>
      </c>
      <c r="R26" s="137" t="s">
        <v>84</v>
      </c>
      <c r="S26" s="140">
        <v>5.2160947042829147</v>
      </c>
      <c r="T26" s="137" t="s">
        <v>149</v>
      </c>
      <c r="W26" s="137">
        <v>6</v>
      </c>
      <c r="X26" s="137" t="s">
        <v>84</v>
      </c>
      <c r="Y26" s="137">
        <v>3.9185786368628328</v>
      </c>
    </row>
    <row r="27" spans="1:26" x14ac:dyDescent="0.15">
      <c r="A27" s="137">
        <v>2</v>
      </c>
      <c r="B27" s="137" t="s">
        <v>84</v>
      </c>
      <c r="C27" s="138">
        <f t="shared" ref="C27:C29" si="0">$E$4+(($E$5-$E$4)/(1+(C20/$E$6)^$E$7))</f>
        <v>7.460419710197737</v>
      </c>
      <c r="D27" s="140">
        <f t="shared" ref="D27:D33" si="1">C27*2</f>
        <v>14.920839420395474</v>
      </c>
      <c r="F27" s="137" t="s">
        <v>166</v>
      </c>
      <c r="H27" s="145">
        <v>1</v>
      </c>
      <c r="I27" s="146" t="s">
        <v>84</v>
      </c>
      <c r="J27" s="147">
        <v>2.7349514053257011</v>
      </c>
      <c r="L27" s="148">
        <v>25</v>
      </c>
      <c r="M27" s="137" t="s">
        <v>84</v>
      </c>
      <c r="N27" s="149">
        <v>2.7710266907973407</v>
      </c>
      <c r="O27" s="137" t="s">
        <v>152</v>
      </c>
      <c r="Q27" s="137">
        <v>4</v>
      </c>
      <c r="R27" s="137" t="s">
        <v>84</v>
      </c>
      <c r="S27" s="137">
        <v>7.0353275461160925</v>
      </c>
      <c r="W27" s="105">
        <v>35</v>
      </c>
      <c r="X27" s="137" t="s">
        <v>84</v>
      </c>
      <c r="Y27" s="137">
        <v>4.2277834941454495</v>
      </c>
      <c r="Z27" s="137" t="s">
        <v>154</v>
      </c>
    </row>
    <row r="28" spans="1:26" x14ac:dyDescent="0.15">
      <c r="A28" s="137">
        <v>3</v>
      </c>
      <c r="B28" s="137" t="s">
        <v>84</v>
      </c>
      <c r="C28" s="138">
        <f t="shared" si="0"/>
        <v>8.7874637962504014</v>
      </c>
      <c r="D28" s="140">
        <f t="shared" si="1"/>
        <v>17.574927592500803</v>
      </c>
      <c r="F28" s="109" t="s">
        <v>167</v>
      </c>
      <c r="H28" s="145">
        <v>10</v>
      </c>
      <c r="I28" s="146" t="s">
        <v>84</v>
      </c>
      <c r="J28" s="147">
        <v>2.9112234246290747</v>
      </c>
      <c r="L28" s="110">
        <v>30</v>
      </c>
      <c r="M28" s="137" t="s">
        <v>84</v>
      </c>
      <c r="N28" s="149">
        <v>3.2829196267926908</v>
      </c>
      <c r="O28" s="137" t="s">
        <v>156</v>
      </c>
      <c r="Q28" s="137">
        <v>7</v>
      </c>
      <c r="R28" s="137" t="s">
        <v>84</v>
      </c>
      <c r="S28" s="137">
        <v>9.0266355136055676</v>
      </c>
      <c r="W28" s="137">
        <v>24</v>
      </c>
      <c r="X28" s="137" t="s">
        <v>84</v>
      </c>
      <c r="Y28" s="137">
        <v>4.4935777147167943</v>
      </c>
      <c r="Z28" s="137" t="s">
        <v>152</v>
      </c>
    </row>
    <row r="29" spans="1:26" x14ac:dyDescent="0.15">
      <c r="A29" s="137">
        <v>4</v>
      </c>
      <c r="B29" s="137" t="s">
        <v>84</v>
      </c>
      <c r="C29" s="138">
        <f t="shared" si="0"/>
        <v>3.5176637730580462</v>
      </c>
      <c r="D29" s="140">
        <f t="shared" si="1"/>
        <v>7.0353275461160925</v>
      </c>
      <c r="F29" s="137" t="s">
        <v>168</v>
      </c>
      <c r="H29" s="145">
        <v>14</v>
      </c>
      <c r="I29" s="146" t="s">
        <v>84</v>
      </c>
      <c r="J29" s="147">
        <v>3.3502543850059521</v>
      </c>
      <c r="L29" s="110">
        <v>34</v>
      </c>
      <c r="M29" s="137" t="s">
        <v>84</v>
      </c>
      <c r="N29" s="149">
        <v>3.2829196267926908</v>
      </c>
      <c r="O29" s="137" t="s">
        <v>154</v>
      </c>
      <c r="Q29" s="137">
        <v>2</v>
      </c>
      <c r="R29" s="137" t="s">
        <v>84</v>
      </c>
      <c r="S29" s="137">
        <v>14.920839420395474</v>
      </c>
      <c r="W29" s="137">
        <v>21</v>
      </c>
      <c r="X29" s="137" t="s">
        <v>84</v>
      </c>
      <c r="Y29" s="137">
        <v>5.2160947042829147</v>
      </c>
      <c r="Z29" s="137" t="s">
        <v>149</v>
      </c>
    </row>
    <row r="30" spans="1:26" x14ac:dyDescent="0.15">
      <c r="A30" s="137">
        <v>5</v>
      </c>
      <c r="B30" s="137" t="s">
        <v>84</v>
      </c>
      <c r="C30" s="138">
        <f>$E$4+(($E$5-$E$4)/(1+(D15/$E$6)^$E$7))</f>
        <v>14.808829004988965</v>
      </c>
      <c r="D30" s="140">
        <f t="shared" si="1"/>
        <v>29.61765800997793</v>
      </c>
      <c r="F30" s="137" t="s">
        <v>165</v>
      </c>
      <c r="H30" s="145">
        <v>17</v>
      </c>
      <c r="I30" s="146" t="s">
        <v>84</v>
      </c>
      <c r="J30" s="147">
        <v>3.7672044986432951</v>
      </c>
      <c r="L30" s="110">
        <v>35</v>
      </c>
      <c r="M30" s="137" t="s">
        <v>84</v>
      </c>
      <c r="N30" s="149">
        <v>4.2277834941454495</v>
      </c>
      <c r="O30" s="137" t="s">
        <v>154</v>
      </c>
      <c r="Q30" s="137">
        <v>3</v>
      </c>
      <c r="R30" s="137" t="s">
        <v>84</v>
      </c>
      <c r="S30" s="137">
        <v>17.574927592500803</v>
      </c>
      <c r="W30" s="137">
        <v>4</v>
      </c>
      <c r="X30" s="137" t="s">
        <v>84</v>
      </c>
      <c r="Y30" s="137">
        <v>7.0353275461160925</v>
      </c>
    </row>
    <row r="31" spans="1:26" x14ac:dyDescent="0.15">
      <c r="A31" s="137">
        <v>6</v>
      </c>
      <c r="B31" s="137" t="s">
        <v>84</v>
      </c>
      <c r="C31" s="138">
        <f t="shared" ref="C31:C37" si="2">$E$4+(($E$5-$E$4)/(1+(D16/$E$6)^$E$7))</f>
        <v>1.9592893184314164</v>
      </c>
      <c r="D31" s="140">
        <f t="shared" si="1"/>
        <v>3.9185786368628328</v>
      </c>
      <c r="F31" s="137" t="s">
        <v>165</v>
      </c>
      <c r="H31" s="145">
        <v>6</v>
      </c>
      <c r="I31" s="146" t="s">
        <v>84</v>
      </c>
      <c r="J31" s="147">
        <v>3.9185786368628328</v>
      </c>
      <c r="L31" s="148">
        <v>24</v>
      </c>
      <c r="M31" s="137" t="s">
        <v>84</v>
      </c>
      <c r="N31" s="149">
        <v>4.4935777147167943</v>
      </c>
      <c r="O31" s="137" t="s">
        <v>152</v>
      </c>
      <c r="Q31" s="137">
        <v>19</v>
      </c>
      <c r="R31" s="137" t="s">
        <v>84</v>
      </c>
      <c r="S31" s="137">
        <v>20.647485195472182</v>
      </c>
      <c r="W31" s="137">
        <v>7</v>
      </c>
      <c r="X31" s="137" t="s">
        <v>84</v>
      </c>
      <c r="Y31" s="137">
        <v>9.0266355136055676</v>
      </c>
    </row>
    <row r="32" spans="1:26" x14ac:dyDescent="0.15">
      <c r="A32" s="137">
        <v>7</v>
      </c>
      <c r="B32" s="137" t="s">
        <v>84</v>
      </c>
      <c r="C32" s="138">
        <f t="shared" si="2"/>
        <v>4.5133177568027838</v>
      </c>
      <c r="D32" s="140">
        <f t="shared" si="1"/>
        <v>9.0266355136055676</v>
      </c>
      <c r="F32" s="137" t="s">
        <v>169</v>
      </c>
      <c r="H32" s="145">
        <v>4</v>
      </c>
      <c r="I32" s="146" t="s">
        <v>84</v>
      </c>
      <c r="J32" s="147">
        <v>7.0353275461160925</v>
      </c>
      <c r="L32" s="148">
        <v>21</v>
      </c>
      <c r="M32" s="137" t="s">
        <v>84</v>
      </c>
      <c r="N32" s="149">
        <v>5.2160947042829147</v>
      </c>
      <c r="O32" s="137" t="s">
        <v>149</v>
      </c>
      <c r="Q32" s="137">
        <v>8</v>
      </c>
      <c r="R32" s="137" t="s">
        <v>84</v>
      </c>
      <c r="S32" s="137">
        <v>27.757111333390803</v>
      </c>
      <c r="W32" s="137">
        <v>2</v>
      </c>
      <c r="X32" s="137" t="s">
        <v>84</v>
      </c>
      <c r="Y32" s="137">
        <v>14.920839420395474</v>
      </c>
    </row>
    <row r="33" spans="1:26" x14ac:dyDescent="0.15">
      <c r="A33" s="137">
        <v>8</v>
      </c>
      <c r="B33" s="137" t="s">
        <v>84</v>
      </c>
      <c r="C33" s="138">
        <f t="shared" si="2"/>
        <v>13.878555666695402</v>
      </c>
      <c r="D33" s="140">
        <f t="shared" si="1"/>
        <v>27.757111333390803</v>
      </c>
      <c r="F33" s="137" t="s">
        <v>168</v>
      </c>
      <c r="H33" s="145">
        <v>7</v>
      </c>
      <c r="I33" s="146" t="s">
        <v>84</v>
      </c>
      <c r="J33" s="147">
        <v>9.0266355136055676</v>
      </c>
      <c r="L33" s="148">
        <v>26</v>
      </c>
      <c r="M33" s="137" t="s">
        <v>84</v>
      </c>
      <c r="N33" s="149">
        <v>28.117086584870542</v>
      </c>
      <c r="O33" s="137" t="s">
        <v>152</v>
      </c>
      <c r="Q33" s="137">
        <v>5</v>
      </c>
      <c r="R33" s="137" t="s">
        <v>84</v>
      </c>
      <c r="S33" s="137">
        <v>29.61765800997793</v>
      </c>
      <c r="W33" s="137">
        <v>3</v>
      </c>
      <c r="X33" s="137" t="s">
        <v>84</v>
      </c>
      <c r="Y33" s="137">
        <v>17.574927592500803</v>
      </c>
    </row>
    <row r="34" spans="1:26" x14ac:dyDescent="0.15">
      <c r="A34" s="137">
        <v>9</v>
      </c>
      <c r="B34" s="137" t="s">
        <v>82</v>
      </c>
      <c r="C34" s="138">
        <f t="shared" si="2"/>
        <v>23.373646503077087</v>
      </c>
      <c r="D34" s="140">
        <f>C34*4</f>
        <v>93.494586012308346</v>
      </c>
      <c r="F34" s="137" t="s">
        <v>170</v>
      </c>
      <c r="H34" s="145">
        <v>2</v>
      </c>
      <c r="I34" s="146" t="s">
        <v>84</v>
      </c>
      <c r="J34" s="147">
        <v>14.920839420395474</v>
      </c>
      <c r="L34" s="148">
        <v>20</v>
      </c>
      <c r="M34" s="137" t="s">
        <v>82</v>
      </c>
      <c r="N34" s="149">
        <v>10.647161559739148</v>
      </c>
      <c r="O34" s="137" t="s">
        <v>149</v>
      </c>
      <c r="Q34" s="137">
        <v>11</v>
      </c>
      <c r="R34" s="137" t="s">
        <v>84</v>
      </c>
      <c r="S34" s="137">
        <v>37.241496375570946</v>
      </c>
      <c r="W34" s="137">
        <v>19</v>
      </c>
      <c r="X34" s="137" t="s">
        <v>84</v>
      </c>
      <c r="Y34" s="137">
        <v>20.647485195472182</v>
      </c>
    </row>
    <row r="35" spans="1:26" x14ac:dyDescent="0.15">
      <c r="A35" s="137">
        <v>10</v>
      </c>
      <c r="B35" s="137" t="s">
        <v>84</v>
      </c>
      <c r="C35" s="138">
        <f t="shared" si="2"/>
        <v>1.4556117123145373</v>
      </c>
      <c r="D35" s="140">
        <f>C35*2</f>
        <v>2.9112234246290747</v>
      </c>
      <c r="F35" s="137" t="s">
        <v>171</v>
      </c>
      <c r="H35" s="145">
        <v>3</v>
      </c>
      <c r="I35" s="146" t="s">
        <v>84</v>
      </c>
      <c r="J35" s="147">
        <v>17.574927592500803</v>
      </c>
      <c r="L35" s="148">
        <v>23</v>
      </c>
      <c r="M35" s="137" t="s">
        <v>82</v>
      </c>
      <c r="N35" s="149">
        <v>13.533254234305518</v>
      </c>
      <c r="O35" s="137" t="s">
        <v>152</v>
      </c>
      <c r="Q35" s="137">
        <v>16</v>
      </c>
      <c r="R35" s="137" t="s">
        <v>82</v>
      </c>
      <c r="S35" s="137">
        <v>7.5344089972865902</v>
      </c>
      <c r="W35" s="137">
        <v>8</v>
      </c>
      <c r="X35" s="137" t="s">
        <v>84</v>
      </c>
      <c r="Y35" s="137">
        <v>27.757111333390803</v>
      </c>
    </row>
    <row r="36" spans="1:26" x14ac:dyDescent="0.15">
      <c r="A36" s="137">
        <v>11</v>
      </c>
      <c r="B36" s="137" t="s">
        <v>84</v>
      </c>
      <c r="C36" s="138">
        <f t="shared" si="2"/>
        <v>18.620748187785473</v>
      </c>
      <c r="D36" s="140">
        <f>C36*2</f>
        <v>37.241496375570946</v>
      </c>
      <c r="F36" s="137" t="s">
        <v>172</v>
      </c>
      <c r="H36" s="145">
        <v>19</v>
      </c>
      <c r="I36" s="146" t="s">
        <v>84</v>
      </c>
      <c r="J36" s="147">
        <v>20.647485195472182</v>
      </c>
      <c r="L36" s="110">
        <v>27</v>
      </c>
      <c r="M36" s="137" t="s">
        <v>82</v>
      </c>
      <c r="N36" s="149">
        <v>14.523415842679377</v>
      </c>
      <c r="O36" s="137" t="s">
        <v>173</v>
      </c>
      <c r="Q36" s="137">
        <v>20</v>
      </c>
      <c r="R36" s="137" t="s">
        <v>82</v>
      </c>
      <c r="S36" s="140">
        <v>10.647161559739148</v>
      </c>
      <c r="T36" s="137" t="s">
        <v>149</v>
      </c>
      <c r="W36" s="137">
        <v>26</v>
      </c>
      <c r="X36" s="137" t="s">
        <v>84</v>
      </c>
      <c r="Y36" s="137">
        <v>28.117086584870542</v>
      </c>
      <c r="Z36" s="137" t="s">
        <v>152</v>
      </c>
    </row>
    <row r="37" spans="1:26" x14ac:dyDescent="0.15">
      <c r="A37" s="150">
        <v>12</v>
      </c>
      <c r="B37" s="150" t="s">
        <v>82</v>
      </c>
      <c r="C37" s="151">
        <f t="shared" si="2"/>
        <v>42.978904417287275</v>
      </c>
      <c r="D37" s="152">
        <f>C37*4</f>
        <v>171.9156176691491</v>
      </c>
      <c r="E37" s="150"/>
      <c r="F37" s="150" t="s">
        <v>165</v>
      </c>
      <c r="H37" s="145">
        <v>8</v>
      </c>
      <c r="I37" s="146" t="s">
        <v>84</v>
      </c>
      <c r="J37" s="147">
        <v>27.757111333390803</v>
      </c>
      <c r="L37" s="110">
        <v>32</v>
      </c>
      <c r="M37" s="137" t="s">
        <v>82</v>
      </c>
      <c r="N37" s="149">
        <v>16.01628995728516</v>
      </c>
      <c r="O37" s="137" t="s">
        <v>174</v>
      </c>
      <c r="Q37" s="137">
        <v>13</v>
      </c>
      <c r="R37" s="137" t="s">
        <v>82</v>
      </c>
      <c r="S37" s="137">
        <v>33.618600035712902</v>
      </c>
      <c r="W37" s="137">
        <v>5</v>
      </c>
      <c r="X37" s="137" t="s">
        <v>84</v>
      </c>
      <c r="Y37" s="137">
        <v>29.61765800997793</v>
      </c>
    </row>
    <row r="38" spans="1:26" x14ac:dyDescent="0.15">
      <c r="A38" s="137">
        <v>13</v>
      </c>
      <c r="B38" s="137" t="s">
        <v>82</v>
      </c>
      <c r="C38" s="138">
        <f>$E$4+(($E$5-$E$4)/(1+(E15/$E$6)^$E$7))</f>
        <v>8.4046500089282254</v>
      </c>
      <c r="D38" s="140">
        <f>C38*4</f>
        <v>33.618600035712902</v>
      </c>
      <c r="F38" s="137" t="s">
        <v>165</v>
      </c>
      <c r="H38" s="145">
        <v>5</v>
      </c>
      <c r="I38" s="146" t="s">
        <v>84</v>
      </c>
      <c r="J38" s="147">
        <v>29.61765800997793</v>
      </c>
      <c r="L38" s="110">
        <v>31</v>
      </c>
      <c r="M38" s="137" t="s">
        <v>82</v>
      </c>
      <c r="N38" s="149">
        <v>24.317101111418246</v>
      </c>
      <c r="O38" s="137" t="s">
        <v>175</v>
      </c>
      <c r="Q38" s="137">
        <v>15</v>
      </c>
      <c r="R38" s="137" t="s">
        <v>82</v>
      </c>
      <c r="S38" s="137">
        <v>38.500875976664744</v>
      </c>
      <c r="W38" s="137">
        <v>11</v>
      </c>
      <c r="X38" s="137" t="s">
        <v>84</v>
      </c>
      <c r="Y38" s="137">
        <v>37.241496375570946</v>
      </c>
    </row>
    <row r="39" spans="1:26" x14ac:dyDescent="0.15">
      <c r="A39" s="137">
        <v>14</v>
      </c>
      <c r="B39" s="137" t="s">
        <v>84</v>
      </c>
      <c r="C39" s="138">
        <f t="shared" ref="C39:C45" si="3">$E$4+(($E$5-$E$4)/(1+(E16/$E$6)^$E$7))</f>
        <v>1.675127192502976</v>
      </c>
      <c r="D39" s="140">
        <f>C39*2</f>
        <v>3.3502543850059521</v>
      </c>
      <c r="F39" s="137" t="s">
        <v>170</v>
      </c>
      <c r="H39" s="145">
        <v>11</v>
      </c>
      <c r="I39" s="146" t="s">
        <v>84</v>
      </c>
      <c r="J39" s="147">
        <v>37.241496375570946</v>
      </c>
      <c r="L39" s="110">
        <v>28</v>
      </c>
      <c r="M39" s="137" t="s">
        <v>82</v>
      </c>
      <c r="N39" s="149">
        <v>26.614290596429271</v>
      </c>
      <c r="O39" s="137" t="s">
        <v>176</v>
      </c>
      <c r="Q39" s="105">
        <v>33</v>
      </c>
      <c r="R39" s="137" t="s">
        <v>82</v>
      </c>
      <c r="S39" s="137">
        <v>48.320759614974072</v>
      </c>
      <c r="T39" s="137" t="s">
        <v>154</v>
      </c>
      <c r="W39" s="137">
        <v>16</v>
      </c>
      <c r="X39" s="137" t="s">
        <v>82</v>
      </c>
      <c r="Y39" s="137">
        <v>7.5344089972865902</v>
      </c>
    </row>
    <row r="40" spans="1:26" x14ac:dyDescent="0.15">
      <c r="A40" s="137">
        <v>15</v>
      </c>
      <c r="B40" s="137" t="s">
        <v>82</v>
      </c>
      <c r="C40" s="138">
        <f t="shared" si="3"/>
        <v>9.6252189941661861</v>
      </c>
      <c r="D40" s="140">
        <f>C40*4</f>
        <v>38.500875976664744</v>
      </c>
      <c r="F40" s="137" t="s">
        <v>170</v>
      </c>
      <c r="H40" s="145">
        <v>16</v>
      </c>
      <c r="I40" s="146" t="s">
        <v>82</v>
      </c>
      <c r="J40" s="147">
        <v>7.5344089972865902</v>
      </c>
      <c r="L40" s="110">
        <v>33</v>
      </c>
      <c r="M40" s="137" t="s">
        <v>82</v>
      </c>
      <c r="N40" s="149">
        <v>48.320759614974072</v>
      </c>
      <c r="O40" s="137" t="s">
        <v>154</v>
      </c>
      <c r="Q40" s="137">
        <v>9</v>
      </c>
      <c r="R40" s="137" t="s">
        <v>82</v>
      </c>
      <c r="S40" s="137">
        <v>93.494586012308346</v>
      </c>
      <c r="W40" s="137">
        <v>20</v>
      </c>
      <c r="X40" s="137" t="s">
        <v>82</v>
      </c>
      <c r="Y40" s="137">
        <v>10.647161559739148</v>
      </c>
      <c r="Z40" s="137" t="s">
        <v>149</v>
      </c>
    </row>
    <row r="41" spans="1:26" ht="14" thickBot="1" x14ac:dyDescent="0.2">
      <c r="A41" s="137">
        <v>16</v>
      </c>
      <c r="B41" s="137" t="s">
        <v>82</v>
      </c>
      <c r="C41" s="138">
        <f t="shared" si="3"/>
        <v>1.6414598133963454</v>
      </c>
      <c r="D41" s="140">
        <f>C42*4</f>
        <v>7.5344089972865902</v>
      </c>
      <c r="F41" s="137" t="s">
        <v>170</v>
      </c>
      <c r="H41" s="145">
        <v>13</v>
      </c>
      <c r="I41" s="146" t="s">
        <v>82</v>
      </c>
      <c r="J41" s="147">
        <v>33.618600035712902</v>
      </c>
      <c r="L41" s="111">
        <v>29</v>
      </c>
      <c r="M41" s="153" t="s">
        <v>82</v>
      </c>
      <c r="N41" s="154">
        <v>57.710021639843504</v>
      </c>
      <c r="O41" s="137" t="s">
        <v>156</v>
      </c>
      <c r="Q41" s="141">
        <v>12</v>
      </c>
      <c r="R41" s="141" t="s">
        <v>82</v>
      </c>
      <c r="S41" s="141">
        <v>171.9156176691491</v>
      </c>
      <c r="W41" s="137">
        <v>23</v>
      </c>
      <c r="X41" s="137" t="s">
        <v>82</v>
      </c>
      <c r="Y41" s="137">
        <v>13.533254234305518</v>
      </c>
      <c r="Z41" s="137" t="s">
        <v>152</v>
      </c>
    </row>
    <row r="42" spans="1:26" x14ac:dyDescent="0.15">
      <c r="A42" s="137">
        <v>17</v>
      </c>
      <c r="B42" s="137" t="s">
        <v>84</v>
      </c>
      <c r="C42" s="138">
        <f t="shared" si="3"/>
        <v>1.8836022493216475</v>
      </c>
      <c r="D42" s="140">
        <f>C42*2</f>
        <v>3.7672044986432951</v>
      </c>
      <c r="F42" s="137" t="s">
        <v>165</v>
      </c>
      <c r="H42" s="145">
        <v>15</v>
      </c>
      <c r="I42" s="146" t="s">
        <v>82</v>
      </c>
      <c r="J42" s="147">
        <v>38.500875976664744</v>
      </c>
      <c r="W42" s="105">
        <v>27</v>
      </c>
      <c r="X42" s="137" t="s">
        <v>82</v>
      </c>
      <c r="Y42" s="137">
        <v>14.523415842679377</v>
      </c>
      <c r="Z42" s="137" t="s">
        <v>173</v>
      </c>
    </row>
    <row r="43" spans="1:26" x14ac:dyDescent="0.15">
      <c r="A43" s="137">
        <v>18</v>
      </c>
      <c r="B43" s="137" t="s">
        <v>84</v>
      </c>
      <c r="C43" s="138">
        <f t="shared" si="3"/>
        <v>0.61736769260913016</v>
      </c>
      <c r="D43" s="140">
        <f t="shared" ref="D43:D44" si="4">C43*2</f>
        <v>1.2347353852182603</v>
      </c>
      <c r="F43" s="137" t="s">
        <v>165</v>
      </c>
      <c r="H43" s="145">
        <v>9</v>
      </c>
      <c r="I43" s="146" t="s">
        <v>82</v>
      </c>
      <c r="J43" s="147">
        <v>93.494586012308346</v>
      </c>
      <c r="W43" s="105">
        <v>32</v>
      </c>
      <c r="X43" s="137" t="s">
        <v>82</v>
      </c>
      <c r="Y43" s="137">
        <v>16.01628995728516</v>
      </c>
      <c r="Z43" s="137" t="s">
        <v>174</v>
      </c>
    </row>
    <row r="44" spans="1:26" ht="14" thickBot="1" x14ac:dyDescent="0.2">
      <c r="A44" s="137">
        <v>19</v>
      </c>
      <c r="B44" s="137" t="s">
        <v>84</v>
      </c>
      <c r="C44" s="138">
        <f t="shared" si="3"/>
        <v>10.323742597736091</v>
      </c>
      <c r="D44" s="140">
        <f t="shared" si="4"/>
        <v>20.647485195472182</v>
      </c>
      <c r="F44" s="137" t="s">
        <v>177</v>
      </c>
      <c r="H44" s="155">
        <v>12</v>
      </c>
      <c r="I44" s="156" t="s">
        <v>82</v>
      </c>
      <c r="J44" s="157">
        <v>171.9156176691491</v>
      </c>
      <c r="W44" s="105">
        <v>31</v>
      </c>
      <c r="X44" s="137" t="s">
        <v>82</v>
      </c>
      <c r="Y44" s="137">
        <v>24.317101111418246</v>
      </c>
      <c r="Z44" s="137" t="s">
        <v>175</v>
      </c>
    </row>
    <row r="45" spans="1:26" x14ac:dyDescent="0.15">
      <c r="A45" s="137">
        <v>20</v>
      </c>
      <c r="B45" s="137" t="s">
        <v>82</v>
      </c>
      <c r="C45" s="138">
        <f t="shared" si="3"/>
        <v>2.661790389934787</v>
      </c>
      <c r="D45" s="140">
        <f>C45*4</f>
        <v>10.647161559739148</v>
      </c>
      <c r="E45" s="137" t="s">
        <v>149</v>
      </c>
      <c r="F45" s="137" t="s">
        <v>165</v>
      </c>
      <c r="W45" s="105">
        <v>28</v>
      </c>
      <c r="X45" s="137" t="s">
        <v>82</v>
      </c>
      <c r="Y45" s="137">
        <v>26.614290596429271</v>
      </c>
      <c r="Z45" s="137" t="s">
        <v>176</v>
      </c>
    </row>
    <row r="46" spans="1:26" x14ac:dyDescent="0.15">
      <c r="A46" s="137">
        <v>21</v>
      </c>
      <c r="B46" s="137" t="s">
        <v>84</v>
      </c>
      <c r="C46" s="138">
        <f>$E$4+(($E$5-$E$4)/(1+(F15/$E$6)^$E$7))</f>
        <v>2.6080473521414573</v>
      </c>
      <c r="D46" s="140">
        <f>C46*2</f>
        <v>5.2160947042829147</v>
      </c>
      <c r="E46" s="137" t="s">
        <v>149</v>
      </c>
      <c r="F46" s="137" t="s">
        <v>165</v>
      </c>
      <c r="L46" s="105" t="s">
        <v>178</v>
      </c>
      <c r="M46" s="137" t="s">
        <v>179</v>
      </c>
      <c r="N46" s="137" t="s">
        <v>180</v>
      </c>
      <c r="O46" s="137" t="s">
        <v>181</v>
      </c>
      <c r="P46" s="108" t="s">
        <v>182</v>
      </c>
      <c r="W46" s="137">
        <v>13</v>
      </c>
      <c r="X46" s="137" t="s">
        <v>82</v>
      </c>
      <c r="Y46" s="137">
        <v>33.618600035712902</v>
      </c>
    </row>
    <row r="47" spans="1:26" x14ac:dyDescent="0.15">
      <c r="A47" s="137">
        <v>22</v>
      </c>
      <c r="B47" s="137" t="s">
        <v>84</v>
      </c>
      <c r="C47" s="138">
        <f t="shared" ref="C47:C53" si="5">$E$4+(($E$5-$E$4)/(1+(F16/$E$6)^$E$7))</f>
        <v>1.2731479918940509</v>
      </c>
      <c r="D47" s="140">
        <f>C47*2</f>
        <v>2.5462959837881018</v>
      </c>
      <c r="E47" s="137" t="s">
        <v>149</v>
      </c>
      <c r="F47" s="137" t="s">
        <v>171</v>
      </c>
      <c r="K47" s="137" t="s">
        <v>183</v>
      </c>
      <c r="L47" s="137">
        <f>AVERAGE(J26:J39)</f>
        <v>12.981316337336779</v>
      </c>
      <c r="M47" s="137">
        <f>STDEV(J26:J39)</f>
        <v>11.840098477136635</v>
      </c>
      <c r="N47" s="137">
        <f>(M47)/SQRT((COUNTA(J26:J39)))</f>
        <v>3.1643994233649417</v>
      </c>
      <c r="W47" s="137">
        <v>15</v>
      </c>
      <c r="X47" s="137" t="s">
        <v>82</v>
      </c>
      <c r="Y47" s="137">
        <v>38.500875976664744</v>
      </c>
    </row>
    <row r="48" spans="1:26" x14ac:dyDescent="0.15">
      <c r="A48" s="137">
        <v>23</v>
      </c>
      <c r="B48" s="137" t="s">
        <v>82</v>
      </c>
      <c r="C48" s="138">
        <f t="shared" si="5"/>
        <v>3.3833135585763796</v>
      </c>
      <c r="D48" s="140">
        <f>C48*4</f>
        <v>13.533254234305518</v>
      </c>
      <c r="E48" s="137" t="s">
        <v>152</v>
      </c>
      <c r="F48" s="105" t="s">
        <v>184</v>
      </c>
      <c r="K48" s="137" t="s">
        <v>185</v>
      </c>
      <c r="L48" s="137">
        <f>AVERAGE(J40:J44)</f>
        <v>69.012817738224342</v>
      </c>
      <c r="M48" s="137">
        <f>STDEV(J40:J44)</f>
        <v>65.482186870937014</v>
      </c>
      <c r="N48" s="137">
        <f>M48/SQRT(COUNTA(J40:J44))</f>
        <v>29.284524231751881</v>
      </c>
      <c r="O48" s="137">
        <f>TTEST(J26:J39,J40:J44,2,3)</f>
        <v>0.12826284373389424</v>
      </c>
      <c r="P48" s="158">
        <v>1.243E-2</v>
      </c>
      <c r="W48" s="105">
        <v>33</v>
      </c>
      <c r="X48" s="137" t="s">
        <v>82</v>
      </c>
      <c r="Y48" s="137">
        <v>48.320759614974072</v>
      </c>
      <c r="Z48" s="137" t="s">
        <v>154</v>
      </c>
    </row>
    <row r="49" spans="1:26" x14ac:dyDescent="0.15">
      <c r="A49" s="137">
        <v>24</v>
      </c>
      <c r="B49" s="137" t="s">
        <v>84</v>
      </c>
      <c r="C49" s="138">
        <f t="shared" si="5"/>
        <v>2.2467888573583972</v>
      </c>
      <c r="D49" s="140">
        <f>C49*2</f>
        <v>4.4935777147167943</v>
      </c>
      <c r="E49" s="137" t="s">
        <v>152</v>
      </c>
      <c r="F49" s="105" t="s">
        <v>184</v>
      </c>
      <c r="K49" s="137" t="s">
        <v>186</v>
      </c>
      <c r="L49" s="137">
        <f>AVERAGE(N26:N33)</f>
        <v>6.742213053273316</v>
      </c>
      <c r="M49" s="137">
        <f>STDEV(N26:N33)</f>
        <v>8.6841599297721253</v>
      </c>
      <c r="N49" s="137">
        <f>M49/SQRT(COUNTA(N26:N33))</f>
        <v>3.0703141876251809</v>
      </c>
      <c r="W49" s="105">
        <v>29</v>
      </c>
      <c r="X49" s="137" t="s">
        <v>82</v>
      </c>
      <c r="Y49" s="137">
        <v>57.710021639843504</v>
      </c>
      <c r="Z49" s="137" t="s">
        <v>156</v>
      </c>
    </row>
    <row r="50" spans="1:26" x14ac:dyDescent="0.15">
      <c r="A50" s="137">
        <v>25</v>
      </c>
      <c r="B50" s="137" t="s">
        <v>84</v>
      </c>
      <c r="C50" s="138">
        <f t="shared" si="5"/>
        <v>1.3855133453986703</v>
      </c>
      <c r="D50" s="140">
        <f t="shared" ref="D50:D51" si="6">C50*2</f>
        <v>2.7710266907973407</v>
      </c>
      <c r="E50" s="137" t="s">
        <v>152</v>
      </c>
      <c r="F50" s="105" t="s">
        <v>184</v>
      </c>
      <c r="K50" s="137" t="s">
        <v>187</v>
      </c>
      <c r="L50" s="137">
        <f>AVERAGE(N34:N41)</f>
        <v>26.46028681958429</v>
      </c>
      <c r="M50" s="137">
        <f>STDEV(N34:N41)</f>
        <v>17.43466260249911</v>
      </c>
      <c r="N50" s="137">
        <f>M50/SQRT(COUNTA((N34:N41)))</f>
        <v>6.1640840769633103</v>
      </c>
      <c r="O50" s="137">
        <f>TTEST(N26:N33,N34:N41,2,3)</f>
        <v>1.6437255427898315E-2</v>
      </c>
      <c r="P50" s="158">
        <v>6.3200000000000001E-3</v>
      </c>
      <c r="W50" s="137">
        <v>9</v>
      </c>
      <c r="X50" s="137" t="s">
        <v>82</v>
      </c>
      <c r="Y50" s="137">
        <v>93.494586012308346</v>
      </c>
    </row>
    <row r="51" spans="1:26" x14ac:dyDescent="0.15">
      <c r="A51" s="137">
        <v>26</v>
      </c>
      <c r="B51" s="137" t="s">
        <v>84</v>
      </c>
      <c r="C51" s="138">
        <f t="shared" si="5"/>
        <v>14.058543292435271</v>
      </c>
      <c r="D51" s="140">
        <f t="shared" si="6"/>
        <v>28.117086584870542</v>
      </c>
      <c r="E51" s="137" t="s">
        <v>152</v>
      </c>
      <c r="F51" s="105" t="s">
        <v>184</v>
      </c>
      <c r="K51" s="137" t="s">
        <v>188</v>
      </c>
      <c r="L51" s="137">
        <f>AVERAGE(Y17:Y38)</f>
        <v>10.712551506768248</v>
      </c>
      <c r="M51" s="137">
        <f>STDEV(Y17:Y38)</f>
        <v>11.016257174007229</v>
      </c>
      <c r="N51" s="137">
        <f>M51/SQRT(COUNTA(Y17:Y38))</f>
        <v>2.3486739210559739</v>
      </c>
      <c r="W51" s="141">
        <v>12</v>
      </c>
      <c r="X51" s="141" t="s">
        <v>82</v>
      </c>
      <c r="Y51" s="141">
        <v>171.9156176691491</v>
      </c>
    </row>
    <row r="52" spans="1:26" x14ac:dyDescent="0.15">
      <c r="A52" s="105">
        <v>27</v>
      </c>
      <c r="B52" s="137" t="s">
        <v>82</v>
      </c>
      <c r="C52" s="138">
        <f t="shared" si="5"/>
        <v>3.6308539606698442</v>
      </c>
      <c r="D52" s="140">
        <f>C52*4</f>
        <v>14.523415842679377</v>
      </c>
      <c r="E52" s="137" t="s">
        <v>173</v>
      </c>
      <c r="F52" s="105" t="s">
        <v>184</v>
      </c>
      <c r="K52" s="137" t="s">
        <v>189</v>
      </c>
      <c r="L52" s="137">
        <f>AVERAGE(Y39:Y51)</f>
        <v>42.826644865215073</v>
      </c>
      <c r="M52" s="137">
        <f>STDEV(Y39:Y51)</f>
        <v>45.507214688204506</v>
      </c>
      <c r="N52" s="137">
        <f>M52/SQRT(COUNTA(Y39:Y51))</f>
        <v>12.621430458605335</v>
      </c>
      <c r="O52" s="137">
        <f>TTEST(Y17:Y38,Y39:Y51,2,3)</f>
        <v>2.6716389160411969E-2</v>
      </c>
      <c r="P52" s="158">
        <v>7.2999999999999996E-4</v>
      </c>
    </row>
    <row r="53" spans="1:26" x14ac:dyDescent="0.15">
      <c r="A53" s="105">
        <v>28</v>
      </c>
      <c r="B53" s="137" t="s">
        <v>82</v>
      </c>
      <c r="C53" s="138">
        <f t="shared" si="5"/>
        <v>6.6535726491073177</v>
      </c>
      <c r="D53" s="140">
        <f t="shared" ref="D53:D54" si="7">C53*4</f>
        <v>26.614290596429271</v>
      </c>
      <c r="E53" s="137" t="s">
        <v>176</v>
      </c>
      <c r="F53" s="105" t="s">
        <v>184</v>
      </c>
      <c r="K53" s="137" t="s">
        <v>190</v>
      </c>
      <c r="L53" s="137">
        <f>AVERAGE(S17:S34)</f>
        <v>10.945084585095783</v>
      </c>
      <c r="M53" s="137">
        <f>STDEV(S17:S34)</f>
        <v>11.081734714040081</v>
      </c>
      <c r="N53" s="137">
        <f>M53/SQRT(COUNTA(S17:S34))</f>
        <v>2.6119899212027029</v>
      </c>
    </row>
    <row r="54" spans="1:26" x14ac:dyDescent="0.15">
      <c r="A54" s="105">
        <v>29</v>
      </c>
      <c r="B54" s="137" t="s">
        <v>82</v>
      </c>
      <c r="C54" s="138">
        <f>$E$4+(($E$5-$E$4)/(1+(G15/$E$6)^$E$7))</f>
        <v>14.427505409960876</v>
      </c>
      <c r="D54" s="140">
        <f t="shared" si="7"/>
        <v>57.710021639843504</v>
      </c>
      <c r="E54" s="137" t="s">
        <v>156</v>
      </c>
      <c r="F54" s="105" t="s">
        <v>184</v>
      </c>
      <c r="K54" s="137" t="s">
        <v>191</v>
      </c>
      <c r="L54" s="137">
        <f>AVERAGE(S35:S41)</f>
        <v>57.718858552262127</v>
      </c>
      <c r="M54" s="137">
        <f>STDEV(S35:S41)</f>
        <v>57.869830483973708</v>
      </c>
      <c r="N54" s="137">
        <f>M54/SQRT(COUNTA(S35:S41))</f>
        <v>21.872739982008433</v>
      </c>
      <c r="O54" s="137">
        <f>TTEST(S17:S34,S35:S41,2,3)</f>
        <v>7.6640158598672292E-2</v>
      </c>
      <c r="P54" s="158">
        <v>3.0200000000000001E-3</v>
      </c>
    </row>
    <row r="55" spans="1:26" x14ac:dyDescent="0.15">
      <c r="A55" s="105">
        <v>30</v>
      </c>
      <c r="B55" s="137" t="s">
        <v>84</v>
      </c>
      <c r="C55" s="138">
        <f>$E$4+(($E$5-$E$4)/(1+(G16/$E$6)^$E$7))</f>
        <v>1.6414598133963454</v>
      </c>
      <c r="D55" s="140">
        <f>C55*2</f>
        <v>3.2829196267926908</v>
      </c>
      <c r="E55" s="137" t="s">
        <v>156</v>
      </c>
      <c r="F55" s="105" t="s">
        <v>184</v>
      </c>
    </row>
    <row r="56" spans="1:26" x14ac:dyDescent="0.15">
      <c r="A56" s="105">
        <v>31</v>
      </c>
      <c r="B56" s="137" t="s">
        <v>82</v>
      </c>
      <c r="C56" s="138">
        <f t="shared" ref="C56:C59" si="8">$E$4+(($E$5-$E$4)/(1+(G17/$E$6)^$E$7))</f>
        <v>6.0792752778545616</v>
      </c>
      <c r="D56" s="140">
        <f>C56*4</f>
        <v>24.317101111418246</v>
      </c>
      <c r="E56" s="137" t="s">
        <v>175</v>
      </c>
      <c r="F56" s="105" t="s">
        <v>184</v>
      </c>
    </row>
    <row r="57" spans="1:26" x14ac:dyDescent="0.15">
      <c r="A57" s="105">
        <v>32</v>
      </c>
      <c r="B57" s="137" t="s">
        <v>82</v>
      </c>
      <c r="C57" s="138">
        <f t="shared" si="8"/>
        <v>4.00407248932129</v>
      </c>
      <c r="D57" s="140">
        <f t="shared" ref="D57:D58" si="9">C57*4</f>
        <v>16.01628995728516</v>
      </c>
      <c r="E57" s="137" t="s">
        <v>174</v>
      </c>
      <c r="F57" s="105" t="s">
        <v>184</v>
      </c>
    </row>
    <row r="58" spans="1:26" x14ac:dyDescent="0.15">
      <c r="A58" s="105">
        <v>33</v>
      </c>
      <c r="B58" s="137" t="s">
        <v>82</v>
      </c>
      <c r="C58" s="138">
        <f t="shared" si="8"/>
        <v>12.080189903743518</v>
      </c>
      <c r="D58" s="140">
        <f t="shared" si="9"/>
        <v>48.320759614974072</v>
      </c>
      <c r="E58" s="137" t="s">
        <v>154</v>
      </c>
      <c r="F58" s="109" t="s">
        <v>165</v>
      </c>
    </row>
    <row r="59" spans="1:26" x14ac:dyDescent="0.15">
      <c r="A59" s="105">
        <v>34</v>
      </c>
      <c r="B59" s="137" t="s">
        <v>84</v>
      </c>
      <c r="C59" s="138">
        <f t="shared" si="8"/>
        <v>1.6414598133963454</v>
      </c>
      <c r="D59" s="140">
        <f>C59*2</f>
        <v>3.2829196267926908</v>
      </c>
      <c r="E59" s="137" t="s">
        <v>154</v>
      </c>
      <c r="F59" s="137" t="s">
        <v>168</v>
      </c>
    </row>
    <row r="60" spans="1:26" x14ac:dyDescent="0.15">
      <c r="A60" s="105">
        <v>35</v>
      </c>
      <c r="B60" s="137" t="s">
        <v>84</v>
      </c>
      <c r="C60" s="138">
        <f>$E$4+(($E$5-$E$4)/(1+(G21/$E$6)^$E$7))</f>
        <v>2.1138917470727248</v>
      </c>
      <c r="D60" s="140">
        <f>C60*2</f>
        <v>4.2277834941454495</v>
      </c>
      <c r="E60" s="137" t="s">
        <v>154</v>
      </c>
      <c r="F60" s="137" t="s">
        <v>168</v>
      </c>
    </row>
    <row r="61" spans="1:26" x14ac:dyDescent="0.15">
      <c r="A61" s="105"/>
      <c r="C61" s="138"/>
      <c r="D61" s="140"/>
    </row>
    <row r="62" spans="1:26" x14ac:dyDescent="0.15">
      <c r="A62" s="105"/>
      <c r="C62" s="138"/>
      <c r="D62" s="140"/>
    </row>
    <row r="63" spans="1:26" x14ac:dyDescent="0.15">
      <c r="A63" s="105"/>
      <c r="C63" s="138"/>
      <c r="D63" s="140"/>
    </row>
    <row r="64" spans="1:26" x14ac:dyDescent="0.15">
      <c r="A64" s="105"/>
      <c r="C64" s="138"/>
      <c r="D64" s="140"/>
    </row>
    <row r="65" spans="1:4" x14ac:dyDescent="0.15">
      <c r="A65" s="105"/>
      <c r="C65" s="138"/>
      <c r="D65" s="140"/>
    </row>
    <row r="66" spans="1:4" x14ac:dyDescent="0.15">
      <c r="A66" s="105"/>
      <c r="C66" s="138"/>
      <c r="D66" s="140"/>
    </row>
    <row r="67" spans="1:4" x14ac:dyDescent="0.15">
      <c r="A67" s="105"/>
      <c r="C67" s="138"/>
      <c r="D67" s="140"/>
    </row>
    <row r="68" spans="1:4" x14ac:dyDescent="0.15">
      <c r="A68" s="105"/>
      <c r="C68" s="138"/>
      <c r="D68" s="14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2C0A-76F9-CB43-9DBE-C4D2D79B3EA4}">
  <dimension ref="A1:T67"/>
  <sheetViews>
    <sheetView workbookViewId="0">
      <selection activeCell="J66" sqref="J65:J66"/>
    </sheetView>
  </sheetViews>
  <sheetFormatPr baseColWidth="10" defaultColWidth="8.83203125" defaultRowHeight="13" x14ac:dyDescent="0.15"/>
  <cols>
    <col min="1" max="1" width="9" style="162" bestFit="1" customWidth="1"/>
    <col min="2" max="2" width="8.83203125" style="162"/>
    <col min="3" max="4" width="9" style="162" bestFit="1" customWidth="1"/>
    <col min="5" max="6" width="8.83203125" style="162"/>
    <col min="7" max="7" width="9" style="162" bestFit="1" customWidth="1"/>
    <col min="8" max="8" width="8.83203125" style="162"/>
    <col min="9" max="14" width="9" style="162" bestFit="1" customWidth="1"/>
    <col min="15" max="15" width="8.83203125" style="162"/>
    <col min="16" max="16" width="9" style="162" bestFit="1" customWidth="1"/>
    <col min="17" max="17" width="8.83203125" style="162"/>
    <col min="18" max="18" width="9" style="162" bestFit="1" customWidth="1"/>
    <col min="19" max="19" width="9.6640625" style="162" bestFit="1" customWidth="1"/>
    <col min="20" max="16384" width="8.83203125" style="162"/>
  </cols>
  <sheetData>
    <row r="1" spans="1:20" s="168" customFormat="1" ht="16" x14ac:dyDescent="0.2">
      <c r="A1" s="168" t="s">
        <v>254</v>
      </c>
    </row>
    <row r="2" spans="1:20" x14ac:dyDescent="0.15">
      <c r="A2" s="162" t="s">
        <v>192</v>
      </c>
    </row>
    <row r="3" spans="1:20" x14ac:dyDescent="0.15">
      <c r="A3" s="162" t="s">
        <v>193</v>
      </c>
      <c r="G3" s="162" t="s">
        <v>194</v>
      </c>
      <c r="P3" s="162" t="s">
        <v>195</v>
      </c>
    </row>
    <row r="4" spans="1:20" x14ac:dyDescent="0.15">
      <c r="A4" s="162" t="s">
        <v>160</v>
      </c>
      <c r="B4" s="162" t="s">
        <v>144</v>
      </c>
      <c r="C4" s="162" t="s">
        <v>196</v>
      </c>
      <c r="D4" s="162" t="s">
        <v>197</v>
      </c>
      <c r="G4" s="162" t="s">
        <v>160</v>
      </c>
      <c r="H4" s="162" t="s">
        <v>144</v>
      </c>
      <c r="I4" s="162" t="s">
        <v>196</v>
      </c>
      <c r="J4" s="162" t="s">
        <v>197</v>
      </c>
      <c r="P4" s="162" t="s">
        <v>160</v>
      </c>
      <c r="Q4" s="162" t="s">
        <v>144</v>
      </c>
      <c r="R4" s="162" t="s">
        <v>196</v>
      </c>
      <c r="S4" s="162" t="s">
        <v>197</v>
      </c>
    </row>
    <row r="5" spans="1:20" x14ac:dyDescent="0.15">
      <c r="A5" s="162">
        <v>10</v>
      </c>
      <c r="B5" s="162" t="s">
        <v>84</v>
      </c>
      <c r="C5" s="162">
        <v>1.0589999999999999</v>
      </c>
      <c r="D5" s="162">
        <v>3.3485283026378609</v>
      </c>
      <c r="G5" s="162">
        <v>34</v>
      </c>
      <c r="H5" s="162" t="s">
        <v>84</v>
      </c>
      <c r="I5" s="162">
        <v>1.1559999999999999</v>
      </c>
      <c r="J5" s="162">
        <v>2.6648796243284716</v>
      </c>
      <c r="K5" s="162" t="s">
        <v>198</v>
      </c>
      <c r="P5" s="162">
        <v>10</v>
      </c>
      <c r="Q5" s="162" t="s">
        <v>84</v>
      </c>
      <c r="R5" s="162">
        <v>1.0589999999999999</v>
      </c>
      <c r="S5" s="163">
        <v>3.3485283026378609</v>
      </c>
    </row>
    <row r="6" spans="1:20" x14ac:dyDescent="0.15">
      <c r="A6" s="162">
        <v>17</v>
      </c>
      <c r="B6" s="162" t="s">
        <v>84</v>
      </c>
      <c r="C6" s="162">
        <v>1.1059999999999999</v>
      </c>
      <c r="D6" s="162">
        <v>2.9929470002100187</v>
      </c>
      <c r="G6" s="162">
        <v>25</v>
      </c>
      <c r="H6" s="162" t="s">
        <v>84</v>
      </c>
      <c r="I6" s="162">
        <v>1.3</v>
      </c>
      <c r="J6" s="162">
        <v>1.9378713018204894</v>
      </c>
      <c r="K6" s="162" t="s">
        <v>199</v>
      </c>
      <c r="P6" s="162">
        <v>17</v>
      </c>
      <c r="Q6" s="162" t="s">
        <v>84</v>
      </c>
      <c r="R6" s="162">
        <v>1.1059999999999999</v>
      </c>
      <c r="S6" s="163">
        <v>2.9929470002100187</v>
      </c>
    </row>
    <row r="7" spans="1:20" x14ac:dyDescent="0.15">
      <c r="A7" s="162">
        <v>18</v>
      </c>
      <c r="B7" s="162" t="s">
        <v>84</v>
      </c>
      <c r="C7" s="162">
        <v>1.206</v>
      </c>
      <c r="D7" s="162">
        <v>2.3800162794339004</v>
      </c>
      <c r="G7" s="162">
        <v>26</v>
      </c>
      <c r="H7" s="162" t="s">
        <v>84</v>
      </c>
      <c r="I7" s="162">
        <v>1.363</v>
      </c>
      <c r="J7" s="162">
        <v>1.6957211781645039</v>
      </c>
      <c r="K7" s="162" t="s">
        <v>199</v>
      </c>
      <c r="P7" s="162">
        <v>34</v>
      </c>
      <c r="Q7" s="162" t="s">
        <v>84</v>
      </c>
      <c r="R7" s="162">
        <v>1.1559999999999999</v>
      </c>
      <c r="S7" s="163">
        <v>2.6648796243284716</v>
      </c>
      <c r="T7" s="162" t="s">
        <v>198</v>
      </c>
    </row>
    <row r="8" spans="1:20" x14ac:dyDescent="0.15">
      <c r="A8" s="162">
        <v>19</v>
      </c>
      <c r="B8" s="162" t="s">
        <v>84</v>
      </c>
      <c r="C8" s="162">
        <v>1.3109999999999999</v>
      </c>
      <c r="D8" s="162">
        <v>1.8928084928308841</v>
      </c>
      <c r="G8" s="162">
        <v>21</v>
      </c>
      <c r="H8" s="162" t="s">
        <v>84</v>
      </c>
      <c r="I8" s="162">
        <v>1.5149999999999999</v>
      </c>
      <c r="J8" s="162">
        <v>1.2414220151234645</v>
      </c>
      <c r="K8" s="162" t="s">
        <v>200</v>
      </c>
      <c r="P8" s="162">
        <v>18</v>
      </c>
      <c r="Q8" s="162" t="s">
        <v>84</v>
      </c>
      <c r="R8" s="162">
        <v>1.206</v>
      </c>
      <c r="S8" s="163">
        <v>2.3800162794339004</v>
      </c>
    </row>
    <row r="9" spans="1:20" x14ac:dyDescent="0.15">
      <c r="A9" s="162">
        <v>3</v>
      </c>
      <c r="B9" s="162" t="s">
        <v>84</v>
      </c>
      <c r="C9" s="162">
        <v>1.32</v>
      </c>
      <c r="D9" s="162">
        <v>1.8568547725499398</v>
      </c>
      <c r="G9" s="162">
        <v>22</v>
      </c>
      <c r="H9" s="162" t="s">
        <v>84</v>
      </c>
      <c r="I9" s="162">
        <v>1.5429999999999999</v>
      </c>
      <c r="J9" s="162">
        <v>1.1734484283867674</v>
      </c>
      <c r="K9" s="162" t="s">
        <v>200</v>
      </c>
      <c r="P9" s="162">
        <v>19</v>
      </c>
      <c r="Q9" s="162" t="s">
        <v>84</v>
      </c>
      <c r="R9" s="162">
        <v>1.3109999999999999</v>
      </c>
      <c r="S9" s="163">
        <v>1.8928084928308841</v>
      </c>
    </row>
    <row r="10" spans="1:20" x14ac:dyDescent="0.15">
      <c r="A10" s="162">
        <v>11</v>
      </c>
      <c r="B10" s="162" t="s">
        <v>84</v>
      </c>
      <c r="C10" s="162">
        <v>1.3579999999999999</v>
      </c>
      <c r="D10" s="162">
        <v>1.7135969208093891</v>
      </c>
      <c r="G10" s="162">
        <v>35</v>
      </c>
      <c r="H10" s="162" t="s">
        <v>84</v>
      </c>
      <c r="I10" s="162">
        <v>1.55</v>
      </c>
      <c r="J10" s="162">
        <v>1.1570901990789046</v>
      </c>
      <c r="K10" s="162" t="s">
        <v>198</v>
      </c>
      <c r="P10" s="162">
        <v>3</v>
      </c>
      <c r="Q10" s="162" t="s">
        <v>84</v>
      </c>
      <c r="R10" s="162">
        <v>1.32</v>
      </c>
      <c r="S10" s="163">
        <v>1.8568547725499398</v>
      </c>
    </row>
    <row r="11" spans="1:20" x14ac:dyDescent="0.15">
      <c r="A11" s="162">
        <v>4</v>
      </c>
      <c r="B11" s="162" t="s">
        <v>84</v>
      </c>
      <c r="C11" s="162">
        <v>1.4629999999999999</v>
      </c>
      <c r="D11" s="162">
        <v>1.3793694079114935</v>
      </c>
      <c r="G11" s="162">
        <v>24</v>
      </c>
      <c r="H11" s="162" t="s">
        <v>84</v>
      </c>
      <c r="I11" s="162">
        <v>1.7469999999999999</v>
      </c>
      <c r="J11" s="162">
        <v>0.78194824471004631</v>
      </c>
      <c r="K11" s="162" t="s">
        <v>199</v>
      </c>
      <c r="P11" s="162">
        <v>11</v>
      </c>
      <c r="Q11" s="162" t="s">
        <v>84</v>
      </c>
      <c r="R11" s="162">
        <v>1.3579999999999999</v>
      </c>
      <c r="S11" s="163">
        <v>1.7135969208093891</v>
      </c>
    </row>
    <row r="12" spans="1:20" x14ac:dyDescent="0.15">
      <c r="A12" s="162">
        <v>14</v>
      </c>
      <c r="B12" s="162" t="s">
        <v>84</v>
      </c>
      <c r="C12" s="162">
        <v>1.49</v>
      </c>
      <c r="D12" s="162">
        <v>1.3057463703555758</v>
      </c>
      <c r="G12" s="162">
        <v>30</v>
      </c>
      <c r="H12" s="162" t="s">
        <v>84</v>
      </c>
      <c r="I12" s="162">
        <v>1.754</v>
      </c>
      <c r="J12" s="162">
        <v>0.77114021255593257</v>
      </c>
      <c r="K12" s="162" t="s">
        <v>201</v>
      </c>
      <c r="P12" s="162">
        <v>4</v>
      </c>
      <c r="Q12" s="162" t="s">
        <v>84</v>
      </c>
      <c r="R12" s="162">
        <v>1.4629999999999999</v>
      </c>
      <c r="S12" s="163">
        <v>1.3793694079114935</v>
      </c>
    </row>
    <row r="13" spans="1:20" x14ac:dyDescent="0.15">
      <c r="A13" s="162">
        <v>8</v>
      </c>
      <c r="B13" s="162" t="s">
        <v>84</v>
      </c>
      <c r="C13" s="162">
        <v>1.5209999999999999</v>
      </c>
      <c r="D13" s="162">
        <v>1.2265047263487918</v>
      </c>
      <c r="G13" s="162">
        <v>33</v>
      </c>
      <c r="H13" s="162" t="s">
        <v>82</v>
      </c>
      <c r="I13" s="162">
        <v>0.60499999999999998</v>
      </c>
      <c r="J13" s="162">
        <v>12.736335517047355</v>
      </c>
      <c r="K13" s="162" t="s">
        <v>198</v>
      </c>
      <c r="P13" s="162">
        <v>14</v>
      </c>
      <c r="Q13" s="162" t="s">
        <v>84</v>
      </c>
      <c r="R13" s="162">
        <v>1.49</v>
      </c>
      <c r="S13" s="163">
        <v>1.3057463703555758</v>
      </c>
    </row>
    <row r="14" spans="1:20" x14ac:dyDescent="0.15">
      <c r="A14" s="162">
        <v>2</v>
      </c>
      <c r="B14" s="162" t="s">
        <v>84</v>
      </c>
      <c r="C14" s="162">
        <v>1.6259999999999999</v>
      </c>
      <c r="D14" s="162">
        <v>0.99427881803919638</v>
      </c>
      <c r="G14" s="162">
        <v>20</v>
      </c>
      <c r="H14" s="162" t="s">
        <v>82</v>
      </c>
      <c r="I14" s="162">
        <v>1.143</v>
      </c>
      <c r="J14" s="162">
        <v>2.7457009176395881</v>
      </c>
      <c r="K14" s="162" t="s">
        <v>200</v>
      </c>
      <c r="P14" s="162">
        <v>21</v>
      </c>
      <c r="Q14" s="162" t="s">
        <v>84</v>
      </c>
      <c r="R14" s="162">
        <v>1.5149999999999999</v>
      </c>
      <c r="S14" s="163">
        <v>1.2414220151234645</v>
      </c>
      <c r="T14" s="162" t="s">
        <v>200</v>
      </c>
    </row>
    <row r="15" spans="1:20" x14ac:dyDescent="0.15">
      <c r="A15" s="162">
        <v>6</v>
      </c>
      <c r="B15" s="162" t="s">
        <v>84</v>
      </c>
      <c r="C15" s="162">
        <v>1.647</v>
      </c>
      <c r="D15" s="162">
        <v>0.95364449940021934</v>
      </c>
      <c r="G15" s="162">
        <v>27</v>
      </c>
      <c r="H15" s="162" t="s">
        <v>82</v>
      </c>
      <c r="I15" s="162">
        <v>1.337</v>
      </c>
      <c r="J15" s="162">
        <v>1.7911040542484731</v>
      </c>
      <c r="K15" s="162" t="s">
        <v>202</v>
      </c>
      <c r="P15" s="162">
        <v>8</v>
      </c>
      <c r="Q15" s="162" t="s">
        <v>84</v>
      </c>
      <c r="R15" s="162">
        <v>1.5209999999999999</v>
      </c>
      <c r="S15" s="163">
        <v>1.2265047263487918</v>
      </c>
    </row>
    <row r="16" spans="1:20" x14ac:dyDescent="0.15">
      <c r="A16" s="162">
        <v>1</v>
      </c>
      <c r="B16" s="162" t="s">
        <v>84</v>
      </c>
      <c r="C16" s="162">
        <v>1.764</v>
      </c>
      <c r="D16" s="162">
        <v>0.75594908961575902</v>
      </c>
      <c r="G16" s="162">
        <v>31</v>
      </c>
      <c r="H16" s="162" t="s">
        <v>82</v>
      </c>
      <c r="I16" s="162">
        <v>1.4609999999999999</v>
      </c>
      <c r="J16" s="162">
        <v>1.3850035699049779</v>
      </c>
      <c r="K16" s="162" t="s">
        <v>203</v>
      </c>
      <c r="P16" s="162">
        <v>22</v>
      </c>
      <c r="Q16" s="162" t="s">
        <v>84</v>
      </c>
      <c r="R16" s="162">
        <v>1.5429999999999999</v>
      </c>
      <c r="S16" s="163">
        <v>1.1734484283867674</v>
      </c>
      <c r="T16" s="162" t="s">
        <v>200</v>
      </c>
    </row>
    <row r="17" spans="1:20" x14ac:dyDescent="0.15">
      <c r="A17" s="162">
        <v>7</v>
      </c>
      <c r="B17" s="162" t="s">
        <v>84</v>
      </c>
      <c r="C17" s="162">
        <v>1.829</v>
      </c>
      <c r="D17" s="162">
        <v>0.6638919667163945</v>
      </c>
      <c r="G17" s="162">
        <v>28</v>
      </c>
      <c r="H17" s="162" t="s">
        <v>82</v>
      </c>
      <c r="I17" s="162">
        <v>1.5089999999999999</v>
      </c>
      <c r="J17" s="162">
        <v>1.2565372054241988</v>
      </c>
      <c r="K17" s="162" t="s">
        <v>204</v>
      </c>
      <c r="P17" s="162">
        <v>35</v>
      </c>
      <c r="Q17" s="162" t="s">
        <v>84</v>
      </c>
      <c r="R17" s="162">
        <v>1.55</v>
      </c>
      <c r="S17" s="163">
        <v>1.1570901990789046</v>
      </c>
      <c r="T17" s="162" t="s">
        <v>198</v>
      </c>
    </row>
    <row r="18" spans="1:20" x14ac:dyDescent="0.15">
      <c r="A18" s="162">
        <v>5</v>
      </c>
      <c r="B18" s="162" t="s">
        <v>84</v>
      </c>
      <c r="C18" s="162">
        <v>1.871</v>
      </c>
      <c r="D18" s="162">
        <v>0.61002686074521129</v>
      </c>
      <c r="G18" s="162">
        <v>32</v>
      </c>
      <c r="H18" s="162" t="s">
        <v>82</v>
      </c>
      <c r="I18" s="162">
        <v>1.5329999999999999</v>
      </c>
      <c r="J18" s="162">
        <v>1.1972506913063035</v>
      </c>
      <c r="K18" s="162" t="s">
        <v>205</v>
      </c>
      <c r="P18" s="162">
        <v>2</v>
      </c>
      <c r="Q18" s="162" t="s">
        <v>84</v>
      </c>
      <c r="R18" s="162">
        <v>1.6259999999999999</v>
      </c>
      <c r="S18" s="163">
        <v>0.99427881803919638</v>
      </c>
    </row>
    <row r="19" spans="1:20" x14ac:dyDescent="0.15">
      <c r="A19" s="162">
        <v>12</v>
      </c>
      <c r="B19" s="162" t="s">
        <v>82</v>
      </c>
      <c r="C19" s="162">
        <v>0.82099999999999995</v>
      </c>
      <c r="D19" s="162">
        <v>6.285251575777985</v>
      </c>
      <c r="G19" s="162">
        <v>29</v>
      </c>
      <c r="H19" s="162" t="s">
        <v>82</v>
      </c>
      <c r="I19" s="162">
        <v>1.679</v>
      </c>
      <c r="J19" s="162">
        <v>0.89495790836381439</v>
      </c>
      <c r="K19" s="162" t="s">
        <v>199</v>
      </c>
      <c r="P19" s="162">
        <v>6</v>
      </c>
      <c r="Q19" s="162" t="s">
        <v>84</v>
      </c>
      <c r="R19" s="162">
        <v>1.647</v>
      </c>
      <c r="S19" s="163">
        <v>0.95364449940021934</v>
      </c>
    </row>
    <row r="20" spans="1:20" x14ac:dyDescent="0.15">
      <c r="A20" s="162">
        <v>15</v>
      </c>
      <c r="B20" s="162" t="s">
        <v>82</v>
      </c>
      <c r="C20" s="162">
        <v>1.139</v>
      </c>
      <c r="D20" s="162">
        <v>2.7711763454488976</v>
      </c>
      <c r="G20" s="162">
        <v>23</v>
      </c>
      <c r="H20" s="162" t="s">
        <v>82</v>
      </c>
      <c r="I20" s="162">
        <v>1.7349999999999999</v>
      </c>
      <c r="J20" s="162">
        <v>0.80081817864564142</v>
      </c>
      <c r="K20" s="162" t="s">
        <v>201</v>
      </c>
      <c r="P20" s="162">
        <v>1</v>
      </c>
      <c r="Q20" s="162" t="s">
        <v>84</v>
      </c>
      <c r="R20" s="162">
        <v>1.764</v>
      </c>
      <c r="S20" s="163">
        <v>0.75594908961575902</v>
      </c>
    </row>
    <row r="21" spans="1:20" x14ac:dyDescent="0.15">
      <c r="A21" s="162">
        <v>9</v>
      </c>
      <c r="B21" s="162" t="s">
        <v>82</v>
      </c>
      <c r="C21" s="162">
        <v>1.169</v>
      </c>
      <c r="D21" s="162">
        <v>2.5869698854333074</v>
      </c>
      <c r="P21" s="162">
        <v>7</v>
      </c>
      <c r="Q21" s="162" t="s">
        <v>84</v>
      </c>
      <c r="R21" s="162">
        <v>1.829</v>
      </c>
      <c r="S21" s="163">
        <v>0.6638919667163945</v>
      </c>
    </row>
    <row r="22" spans="1:20" x14ac:dyDescent="0.15">
      <c r="A22" s="162">
        <v>16</v>
      </c>
      <c r="B22" s="162" t="s">
        <v>82</v>
      </c>
      <c r="C22" s="162">
        <v>1.1839999999999999</v>
      </c>
      <c r="D22" s="162">
        <v>2.5005185413034861</v>
      </c>
      <c r="P22" s="162">
        <v>5</v>
      </c>
      <c r="Q22" s="162" t="s">
        <v>84</v>
      </c>
      <c r="R22" s="162">
        <v>1.871</v>
      </c>
      <c r="S22" s="163">
        <v>0.61002686074521129</v>
      </c>
    </row>
    <row r="23" spans="1:20" x14ac:dyDescent="0.15">
      <c r="A23" s="162">
        <v>13</v>
      </c>
      <c r="B23" s="162" t="s">
        <v>82</v>
      </c>
      <c r="C23" s="162">
        <v>1.448</v>
      </c>
      <c r="D23" s="162">
        <v>1.4222579240923048</v>
      </c>
      <c r="P23" s="162">
        <v>33</v>
      </c>
      <c r="Q23" s="162" t="s">
        <v>82</v>
      </c>
      <c r="R23" s="162">
        <v>0.60499999999999998</v>
      </c>
      <c r="S23" s="163">
        <v>12.736335517047355</v>
      </c>
      <c r="T23" s="162" t="s">
        <v>198</v>
      </c>
    </row>
    <row r="24" spans="1:20" x14ac:dyDescent="0.15">
      <c r="A24" s="162">
        <v>34</v>
      </c>
      <c r="B24" s="162" t="s">
        <v>84</v>
      </c>
      <c r="C24" s="162">
        <v>1.1559999999999999</v>
      </c>
      <c r="D24" s="162">
        <v>2.6648796243284716</v>
      </c>
      <c r="E24" s="162" t="s">
        <v>198</v>
      </c>
      <c r="K24" s="162" t="s">
        <v>179</v>
      </c>
      <c r="L24" s="162" t="s">
        <v>180</v>
      </c>
      <c r="M24" s="162" t="s">
        <v>181</v>
      </c>
      <c r="N24" s="162" t="s">
        <v>182</v>
      </c>
      <c r="P24" s="162">
        <v>12</v>
      </c>
      <c r="Q24" s="162" t="s">
        <v>82</v>
      </c>
      <c r="R24" s="162">
        <v>0.82099999999999995</v>
      </c>
      <c r="S24" s="163">
        <v>6.285251575777985</v>
      </c>
    </row>
    <row r="25" spans="1:20" x14ac:dyDescent="0.15">
      <c r="A25" s="162">
        <v>21</v>
      </c>
      <c r="B25" s="162" t="s">
        <v>84</v>
      </c>
      <c r="C25" s="162">
        <v>1.5149999999999999</v>
      </c>
      <c r="D25" s="162">
        <v>1.2414220151234645</v>
      </c>
      <c r="E25" s="162" t="s">
        <v>200</v>
      </c>
      <c r="H25" s="5" t="s">
        <v>0</v>
      </c>
      <c r="I25" s="164" t="s">
        <v>183</v>
      </c>
      <c r="J25" s="162">
        <f>AVERAGE(D5:D18)</f>
        <v>1.5767259648289025</v>
      </c>
      <c r="K25" s="162">
        <f>STDEV(D5:D18)</f>
        <v>0.84994625396282486</v>
      </c>
      <c r="L25" s="162">
        <f>K25/SQRT(COUNTA(D5:D18))</f>
        <v>0.22715769139291744</v>
      </c>
      <c r="P25" s="162">
        <v>15</v>
      </c>
      <c r="Q25" s="162" t="s">
        <v>82</v>
      </c>
      <c r="R25" s="162">
        <v>1.139</v>
      </c>
      <c r="S25" s="163">
        <v>2.7711763454488976</v>
      </c>
    </row>
    <row r="26" spans="1:20" x14ac:dyDescent="0.15">
      <c r="A26" s="162">
        <v>22</v>
      </c>
      <c r="B26" s="162" t="s">
        <v>84</v>
      </c>
      <c r="C26" s="162">
        <v>1.5429999999999999</v>
      </c>
      <c r="D26" s="162">
        <v>1.1734484283867674</v>
      </c>
      <c r="E26" s="162" t="s">
        <v>200</v>
      </c>
      <c r="H26" s="5" t="s">
        <v>1</v>
      </c>
      <c r="I26" s="164" t="s">
        <v>185</v>
      </c>
      <c r="J26" s="162">
        <f>AVERAGE(D19:D23)</f>
        <v>3.1132348544111959</v>
      </c>
      <c r="K26" s="162">
        <f>STDEV(D19:D23)</f>
        <v>1.8500319714113276</v>
      </c>
      <c r="L26" s="162">
        <f>K26/SQRT(COUNTA(D19:D23))</f>
        <v>0.82735944972473519</v>
      </c>
      <c r="M26" s="162">
        <f>TTEST(D5:D18,D19:D23,2,3)</f>
        <v>0.13814800362403651</v>
      </c>
      <c r="N26" s="165">
        <v>3.322E-2</v>
      </c>
      <c r="P26" s="162">
        <v>20</v>
      </c>
      <c r="Q26" s="162" t="s">
        <v>82</v>
      </c>
      <c r="R26" s="162">
        <v>1.143</v>
      </c>
      <c r="S26" s="163">
        <v>2.7457009176395881</v>
      </c>
      <c r="T26" s="162" t="s">
        <v>200</v>
      </c>
    </row>
    <row r="27" spans="1:20" x14ac:dyDescent="0.15">
      <c r="A27" s="162">
        <v>35</v>
      </c>
      <c r="B27" s="162" t="s">
        <v>84</v>
      </c>
      <c r="C27" s="162">
        <v>1.55</v>
      </c>
      <c r="D27" s="162">
        <v>1.1570901990789046</v>
      </c>
      <c r="E27" s="162" t="s">
        <v>198</v>
      </c>
      <c r="H27" s="5" t="s">
        <v>0</v>
      </c>
      <c r="I27" s="164" t="s">
        <v>186</v>
      </c>
      <c r="J27" s="162">
        <f>AVERAGE(J5:J12)</f>
        <v>1.4279401505210725</v>
      </c>
      <c r="K27" s="162">
        <f>STDEV(J5:J12)</f>
        <v>0.64180127857259572</v>
      </c>
      <c r="L27" s="162">
        <f>K27/SQRT(COUNTA(J5:J12))</f>
        <v>0.22691101812643943</v>
      </c>
      <c r="N27" s="166"/>
      <c r="P27" s="162">
        <v>9</v>
      </c>
      <c r="Q27" s="162" t="s">
        <v>82</v>
      </c>
      <c r="R27" s="162">
        <v>1.169</v>
      </c>
      <c r="S27" s="163">
        <v>2.5869698854333074</v>
      </c>
    </row>
    <row r="28" spans="1:20" x14ac:dyDescent="0.15">
      <c r="A28" s="162">
        <v>33</v>
      </c>
      <c r="B28" s="162" t="s">
        <v>82</v>
      </c>
      <c r="C28" s="162">
        <v>0.60499999999999998</v>
      </c>
      <c r="D28" s="162">
        <v>12.736335517047355</v>
      </c>
      <c r="E28" s="162" t="s">
        <v>198</v>
      </c>
      <c r="H28" s="5" t="s">
        <v>1</v>
      </c>
      <c r="I28" s="164" t="s">
        <v>187</v>
      </c>
      <c r="J28" s="162">
        <f>AVERAGE(J13:J20)</f>
        <v>2.8509635053225444</v>
      </c>
      <c r="K28" s="162">
        <f>STDEV(J13:J20)</f>
        <v>4.0410397471039285</v>
      </c>
      <c r="L28" s="162">
        <f>K28/SQRT(COUNTA(J13:J20))</f>
        <v>1.4287233041107794</v>
      </c>
      <c r="M28" s="162">
        <f>TTEST(J5:J12,J13:J20,2,3)</f>
        <v>0.35652651565040128</v>
      </c>
      <c r="N28" s="166">
        <v>0.40081</v>
      </c>
      <c r="P28" s="162">
        <v>16</v>
      </c>
      <c r="Q28" s="162" t="s">
        <v>82</v>
      </c>
      <c r="R28" s="162">
        <v>1.1839999999999999</v>
      </c>
      <c r="S28" s="163">
        <v>2.5005185413034861</v>
      </c>
    </row>
    <row r="29" spans="1:20" x14ac:dyDescent="0.15">
      <c r="A29" s="162">
        <v>20</v>
      </c>
      <c r="B29" s="162" t="s">
        <v>82</v>
      </c>
      <c r="C29" s="162">
        <v>1.143</v>
      </c>
      <c r="D29" s="162">
        <v>2.7457009176395881</v>
      </c>
      <c r="E29" s="162" t="s">
        <v>200</v>
      </c>
      <c r="H29" s="5" t="s">
        <v>0</v>
      </c>
      <c r="I29" s="164" t="s">
        <v>188</v>
      </c>
      <c r="J29" s="162">
        <f>AVERAGE(D5:D18,J5:J12)</f>
        <v>1.5226220323533282</v>
      </c>
      <c r="K29" s="162">
        <f>STDEV(D5:D18,J5:J12)</f>
        <v>0.76803313995591893</v>
      </c>
      <c r="L29" s="162">
        <f>K29/SQRT(COUNTA(D5:D18,J5:J12))</f>
        <v>0.16374521562345071</v>
      </c>
      <c r="N29" s="166"/>
      <c r="P29" s="162">
        <v>13</v>
      </c>
      <c r="Q29" s="162" t="s">
        <v>82</v>
      </c>
      <c r="R29" s="162">
        <v>1.448</v>
      </c>
      <c r="S29" s="163">
        <v>1.4222579240923048</v>
      </c>
    </row>
    <row r="30" spans="1:20" x14ac:dyDescent="0.15">
      <c r="H30" s="5" t="s">
        <v>1</v>
      </c>
      <c r="I30" s="164" t="s">
        <v>189</v>
      </c>
      <c r="J30" s="162">
        <f>AVERAGE(D19:D23,J13:J20)</f>
        <v>2.9518371011258719</v>
      </c>
      <c r="K30" s="162">
        <f>STDEV(D19:D23,J13:J20)</f>
        <v>3.2686916199651264</v>
      </c>
      <c r="L30" s="162">
        <f>K30/SQRT(COUNTA(D19:D23,J13:J20))</f>
        <v>0.90657194149720888</v>
      </c>
      <c r="M30" s="162">
        <f>TTEST(S33:S54,S55:S67,2,3)</f>
        <v>0.14519336930921095</v>
      </c>
      <c r="N30" s="166">
        <v>8.7300000000000003E-2</v>
      </c>
    </row>
    <row r="31" spans="1:20" x14ac:dyDescent="0.15">
      <c r="H31" s="5" t="s">
        <v>0</v>
      </c>
      <c r="I31" s="164" t="s">
        <v>190</v>
      </c>
      <c r="J31" s="163">
        <f>AVERAGE(S5:S22)</f>
        <v>1.5728335430290135</v>
      </c>
      <c r="K31" s="162">
        <f>STDEV(S5:S22)</f>
        <v>0.80535975175665042</v>
      </c>
      <c r="L31" s="162">
        <f>K31/(SQRT(COUNTA(S5:S22)))</f>
        <v>0.18982511392061402</v>
      </c>
      <c r="N31" s="166"/>
    </row>
    <row r="32" spans="1:20" x14ac:dyDescent="0.15">
      <c r="H32" s="5" t="s">
        <v>1</v>
      </c>
      <c r="I32" s="164" t="s">
        <v>191</v>
      </c>
      <c r="J32" s="163">
        <f>AVERAGE(S23:S29)</f>
        <v>4.4354586723918459</v>
      </c>
      <c r="K32" s="162">
        <f>STDEV(S23:S29)</f>
        <v>3.9621477754082735</v>
      </c>
      <c r="L32" s="162">
        <f>K32/SQRT(COUNTA(S23:S29))</f>
        <v>1.4975510959168701</v>
      </c>
      <c r="M32" s="167">
        <f>TTEST(S5:S22,S23:S29,2,3)</f>
        <v>0.1051827551201526</v>
      </c>
      <c r="N32" s="165">
        <v>5.3699999999999998E-3</v>
      </c>
      <c r="P32" s="162" t="s">
        <v>160</v>
      </c>
      <c r="Q32" s="162" t="s">
        <v>144</v>
      </c>
      <c r="R32" s="162" t="s">
        <v>196</v>
      </c>
      <c r="S32" s="162" t="s">
        <v>197</v>
      </c>
    </row>
    <row r="33" spans="14:20" x14ac:dyDescent="0.15">
      <c r="N33" s="162" t="s">
        <v>206</v>
      </c>
      <c r="P33" s="162">
        <v>10</v>
      </c>
      <c r="Q33" s="162" t="s">
        <v>84</v>
      </c>
      <c r="R33" s="162">
        <v>1.0589999999999999</v>
      </c>
      <c r="S33" s="163">
        <v>3.3485283026378609</v>
      </c>
    </row>
    <row r="34" spans="14:20" x14ac:dyDescent="0.15">
      <c r="P34" s="162">
        <v>17</v>
      </c>
      <c r="Q34" s="162" t="s">
        <v>84</v>
      </c>
      <c r="R34" s="162">
        <v>1.1059999999999999</v>
      </c>
      <c r="S34" s="163">
        <v>2.9929470002100187</v>
      </c>
    </row>
    <row r="35" spans="14:20" x14ac:dyDescent="0.15">
      <c r="P35" s="162">
        <v>18</v>
      </c>
      <c r="Q35" s="162" t="s">
        <v>84</v>
      </c>
      <c r="R35" s="162">
        <v>1.206</v>
      </c>
      <c r="S35" s="163">
        <v>2.3800162794339004</v>
      </c>
    </row>
    <row r="36" spans="14:20" x14ac:dyDescent="0.15">
      <c r="P36" s="162">
        <v>19</v>
      </c>
      <c r="Q36" s="162" t="s">
        <v>84</v>
      </c>
      <c r="R36" s="162">
        <v>1.3109999999999999</v>
      </c>
      <c r="S36" s="163">
        <v>1.8928084928308841</v>
      </c>
    </row>
    <row r="37" spans="14:20" x14ac:dyDescent="0.15">
      <c r="P37" s="162">
        <v>3</v>
      </c>
      <c r="Q37" s="162" t="s">
        <v>84</v>
      </c>
      <c r="R37" s="162">
        <v>1.32</v>
      </c>
      <c r="S37" s="163">
        <v>1.8568547725499398</v>
      </c>
    </row>
    <row r="38" spans="14:20" x14ac:dyDescent="0.15">
      <c r="P38" s="162">
        <v>11</v>
      </c>
      <c r="Q38" s="162" t="s">
        <v>84</v>
      </c>
      <c r="R38" s="162">
        <v>1.3579999999999999</v>
      </c>
      <c r="S38" s="163">
        <v>1.7135969208093891</v>
      </c>
    </row>
    <row r="39" spans="14:20" x14ac:dyDescent="0.15">
      <c r="P39" s="162">
        <v>4</v>
      </c>
      <c r="Q39" s="162" t="s">
        <v>84</v>
      </c>
      <c r="R39" s="162">
        <v>1.4629999999999999</v>
      </c>
      <c r="S39" s="163">
        <v>1.3793694079114935</v>
      </c>
    </row>
    <row r="40" spans="14:20" x14ac:dyDescent="0.15">
      <c r="P40" s="162">
        <v>14</v>
      </c>
      <c r="Q40" s="162" t="s">
        <v>84</v>
      </c>
      <c r="R40" s="162">
        <v>1.49</v>
      </c>
      <c r="S40" s="163">
        <v>1.3057463703555758</v>
      </c>
    </row>
    <row r="41" spans="14:20" x14ac:dyDescent="0.15">
      <c r="P41" s="162">
        <v>8</v>
      </c>
      <c r="Q41" s="162" t="s">
        <v>84</v>
      </c>
      <c r="R41" s="162">
        <v>1.5209999999999999</v>
      </c>
      <c r="S41" s="163">
        <v>1.2265047263487918</v>
      </c>
    </row>
    <row r="42" spans="14:20" x14ac:dyDescent="0.15">
      <c r="P42" s="162">
        <v>2</v>
      </c>
      <c r="Q42" s="162" t="s">
        <v>84</v>
      </c>
      <c r="R42" s="162">
        <v>1.6259999999999999</v>
      </c>
      <c r="S42" s="163">
        <v>0.99427881803919638</v>
      </c>
    </row>
    <row r="43" spans="14:20" x14ac:dyDescent="0.15">
      <c r="P43" s="162">
        <v>6</v>
      </c>
      <c r="Q43" s="162" t="s">
        <v>84</v>
      </c>
      <c r="R43" s="162">
        <v>1.647</v>
      </c>
      <c r="S43" s="163">
        <v>0.95364449940021934</v>
      </c>
    </row>
    <row r="44" spans="14:20" x14ac:dyDescent="0.15">
      <c r="P44" s="162">
        <v>1</v>
      </c>
      <c r="Q44" s="162" t="s">
        <v>84</v>
      </c>
      <c r="R44" s="162">
        <v>1.764</v>
      </c>
      <c r="S44" s="163">
        <v>0.75594908961575902</v>
      </c>
    </row>
    <row r="45" spans="14:20" x14ac:dyDescent="0.15">
      <c r="P45" s="162">
        <v>7</v>
      </c>
      <c r="Q45" s="162" t="s">
        <v>84</v>
      </c>
      <c r="R45" s="162">
        <v>1.829</v>
      </c>
      <c r="S45" s="163">
        <v>0.6638919667163945</v>
      </c>
    </row>
    <row r="46" spans="14:20" x14ac:dyDescent="0.15">
      <c r="P46" s="162">
        <v>5</v>
      </c>
      <c r="Q46" s="162" t="s">
        <v>84</v>
      </c>
      <c r="R46" s="162">
        <v>1.871</v>
      </c>
      <c r="S46" s="163">
        <v>0.61002686074521129</v>
      </c>
    </row>
    <row r="47" spans="14:20" x14ac:dyDescent="0.15">
      <c r="P47" s="162">
        <v>34</v>
      </c>
      <c r="Q47" s="162" t="s">
        <v>84</v>
      </c>
      <c r="R47" s="162">
        <v>1.1559999999999999</v>
      </c>
      <c r="S47" s="163">
        <v>2.6648796243284716</v>
      </c>
      <c r="T47" s="162" t="s">
        <v>198</v>
      </c>
    </row>
    <row r="48" spans="14:20" x14ac:dyDescent="0.15">
      <c r="P48" s="162">
        <v>25</v>
      </c>
      <c r="Q48" s="162" t="s">
        <v>84</v>
      </c>
      <c r="R48" s="162">
        <v>1.3</v>
      </c>
      <c r="S48" s="163">
        <v>1.9378713018204894</v>
      </c>
      <c r="T48" s="162" t="s">
        <v>199</v>
      </c>
    </row>
    <row r="49" spans="16:20" x14ac:dyDescent="0.15">
      <c r="P49" s="162">
        <v>26</v>
      </c>
      <c r="Q49" s="162" t="s">
        <v>84</v>
      </c>
      <c r="R49" s="162">
        <v>1.363</v>
      </c>
      <c r="S49" s="163">
        <v>1.6957211781645039</v>
      </c>
      <c r="T49" s="162" t="s">
        <v>199</v>
      </c>
    </row>
    <row r="50" spans="16:20" x14ac:dyDescent="0.15">
      <c r="P50" s="162">
        <v>21</v>
      </c>
      <c r="Q50" s="162" t="s">
        <v>84</v>
      </c>
      <c r="R50" s="162">
        <v>1.5149999999999999</v>
      </c>
      <c r="S50" s="163">
        <v>1.2414220151234645</v>
      </c>
      <c r="T50" s="162" t="s">
        <v>200</v>
      </c>
    </row>
    <row r="51" spans="16:20" x14ac:dyDescent="0.15">
      <c r="P51" s="162">
        <v>22</v>
      </c>
      <c r="Q51" s="162" t="s">
        <v>84</v>
      </c>
      <c r="R51" s="162">
        <v>1.5429999999999999</v>
      </c>
      <c r="S51" s="163">
        <v>1.1734484283867674</v>
      </c>
      <c r="T51" s="162" t="s">
        <v>200</v>
      </c>
    </row>
    <row r="52" spans="16:20" x14ac:dyDescent="0.15">
      <c r="P52" s="162">
        <v>35</v>
      </c>
      <c r="Q52" s="162" t="s">
        <v>84</v>
      </c>
      <c r="R52" s="162">
        <v>1.55</v>
      </c>
      <c r="S52" s="163">
        <v>1.1570901990789046</v>
      </c>
      <c r="T52" s="162" t="s">
        <v>198</v>
      </c>
    </row>
    <row r="53" spans="16:20" x14ac:dyDescent="0.15">
      <c r="P53" s="162">
        <v>24</v>
      </c>
      <c r="Q53" s="162" t="s">
        <v>84</v>
      </c>
      <c r="R53" s="162">
        <v>1.7469999999999999</v>
      </c>
      <c r="S53" s="163">
        <v>0.78194824471004631</v>
      </c>
      <c r="T53" s="162" t="s">
        <v>199</v>
      </c>
    </row>
    <row r="54" spans="16:20" x14ac:dyDescent="0.15">
      <c r="P54" s="162">
        <v>30</v>
      </c>
      <c r="Q54" s="162" t="s">
        <v>84</v>
      </c>
      <c r="R54" s="162">
        <v>1.754</v>
      </c>
      <c r="S54" s="163">
        <v>0.77114021255593257</v>
      </c>
      <c r="T54" s="162" t="s">
        <v>201</v>
      </c>
    </row>
    <row r="55" spans="16:20" x14ac:dyDescent="0.15">
      <c r="P55" s="162">
        <v>12</v>
      </c>
      <c r="Q55" s="162" t="s">
        <v>82</v>
      </c>
      <c r="R55" s="162">
        <v>0.82099999999999995</v>
      </c>
      <c r="S55" s="163">
        <v>6.285251575777985</v>
      </c>
    </row>
    <row r="56" spans="16:20" x14ac:dyDescent="0.15">
      <c r="P56" s="162">
        <v>15</v>
      </c>
      <c r="Q56" s="162" t="s">
        <v>82</v>
      </c>
      <c r="R56" s="162">
        <v>1.139</v>
      </c>
      <c r="S56" s="163">
        <v>2.7711763454488976</v>
      </c>
    </row>
    <row r="57" spans="16:20" x14ac:dyDescent="0.15">
      <c r="P57" s="162">
        <v>9</v>
      </c>
      <c r="Q57" s="162" t="s">
        <v>82</v>
      </c>
      <c r="R57" s="162">
        <v>1.169</v>
      </c>
      <c r="S57" s="163">
        <v>2.5869698854333074</v>
      </c>
    </row>
    <row r="58" spans="16:20" x14ac:dyDescent="0.15">
      <c r="P58" s="162">
        <v>16</v>
      </c>
      <c r="Q58" s="162" t="s">
        <v>82</v>
      </c>
      <c r="R58" s="162">
        <v>1.1839999999999999</v>
      </c>
      <c r="S58" s="163">
        <v>2.5005185413034861</v>
      </c>
    </row>
    <row r="59" spans="16:20" x14ac:dyDescent="0.15">
      <c r="P59" s="162">
        <v>13</v>
      </c>
      <c r="Q59" s="162" t="s">
        <v>82</v>
      </c>
      <c r="R59" s="162">
        <v>1.448</v>
      </c>
      <c r="S59" s="163">
        <v>1.4222579240923048</v>
      </c>
    </row>
    <row r="60" spans="16:20" x14ac:dyDescent="0.15">
      <c r="P60" s="162">
        <v>33</v>
      </c>
      <c r="Q60" s="162" t="s">
        <v>82</v>
      </c>
      <c r="R60" s="162">
        <v>0.60499999999999998</v>
      </c>
      <c r="S60" s="163">
        <v>12.736335517047355</v>
      </c>
      <c r="T60" s="162" t="s">
        <v>198</v>
      </c>
    </row>
    <row r="61" spans="16:20" x14ac:dyDescent="0.15">
      <c r="P61" s="162">
        <v>20</v>
      </c>
      <c r="Q61" s="162" t="s">
        <v>82</v>
      </c>
      <c r="R61" s="162">
        <v>1.143</v>
      </c>
      <c r="S61" s="163">
        <v>2.7457009176395881</v>
      </c>
      <c r="T61" s="162" t="s">
        <v>200</v>
      </c>
    </row>
    <row r="62" spans="16:20" x14ac:dyDescent="0.15">
      <c r="P62" s="162">
        <v>27</v>
      </c>
      <c r="Q62" s="162" t="s">
        <v>82</v>
      </c>
      <c r="R62" s="162">
        <v>1.337</v>
      </c>
      <c r="S62" s="163">
        <v>1.7911040542484731</v>
      </c>
      <c r="T62" s="162" t="s">
        <v>202</v>
      </c>
    </row>
    <row r="63" spans="16:20" x14ac:dyDescent="0.15">
      <c r="P63" s="162">
        <v>31</v>
      </c>
      <c r="Q63" s="162" t="s">
        <v>82</v>
      </c>
      <c r="R63" s="162">
        <v>1.4609999999999999</v>
      </c>
      <c r="S63" s="163">
        <v>1.3850035699049779</v>
      </c>
      <c r="T63" s="162" t="s">
        <v>203</v>
      </c>
    </row>
    <row r="64" spans="16:20" x14ac:dyDescent="0.15">
      <c r="P64" s="162">
        <v>28</v>
      </c>
      <c r="Q64" s="162" t="s">
        <v>82</v>
      </c>
      <c r="R64" s="162">
        <v>1.5089999999999999</v>
      </c>
      <c r="S64" s="163">
        <v>1.2565372054241988</v>
      </c>
      <c r="T64" s="162" t="s">
        <v>204</v>
      </c>
    </row>
    <row r="65" spans="16:20" x14ac:dyDescent="0.15">
      <c r="P65" s="162">
        <v>32</v>
      </c>
      <c r="Q65" s="162" t="s">
        <v>82</v>
      </c>
      <c r="R65" s="162">
        <v>1.5329999999999999</v>
      </c>
      <c r="S65" s="163">
        <v>1.1972506913063035</v>
      </c>
      <c r="T65" s="162" t="s">
        <v>205</v>
      </c>
    </row>
    <row r="66" spans="16:20" x14ac:dyDescent="0.15">
      <c r="P66" s="162">
        <v>29</v>
      </c>
      <c r="Q66" s="162" t="s">
        <v>82</v>
      </c>
      <c r="R66" s="162">
        <v>1.679</v>
      </c>
      <c r="S66" s="163">
        <v>0.89495790836381439</v>
      </c>
      <c r="T66" s="162" t="s">
        <v>199</v>
      </c>
    </row>
    <row r="67" spans="16:20" x14ac:dyDescent="0.15">
      <c r="P67" s="162">
        <v>23</v>
      </c>
      <c r="Q67" s="162" t="s">
        <v>82</v>
      </c>
      <c r="R67" s="162">
        <v>1.7349999999999999</v>
      </c>
      <c r="S67" s="163">
        <v>0.80081817864564142</v>
      </c>
      <c r="T67" s="162" t="s">
        <v>201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4F87-244B-344A-9253-4EF5C069A7D8}">
  <dimension ref="A1:AA67"/>
  <sheetViews>
    <sheetView workbookViewId="0">
      <selection activeCell="M11" sqref="M11"/>
    </sheetView>
  </sheetViews>
  <sheetFormatPr baseColWidth="10" defaultColWidth="8.83203125" defaultRowHeight="13" x14ac:dyDescent="0.15"/>
  <cols>
    <col min="1" max="12" width="8.83203125" style="5"/>
    <col min="13" max="14" width="11.83203125" style="5" bestFit="1" customWidth="1"/>
    <col min="15" max="16384" width="8.83203125" style="5"/>
  </cols>
  <sheetData>
    <row r="1" spans="1:9" s="83" customFormat="1" ht="16" x14ac:dyDescent="0.2">
      <c r="A1" s="83" t="s">
        <v>254</v>
      </c>
    </row>
    <row r="2" spans="1:9" x14ac:dyDescent="0.15">
      <c r="A2" s="5" t="s">
        <v>130</v>
      </c>
    </row>
    <row r="3" spans="1:9" x14ac:dyDescent="0.15">
      <c r="A3" s="5" t="s">
        <v>131</v>
      </c>
    </row>
    <row r="4" spans="1:9" x14ac:dyDescent="0.15">
      <c r="A4" s="5" t="s">
        <v>207</v>
      </c>
      <c r="E4" s="169">
        <v>-13.480671472197001</v>
      </c>
    </row>
    <row r="5" spans="1:9" x14ac:dyDescent="0.15">
      <c r="A5" s="5" t="s">
        <v>208</v>
      </c>
      <c r="E5" s="169">
        <v>21779.642562794401</v>
      </c>
    </row>
    <row r="6" spans="1:9" x14ac:dyDescent="0.15">
      <c r="A6" s="5" t="s">
        <v>209</v>
      </c>
      <c r="E6" s="169">
        <v>3.0614779987970301E-2</v>
      </c>
    </row>
    <row r="7" spans="1:9" x14ac:dyDescent="0.15">
      <c r="A7" s="5" t="s">
        <v>210</v>
      </c>
      <c r="E7" s="169">
        <v>2.0184547011105098</v>
      </c>
    </row>
    <row r="8" spans="1:9" x14ac:dyDescent="0.15">
      <c r="A8" s="5" t="s">
        <v>211</v>
      </c>
    </row>
    <row r="9" spans="1:9" x14ac:dyDescent="0.15">
      <c r="A9" s="5" t="s">
        <v>212</v>
      </c>
    </row>
    <row r="10" spans="1:9" x14ac:dyDescent="0.15">
      <c r="A10" s="5" t="s">
        <v>213</v>
      </c>
    </row>
    <row r="13" spans="1:9" x14ac:dyDescent="0.15">
      <c r="B13" s="112" t="s">
        <v>138</v>
      </c>
    </row>
    <row r="14" spans="1:9" x14ac:dyDescent="0.15">
      <c r="A14" s="170"/>
      <c r="B14" s="113">
        <v>1</v>
      </c>
      <c r="C14" s="113">
        <v>2</v>
      </c>
      <c r="D14" s="113">
        <v>3</v>
      </c>
      <c r="E14" s="113">
        <v>4</v>
      </c>
      <c r="F14" s="113">
        <v>5</v>
      </c>
      <c r="G14" s="113">
        <v>6</v>
      </c>
      <c r="H14" s="113">
        <v>7</v>
      </c>
      <c r="I14" s="113">
        <v>8</v>
      </c>
    </row>
    <row r="15" spans="1:9" ht="14" x14ac:dyDescent="0.15">
      <c r="A15" s="113" t="s">
        <v>139</v>
      </c>
      <c r="B15" s="114">
        <v>6.4024390243902427E-2</v>
      </c>
      <c r="C15" s="115">
        <v>0</v>
      </c>
      <c r="D15" s="116">
        <v>0.83689024390243905</v>
      </c>
      <c r="E15" s="116">
        <v>0.7995426829268294</v>
      </c>
      <c r="F15" s="116">
        <v>0.87347560975609762</v>
      </c>
      <c r="G15" s="117">
        <v>0.79420731707317072</v>
      </c>
      <c r="H15" s="116">
        <v>0.84908536585365857</v>
      </c>
      <c r="I15" s="118"/>
    </row>
    <row r="16" spans="1:9" ht="14" x14ac:dyDescent="0.15">
      <c r="A16" s="113" t="s">
        <v>142</v>
      </c>
      <c r="B16" s="114">
        <v>0.10670731707317074</v>
      </c>
      <c r="C16" s="119">
        <v>1.931</v>
      </c>
      <c r="D16" s="116">
        <v>0.87957317073170738</v>
      </c>
      <c r="E16" s="116">
        <v>0.8300304878048782</v>
      </c>
      <c r="F16" s="120"/>
      <c r="G16" s="116">
        <v>0.80030487804878048</v>
      </c>
      <c r="H16" s="116">
        <v>0.89481707317073178</v>
      </c>
      <c r="I16" s="118"/>
    </row>
    <row r="17" spans="1:26" ht="14" x14ac:dyDescent="0.15">
      <c r="A17" s="113" t="s">
        <v>147</v>
      </c>
      <c r="B17" s="114">
        <v>0.1722560975609756</v>
      </c>
      <c r="C17" s="115">
        <v>8.9999999999999941E-3</v>
      </c>
      <c r="D17" s="116">
        <v>0.84146341463414642</v>
      </c>
      <c r="E17" s="117">
        <v>0.71874999999999989</v>
      </c>
      <c r="F17" s="116">
        <v>0.8125</v>
      </c>
      <c r="G17" s="121">
        <v>0.91234756097560976</v>
      </c>
      <c r="H17" s="116">
        <v>0.82698170731707332</v>
      </c>
      <c r="I17" s="118"/>
    </row>
    <row r="18" spans="1:26" ht="14" x14ac:dyDescent="0.15">
      <c r="A18" s="113" t="s">
        <v>148</v>
      </c>
      <c r="B18" s="114">
        <v>0.26295731707317072</v>
      </c>
      <c r="C18" s="121">
        <v>1.3120000000000001</v>
      </c>
      <c r="D18" s="116">
        <v>0.7980182926829269</v>
      </c>
      <c r="E18" s="117">
        <v>0.75228658536585358</v>
      </c>
      <c r="F18" s="117">
        <v>0.72865853658536583</v>
      </c>
      <c r="G18" s="116">
        <v>0.84298780487804881</v>
      </c>
      <c r="H18" s="116">
        <v>0.84756097560975618</v>
      </c>
      <c r="I18" s="118"/>
    </row>
    <row r="19" spans="1:26" ht="14" x14ac:dyDescent="0.15">
      <c r="A19" s="113" t="s">
        <v>150</v>
      </c>
      <c r="B19" s="114">
        <v>0.42682926829268297</v>
      </c>
      <c r="C19" s="117">
        <v>0.79268292682926833</v>
      </c>
      <c r="D19" s="117">
        <v>0.74542682926829273</v>
      </c>
      <c r="E19" s="117">
        <v>0.78887195121951226</v>
      </c>
      <c r="F19" s="116">
        <v>0.85823170731707321</v>
      </c>
      <c r="G19" s="116">
        <v>0.85137195121951237</v>
      </c>
      <c r="H19" s="122">
        <v>0.64786585365853655</v>
      </c>
      <c r="I19" s="118"/>
    </row>
    <row r="20" spans="1:26" ht="14" x14ac:dyDescent="0.15">
      <c r="A20" s="113" t="s">
        <v>151</v>
      </c>
      <c r="B20" s="114">
        <v>0.61356707317073167</v>
      </c>
      <c r="C20" s="117">
        <v>0.73323170731707321</v>
      </c>
      <c r="D20" s="116">
        <v>0.79649390243902451</v>
      </c>
      <c r="E20" s="116">
        <v>0.80106707317073178</v>
      </c>
      <c r="F20" s="116">
        <v>0.8292682926829269</v>
      </c>
      <c r="G20" s="122">
        <v>0.58917682926829262</v>
      </c>
      <c r="H20" s="117">
        <v>0.76981707317073167</v>
      </c>
      <c r="I20" s="118"/>
    </row>
    <row r="21" spans="1:26" ht="14" x14ac:dyDescent="0.15">
      <c r="A21" s="113" t="s">
        <v>153</v>
      </c>
      <c r="B21" s="114">
        <v>0.76295731707317083</v>
      </c>
      <c r="C21" s="123">
        <v>0.50609756097560976</v>
      </c>
      <c r="D21" s="117">
        <v>0.78658536585365857</v>
      </c>
      <c r="E21" s="117">
        <v>0.76371951219512191</v>
      </c>
      <c r="F21" s="117">
        <v>0.70807926829268286</v>
      </c>
      <c r="G21" s="116">
        <v>0.79649390243902451</v>
      </c>
      <c r="H21" s="117">
        <v>0.76143292682926822</v>
      </c>
      <c r="I21" s="118"/>
    </row>
    <row r="22" spans="1:26" ht="14" x14ac:dyDescent="0.15">
      <c r="A22" s="113" t="s">
        <v>155</v>
      </c>
      <c r="B22" s="114">
        <v>0.9085365853658538</v>
      </c>
      <c r="C22" s="117">
        <v>0.77362804878048785</v>
      </c>
      <c r="D22" s="117">
        <v>0.68902439024390238</v>
      </c>
      <c r="E22" s="117">
        <v>0.70579268292682928</v>
      </c>
      <c r="F22" s="117">
        <v>0.6852134146341462</v>
      </c>
      <c r="G22" s="117">
        <v>0.77667682926829273</v>
      </c>
      <c r="H22" s="120"/>
      <c r="I22" s="118"/>
    </row>
    <row r="24" spans="1:26" ht="14" thickBot="1" x14ac:dyDescent="0.2">
      <c r="C24" s="112" t="s">
        <v>157</v>
      </c>
      <c r="I24" s="124" t="s">
        <v>214</v>
      </c>
      <c r="M24" s="124" t="s">
        <v>214</v>
      </c>
      <c r="Q24" s="112" t="s">
        <v>215</v>
      </c>
      <c r="X24" s="112" t="s">
        <v>216</v>
      </c>
    </row>
    <row r="25" spans="1:26" ht="14" x14ac:dyDescent="0.15">
      <c r="A25" s="125" t="s">
        <v>160</v>
      </c>
      <c r="B25" s="126" t="s">
        <v>161</v>
      </c>
      <c r="C25" s="126" t="s">
        <v>145</v>
      </c>
      <c r="D25" s="126" t="s">
        <v>146</v>
      </c>
      <c r="E25" s="126" t="s">
        <v>163</v>
      </c>
      <c r="G25" s="127" t="s">
        <v>143</v>
      </c>
      <c r="H25" s="128" t="s">
        <v>144</v>
      </c>
      <c r="I25" s="129" t="s">
        <v>145</v>
      </c>
      <c r="K25" s="127" t="s">
        <v>164</v>
      </c>
      <c r="L25" s="128" t="s">
        <v>144</v>
      </c>
      <c r="M25" s="128" t="s">
        <v>145</v>
      </c>
      <c r="N25" s="171"/>
      <c r="Q25" s="5">
        <v>6</v>
      </c>
      <c r="R25" s="5" t="s">
        <v>84</v>
      </c>
      <c r="S25" s="5">
        <v>11.306691334121703</v>
      </c>
      <c r="X25" s="5">
        <v>6</v>
      </c>
      <c r="Y25" s="5" t="s">
        <v>84</v>
      </c>
      <c r="Z25" s="5">
        <v>11.306691334121703</v>
      </c>
    </row>
    <row r="26" spans="1:26" x14ac:dyDescent="0.15">
      <c r="A26" s="5">
        <v>1</v>
      </c>
      <c r="B26" s="5" t="s">
        <v>84</v>
      </c>
      <c r="C26" s="172">
        <f>$E$4+(($E$5-$E$4)/(1+(C19/$E$6)^$E$7))</f>
        <v>17.0891939188243</v>
      </c>
      <c r="D26" s="112" t="s">
        <v>217</v>
      </c>
      <c r="E26" s="5" t="s">
        <v>165</v>
      </c>
      <c r="G26" s="173">
        <v>6</v>
      </c>
      <c r="H26" s="5" t="s">
        <v>84</v>
      </c>
      <c r="I26" s="174">
        <v>11.306691334121703</v>
      </c>
      <c r="K26" s="173">
        <v>30</v>
      </c>
      <c r="L26" s="5" t="s">
        <v>84</v>
      </c>
      <c r="M26" s="5">
        <v>9.5441138176768501</v>
      </c>
      <c r="N26" s="174" t="s">
        <v>156</v>
      </c>
      <c r="Q26" s="5">
        <v>7</v>
      </c>
      <c r="R26" s="5" t="s">
        <v>84</v>
      </c>
      <c r="S26" s="5">
        <v>13.622031610984001</v>
      </c>
      <c r="X26" s="5">
        <v>7</v>
      </c>
      <c r="Y26" s="5" t="s">
        <v>84</v>
      </c>
      <c r="Z26" s="5">
        <v>13.622031610984001</v>
      </c>
    </row>
    <row r="27" spans="1:26" x14ac:dyDescent="0.15">
      <c r="A27" s="5">
        <v>2</v>
      </c>
      <c r="B27" s="5" t="s">
        <v>84</v>
      </c>
      <c r="C27" s="172">
        <f>$E$4+(($E$5-$E$4)/(1+(C20/$E$6)^$E$7))</f>
        <v>22.290329954767543</v>
      </c>
      <c r="D27" s="5" t="s">
        <v>217</v>
      </c>
      <c r="E27" s="5" t="s">
        <v>166</v>
      </c>
      <c r="G27" s="173">
        <v>7</v>
      </c>
      <c r="H27" s="5" t="s">
        <v>84</v>
      </c>
      <c r="I27" s="174">
        <v>13.622031610984001</v>
      </c>
      <c r="K27" s="173">
        <v>21</v>
      </c>
      <c r="L27" s="5" t="s">
        <v>84</v>
      </c>
      <c r="M27" s="5">
        <v>11.65679336942957</v>
      </c>
      <c r="N27" s="174" t="s">
        <v>149</v>
      </c>
      <c r="Q27" s="5">
        <v>5</v>
      </c>
      <c r="R27" s="5" t="s">
        <v>84</v>
      </c>
      <c r="S27" s="5">
        <v>13.921424146499666</v>
      </c>
      <c r="X27" s="5">
        <v>5</v>
      </c>
      <c r="Y27" s="5" t="s">
        <v>84</v>
      </c>
      <c r="Z27" s="5">
        <v>13.921424146499666</v>
      </c>
    </row>
    <row r="28" spans="1:26" x14ac:dyDescent="0.15">
      <c r="A28" s="130">
        <v>3</v>
      </c>
      <c r="B28" s="130" t="s">
        <v>84</v>
      </c>
      <c r="C28" s="131">
        <f>$E$4+(($E$5-$E$4)/(1+(C21/$E$6)^$E$7))</f>
        <v>61.980483595146936</v>
      </c>
      <c r="D28" s="130" t="s">
        <v>217</v>
      </c>
      <c r="E28" s="130" t="s">
        <v>167</v>
      </c>
      <c r="G28" s="173">
        <v>5</v>
      </c>
      <c r="H28" s="5" t="s">
        <v>84</v>
      </c>
      <c r="I28" s="174">
        <v>13.921424146499666</v>
      </c>
      <c r="K28" s="173">
        <v>24</v>
      </c>
      <c r="L28" s="5" t="s">
        <v>84</v>
      </c>
      <c r="M28" s="5">
        <v>12.565081519689533</v>
      </c>
      <c r="N28" s="174" t="s">
        <v>152</v>
      </c>
      <c r="Q28" s="5">
        <v>14</v>
      </c>
      <c r="R28" s="5" t="s">
        <v>84</v>
      </c>
      <c r="S28" s="5">
        <v>14.379867662081883</v>
      </c>
      <c r="X28" s="5">
        <v>14</v>
      </c>
      <c r="Y28" s="5" t="s">
        <v>84</v>
      </c>
      <c r="Z28" s="5">
        <v>14.379867662081883</v>
      </c>
    </row>
    <row r="29" spans="1:26" x14ac:dyDescent="0.15">
      <c r="A29" s="5">
        <v>4</v>
      </c>
      <c r="B29" s="5" t="s">
        <v>84</v>
      </c>
      <c r="C29" s="172">
        <f>$E$4+(($E$5-$E$4)/(1+(C22/$E$6)^$E$7))</f>
        <v>18.625792047600896</v>
      </c>
      <c r="D29" s="5" t="s">
        <v>217</v>
      </c>
      <c r="E29" s="5" t="s">
        <v>168</v>
      </c>
      <c r="G29" s="173">
        <v>14</v>
      </c>
      <c r="H29" s="5" t="s">
        <v>84</v>
      </c>
      <c r="I29" s="174">
        <v>14.379867662081883</v>
      </c>
      <c r="K29" s="173">
        <v>25</v>
      </c>
      <c r="L29" s="5" t="s">
        <v>84</v>
      </c>
      <c r="M29" s="5">
        <v>14.431512421297592</v>
      </c>
      <c r="N29" s="174" t="s">
        <v>152</v>
      </c>
      <c r="Q29" s="5">
        <v>18</v>
      </c>
      <c r="R29" s="5" t="s">
        <v>84</v>
      </c>
      <c r="S29" s="5">
        <v>16.447711164927831</v>
      </c>
      <c r="X29" s="5">
        <v>18</v>
      </c>
      <c r="Y29" s="5" t="s">
        <v>84</v>
      </c>
      <c r="Z29" s="5">
        <v>16.447711164927831</v>
      </c>
    </row>
    <row r="30" spans="1:26" x14ac:dyDescent="0.15">
      <c r="A30" s="5">
        <v>5</v>
      </c>
      <c r="B30" s="5" t="s">
        <v>84</v>
      </c>
      <c r="C30" s="172">
        <f t="shared" ref="C30:C37" si="0">$E$4+(($E$5-$E$4)/(1+(D15/$E$6)^$E$7))</f>
        <v>13.921424146499666</v>
      </c>
      <c r="D30" s="112" t="s">
        <v>217</v>
      </c>
      <c r="E30" s="5" t="s">
        <v>165</v>
      </c>
      <c r="G30" s="173">
        <v>18</v>
      </c>
      <c r="H30" s="5" t="s">
        <v>84</v>
      </c>
      <c r="I30" s="174">
        <v>16.447711164927831</v>
      </c>
      <c r="K30" s="173">
        <v>22</v>
      </c>
      <c r="L30" s="5" t="s">
        <v>84</v>
      </c>
      <c r="M30" s="5">
        <v>15.604893865741095</v>
      </c>
      <c r="N30" s="174" t="s">
        <v>149</v>
      </c>
      <c r="Q30" s="5">
        <v>8</v>
      </c>
      <c r="R30" s="5" t="s">
        <v>84</v>
      </c>
      <c r="S30" s="5">
        <v>16.678629405116993</v>
      </c>
      <c r="X30" s="5">
        <v>8</v>
      </c>
      <c r="Y30" s="5" t="s">
        <v>84</v>
      </c>
      <c r="Z30" s="5">
        <v>16.678629405116993</v>
      </c>
    </row>
    <row r="31" spans="1:26" x14ac:dyDescent="0.15">
      <c r="A31" s="5">
        <v>6</v>
      </c>
      <c r="B31" s="5" t="s">
        <v>84</v>
      </c>
      <c r="C31" s="172">
        <f>$E$4+(($E$5-$E$4)/(1+(D16/$E$6)^$E$7))</f>
        <v>11.306691334121703</v>
      </c>
      <c r="D31" s="5" t="s">
        <v>217</v>
      </c>
      <c r="E31" s="5" t="s">
        <v>165</v>
      </c>
      <c r="G31" s="173">
        <v>8</v>
      </c>
      <c r="H31" s="5" t="s">
        <v>84</v>
      </c>
      <c r="I31" s="174">
        <v>16.678629405116993</v>
      </c>
      <c r="K31" s="173">
        <v>34</v>
      </c>
      <c r="L31" s="5" t="s">
        <v>84</v>
      </c>
      <c r="M31" s="5">
        <v>16.795088466983366</v>
      </c>
      <c r="N31" s="174" t="s">
        <v>154</v>
      </c>
      <c r="Q31" s="5">
        <v>10</v>
      </c>
      <c r="R31" s="5" t="s">
        <v>84</v>
      </c>
      <c r="S31" s="5">
        <v>16.795088466983366</v>
      </c>
      <c r="X31" s="5">
        <v>10</v>
      </c>
      <c r="Y31" s="5" t="s">
        <v>84</v>
      </c>
      <c r="Z31" s="5">
        <v>16.795088466983366</v>
      </c>
    </row>
    <row r="32" spans="1:26" x14ac:dyDescent="0.15">
      <c r="A32" s="5">
        <v>7</v>
      </c>
      <c r="B32" s="5" t="s">
        <v>84</v>
      </c>
      <c r="C32" s="172">
        <f>$E$4+(($E$5-$E$4)/(1+(D17/$E$6)^$E$7))</f>
        <v>13.622031610984001</v>
      </c>
      <c r="D32" s="5" t="s">
        <v>217</v>
      </c>
      <c r="E32" s="5" t="s">
        <v>169</v>
      </c>
      <c r="G32" s="173">
        <v>10</v>
      </c>
      <c r="H32" s="5" t="s">
        <v>84</v>
      </c>
      <c r="I32" s="174">
        <v>16.795088466983366</v>
      </c>
      <c r="K32" s="173">
        <v>35</v>
      </c>
      <c r="L32" s="5" t="s">
        <v>84</v>
      </c>
      <c r="M32" s="5">
        <v>18.372283222640057</v>
      </c>
      <c r="N32" s="174" t="s">
        <v>154</v>
      </c>
      <c r="Q32" s="5">
        <v>1</v>
      </c>
      <c r="R32" s="5" t="s">
        <v>84</v>
      </c>
      <c r="S32" s="5">
        <v>17.0891939188243</v>
      </c>
      <c r="X32" s="5">
        <v>1</v>
      </c>
      <c r="Y32" s="5" t="s">
        <v>84</v>
      </c>
      <c r="Z32" s="5">
        <v>17.0891939188243</v>
      </c>
    </row>
    <row r="33" spans="1:27" x14ac:dyDescent="0.15">
      <c r="A33" s="5">
        <v>8</v>
      </c>
      <c r="B33" s="5" t="s">
        <v>84</v>
      </c>
      <c r="C33" s="172">
        <f>$E$4+(($E$5-$E$4)/(1+(D18/$E$6)^$E$7))</f>
        <v>16.678629405116993</v>
      </c>
      <c r="D33" s="5" t="s">
        <v>217</v>
      </c>
      <c r="E33" s="5" t="s">
        <v>168</v>
      </c>
      <c r="G33" s="173">
        <v>1</v>
      </c>
      <c r="H33" s="5" t="s">
        <v>84</v>
      </c>
      <c r="I33" s="174">
        <v>17.0891939188243</v>
      </c>
      <c r="K33" s="132">
        <v>26</v>
      </c>
      <c r="L33" s="130" t="s">
        <v>84</v>
      </c>
      <c r="M33" s="130">
        <v>24.896904813739724</v>
      </c>
      <c r="N33" s="133" t="s">
        <v>152</v>
      </c>
      <c r="Q33" s="5">
        <v>17</v>
      </c>
      <c r="R33" s="5" t="s">
        <v>84</v>
      </c>
      <c r="S33" s="5">
        <v>17.387590406795795</v>
      </c>
      <c r="X33" s="5">
        <v>17</v>
      </c>
      <c r="Y33" s="5" t="s">
        <v>84</v>
      </c>
      <c r="Z33" s="5">
        <v>17.387590406795795</v>
      </c>
    </row>
    <row r="34" spans="1:27" x14ac:dyDescent="0.15">
      <c r="A34" s="5">
        <v>9</v>
      </c>
      <c r="B34" s="5" t="s">
        <v>82</v>
      </c>
      <c r="C34" s="172">
        <f t="shared" si="0"/>
        <v>21.120808246187217</v>
      </c>
      <c r="D34" s="5" t="s">
        <v>217</v>
      </c>
      <c r="E34" s="5" t="s">
        <v>170</v>
      </c>
      <c r="G34" s="173">
        <v>17</v>
      </c>
      <c r="H34" s="5" t="s">
        <v>84</v>
      </c>
      <c r="I34" s="174">
        <v>17.387590406795795</v>
      </c>
      <c r="K34" s="173">
        <v>32</v>
      </c>
      <c r="L34" s="5" t="s">
        <v>82</v>
      </c>
      <c r="M34" s="5">
        <v>12.989892549546218</v>
      </c>
      <c r="N34" s="174" t="s">
        <v>174</v>
      </c>
      <c r="Q34" s="5">
        <v>11</v>
      </c>
      <c r="R34" s="5" t="s">
        <v>84</v>
      </c>
      <c r="S34" s="5">
        <v>17.568722736528592</v>
      </c>
      <c r="X34" s="5">
        <v>11</v>
      </c>
      <c r="Y34" s="5" t="s">
        <v>84</v>
      </c>
      <c r="Z34" s="5">
        <v>17.568722736528592</v>
      </c>
    </row>
    <row r="35" spans="1:27" x14ac:dyDescent="0.15">
      <c r="A35" s="5">
        <v>10</v>
      </c>
      <c r="B35" s="5" t="s">
        <v>84</v>
      </c>
      <c r="C35" s="172">
        <f t="shared" si="0"/>
        <v>16.795088466983366</v>
      </c>
      <c r="D35" s="5" t="s">
        <v>217</v>
      </c>
      <c r="E35" s="5" t="s">
        <v>171</v>
      </c>
      <c r="G35" s="173">
        <v>11</v>
      </c>
      <c r="H35" s="5" t="s">
        <v>84</v>
      </c>
      <c r="I35" s="174">
        <v>17.568722736528592</v>
      </c>
      <c r="K35" s="173">
        <v>31</v>
      </c>
      <c r="L35" s="5" t="s">
        <v>82</v>
      </c>
      <c r="M35" s="5">
        <v>13.523320073820253</v>
      </c>
      <c r="N35" s="174" t="s">
        <v>175</v>
      </c>
      <c r="Q35" s="5">
        <v>4</v>
      </c>
      <c r="R35" s="5" t="s">
        <v>84</v>
      </c>
      <c r="S35" s="5">
        <v>18.625792047600896</v>
      </c>
      <c r="X35" s="5">
        <v>4</v>
      </c>
      <c r="Y35" s="5" t="s">
        <v>84</v>
      </c>
      <c r="Z35" s="5">
        <v>18.625792047600896</v>
      </c>
    </row>
    <row r="36" spans="1:27" x14ac:dyDescent="0.15">
      <c r="A36" s="5">
        <v>11</v>
      </c>
      <c r="B36" s="5" t="s">
        <v>84</v>
      </c>
      <c r="C36" s="172">
        <f t="shared" si="0"/>
        <v>17.568722736528592</v>
      </c>
      <c r="D36" s="5" t="s">
        <v>217</v>
      </c>
      <c r="E36" s="5" t="s">
        <v>172</v>
      </c>
      <c r="G36" s="173">
        <v>4</v>
      </c>
      <c r="H36" s="5" t="s">
        <v>84</v>
      </c>
      <c r="I36" s="174">
        <v>18.625792047600896</v>
      </c>
      <c r="K36" s="173">
        <v>29</v>
      </c>
      <c r="L36" s="5" t="s">
        <v>82</v>
      </c>
      <c r="M36" s="5">
        <v>16.505192329479044</v>
      </c>
      <c r="N36" s="174" t="s">
        <v>156</v>
      </c>
      <c r="Q36" s="5">
        <v>19</v>
      </c>
      <c r="R36" s="5" t="s">
        <v>84</v>
      </c>
      <c r="S36" s="5">
        <v>19.470856851812293</v>
      </c>
      <c r="X36" s="5">
        <v>19</v>
      </c>
      <c r="Y36" s="5" t="s">
        <v>84</v>
      </c>
      <c r="Z36" s="5">
        <v>19.470856851812293</v>
      </c>
    </row>
    <row r="37" spans="1:27" x14ac:dyDescent="0.15">
      <c r="A37" s="5">
        <v>12</v>
      </c>
      <c r="B37" s="5" t="s">
        <v>82</v>
      </c>
      <c r="C37" s="172">
        <f t="shared" si="0"/>
        <v>27.065276517166126</v>
      </c>
      <c r="D37" s="5" t="s">
        <v>217</v>
      </c>
      <c r="E37" s="5" t="s">
        <v>165</v>
      </c>
      <c r="G37" s="173">
        <v>19</v>
      </c>
      <c r="H37" s="5" t="s">
        <v>84</v>
      </c>
      <c r="I37" s="174">
        <v>19.470856851812293</v>
      </c>
      <c r="K37" s="173">
        <v>28</v>
      </c>
      <c r="L37" s="5" t="s">
        <v>82</v>
      </c>
      <c r="M37" s="5">
        <v>16.971041434134179</v>
      </c>
      <c r="N37" s="174" t="s">
        <v>176</v>
      </c>
      <c r="Q37" s="5">
        <v>2</v>
      </c>
      <c r="R37" s="5" t="s">
        <v>84</v>
      </c>
      <c r="S37" s="5">
        <v>22.290329954767543</v>
      </c>
      <c r="X37" s="5">
        <v>2</v>
      </c>
      <c r="Y37" s="5" t="s">
        <v>84</v>
      </c>
      <c r="Z37" s="5">
        <v>22.290329954767543</v>
      </c>
    </row>
    <row r="38" spans="1:27" x14ac:dyDescent="0.15">
      <c r="A38" s="5">
        <v>13</v>
      </c>
      <c r="B38" s="5" t="s">
        <v>82</v>
      </c>
      <c r="C38" s="172">
        <f t="shared" ref="C38:C45" si="1">$E$4+(($E$5-$E$4)/(1+(E15/$E$6)^$E$7))</f>
        <v>16.562838669064199</v>
      </c>
      <c r="D38" s="5" t="s">
        <v>217</v>
      </c>
      <c r="E38" s="5" t="s">
        <v>165</v>
      </c>
      <c r="G38" s="173">
        <v>2</v>
      </c>
      <c r="H38" s="5" t="s">
        <v>84</v>
      </c>
      <c r="I38" s="174">
        <v>22.290329954767543</v>
      </c>
      <c r="K38" s="173">
        <v>23</v>
      </c>
      <c r="L38" s="5" t="s">
        <v>82</v>
      </c>
      <c r="M38" s="5">
        <v>22.744174178691097</v>
      </c>
      <c r="N38" s="174" t="s">
        <v>152</v>
      </c>
      <c r="Q38" s="5">
        <v>34</v>
      </c>
      <c r="R38" s="5" t="s">
        <v>84</v>
      </c>
      <c r="S38" s="5">
        <v>16.795088466983366</v>
      </c>
      <c r="T38" s="5" t="s">
        <v>154</v>
      </c>
      <c r="X38" s="5">
        <v>30</v>
      </c>
      <c r="Y38" s="5" t="s">
        <v>84</v>
      </c>
      <c r="Z38" s="5">
        <v>9.5441138176768501</v>
      </c>
      <c r="AA38" s="5" t="s">
        <v>156</v>
      </c>
    </row>
    <row r="39" spans="1:27" x14ac:dyDescent="0.15">
      <c r="A39" s="5">
        <v>14</v>
      </c>
      <c r="B39" s="5" t="s">
        <v>84</v>
      </c>
      <c r="C39" s="172">
        <f t="shared" si="1"/>
        <v>14.379867662081883</v>
      </c>
      <c r="D39" s="5" t="s">
        <v>217</v>
      </c>
      <c r="E39" s="5" t="s">
        <v>170</v>
      </c>
      <c r="G39" s="132">
        <v>3</v>
      </c>
      <c r="H39" s="130" t="s">
        <v>84</v>
      </c>
      <c r="I39" s="133">
        <v>61.980483595146936</v>
      </c>
      <c r="J39" s="126"/>
      <c r="K39" s="173">
        <v>20</v>
      </c>
      <c r="L39" s="5" t="s">
        <v>82</v>
      </c>
      <c r="M39" s="5">
        <v>25.147834620757287</v>
      </c>
      <c r="N39" s="174" t="s">
        <v>149</v>
      </c>
      <c r="Q39" s="5">
        <v>21</v>
      </c>
      <c r="R39" s="5" t="s">
        <v>84</v>
      </c>
      <c r="S39" s="5">
        <v>11.65679336942957</v>
      </c>
      <c r="T39" s="5" t="s">
        <v>149</v>
      </c>
      <c r="X39" s="5">
        <v>21</v>
      </c>
      <c r="Y39" s="5" t="s">
        <v>84</v>
      </c>
      <c r="Z39" s="5">
        <v>11.65679336942957</v>
      </c>
      <c r="AA39" s="5" t="s">
        <v>149</v>
      </c>
    </row>
    <row r="40" spans="1:27" x14ac:dyDescent="0.15">
      <c r="A40" s="5">
        <v>15</v>
      </c>
      <c r="B40" s="5" t="s">
        <v>82</v>
      </c>
      <c r="C40" s="172">
        <f t="shared" si="1"/>
        <v>23.757508814193564</v>
      </c>
      <c r="D40" s="5" t="s">
        <v>217</v>
      </c>
      <c r="E40" s="5" t="s">
        <v>170</v>
      </c>
      <c r="G40" s="173">
        <v>13</v>
      </c>
      <c r="H40" s="5" t="s">
        <v>82</v>
      </c>
      <c r="I40" s="174">
        <v>16.562838669064199</v>
      </c>
      <c r="K40" s="173">
        <v>27</v>
      </c>
      <c r="L40" s="5" t="s">
        <v>82</v>
      </c>
      <c r="M40" s="5">
        <v>27.520880209509428</v>
      </c>
      <c r="N40" s="174" t="s">
        <v>173</v>
      </c>
      <c r="Q40" s="5">
        <v>22</v>
      </c>
      <c r="R40" s="5" t="s">
        <v>84</v>
      </c>
      <c r="S40" s="5">
        <v>15.604893865741095</v>
      </c>
      <c r="T40" s="5" t="s">
        <v>149</v>
      </c>
      <c r="X40" s="5">
        <v>24</v>
      </c>
      <c r="Y40" s="5" t="s">
        <v>84</v>
      </c>
      <c r="Z40" s="5">
        <v>12.565081519689533</v>
      </c>
      <c r="AA40" s="5" t="s">
        <v>152</v>
      </c>
    </row>
    <row r="41" spans="1:27" ht="14" thickBot="1" x14ac:dyDescent="0.2">
      <c r="A41" s="5">
        <v>16</v>
      </c>
      <c r="B41" s="5" t="s">
        <v>82</v>
      </c>
      <c r="C41" s="172">
        <f t="shared" si="1"/>
        <v>20.487900530793283</v>
      </c>
      <c r="D41" s="5" t="s">
        <v>217</v>
      </c>
      <c r="E41" s="5" t="s">
        <v>170</v>
      </c>
      <c r="G41" s="173">
        <v>16</v>
      </c>
      <c r="H41" s="5" t="s">
        <v>82</v>
      </c>
      <c r="I41" s="174">
        <v>20.487900530793283</v>
      </c>
      <c r="K41" s="175">
        <v>33</v>
      </c>
      <c r="L41" s="176" t="s">
        <v>82</v>
      </c>
      <c r="M41" s="176">
        <v>42.094381435923893</v>
      </c>
      <c r="N41" s="177" t="s">
        <v>154</v>
      </c>
      <c r="Q41" s="5">
        <v>35</v>
      </c>
      <c r="R41" s="5" t="s">
        <v>84</v>
      </c>
      <c r="S41" s="5">
        <v>18.372283222640057</v>
      </c>
      <c r="T41" s="5" t="s">
        <v>154</v>
      </c>
      <c r="X41" s="5">
        <v>25</v>
      </c>
      <c r="Y41" s="5" t="s">
        <v>84</v>
      </c>
      <c r="Z41" s="5">
        <v>14.431512421297592</v>
      </c>
      <c r="AA41" s="5" t="s">
        <v>152</v>
      </c>
    </row>
    <row r="42" spans="1:27" x14ac:dyDescent="0.15">
      <c r="A42" s="5">
        <v>17</v>
      </c>
      <c r="B42" s="5" t="s">
        <v>84</v>
      </c>
      <c r="C42" s="172">
        <f t="shared" si="1"/>
        <v>17.387590406795795</v>
      </c>
      <c r="D42" s="5" t="s">
        <v>217</v>
      </c>
      <c r="E42" s="5" t="s">
        <v>165</v>
      </c>
      <c r="G42" s="173">
        <v>9</v>
      </c>
      <c r="H42" s="5" t="s">
        <v>82</v>
      </c>
      <c r="I42" s="174">
        <v>21.120808246187217</v>
      </c>
      <c r="Q42" s="5">
        <v>20</v>
      </c>
      <c r="R42" s="5" t="s">
        <v>82</v>
      </c>
      <c r="S42" s="5">
        <v>25.147834620757287</v>
      </c>
      <c r="T42" s="5" t="s">
        <v>149</v>
      </c>
      <c r="X42" s="5">
        <v>22</v>
      </c>
      <c r="Y42" s="5" t="s">
        <v>84</v>
      </c>
      <c r="Z42" s="5">
        <v>15.604893865741095</v>
      </c>
      <c r="AA42" s="5" t="s">
        <v>149</v>
      </c>
    </row>
    <row r="43" spans="1:27" x14ac:dyDescent="0.15">
      <c r="A43" s="5">
        <v>18</v>
      </c>
      <c r="B43" s="5" t="s">
        <v>84</v>
      </c>
      <c r="C43" s="172">
        <f t="shared" si="1"/>
        <v>16.447711164927831</v>
      </c>
      <c r="D43" s="5" t="s">
        <v>217</v>
      </c>
      <c r="E43" s="5" t="s">
        <v>165</v>
      </c>
      <c r="G43" s="173">
        <v>15</v>
      </c>
      <c r="H43" s="5" t="s">
        <v>82</v>
      </c>
      <c r="I43" s="174">
        <v>23.757508814193564</v>
      </c>
      <c r="Q43" s="5">
        <v>33</v>
      </c>
      <c r="R43" s="5" t="s">
        <v>82</v>
      </c>
      <c r="S43" s="5">
        <v>42.094381435923893</v>
      </c>
      <c r="T43" s="5" t="s">
        <v>154</v>
      </c>
      <c r="X43" s="5">
        <v>34</v>
      </c>
      <c r="Y43" s="5" t="s">
        <v>84</v>
      </c>
      <c r="Z43" s="5">
        <v>16.795088466983366</v>
      </c>
      <c r="AA43" s="5" t="s">
        <v>154</v>
      </c>
    </row>
    <row r="44" spans="1:27" ht="14" thickBot="1" x14ac:dyDescent="0.2">
      <c r="A44" s="5">
        <v>19</v>
      </c>
      <c r="B44" s="5" t="s">
        <v>84</v>
      </c>
      <c r="C44" s="172">
        <f t="shared" si="1"/>
        <v>19.470856851812293</v>
      </c>
      <c r="D44" s="5" t="s">
        <v>217</v>
      </c>
      <c r="E44" s="5" t="s">
        <v>177</v>
      </c>
      <c r="G44" s="175">
        <v>12</v>
      </c>
      <c r="H44" s="176" t="s">
        <v>82</v>
      </c>
      <c r="I44" s="177">
        <v>27.065276517166126</v>
      </c>
      <c r="Q44" s="5">
        <v>13</v>
      </c>
      <c r="R44" s="5" t="s">
        <v>82</v>
      </c>
      <c r="S44" s="5">
        <v>16.562838669064199</v>
      </c>
      <c r="X44" s="5">
        <v>35</v>
      </c>
      <c r="Y44" s="5" t="s">
        <v>84</v>
      </c>
      <c r="Z44" s="5">
        <v>18.372283222640057</v>
      </c>
      <c r="AA44" s="5" t="s">
        <v>154</v>
      </c>
    </row>
    <row r="45" spans="1:27" x14ac:dyDescent="0.15">
      <c r="A45" s="5">
        <v>20</v>
      </c>
      <c r="B45" s="5" t="s">
        <v>82</v>
      </c>
      <c r="C45" s="172">
        <f t="shared" si="1"/>
        <v>25.147834620757287</v>
      </c>
      <c r="D45" s="5" t="s">
        <v>149</v>
      </c>
      <c r="E45" s="5" t="s">
        <v>165</v>
      </c>
      <c r="Q45" s="5">
        <v>16</v>
      </c>
      <c r="R45" s="5" t="s">
        <v>82</v>
      </c>
      <c r="S45" s="5">
        <v>20.487900530793283</v>
      </c>
      <c r="X45" s="5">
        <v>13</v>
      </c>
      <c r="Y45" s="5" t="s">
        <v>82</v>
      </c>
      <c r="Z45" s="5">
        <v>16.562838669064199</v>
      </c>
    </row>
    <row r="46" spans="1:27" x14ac:dyDescent="0.15">
      <c r="A46" s="5">
        <v>21</v>
      </c>
      <c r="B46" s="5" t="s">
        <v>84</v>
      </c>
      <c r="C46" s="172">
        <f>$E$4+(($E$5-$E$4)/(1+(F15/$E$6)^$E$7))</f>
        <v>11.65679336942957</v>
      </c>
      <c r="D46" s="5" t="s">
        <v>149</v>
      </c>
      <c r="E46" s="5" t="s">
        <v>165</v>
      </c>
      <c r="K46" s="112" t="s">
        <v>178</v>
      </c>
      <c r="L46" s="5" t="s">
        <v>179</v>
      </c>
      <c r="M46" s="5" t="s">
        <v>180</v>
      </c>
      <c r="N46" s="5" t="s">
        <v>181</v>
      </c>
      <c r="O46" s="126" t="s">
        <v>182</v>
      </c>
      <c r="Q46" s="5">
        <v>9</v>
      </c>
      <c r="R46" s="5" t="s">
        <v>82</v>
      </c>
      <c r="S46" s="5">
        <v>21.120808246187217</v>
      </c>
      <c r="X46" s="5">
        <v>16</v>
      </c>
      <c r="Y46" s="5" t="s">
        <v>82</v>
      </c>
      <c r="Z46" s="5">
        <v>20.487900530793283</v>
      </c>
    </row>
    <row r="47" spans="1:27" x14ac:dyDescent="0.15">
      <c r="A47" s="5">
        <v>22</v>
      </c>
      <c r="B47" s="5" t="s">
        <v>84</v>
      </c>
      <c r="C47" s="172">
        <f t="shared" ref="C47:C52" si="2">$E$4+(($E$5-$E$4)/(1+(F17/$E$6)^$E$7))</f>
        <v>15.604893865741095</v>
      </c>
      <c r="D47" s="5" t="s">
        <v>149</v>
      </c>
      <c r="E47" s="5" t="s">
        <v>171</v>
      </c>
      <c r="I47" s="5" t="s">
        <v>0</v>
      </c>
      <c r="J47" s="178" t="s">
        <v>183</v>
      </c>
      <c r="K47" s="5">
        <f>AVERAGE(I26:I38)</f>
        <v>16.583379208234224</v>
      </c>
      <c r="L47" s="5">
        <f>STDEV(I26:I38)</f>
        <v>2.8222117780136728</v>
      </c>
      <c r="M47" s="5">
        <f>L47/SQRT(COUNTA(I26:I38))</f>
        <v>0.78274071352666863</v>
      </c>
      <c r="O47" s="126"/>
      <c r="Q47" s="5">
        <v>15</v>
      </c>
      <c r="R47" s="5" t="s">
        <v>82</v>
      </c>
      <c r="S47" s="5">
        <v>23.757508814193564</v>
      </c>
      <c r="X47" s="5">
        <v>9</v>
      </c>
      <c r="Y47" s="5" t="s">
        <v>82</v>
      </c>
      <c r="Z47" s="5">
        <v>21.120808246187217</v>
      </c>
    </row>
    <row r="48" spans="1:27" x14ac:dyDescent="0.15">
      <c r="A48" s="5">
        <v>23</v>
      </c>
      <c r="B48" s="5" t="s">
        <v>82</v>
      </c>
      <c r="C48" s="172">
        <f t="shared" si="2"/>
        <v>22.744174178691097</v>
      </c>
      <c r="D48" s="5" t="s">
        <v>152</v>
      </c>
      <c r="E48" s="112" t="s">
        <v>184</v>
      </c>
      <c r="I48" s="5" t="s">
        <v>1</v>
      </c>
      <c r="J48" s="178" t="s">
        <v>185</v>
      </c>
      <c r="K48" s="5">
        <f>AVERAGE(I40:I44)</f>
        <v>21.798866555480878</v>
      </c>
      <c r="L48" s="5">
        <f>STDEV(I40:I44)</f>
        <v>3.910426332197444</v>
      </c>
      <c r="M48" s="5">
        <f>L48/SQRT(COUNTA(I40:I44))</f>
        <v>1.7487958199597318</v>
      </c>
      <c r="N48" s="5">
        <f>TTEST(I40:I44,I26:I38,2,3)</f>
        <v>3.6473052038826212E-2</v>
      </c>
      <c r="O48" s="134">
        <v>2.656E-2</v>
      </c>
      <c r="Q48" s="5">
        <v>12</v>
      </c>
      <c r="R48" s="5" t="s">
        <v>82</v>
      </c>
      <c r="S48" s="5">
        <v>27.065276517166126</v>
      </c>
      <c r="X48" s="5">
        <v>15</v>
      </c>
      <c r="Y48" s="5" t="s">
        <v>82</v>
      </c>
      <c r="Z48" s="5">
        <v>23.757508814193564</v>
      </c>
    </row>
    <row r="49" spans="1:27" x14ac:dyDescent="0.15">
      <c r="A49" s="5">
        <v>24</v>
      </c>
      <c r="B49" s="5" t="s">
        <v>84</v>
      </c>
      <c r="C49" s="172">
        <f t="shared" si="2"/>
        <v>12.565081519689533</v>
      </c>
      <c r="D49" s="5" t="s">
        <v>152</v>
      </c>
      <c r="E49" s="112" t="s">
        <v>184</v>
      </c>
      <c r="I49" s="5" t="s">
        <v>0</v>
      </c>
      <c r="J49" s="178" t="s">
        <v>186</v>
      </c>
      <c r="K49" s="5">
        <f>AVERAGE(M26:M32)</f>
        <v>14.138538097636866</v>
      </c>
      <c r="L49" s="5">
        <f>STDEV(M26:M32)</f>
        <v>3.0811644931826505</v>
      </c>
      <c r="M49" s="5">
        <f>L49/SQRT(COUNTA(M26:M32))</f>
        <v>1.1645707139205232</v>
      </c>
      <c r="O49" s="134"/>
      <c r="X49" s="5">
        <v>12</v>
      </c>
      <c r="Y49" s="5" t="s">
        <v>82</v>
      </c>
      <c r="Z49" s="5">
        <v>27.065276517166126</v>
      </c>
    </row>
    <row r="50" spans="1:27" x14ac:dyDescent="0.15">
      <c r="A50" s="5">
        <v>25</v>
      </c>
      <c r="B50" s="5" t="s">
        <v>84</v>
      </c>
      <c r="C50" s="172">
        <f t="shared" si="2"/>
        <v>14.431512421297592</v>
      </c>
      <c r="D50" s="5" t="s">
        <v>152</v>
      </c>
      <c r="E50" s="112" t="s">
        <v>184</v>
      </c>
      <c r="I50" s="5" t="s">
        <v>1</v>
      </c>
      <c r="J50" s="178" t="s">
        <v>187</v>
      </c>
      <c r="K50" s="5">
        <f>AVERAGE(M34:M41)</f>
        <v>22.18708960398267</v>
      </c>
      <c r="L50" s="5">
        <f>STDEV(M34:M41)</f>
        <v>9.6582044757036307</v>
      </c>
      <c r="M50" s="5">
        <f>L50/SQRT(COUNTA(M34:M41))</f>
        <v>3.4146909394281502</v>
      </c>
      <c r="N50" s="5">
        <f>TTEST(M26:M32,M34:M41,2,3)</f>
        <v>5.4001133185948971E-2</v>
      </c>
      <c r="O50" s="134">
        <v>4.9140000000000003E-2</v>
      </c>
      <c r="X50" s="5">
        <v>32</v>
      </c>
      <c r="Y50" s="5" t="s">
        <v>82</v>
      </c>
      <c r="Z50" s="5">
        <v>12.989892549546218</v>
      </c>
      <c r="AA50" s="5" t="s">
        <v>174</v>
      </c>
    </row>
    <row r="51" spans="1:27" x14ac:dyDescent="0.15">
      <c r="A51" s="130">
        <v>26</v>
      </c>
      <c r="B51" s="130" t="s">
        <v>84</v>
      </c>
      <c r="C51" s="131">
        <f t="shared" si="2"/>
        <v>24.896904813739724</v>
      </c>
      <c r="D51" s="130" t="s">
        <v>152</v>
      </c>
      <c r="E51" s="112" t="s">
        <v>184</v>
      </c>
      <c r="I51" s="5" t="s">
        <v>0</v>
      </c>
      <c r="J51" s="178" t="s">
        <v>188</v>
      </c>
      <c r="K51" s="5">
        <f>AVERAGE(I26:I38,M26:M33)</f>
        <v>16.164314343059178</v>
      </c>
      <c r="L51" s="5">
        <f>STDEV((I26:I38),(M26:M32))</f>
        <v>3.0756811680196949</v>
      </c>
      <c r="M51" s="5">
        <f>L51/SQRT(COUNTA(Z25:Z44))</f>
        <v>0.68774321688079898</v>
      </c>
      <c r="O51" s="134"/>
      <c r="X51" s="5">
        <v>31</v>
      </c>
      <c r="Y51" s="5" t="s">
        <v>82</v>
      </c>
      <c r="Z51" s="5">
        <v>13.523320073820253</v>
      </c>
      <c r="AA51" s="5" t="s">
        <v>175</v>
      </c>
    </row>
    <row r="52" spans="1:27" x14ac:dyDescent="0.15">
      <c r="A52" s="112">
        <v>27</v>
      </c>
      <c r="B52" s="5" t="s">
        <v>82</v>
      </c>
      <c r="C52" s="172">
        <f t="shared" si="2"/>
        <v>27.520880209509428</v>
      </c>
      <c r="D52" s="5" t="s">
        <v>173</v>
      </c>
      <c r="E52" s="112" t="s">
        <v>184</v>
      </c>
      <c r="I52" s="5" t="s">
        <v>1</v>
      </c>
      <c r="J52" s="178" t="s">
        <v>189</v>
      </c>
      <c r="K52" s="5">
        <f>AVERAGE(Z45:Z57)</f>
        <v>22.037773046866597</v>
      </c>
      <c r="L52" s="5">
        <f>STDEV(Z45:Z57)</f>
        <v>7.7168423879829637</v>
      </c>
      <c r="M52" s="5">
        <f>L52/SQRT(COUNTA(Z45:Z57))</f>
        <v>2.1402669934266578</v>
      </c>
      <c r="N52" s="5">
        <f>TTEST(Z25:Z44,Z45:Z57,2,3)</f>
        <v>1.3610740960649384E-2</v>
      </c>
      <c r="O52" s="134">
        <v>1.01E-2</v>
      </c>
      <c r="X52" s="5">
        <v>29</v>
      </c>
      <c r="Y52" s="5" t="s">
        <v>82</v>
      </c>
      <c r="Z52" s="5">
        <v>16.505192329479044</v>
      </c>
      <c r="AA52" s="5" t="s">
        <v>156</v>
      </c>
    </row>
    <row r="53" spans="1:27" x14ac:dyDescent="0.15">
      <c r="A53" s="112">
        <v>28</v>
      </c>
      <c r="B53" s="5" t="s">
        <v>82</v>
      </c>
      <c r="C53" s="172">
        <f t="shared" ref="C53:C60" si="3">$E$4+(($E$5-$E$4)/(1+(G15/$E$6)^$E$7))</f>
        <v>16.971041434134179</v>
      </c>
      <c r="D53" s="5" t="s">
        <v>176</v>
      </c>
      <c r="E53" s="112" t="s">
        <v>184</v>
      </c>
      <c r="I53" s="5" t="s">
        <v>0</v>
      </c>
      <c r="J53" s="178" t="s">
        <v>190</v>
      </c>
      <c r="K53" s="5">
        <f>AVERAGE(S25:S41)</f>
        <v>16.353705213637589</v>
      </c>
      <c r="L53" s="5">
        <f>STDEV(S25:S41)</f>
        <v>2.7743859610122823</v>
      </c>
      <c r="M53" s="5">
        <f>L53/SQRT(COUNTA(S25:S41))</f>
        <v>0.67288743314614119</v>
      </c>
      <c r="O53" s="134"/>
      <c r="X53" s="5">
        <v>28</v>
      </c>
      <c r="Y53" s="5" t="s">
        <v>82</v>
      </c>
      <c r="Z53" s="5">
        <v>16.971041434134179</v>
      </c>
      <c r="AA53" s="5" t="s">
        <v>176</v>
      </c>
    </row>
    <row r="54" spans="1:27" x14ac:dyDescent="0.15">
      <c r="A54" s="112">
        <v>29</v>
      </c>
      <c r="B54" s="5" t="s">
        <v>82</v>
      </c>
      <c r="C54" s="172">
        <f t="shared" si="3"/>
        <v>16.505192329479044</v>
      </c>
      <c r="D54" s="5" t="s">
        <v>156</v>
      </c>
      <c r="E54" s="112" t="s">
        <v>184</v>
      </c>
      <c r="I54" s="5" t="s">
        <v>1</v>
      </c>
      <c r="J54" s="178" t="s">
        <v>191</v>
      </c>
      <c r="K54" s="5">
        <f>AVERAGE(S42:S48)</f>
        <v>25.176649833440795</v>
      </c>
      <c r="L54" s="5">
        <f>STDEV(S42:S48)</f>
        <v>8.2099868925254604</v>
      </c>
      <c r="M54" s="5">
        <f>L54/SQRT(COUNTA(S42:S48))</f>
        <v>3.1030833692460487</v>
      </c>
      <c r="N54" s="5">
        <f>TTEST(S42:S48,S25:S41,2,3)</f>
        <v>2.9160737105562894E-2</v>
      </c>
      <c r="O54" s="134">
        <v>2.5500000000000002E-3</v>
      </c>
      <c r="X54" s="5">
        <v>23</v>
      </c>
      <c r="Y54" s="5" t="s">
        <v>82</v>
      </c>
      <c r="Z54" s="5">
        <v>22.744174178691097</v>
      </c>
      <c r="AA54" s="5" t="s">
        <v>152</v>
      </c>
    </row>
    <row r="55" spans="1:27" x14ac:dyDescent="0.15">
      <c r="A55" s="112">
        <v>30</v>
      </c>
      <c r="B55" s="112" t="s">
        <v>84</v>
      </c>
      <c r="C55" s="135">
        <f>$E$4+(($E$5-$E$4)/(1+(G17/$E$6)^$E$7))</f>
        <v>9.5441138176768501</v>
      </c>
      <c r="D55" s="112" t="s">
        <v>156</v>
      </c>
      <c r="E55" s="112" t="s">
        <v>184</v>
      </c>
      <c r="X55" s="5">
        <v>20</v>
      </c>
      <c r="Y55" s="5" t="s">
        <v>82</v>
      </c>
      <c r="Z55" s="5">
        <v>25.147834620757287</v>
      </c>
      <c r="AA55" s="5" t="s">
        <v>149</v>
      </c>
    </row>
    <row r="56" spans="1:27" x14ac:dyDescent="0.15">
      <c r="A56" s="112">
        <v>31</v>
      </c>
      <c r="B56" s="5" t="s">
        <v>82</v>
      </c>
      <c r="C56" s="172">
        <f t="shared" si="3"/>
        <v>13.523320073820253</v>
      </c>
      <c r="D56" s="5" t="s">
        <v>175</v>
      </c>
      <c r="E56" s="112" t="s">
        <v>184</v>
      </c>
      <c r="O56" s="5" t="s">
        <v>206</v>
      </c>
      <c r="X56" s="5">
        <v>27</v>
      </c>
      <c r="Y56" s="5" t="s">
        <v>82</v>
      </c>
      <c r="Z56" s="5">
        <v>27.520880209509428</v>
      </c>
      <c r="AA56" s="5" t="s">
        <v>173</v>
      </c>
    </row>
    <row r="57" spans="1:27" x14ac:dyDescent="0.15">
      <c r="A57" s="112">
        <v>32</v>
      </c>
      <c r="B57" s="5" t="s">
        <v>82</v>
      </c>
      <c r="C57" s="172">
        <f t="shared" si="3"/>
        <v>12.989892549546218</v>
      </c>
      <c r="D57" s="5" t="s">
        <v>174</v>
      </c>
      <c r="E57" s="112" t="s">
        <v>184</v>
      </c>
      <c r="X57" s="5">
        <v>33</v>
      </c>
      <c r="Y57" s="5" t="s">
        <v>82</v>
      </c>
      <c r="Z57" s="5">
        <v>42.094381435923893</v>
      </c>
      <c r="AA57" s="5" t="s">
        <v>154</v>
      </c>
    </row>
    <row r="58" spans="1:27" x14ac:dyDescent="0.15">
      <c r="A58" s="130">
        <v>33</v>
      </c>
      <c r="B58" s="130" t="s">
        <v>82</v>
      </c>
      <c r="C58" s="131">
        <f>$E$4+(($E$5-$E$4)/(1+(G20/$E$6)^$E$7))</f>
        <v>42.094381435923893</v>
      </c>
      <c r="D58" s="130" t="s">
        <v>154</v>
      </c>
      <c r="E58" s="130" t="s">
        <v>165</v>
      </c>
    </row>
    <row r="59" spans="1:27" x14ac:dyDescent="0.15">
      <c r="A59" s="112">
        <v>34</v>
      </c>
      <c r="B59" s="5" t="s">
        <v>84</v>
      </c>
      <c r="C59" s="172">
        <f t="shared" si="3"/>
        <v>16.795088466983366</v>
      </c>
      <c r="D59" s="5" t="s">
        <v>154</v>
      </c>
      <c r="E59" s="5" t="s">
        <v>168</v>
      </c>
    </row>
    <row r="60" spans="1:27" x14ac:dyDescent="0.15">
      <c r="A60" s="112">
        <v>35</v>
      </c>
      <c r="B60" s="5" t="s">
        <v>84</v>
      </c>
      <c r="C60" s="172">
        <f t="shared" si="3"/>
        <v>18.372283222640057</v>
      </c>
      <c r="D60" s="5" t="s">
        <v>154</v>
      </c>
      <c r="E60" s="5" t="s">
        <v>168</v>
      </c>
    </row>
    <row r="61" spans="1:27" x14ac:dyDescent="0.15">
      <c r="A61" s="112"/>
      <c r="C61" s="172"/>
    </row>
    <row r="62" spans="1:27" x14ac:dyDescent="0.15">
      <c r="A62" s="112"/>
      <c r="C62" s="172"/>
    </row>
    <row r="63" spans="1:27" x14ac:dyDescent="0.15">
      <c r="A63" s="112"/>
      <c r="C63" s="172"/>
    </row>
    <row r="64" spans="1:27" x14ac:dyDescent="0.15">
      <c r="A64" s="112"/>
      <c r="C64" s="172"/>
    </row>
    <row r="65" spans="1:3" x14ac:dyDescent="0.15">
      <c r="A65" s="112"/>
      <c r="C65" s="136"/>
    </row>
    <row r="66" spans="1:3" x14ac:dyDescent="0.15">
      <c r="A66" s="112"/>
      <c r="C66" s="172"/>
    </row>
    <row r="67" spans="1:3" x14ac:dyDescent="0.15">
      <c r="A67" s="112"/>
      <c r="C67" s="17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A592-13A9-5B4C-817A-DEE5B6DEC853}">
  <dimension ref="A1"/>
  <sheetViews>
    <sheetView workbookViewId="0">
      <selection activeCell="J37" sqref="J3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weights</vt:lpstr>
      <vt:lpstr>Immunofluorescence </vt:lpstr>
      <vt:lpstr>FACS data</vt:lpstr>
      <vt:lpstr>transplants</vt:lpstr>
      <vt:lpstr>prolactin</vt:lpstr>
      <vt:lpstr>LH data</vt:lpstr>
      <vt:lpstr>estradiol</vt:lpstr>
      <vt:lpstr>Sheet1</vt:lpstr>
    </vt:vector>
  </TitlesOfParts>
  <Company>Dana-Farber Cancer Institute, Harvard Medical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Ding, Ph.D.</dc:creator>
  <cp:lastModifiedBy>Kornelia Polyak</cp:lastModifiedBy>
  <dcterms:created xsi:type="dcterms:W3CDTF">2017-04-05T15:56:22Z</dcterms:created>
  <dcterms:modified xsi:type="dcterms:W3CDTF">2019-02-11T19:11:45Z</dcterms:modified>
</cp:coreProperties>
</file>