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auriello\iCloudDrive\Writing\MmCRC draft\Nature\Final submission\"/>
    </mc:Choice>
  </mc:AlternateContent>
  <bookViews>
    <workbookView xWindow="0" yWindow="0" windowWidth="28800" windowHeight="12135" activeTab="11"/>
  </bookViews>
  <sheets>
    <sheet name="Fig. 2a-Sizes" sheetId="2" r:id="rId1"/>
    <sheet name="Fig. 2a-LiMs" sheetId="1" r:id="rId2"/>
    <sheet name="Fig. 2b" sheetId="3" r:id="rId3"/>
    <sheet name="Fig. 2c" sheetId="4" r:id="rId4"/>
    <sheet name="Fig. 2d" sheetId="5" r:id="rId5"/>
    <sheet name="Fig. 2d model results" sheetId="7" r:id="rId6"/>
    <sheet name="Fig. 2e" sheetId="6" r:id="rId7"/>
    <sheet name="Fig. 2f" sheetId="8" r:id="rId8"/>
    <sheet name="Fig. 2g" sheetId="9" r:id="rId9"/>
    <sheet name="Fig. 2h" sheetId="10" r:id="rId10"/>
    <sheet name="Fig. 2j" sheetId="12" r:id="rId11"/>
    <sheet name="Fig. 2k mets" sheetId="13" r:id="rId12"/>
    <sheet name="Fig. 2k sizes" sheetId="14" r:id="rId13"/>
  </sheets>
  <definedNames>
    <definedName name="_xlnm._FilterDatabase" localSheetId="4" hidden="1">'Fig. 2d'!$A$1:$E$122</definedName>
    <definedName name="_xlnm._FilterDatabase" localSheetId="6" hidden="1">'Fig. 2e'!$A$1:$D$1</definedName>
    <definedName name="_xlnm._FilterDatabase" localSheetId="9" hidden="1">'Fig. 2h'!$A$1:$E$30</definedName>
    <definedName name="_xlnm._FilterDatabase" localSheetId="10" hidden="1">'Fig. 2j'!$A$1:$C$73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4" l="1"/>
  <c r="C43" i="14"/>
  <c r="D43" i="14"/>
  <c r="E43" i="14"/>
  <c r="F43" i="14"/>
  <c r="G43" i="14"/>
  <c r="B44" i="14"/>
  <c r="C44" i="14"/>
  <c r="D44" i="14"/>
  <c r="E44" i="14"/>
  <c r="F44" i="14"/>
  <c r="G44" i="14"/>
  <c r="B45" i="14"/>
  <c r="C45" i="14"/>
  <c r="D45" i="14"/>
  <c r="E45" i="14"/>
  <c r="F45" i="14"/>
  <c r="G45" i="14"/>
  <c r="C42" i="14"/>
  <c r="D42" i="14"/>
  <c r="E42" i="14"/>
  <c r="F42" i="14"/>
  <c r="G42" i="14"/>
  <c r="B42" i="14"/>
  <c r="G38" i="14"/>
  <c r="C38" i="14"/>
  <c r="G36" i="14"/>
  <c r="C36" i="14"/>
  <c r="M35" i="14"/>
  <c r="O31" i="14"/>
  <c r="O38" i="14" s="1"/>
  <c r="N31" i="14"/>
  <c r="N38" i="14" s="1"/>
  <c r="M31" i="14"/>
  <c r="M38" i="14" s="1"/>
  <c r="L31" i="14"/>
  <c r="L38" i="14" s="1"/>
  <c r="K31" i="14"/>
  <c r="K38" i="14" s="1"/>
  <c r="J31" i="14"/>
  <c r="J38" i="14" s="1"/>
  <c r="G31" i="14"/>
  <c r="O37" i="14" s="1"/>
  <c r="F31" i="14"/>
  <c r="N37" i="14" s="1"/>
  <c r="E31" i="14"/>
  <c r="M37" i="14" s="1"/>
  <c r="D31" i="14"/>
  <c r="L37" i="14" s="1"/>
  <c r="C31" i="14"/>
  <c r="K37" i="14" s="1"/>
  <c r="B31" i="14"/>
  <c r="J37" i="14" s="1"/>
  <c r="O30" i="14"/>
  <c r="N30" i="14"/>
  <c r="F38" i="14" s="1"/>
  <c r="M30" i="14"/>
  <c r="E38" i="14" s="1"/>
  <c r="L30" i="14"/>
  <c r="D38" i="14" s="1"/>
  <c r="K30" i="14"/>
  <c r="J30" i="14"/>
  <c r="B38" i="14" s="1"/>
  <c r="G30" i="14"/>
  <c r="G37" i="14" s="1"/>
  <c r="F30" i="14"/>
  <c r="F37" i="14" s="1"/>
  <c r="E30" i="14"/>
  <c r="E37" i="14" s="1"/>
  <c r="D30" i="14"/>
  <c r="D37" i="14" s="1"/>
  <c r="C30" i="14"/>
  <c r="C37" i="14" s="1"/>
  <c r="B30" i="14"/>
  <c r="B37" i="14" s="1"/>
  <c r="O29" i="14"/>
  <c r="N29" i="14"/>
  <c r="M29" i="14"/>
  <c r="L29" i="14"/>
  <c r="K29" i="14"/>
  <c r="J29" i="14"/>
  <c r="G29" i="14"/>
  <c r="F29" i="14"/>
  <c r="E29" i="14"/>
  <c r="D29" i="14"/>
  <c r="C29" i="14"/>
  <c r="B29" i="14"/>
  <c r="O15" i="14"/>
  <c r="O36" i="14" s="1"/>
  <c r="N15" i="14"/>
  <c r="N36" i="14" s="1"/>
  <c r="M15" i="14"/>
  <c r="M36" i="14" s="1"/>
  <c r="L15" i="14"/>
  <c r="L36" i="14" s="1"/>
  <c r="K15" i="14"/>
  <c r="K36" i="14" s="1"/>
  <c r="J15" i="14"/>
  <c r="J36" i="14" s="1"/>
  <c r="G15" i="14"/>
  <c r="O35" i="14" s="1"/>
  <c r="F15" i="14"/>
  <c r="N35" i="14" s="1"/>
  <c r="E15" i="14"/>
  <c r="D15" i="14"/>
  <c r="L35" i="14" s="1"/>
  <c r="C15" i="14"/>
  <c r="K35" i="14" s="1"/>
  <c r="B15" i="14"/>
  <c r="J35" i="14" s="1"/>
  <c r="O14" i="14"/>
  <c r="N14" i="14"/>
  <c r="F36" i="14" s="1"/>
  <c r="M14" i="14"/>
  <c r="E36" i="14" s="1"/>
  <c r="L14" i="14"/>
  <c r="D36" i="14" s="1"/>
  <c r="K14" i="14"/>
  <c r="J14" i="14"/>
  <c r="B36" i="14" s="1"/>
  <c r="G14" i="14"/>
  <c r="G35" i="14" s="1"/>
  <c r="F14" i="14"/>
  <c r="F35" i="14" s="1"/>
  <c r="E14" i="14"/>
  <c r="E35" i="14" s="1"/>
  <c r="D14" i="14"/>
  <c r="D35" i="14" s="1"/>
  <c r="C14" i="14"/>
  <c r="C35" i="14" s="1"/>
  <c r="B14" i="14"/>
  <c r="B35" i="14" s="1"/>
  <c r="O13" i="14"/>
  <c r="N13" i="14"/>
  <c r="M13" i="14"/>
  <c r="L13" i="14"/>
  <c r="K13" i="14"/>
  <c r="J13" i="14"/>
  <c r="G13" i="14"/>
  <c r="F13" i="14"/>
  <c r="E13" i="14"/>
  <c r="D13" i="14"/>
  <c r="C13" i="14"/>
  <c r="B13" i="14"/>
  <c r="B13" i="3" l="1"/>
</calcChain>
</file>

<file path=xl/comments1.xml><?xml version="1.0" encoding="utf-8"?>
<comments xmlns="http://schemas.openxmlformats.org/spreadsheetml/2006/main">
  <authors>
    <author>D Tauriello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D Tauriello:</t>
        </r>
        <r>
          <rPr>
            <sz val="9"/>
            <color indexed="81"/>
            <rFont val="Tahoma"/>
            <family val="2"/>
          </rPr>
          <t xml:space="preserve">
each row is a mouse, numbers are mets scored by size category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D Tauriello:</t>
        </r>
        <r>
          <rPr>
            <sz val="9"/>
            <color indexed="81"/>
            <rFont val="Tahoma"/>
            <family val="2"/>
          </rPr>
          <t xml:space="preserve">
tumours on the border (eg 1mm) were counted as half of each size group</t>
        </r>
      </text>
    </comment>
  </commentList>
</comments>
</file>

<file path=xl/sharedStrings.xml><?xml version="1.0" encoding="utf-8"?>
<sst xmlns="http://schemas.openxmlformats.org/spreadsheetml/2006/main" count="770" uniqueCount="310">
  <si>
    <t>Control</t>
  </si>
  <si>
    <t>Galunisertib</t>
  </si>
  <si>
    <t>1o-Con</t>
  </si>
  <si>
    <t>1o-Gal</t>
  </si>
  <si>
    <t>Peritoneum-Con</t>
  </si>
  <si>
    <t>Peritoneum-Gal</t>
  </si>
  <si>
    <t>Belly-Con</t>
  </si>
  <si>
    <t>Belly-Gal</t>
  </si>
  <si>
    <t>Mesentery-Con</t>
  </si>
  <si>
    <t>Mesentery-Gal</t>
  </si>
  <si>
    <t>Carcinomatosis-Con</t>
  </si>
  <si>
    <t>Carcinomatosis-Gal</t>
  </si>
  <si>
    <t>Sample.ID</t>
  </si>
  <si>
    <t>Sample.Name</t>
  </si>
  <si>
    <t>strip</t>
  </si>
  <si>
    <t>day</t>
  </si>
  <si>
    <t>treat</t>
  </si>
  <si>
    <t>org</t>
  </si>
  <si>
    <t>pm.med</t>
  </si>
  <si>
    <t>pm.iqr</t>
  </si>
  <si>
    <t>rma.iqr</t>
  </si>
  <si>
    <t>rna.deg</t>
  </si>
  <si>
    <t>num</t>
  </si>
  <si>
    <t>genotype</t>
  </si>
  <si>
    <t>geno.treat</t>
  </si>
  <si>
    <t>pm.med.q</t>
  </si>
  <si>
    <t>pm.iqr.q</t>
  </si>
  <si>
    <t>rma.iqr.q</t>
  </si>
  <si>
    <t>rna.deg.q</t>
  </si>
  <si>
    <t>quads</t>
  </si>
  <si>
    <t>FTBRS</t>
  </si>
  <si>
    <t>TTBRS</t>
  </si>
  <si>
    <t>MaTBRS</t>
  </si>
  <si>
    <t>EndTBRS</t>
  </si>
  <si>
    <t>IL11RS</t>
  </si>
  <si>
    <t>22  / 68 Con</t>
  </si>
  <si>
    <t>1123 2017</t>
  </si>
  <si>
    <t>Con</t>
  </si>
  <si>
    <t>LAKTP</t>
  </si>
  <si>
    <t>LAKTP:Con</t>
  </si>
  <si>
    <t>(-0.183,0.0461]</t>
  </si>
  <si>
    <t>(0.136,0.915]</t>
  </si>
  <si>
    <t>(0.0605,0.4]</t>
  </si>
  <si>
    <t>(1.79,2.53]</t>
  </si>
  <si>
    <t>4 mutations</t>
  </si>
  <si>
    <t>27  / 68 Con</t>
  </si>
  <si>
    <t>1124 2017</t>
  </si>
  <si>
    <t>[-0.319,-0.183]</t>
  </si>
  <si>
    <t>[-0.589,-0.306]</t>
  </si>
  <si>
    <t>[-0.263,-0.132]</t>
  </si>
  <si>
    <t>[0.841,1.47]</t>
  </si>
  <si>
    <t>1125 2017</t>
  </si>
  <si>
    <t>(0.0461,0.531]</t>
  </si>
  <si>
    <t>1126 2017</t>
  </si>
  <si>
    <t>28  / 93 Con</t>
  </si>
  <si>
    <t>1127 2017</t>
  </si>
  <si>
    <t>(-0.132,0.0605]</t>
  </si>
  <si>
    <t>(1.47,1.79]</t>
  </si>
  <si>
    <t>34  / 93 Con</t>
  </si>
  <si>
    <t>1128 2017</t>
  </si>
  <si>
    <t>(-0.306,0.136]</t>
  </si>
  <si>
    <t>1129 2017</t>
  </si>
  <si>
    <t>1130 2017</t>
  </si>
  <si>
    <t>1    / 140 Con</t>
  </si>
  <si>
    <t>1131 2017</t>
  </si>
  <si>
    <t>2    / 140 Con</t>
  </si>
  <si>
    <t>1132 2017</t>
  </si>
  <si>
    <t>1133 2017</t>
  </si>
  <si>
    <t>1134 2017</t>
  </si>
  <si>
    <t>T-test</t>
  </si>
  <si>
    <t>MTO</t>
  </si>
  <si>
    <t>Treatment</t>
  </si>
  <si>
    <t>Mets</t>
  </si>
  <si>
    <t>Experiment</t>
  </si>
  <si>
    <t>Mouse</t>
  </si>
  <si>
    <t>110.1.11</t>
  </si>
  <si>
    <t>110.1.1n</t>
  </si>
  <si>
    <t>110.1.n1</t>
  </si>
  <si>
    <t>110.1.n2</t>
  </si>
  <si>
    <t>110.1.nn</t>
  </si>
  <si>
    <t>Gal</t>
  </si>
  <si>
    <t>110.2.11</t>
  </si>
  <si>
    <t>110.2.1n</t>
  </si>
  <si>
    <t>110.2.n1</t>
  </si>
  <si>
    <t>110.2.n2</t>
  </si>
  <si>
    <t>110.2.nn</t>
  </si>
  <si>
    <t>110.3.11</t>
  </si>
  <si>
    <t>110.3.1n</t>
  </si>
  <si>
    <t>110.3.n1</t>
  </si>
  <si>
    <t>110.3.n2</t>
  </si>
  <si>
    <t>110.3.nn</t>
  </si>
  <si>
    <t>116.24.11</t>
  </si>
  <si>
    <t>116.24.1n</t>
  </si>
  <si>
    <t>116.24.n1</t>
  </si>
  <si>
    <t>116.24.n2</t>
  </si>
  <si>
    <t>116.24.nn</t>
  </si>
  <si>
    <t>116.25.11</t>
  </si>
  <si>
    <t>116.25.1n</t>
  </si>
  <si>
    <t>116.25.n1</t>
  </si>
  <si>
    <t>116.25.n2</t>
  </si>
  <si>
    <t>116.25.nn</t>
  </si>
  <si>
    <t>117.1.11</t>
  </si>
  <si>
    <t>117.1.1n</t>
  </si>
  <si>
    <t>117.1.n1</t>
  </si>
  <si>
    <t>117.1.n2</t>
  </si>
  <si>
    <t>117.1.nn</t>
  </si>
  <si>
    <t>117.3.11</t>
  </si>
  <si>
    <t>117.3.1n</t>
  </si>
  <si>
    <t>117.3.n1</t>
  </si>
  <si>
    <t>117.3.n2</t>
  </si>
  <si>
    <t>117.3.nn</t>
  </si>
  <si>
    <t>117.4.11</t>
  </si>
  <si>
    <t>117.4.1n</t>
  </si>
  <si>
    <t>117.4.n1</t>
  </si>
  <si>
    <t>117.4.n2</t>
  </si>
  <si>
    <t>117.4.nn</t>
  </si>
  <si>
    <t>127.1.11</t>
  </si>
  <si>
    <t>127.1.1n</t>
  </si>
  <si>
    <t>127.1.n1</t>
  </si>
  <si>
    <t>127.1.n2</t>
  </si>
  <si>
    <t>127.1.nn</t>
  </si>
  <si>
    <t>127.3.11</t>
  </si>
  <si>
    <t>127.3.1n</t>
  </si>
  <si>
    <t>127.3.n1</t>
  </si>
  <si>
    <t>127.3.n2</t>
  </si>
  <si>
    <t>127.3.nn</t>
  </si>
  <si>
    <t>143.1.11</t>
  </si>
  <si>
    <t>143.1.n2</t>
  </si>
  <si>
    <t>143.2.11</t>
  </si>
  <si>
    <t>143.2.1n</t>
  </si>
  <si>
    <t>143.2.n1</t>
  </si>
  <si>
    <t>143.2.n2</t>
  </si>
  <si>
    <t>143.2.nn</t>
  </si>
  <si>
    <t>143.3.11</t>
  </si>
  <si>
    <t>143.3.1n</t>
  </si>
  <si>
    <t>143.3.n1</t>
  </si>
  <si>
    <t>143.3.n2</t>
  </si>
  <si>
    <t>143.3.nn</t>
  </si>
  <si>
    <t>158.1.11</t>
  </si>
  <si>
    <t>158.1.1n</t>
  </si>
  <si>
    <t>158.1.n1</t>
  </si>
  <si>
    <t>158.1.n2</t>
  </si>
  <si>
    <t>158.1.nn</t>
  </si>
  <si>
    <t>158.3.11</t>
  </si>
  <si>
    <t>158.3.1n</t>
  </si>
  <si>
    <t>158.3.n1</t>
  </si>
  <si>
    <t>158.3.n2</t>
  </si>
  <si>
    <t>158.3.nn</t>
  </si>
  <si>
    <t>158.5.11</t>
  </si>
  <si>
    <t>158.5.1n</t>
  </si>
  <si>
    <t>158.5.n1</t>
  </si>
  <si>
    <t>158.5.n2</t>
  </si>
  <si>
    <t>158.5.nn</t>
  </si>
  <si>
    <t>169.1.11</t>
  </si>
  <si>
    <t>169.1.1n</t>
  </si>
  <si>
    <t>169.1.n1</t>
  </si>
  <si>
    <t>169.1.n2</t>
  </si>
  <si>
    <t>169.1.nn</t>
  </si>
  <si>
    <t>169.2.11</t>
  </si>
  <si>
    <t>169.2.1n</t>
  </si>
  <si>
    <t>169.2.n1</t>
  </si>
  <si>
    <t>169.2.n2</t>
  </si>
  <si>
    <t>169.2.nn</t>
  </si>
  <si>
    <t>171.1.11</t>
  </si>
  <si>
    <t>171.1.1n</t>
  </si>
  <si>
    <t>171.1.n1</t>
  </si>
  <si>
    <t>171.1.n2</t>
  </si>
  <si>
    <t>171.1.nn</t>
  </si>
  <si>
    <t>171.3.11</t>
  </si>
  <si>
    <t>171.3.1n</t>
  </si>
  <si>
    <t>171.3.n1</t>
  </si>
  <si>
    <t>171.3.n2</t>
  </si>
  <si>
    <t>171.3.nn</t>
  </si>
  <si>
    <t>171.5.n1</t>
  </si>
  <si>
    <t>171.5.nn</t>
  </si>
  <si>
    <t>175.1.11</t>
  </si>
  <si>
    <t>175.1.1n</t>
  </si>
  <si>
    <t>175.1.n1</t>
  </si>
  <si>
    <t>175.1.n2</t>
  </si>
  <si>
    <t>175.1.nn</t>
  </si>
  <si>
    <t>175.3.11</t>
  </si>
  <si>
    <t>175.3.1n</t>
  </si>
  <si>
    <t>175.3.n1</t>
  </si>
  <si>
    <t>175.3.n2</t>
  </si>
  <si>
    <t>175.3.nn</t>
  </si>
  <si>
    <t>175.6.n1</t>
  </si>
  <si>
    <t>175.6.nn</t>
  </si>
  <si>
    <t>189.3.11</t>
  </si>
  <si>
    <t>189.3.1n</t>
  </si>
  <si>
    <t>189.3.n1</t>
  </si>
  <si>
    <t>189.3.n2</t>
  </si>
  <si>
    <t>189.3.nn</t>
  </si>
  <si>
    <t>189.4.11</t>
  </si>
  <si>
    <t>189.4.1n</t>
  </si>
  <si>
    <t>189.4.n1</t>
  </si>
  <si>
    <t>189.4.n2</t>
  </si>
  <si>
    <t>189.4.nn</t>
  </si>
  <si>
    <t>Day</t>
  </si>
  <si>
    <t>n=</t>
  </si>
  <si>
    <t>By mto</t>
  </si>
  <si>
    <t>Mean[95%CI]</t>
  </si>
  <si>
    <t>Stand. error</t>
  </si>
  <si>
    <t>P-values</t>
  </si>
  <si>
    <t>Inteact.</t>
  </si>
  <si>
    <t>P-value</t>
  </si>
  <si>
    <t>mto.68-Con</t>
  </si>
  <si>
    <t>[0.006, 18.762]</t>
  </si>
  <si>
    <t>mto.68-Gal</t>
  </si>
  <si>
    <t>[0.921, 3.623]</t>
  </si>
  <si>
    <t>mto.93-Con</t>
  </si>
  <si>
    <t>[1.843, 154.300]</t>
  </si>
  <si>
    <t>mto.93-Gal</t>
  </si>
  <si>
    <t>mto.129-Con</t>
  </si>
  <si>
    <t>[22.903, 158.790]</t>
  </si>
  <si>
    <t>mto.129-Gal</t>
  </si>
  <si>
    <t>[0.000, 2.642]</t>
  </si>
  <si>
    <t>mto.138-Con</t>
  </si>
  <si>
    <t>[1.801, 34.266]</t>
  </si>
  <si>
    <t>mto.138-Gal</t>
  </si>
  <si>
    <t>[0.058, 0.230]</t>
  </si>
  <si>
    <t>mto.140-Con</t>
  </si>
  <si>
    <t>[31.983, 245.455]</t>
  </si>
  <si>
    <t>mto.140-Gal</t>
  </si>
  <si>
    <t>[0.379, 31.276]</t>
  </si>
  <si>
    <t>All MTOs</t>
  </si>
  <si>
    <t>[10.526, 47.673]</t>
  </si>
  <si>
    <t>[0.000, 0.808]</t>
  </si>
  <si>
    <t>212*</t>
  </si>
  <si>
    <t>excluded</t>
  </si>
  <si>
    <t>UbC WT</t>
  </si>
  <si>
    <t>UbC-CreERT2</t>
  </si>
  <si>
    <t>PDGFRB+</t>
  </si>
  <si>
    <t>CD31+</t>
  </si>
  <si>
    <t>CD45+</t>
  </si>
  <si>
    <t>12.1*</t>
  </si>
  <si>
    <t>19.7*</t>
  </si>
  <si>
    <t>2.5*</t>
  </si>
  <si>
    <t>208.1 nn</t>
  </si>
  <si>
    <t>208.1 n1</t>
  </si>
  <si>
    <t>208.1 1n</t>
  </si>
  <si>
    <t>208.1 11</t>
  </si>
  <si>
    <t>208.1 n2</t>
  </si>
  <si>
    <t>208.2 nn</t>
  </si>
  <si>
    <t>208.2 n1</t>
  </si>
  <si>
    <t>208.2 11</t>
  </si>
  <si>
    <t>208.2 n2</t>
  </si>
  <si>
    <t>208.5 nn</t>
  </si>
  <si>
    <t>208.5 n1</t>
  </si>
  <si>
    <t>208.5 1n</t>
  </si>
  <si>
    <t>208.5 11</t>
  </si>
  <si>
    <t>208.5 n2</t>
  </si>
  <si>
    <t>205.5 nn</t>
  </si>
  <si>
    <t>205.5 n1</t>
  </si>
  <si>
    <t>205.5 1n</t>
  </si>
  <si>
    <t>205.5 11</t>
  </si>
  <si>
    <t>205.5 n2</t>
  </si>
  <si>
    <t>208.6 nn</t>
  </si>
  <si>
    <t>208.6 n1</t>
  </si>
  <si>
    <t>208.6 1n</t>
  </si>
  <si>
    <t>208.6 11</t>
  </si>
  <si>
    <t>208.6 n2</t>
  </si>
  <si>
    <t>205.6 nn</t>
  </si>
  <si>
    <t>205.6 n1</t>
  </si>
  <si>
    <t>205.6 1n</t>
  </si>
  <si>
    <t>205.6 11</t>
  </si>
  <si>
    <t>205.6 n2</t>
  </si>
  <si>
    <t>Group</t>
  </si>
  <si>
    <t>Guide</t>
  </si>
  <si>
    <t>BMP4</t>
  </si>
  <si>
    <t>#1</t>
  </si>
  <si>
    <t>Full(+6)</t>
  </si>
  <si>
    <t>Min(+3)</t>
  </si>
  <si>
    <t>noB27(+2)</t>
  </si>
  <si>
    <t>noEGF</t>
  </si>
  <si>
    <t>TGFB1</t>
  </si>
  <si>
    <t>TGFB1-BMP4</t>
  </si>
  <si>
    <t>#2</t>
  </si>
  <si>
    <t>eg</t>
  </si>
  <si>
    <t>Organoids</t>
  </si>
  <si>
    <t>242a</t>
  </si>
  <si>
    <t>242b</t>
  </si>
  <si>
    <t>&lt; 1 mm</t>
  </si>
  <si>
    <t>1 &lt;= x &lt; 2</t>
  </si>
  <si>
    <t>2 &lt;= x &lt; 3</t>
  </si>
  <si>
    <t>3 &lt;= x &lt; 4</t>
  </si>
  <si>
    <t>4 &lt;= x &lt; 5</t>
  </si>
  <si>
    <t>&gt;= 5</t>
  </si>
  <si>
    <t>EG</t>
  </si>
  <si>
    <t>tot</t>
  </si>
  <si>
    <t>av</t>
  </si>
  <si>
    <t>sem</t>
  </si>
  <si>
    <t>SEM</t>
  </si>
  <si>
    <t>MEAN</t>
  </si>
  <si>
    <t>LAKP+S Gal</t>
  </si>
  <si>
    <t>eg Gal</t>
  </si>
  <si>
    <t>eg Con</t>
  </si>
  <si>
    <t>LAKP+S Con</t>
  </si>
  <si>
    <t xml:space="preserve">Relative </t>
  </si>
  <si>
    <t>Model results for Fig. 2d</t>
  </si>
  <si>
    <t>20  / 68 Gal</t>
  </si>
  <si>
    <t>LAKTP:Gal</t>
  </si>
  <si>
    <t>21  / 68 Gal</t>
  </si>
  <si>
    <t>36  / 93 Gal</t>
  </si>
  <si>
    <t>38  / 93 Gal</t>
  </si>
  <si>
    <t>6    / 140 Gal</t>
  </si>
  <si>
    <t>9    / 140 Gal</t>
  </si>
  <si>
    <t>243(220 eg) Con</t>
  </si>
  <si>
    <t>243 (220 eg) Gal</t>
  </si>
  <si>
    <t>242a (220 #1) Con</t>
  </si>
  <si>
    <t>242a (220 #1) 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</si>
</sst>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7.5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2" borderId="0" xfId="1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6" fillId="0" borderId="0" xfId="0" applyFont="1"/>
    <xf numFmtId="0" fontId="0" fillId="0" borderId="0" xfId="0" applyFont="1"/>
    <xf numFmtId="0" fontId="7" fillId="0" borderId="0" xfId="0" applyFont="1"/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0" xfId="0" applyFont="1"/>
    <xf numFmtId="0" fontId="1" fillId="0" borderId="0" xfId="0" applyFont="1"/>
    <xf numFmtId="0" fontId="9" fillId="0" borderId="0" xfId="0" applyFont="1"/>
    <xf numFmtId="0" fontId="1" fillId="0" borderId="0" xfId="0" applyFont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0" xfId="0" applyFont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9" fontId="0" fillId="0" borderId="0" xfId="2" applyFont="1" applyBorder="1"/>
    <xf numFmtId="9" fontId="0" fillId="0" borderId="13" xfId="2" applyFont="1" applyBorder="1"/>
    <xf numFmtId="0" fontId="2" fillId="0" borderId="14" xfId="0" applyFont="1" applyBorder="1"/>
    <xf numFmtId="9" fontId="0" fillId="0" borderId="15" xfId="2" applyFont="1" applyBorder="1"/>
    <xf numFmtId="9" fontId="0" fillId="0" borderId="16" xfId="2" applyFont="1" applyBorder="1"/>
    <xf numFmtId="0" fontId="2" fillId="0" borderId="17" xfId="0" applyFont="1" applyBorder="1"/>
    <xf numFmtId="0" fontId="0" fillId="0" borderId="18" xfId="0" applyBorder="1"/>
    <xf numFmtId="0" fontId="2" fillId="0" borderId="19" xfId="0" applyFont="1" applyBorder="1"/>
    <xf numFmtId="0" fontId="0" fillId="0" borderId="0" xfId="0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2" fillId="2" borderId="0" xfId="1" applyFon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1" fontId="7" fillId="0" borderId="5" xfId="0" applyNumberFormat="1" applyFont="1" applyBorder="1" applyAlignment="1">
      <alignment horizontal="center" vertical="center" wrapText="1"/>
    </xf>
    <xf numFmtId="11" fontId="7" fillId="0" borderId="6" xfId="0" applyNumberFormat="1" applyFont="1" applyBorder="1" applyAlignment="1">
      <alignment horizontal="center" vertical="center" wrapText="1"/>
    </xf>
    <xf numFmtId="0" fontId="2" fillId="2" borderId="0" xfId="1" applyFont="1" applyAlignment="1">
      <alignment horizontal="center"/>
    </xf>
  </cellXfs>
  <cellStyles count="3">
    <cellStyle name="20% - Accent5" xfId="1" builtinId="4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I23" sqref="I23"/>
    </sheetView>
  </sheetViews>
  <sheetFormatPr defaultRowHeight="15" x14ac:dyDescent="0.25"/>
  <cols>
    <col min="3" max="3" width="18.85546875" bestFit="1" customWidth="1"/>
    <col min="4" max="4" width="18.42578125" bestFit="1" customWidth="1"/>
    <col min="6" max="6" width="14.140625" bestFit="1" customWidth="1"/>
    <col min="7" max="7" width="13.5703125" bestFit="1" customWidth="1"/>
    <col min="10" max="10" width="12.85546875" bestFit="1" customWidth="1"/>
    <col min="11" max="11" width="12.28515625" bestFit="1" customWidth="1"/>
  </cols>
  <sheetData>
    <row r="1" spans="1:18" x14ac:dyDescent="0.25">
      <c r="A1" s="4" t="s">
        <v>2</v>
      </c>
      <c r="B1" s="4" t="s">
        <v>3</v>
      </c>
      <c r="C1" s="4" t="s">
        <v>10</v>
      </c>
      <c r="D1" s="4" t="s">
        <v>11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R1" s="3"/>
    </row>
    <row r="2" spans="1:18" x14ac:dyDescent="0.25">
      <c r="A2" s="2">
        <v>120</v>
      </c>
      <c r="B2" s="2">
        <v>13.5</v>
      </c>
      <c r="C2" s="2">
        <v>0</v>
      </c>
      <c r="D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8" x14ac:dyDescent="0.25">
      <c r="A3" s="2">
        <v>385</v>
      </c>
      <c r="B3" s="2">
        <v>2</v>
      </c>
      <c r="C3" s="2">
        <v>573</v>
      </c>
      <c r="D3" s="2">
        <v>0</v>
      </c>
      <c r="F3" s="2">
        <v>460</v>
      </c>
      <c r="G3" s="2">
        <v>0</v>
      </c>
      <c r="H3" s="2">
        <v>81</v>
      </c>
      <c r="I3" s="2">
        <v>0</v>
      </c>
      <c r="J3" s="2">
        <v>12</v>
      </c>
      <c r="K3" s="2">
        <v>0</v>
      </c>
    </row>
    <row r="4" spans="1:18" x14ac:dyDescent="0.25">
      <c r="A4" s="2">
        <v>16</v>
      </c>
      <c r="B4" s="2">
        <v>20</v>
      </c>
      <c r="C4" s="2">
        <v>26</v>
      </c>
      <c r="D4" s="2"/>
      <c r="F4" s="2">
        <v>26</v>
      </c>
      <c r="G4" s="2"/>
      <c r="H4" s="2">
        <v>0</v>
      </c>
      <c r="I4" s="2"/>
      <c r="J4" s="2">
        <v>0</v>
      </c>
      <c r="K4" s="2"/>
    </row>
    <row r="5" spans="1:18" x14ac:dyDescent="0.25">
      <c r="A5" s="2"/>
      <c r="B5" s="2"/>
      <c r="C5" s="2"/>
      <c r="D5" s="2"/>
      <c r="F5" s="2"/>
      <c r="G5" s="2"/>
      <c r="H5" s="2"/>
      <c r="I5" s="2"/>
      <c r="J5" s="2"/>
      <c r="K5" s="2"/>
    </row>
    <row r="6" spans="1:18" x14ac:dyDescent="0.25">
      <c r="A6" s="2">
        <v>189</v>
      </c>
      <c r="B6" s="2">
        <v>12</v>
      </c>
      <c r="C6" s="2">
        <v>756</v>
      </c>
      <c r="D6" s="2">
        <v>0</v>
      </c>
      <c r="F6" s="2">
        <v>0</v>
      </c>
      <c r="G6" s="2">
        <v>0</v>
      </c>
      <c r="H6" s="2">
        <v>756</v>
      </c>
      <c r="I6" s="2">
        <v>0</v>
      </c>
      <c r="J6" s="2">
        <v>0</v>
      </c>
      <c r="K6" s="2">
        <v>0</v>
      </c>
    </row>
    <row r="7" spans="1:18" x14ac:dyDescent="0.25">
      <c r="A7" s="2">
        <v>70</v>
      </c>
      <c r="B7" s="2">
        <v>53</v>
      </c>
      <c r="C7" s="2">
        <v>0</v>
      </c>
      <c r="D7" s="2">
        <v>437</v>
      </c>
      <c r="F7" s="2">
        <v>0</v>
      </c>
      <c r="G7" s="2">
        <v>14</v>
      </c>
      <c r="H7" s="2">
        <v>0</v>
      </c>
      <c r="I7" s="2">
        <v>284</v>
      </c>
      <c r="J7" s="2">
        <v>0</v>
      </c>
      <c r="K7" s="2">
        <v>140</v>
      </c>
    </row>
    <row r="8" spans="1:18" x14ac:dyDescent="0.25">
      <c r="A8" s="2">
        <v>189</v>
      </c>
      <c r="B8" s="2">
        <v>5</v>
      </c>
      <c r="C8" s="2">
        <v>0</v>
      </c>
      <c r="D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8" x14ac:dyDescent="0.25">
      <c r="A9" s="2">
        <v>312</v>
      </c>
      <c r="B9" s="2">
        <v>80</v>
      </c>
      <c r="C9" s="2">
        <v>1134</v>
      </c>
      <c r="D9" s="2">
        <v>0</v>
      </c>
      <c r="F9" s="2">
        <v>0</v>
      </c>
      <c r="G9" s="2">
        <v>0</v>
      </c>
      <c r="H9" s="2">
        <v>1134</v>
      </c>
      <c r="I9" s="2">
        <v>0</v>
      </c>
      <c r="J9" s="2">
        <v>0</v>
      </c>
      <c r="K9" s="2">
        <v>0</v>
      </c>
    </row>
    <row r="10" spans="1:18" x14ac:dyDescent="0.25">
      <c r="A10" s="2">
        <v>42</v>
      </c>
      <c r="B10" s="2">
        <v>90</v>
      </c>
      <c r="C10" s="2">
        <v>132</v>
      </c>
      <c r="D10" s="2">
        <v>45</v>
      </c>
      <c r="F10" s="2">
        <v>132</v>
      </c>
      <c r="G10" s="2">
        <v>0</v>
      </c>
      <c r="H10" s="2">
        <v>0</v>
      </c>
      <c r="I10" s="2">
        <v>0</v>
      </c>
      <c r="J10" s="2">
        <v>0</v>
      </c>
      <c r="K10" s="2">
        <v>45</v>
      </c>
    </row>
    <row r="11" spans="1:18" x14ac:dyDescent="0.25">
      <c r="A11" s="2">
        <v>0</v>
      </c>
      <c r="B11" s="2">
        <v>84</v>
      </c>
      <c r="C11" s="2">
        <v>0</v>
      </c>
      <c r="D11" s="2">
        <v>480</v>
      </c>
      <c r="F11" s="2">
        <v>0</v>
      </c>
      <c r="G11" s="2">
        <v>0</v>
      </c>
      <c r="H11" s="2">
        <v>0</v>
      </c>
      <c r="I11" s="2">
        <v>480</v>
      </c>
      <c r="J11" s="2">
        <v>0</v>
      </c>
      <c r="K11" s="2">
        <v>0</v>
      </c>
    </row>
    <row r="12" spans="1:18" x14ac:dyDescent="0.25">
      <c r="A12" s="2">
        <v>240</v>
      </c>
      <c r="B12" s="2">
        <v>27</v>
      </c>
      <c r="C12" s="2">
        <v>972</v>
      </c>
      <c r="D12" s="2">
        <v>0</v>
      </c>
      <c r="F12" s="2">
        <v>0</v>
      </c>
      <c r="G12" s="2">
        <v>0</v>
      </c>
      <c r="H12" s="2">
        <v>972</v>
      </c>
      <c r="I12" s="2">
        <v>0</v>
      </c>
      <c r="J12" s="2">
        <v>0</v>
      </c>
      <c r="K12" s="2">
        <v>0</v>
      </c>
    </row>
    <row r="13" spans="1:18" x14ac:dyDescent="0.25">
      <c r="A13" s="2">
        <v>12.5</v>
      </c>
      <c r="B13" s="2">
        <v>12</v>
      </c>
      <c r="C13" s="2">
        <v>126</v>
      </c>
      <c r="D13" s="2">
        <v>60</v>
      </c>
      <c r="F13" s="2">
        <v>0</v>
      </c>
      <c r="G13" s="2">
        <v>60</v>
      </c>
      <c r="H13" s="2">
        <v>126</v>
      </c>
      <c r="I13" s="2">
        <v>0</v>
      </c>
      <c r="J13" s="2">
        <v>0</v>
      </c>
      <c r="K13" s="2">
        <v>0</v>
      </c>
    </row>
    <row r="14" spans="1:18" x14ac:dyDescent="0.25">
      <c r="A14" s="2">
        <v>42</v>
      </c>
      <c r="B14" s="2">
        <v>4</v>
      </c>
      <c r="C14" s="2">
        <v>181</v>
      </c>
      <c r="D14" s="2">
        <v>0</v>
      </c>
      <c r="F14" s="2">
        <v>181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8" x14ac:dyDescent="0.25">
      <c r="A15" s="2">
        <v>63</v>
      </c>
      <c r="B15" s="2">
        <v>20</v>
      </c>
      <c r="C15" s="2">
        <v>182</v>
      </c>
      <c r="D15" s="2">
        <v>0</v>
      </c>
      <c r="F15" s="2">
        <v>182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8" x14ac:dyDescent="0.25">
      <c r="A16" s="2"/>
      <c r="B16" s="2"/>
      <c r="C16" s="2"/>
      <c r="D16" s="2"/>
      <c r="F16" s="2"/>
      <c r="G16" s="2"/>
      <c r="H16" s="2"/>
      <c r="I16" s="2"/>
      <c r="J16" s="2"/>
      <c r="K16" s="2"/>
    </row>
    <row r="17" spans="1:11" x14ac:dyDescent="0.25">
      <c r="A17" s="2">
        <v>252</v>
      </c>
      <c r="B17" s="2">
        <v>63</v>
      </c>
      <c r="C17" s="2">
        <v>0</v>
      </c>
      <c r="D17" s="2">
        <v>0</v>
      </c>
      <c r="F17" s="2"/>
      <c r="G17" s="2"/>
      <c r="H17" s="2">
        <v>0</v>
      </c>
      <c r="I17" s="2">
        <v>0</v>
      </c>
      <c r="J17" s="2"/>
      <c r="K17" s="2"/>
    </row>
    <row r="18" spans="1:11" x14ac:dyDescent="0.25">
      <c r="A18" s="2">
        <v>72</v>
      </c>
      <c r="B18" s="2">
        <v>39</v>
      </c>
      <c r="C18" s="2">
        <v>560</v>
      </c>
      <c r="D18" s="2">
        <v>0</v>
      </c>
      <c r="F18" s="2"/>
      <c r="G18" s="2"/>
      <c r="H18" s="2">
        <v>560</v>
      </c>
      <c r="I18" s="2">
        <v>0</v>
      </c>
      <c r="J18" s="2"/>
      <c r="K18" s="2"/>
    </row>
    <row r="19" spans="1:11" x14ac:dyDescent="0.25">
      <c r="A19" s="2">
        <v>54</v>
      </c>
      <c r="B19" s="2">
        <v>0</v>
      </c>
      <c r="C19" s="2">
        <v>0</v>
      </c>
      <c r="D19" s="2">
        <v>0</v>
      </c>
      <c r="F19" s="2"/>
      <c r="G19" s="2"/>
      <c r="H19" s="2">
        <v>0</v>
      </c>
      <c r="I19" s="2">
        <v>0</v>
      </c>
      <c r="J19" s="2"/>
      <c r="K19" s="2"/>
    </row>
    <row r="20" spans="1:11" x14ac:dyDescent="0.25">
      <c r="A20" s="2">
        <v>0</v>
      </c>
      <c r="B20" s="2">
        <v>0</v>
      </c>
      <c r="C20" s="2">
        <v>0</v>
      </c>
      <c r="D20" s="2">
        <v>0</v>
      </c>
      <c r="F20" s="2"/>
      <c r="G20" s="2"/>
      <c r="H20" s="2">
        <v>0</v>
      </c>
      <c r="I20" s="2">
        <v>0</v>
      </c>
      <c r="J20" s="2"/>
      <c r="K20" s="2"/>
    </row>
    <row r="21" spans="1:11" x14ac:dyDescent="0.25">
      <c r="A21" s="2">
        <v>30</v>
      </c>
      <c r="B21" s="2">
        <v>30</v>
      </c>
      <c r="C21" s="2">
        <v>0</v>
      </c>
      <c r="D21" s="2">
        <v>0</v>
      </c>
      <c r="F21" s="2"/>
      <c r="G21" s="2"/>
      <c r="H21" s="2">
        <v>0</v>
      </c>
      <c r="I21" s="2">
        <v>0</v>
      </c>
      <c r="J21" s="2"/>
      <c r="K21" s="2"/>
    </row>
    <row r="22" spans="1:11" x14ac:dyDescent="0.25">
      <c r="A22" s="2">
        <v>63</v>
      </c>
      <c r="B22" s="2">
        <v>0</v>
      </c>
      <c r="C22" s="2">
        <v>0</v>
      </c>
      <c r="D22" s="2">
        <v>0</v>
      </c>
      <c r="F22" s="2"/>
      <c r="G22" s="2"/>
      <c r="H22" s="2">
        <v>0</v>
      </c>
      <c r="I22" s="2">
        <v>0</v>
      </c>
      <c r="J22" s="2"/>
      <c r="K22" s="2"/>
    </row>
    <row r="23" spans="1:11" x14ac:dyDescent="0.25">
      <c r="A23" s="2">
        <v>140</v>
      </c>
      <c r="B23" s="2">
        <v>0</v>
      </c>
      <c r="C23" s="2">
        <v>0</v>
      </c>
      <c r="D23" s="2">
        <v>0</v>
      </c>
      <c r="F23" s="2"/>
      <c r="G23" s="2"/>
      <c r="H23" s="2">
        <v>0</v>
      </c>
      <c r="I23" s="2">
        <v>0</v>
      </c>
      <c r="J23" s="2"/>
      <c r="K23" s="2"/>
    </row>
    <row r="24" spans="1:11" x14ac:dyDescent="0.25">
      <c r="A24" s="2">
        <v>30</v>
      </c>
      <c r="B24" s="2">
        <v>0</v>
      </c>
      <c r="C24" s="2">
        <v>0</v>
      </c>
      <c r="D24" s="2">
        <v>0</v>
      </c>
      <c r="F24" s="2"/>
      <c r="G24" s="2"/>
      <c r="H24" s="2">
        <v>0</v>
      </c>
      <c r="I24" s="2">
        <v>0</v>
      </c>
      <c r="J24" s="2"/>
      <c r="K24" s="2"/>
    </row>
    <row r="25" spans="1:11" x14ac:dyDescent="0.25">
      <c r="A25" s="2"/>
      <c r="B25" s="2"/>
      <c r="C25" s="2"/>
      <c r="D25" s="2">
        <v>0</v>
      </c>
      <c r="F25" s="2"/>
      <c r="G25" s="2"/>
      <c r="H25" s="2"/>
      <c r="I25" s="2">
        <v>0</v>
      </c>
      <c r="J25" s="2"/>
      <c r="K2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0"/>
  <sheetViews>
    <sheetView workbookViewId="0">
      <selection sqref="A1:E30"/>
    </sheetView>
  </sheetViews>
  <sheetFormatPr defaultRowHeight="15" x14ac:dyDescent="0.25"/>
  <cols>
    <col min="2" max="2" width="10.28515625" bestFit="1" customWidth="1"/>
    <col min="4" max="4" width="11.28515625" bestFit="1" customWidth="1"/>
  </cols>
  <sheetData>
    <row r="1" spans="1:5" x14ac:dyDescent="0.25">
      <c r="A1" s="4" t="s">
        <v>70</v>
      </c>
      <c r="B1" s="4" t="s">
        <v>71</v>
      </c>
      <c r="C1" s="4" t="s">
        <v>72</v>
      </c>
      <c r="D1" s="4" t="s">
        <v>73</v>
      </c>
      <c r="E1" s="4" t="s">
        <v>74</v>
      </c>
    </row>
    <row r="2" spans="1:5" x14ac:dyDescent="0.25">
      <c r="A2" s="6">
        <v>54</v>
      </c>
      <c r="B2" s="6" t="s">
        <v>37</v>
      </c>
      <c r="C2" s="6">
        <v>0</v>
      </c>
      <c r="D2" s="6">
        <v>208</v>
      </c>
      <c r="E2" s="6" t="s">
        <v>237</v>
      </c>
    </row>
    <row r="3" spans="1:5" x14ac:dyDescent="0.25">
      <c r="A3" s="6">
        <v>54</v>
      </c>
      <c r="B3" s="6" t="s">
        <v>37</v>
      </c>
      <c r="C3" s="6">
        <v>0</v>
      </c>
      <c r="D3" s="6">
        <v>208</v>
      </c>
      <c r="E3" s="6" t="s">
        <v>238</v>
      </c>
    </row>
    <row r="4" spans="1:5" x14ac:dyDescent="0.25">
      <c r="A4" s="6">
        <v>54</v>
      </c>
      <c r="B4" s="6" t="s">
        <v>37</v>
      </c>
      <c r="C4" s="6">
        <v>1</v>
      </c>
      <c r="D4" s="6">
        <v>208</v>
      </c>
      <c r="E4" s="6" t="s">
        <v>239</v>
      </c>
    </row>
    <row r="5" spans="1:5" x14ac:dyDescent="0.25">
      <c r="A5" s="6">
        <v>54</v>
      </c>
      <c r="B5" s="6" t="s">
        <v>37</v>
      </c>
      <c r="C5" s="6">
        <v>0</v>
      </c>
      <c r="D5" s="6">
        <v>208</v>
      </c>
      <c r="E5" s="6" t="s">
        <v>240</v>
      </c>
    </row>
    <row r="6" spans="1:5" x14ac:dyDescent="0.25">
      <c r="A6" s="6">
        <v>54</v>
      </c>
      <c r="B6" s="6" t="s">
        <v>37</v>
      </c>
      <c r="C6" s="6">
        <v>0</v>
      </c>
      <c r="D6" s="6">
        <v>208</v>
      </c>
      <c r="E6" s="6" t="s">
        <v>241</v>
      </c>
    </row>
    <row r="7" spans="1:5" hidden="1" x14ac:dyDescent="0.25">
      <c r="A7" s="6">
        <v>54</v>
      </c>
      <c r="B7" s="6" t="s">
        <v>80</v>
      </c>
      <c r="C7" s="6">
        <v>0</v>
      </c>
      <c r="D7" s="6">
        <v>208</v>
      </c>
      <c r="E7" s="6" t="s">
        <v>242</v>
      </c>
    </row>
    <row r="8" spans="1:5" hidden="1" x14ac:dyDescent="0.25">
      <c r="A8" s="6">
        <v>54</v>
      </c>
      <c r="B8" s="6" t="s">
        <v>80</v>
      </c>
      <c r="C8" s="6">
        <v>0</v>
      </c>
      <c r="D8" s="6">
        <v>208</v>
      </c>
      <c r="E8" s="6" t="s">
        <v>243</v>
      </c>
    </row>
    <row r="9" spans="1:5" hidden="1" x14ac:dyDescent="0.25">
      <c r="A9" s="6">
        <v>54</v>
      </c>
      <c r="B9" s="6" t="s">
        <v>80</v>
      </c>
      <c r="C9" s="6">
        <v>0</v>
      </c>
      <c r="D9" s="6">
        <v>208</v>
      </c>
      <c r="E9" s="6" t="s">
        <v>244</v>
      </c>
    </row>
    <row r="10" spans="1:5" hidden="1" x14ac:dyDescent="0.25">
      <c r="A10" s="6">
        <v>54</v>
      </c>
      <c r="B10" s="6" t="s">
        <v>80</v>
      </c>
      <c r="C10" s="6">
        <v>0</v>
      </c>
      <c r="D10" s="6">
        <v>208</v>
      </c>
      <c r="E10" s="6" t="s">
        <v>245</v>
      </c>
    </row>
    <row r="11" spans="1:5" x14ac:dyDescent="0.25">
      <c r="A11" s="6">
        <v>220</v>
      </c>
      <c r="B11" s="6" t="s">
        <v>37</v>
      </c>
      <c r="C11" s="6">
        <v>0</v>
      </c>
      <c r="D11" s="6">
        <v>208</v>
      </c>
      <c r="E11" s="6" t="s">
        <v>246</v>
      </c>
    </row>
    <row r="12" spans="1:5" x14ac:dyDescent="0.25">
      <c r="A12" s="6">
        <v>220</v>
      </c>
      <c r="B12" s="6" t="s">
        <v>37</v>
      </c>
      <c r="C12" s="6">
        <v>0</v>
      </c>
      <c r="D12" s="6">
        <v>208</v>
      </c>
      <c r="E12" s="6" t="s">
        <v>247</v>
      </c>
    </row>
    <row r="13" spans="1:5" x14ac:dyDescent="0.25">
      <c r="A13" s="6">
        <v>220</v>
      </c>
      <c r="B13" s="6" t="s">
        <v>37</v>
      </c>
      <c r="C13" s="6">
        <v>3</v>
      </c>
      <c r="D13" s="6">
        <v>208</v>
      </c>
      <c r="E13" s="6" t="s">
        <v>248</v>
      </c>
    </row>
    <row r="14" spans="1:5" x14ac:dyDescent="0.25">
      <c r="A14" s="6">
        <v>220</v>
      </c>
      <c r="B14" s="6" t="s">
        <v>37</v>
      </c>
      <c r="C14" s="6">
        <v>9</v>
      </c>
      <c r="D14" s="6">
        <v>208</v>
      </c>
      <c r="E14" s="6" t="s">
        <v>249</v>
      </c>
    </row>
    <row r="15" spans="1:5" x14ac:dyDescent="0.25">
      <c r="A15" s="6">
        <v>220</v>
      </c>
      <c r="B15" s="6" t="s">
        <v>37</v>
      </c>
      <c r="C15" s="6">
        <v>2</v>
      </c>
      <c r="D15" s="6">
        <v>208</v>
      </c>
      <c r="E15" s="6" t="s">
        <v>250</v>
      </c>
    </row>
    <row r="16" spans="1:5" x14ac:dyDescent="0.25">
      <c r="A16" s="6">
        <v>220</v>
      </c>
      <c r="B16" s="6" t="s">
        <v>37</v>
      </c>
      <c r="C16" s="6">
        <v>1</v>
      </c>
      <c r="D16" s="6">
        <v>205</v>
      </c>
      <c r="E16" s="6" t="s">
        <v>251</v>
      </c>
    </row>
    <row r="17" spans="1:5" x14ac:dyDescent="0.25">
      <c r="A17" s="6">
        <v>220</v>
      </c>
      <c r="B17" s="6" t="s">
        <v>37</v>
      </c>
      <c r="C17" s="6">
        <v>2</v>
      </c>
      <c r="D17" s="6">
        <v>205</v>
      </c>
      <c r="E17" s="6" t="s">
        <v>252</v>
      </c>
    </row>
    <row r="18" spans="1:5" x14ac:dyDescent="0.25">
      <c r="A18" s="6">
        <v>220</v>
      </c>
      <c r="B18" s="6" t="s">
        <v>37</v>
      </c>
      <c r="C18" s="6">
        <v>1</v>
      </c>
      <c r="D18" s="6">
        <v>205</v>
      </c>
      <c r="E18" s="6" t="s">
        <v>253</v>
      </c>
    </row>
    <row r="19" spans="1:5" x14ac:dyDescent="0.25">
      <c r="A19" s="6">
        <v>220</v>
      </c>
      <c r="B19" s="6" t="s">
        <v>37</v>
      </c>
      <c r="C19" s="6">
        <v>3</v>
      </c>
      <c r="D19" s="6">
        <v>205</v>
      </c>
      <c r="E19" s="6" t="s">
        <v>254</v>
      </c>
    </row>
    <row r="20" spans="1:5" x14ac:dyDescent="0.25">
      <c r="A20" s="6">
        <v>220</v>
      </c>
      <c r="B20" s="6" t="s">
        <v>37</v>
      </c>
      <c r="C20" s="6">
        <v>0</v>
      </c>
      <c r="D20" s="6">
        <v>205</v>
      </c>
      <c r="E20" s="6" t="s">
        <v>255</v>
      </c>
    </row>
    <row r="21" spans="1:5" hidden="1" x14ac:dyDescent="0.25">
      <c r="A21" s="6">
        <v>220</v>
      </c>
      <c r="B21" s="6" t="s">
        <v>80</v>
      </c>
      <c r="C21" s="6">
        <v>1</v>
      </c>
      <c r="D21" s="6">
        <v>208</v>
      </c>
      <c r="E21" s="6" t="s">
        <v>256</v>
      </c>
    </row>
    <row r="22" spans="1:5" hidden="1" x14ac:dyDescent="0.25">
      <c r="A22" s="6">
        <v>220</v>
      </c>
      <c r="B22" s="6" t="s">
        <v>80</v>
      </c>
      <c r="C22" s="6">
        <v>0</v>
      </c>
      <c r="D22" s="6">
        <v>208</v>
      </c>
      <c r="E22" s="6" t="s">
        <v>257</v>
      </c>
    </row>
    <row r="23" spans="1:5" hidden="1" x14ac:dyDescent="0.25">
      <c r="A23" s="6">
        <v>220</v>
      </c>
      <c r="B23" s="6" t="s">
        <v>80</v>
      </c>
      <c r="C23" s="6">
        <v>0</v>
      </c>
      <c r="D23" s="6">
        <v>208</v>
      </c>
      <c r="E23" s="6" t="s">
        <v>258</v>
      </c>
    </row>
    <row r="24" spans="1:5" hidden="1" x14ac:dyDescent="0.25">
      <c r="A24" s="6">
        <v>220</v>
      </c>
      <c r="B24" s="6" t="s">
        <v>80</v>
      </c>
      <c r="C24" s="6">
        <v>0</v>
      </c>
      <c r="D24" s="6">
        <v>208</v>
      </c>
      <c r="E24" s="6" t="s">
        <v>259</v>
      </c>
    </row>
    <row r="25" spans="1:5" hidden="1" x14ac:dyDescent="0.25">
      <c r="A25" s="6">
        <v>220</v>
      </c>
      <c r="B25" s="6" t="s">
        <v>80</v>
      </c>
      <c r="C25" s="6">
        <v>1</v>
      </c>
      <c r="D25" s="6">
        <v>208</v>
      </c>
      <c r="E25" s="6" t="s">
        <v>260</v>
      </c>
    </row>
    <row r="26" spans="1:5" hidden="1" x14ac:dyDescent="0.25">
      <c r="A26" s="6">
        <v>220</v>
      </c>
      <c r="B26" s="6" t="s">
        <v>80</v>
      </c>
      <c r="C26" s="6">
        <v>1</v>
      </c>
      <c r="D26" s="6">
        <v>205</v>
      </c>
      <c r="E26" s="6" t="s">
        <v>261</v>
      </c>
    </row>
    <row r="27" spans="1:5" hidden="1" x14ac:dyDescent="0.25">
      <c r="A27" s="6">
        <v>220</v>
      </c>
      <c r="B27" s="6" t="s">
        <v>80</v>
      </c>
      <c r="C27" s="6">
        <v>0</v>
      </c>
      <c r="D27" s="6">
        <v>205</v>
      </c>
      <c r="E27" s="6" t="s">
        <v>262</v>
      </c>
    </row>
    <row r="28" spans="1:5" hidden="1" x14ac:dyDescent="0.25">
      <c r="A28" s="6">
        <v>220</v>
      </c>
      <c r="B28" s="6" t="s">
        <v>80</v>
      </c>
      <c r="C28" s="6">
        <v>0</v>
      </c>
      <c r="D28" s="6">
        <v>205</v>
      </c>
      <c r="E28" s="6" t="s">
        <v>263</v>
      </c>
    </row>
    <row r="29" spans="1:5" hidden="1" x14ac:dyDescent="0.25">
      <c r="A29" s="6">
        <v>220</v>
      </c>
      <c r="B29" s="6" t="s">
        <v>80</v>
      </c>
      <c r="C29" s="6">
        <v>0</v>
      </c>
      <c r="D29" s="6">
        <v>205</v>
      </c>
      <c r="E29" s="6" t="s">
        <v>264</v>
      </c>
    </row>
    <row r="30" spans="1:5" hidden="1" x14ac:dyDescent="0.25">
      <c r="A30" s="6">
        <v>220</v>
      </c>
      <c r="B30" s="6" t="s">
        <v>80</v>
      </c>
      <c r="C30" s="6">
        <v>0</v>
      </c>
      <c r="D30" s="6">
        <v>205</v>
      </c>
      <c r="E30" s="6" t="s">
        <v>265</v>
      </c>
    </row>
  </sheetData>
  <autoFilter ref="A1:E30">
    <filterColumn colId="1">
      <filters>
        <filter val="Con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73"/>
  <sheetViews>
    <sheetView workbookViewId="0">
      <selection sqref="A1:D73"/>
    </sheetView>
  </sheetViews>
  <sheetFormatPr defaultRowHeight="15" x14ac:dyDescent="0.25"/>
  <cols>
    <col min="4" max="4" width="10" bestFit="1" customWidth="1"/>
  </cols>
  <sheetData>
    <row r="1" spans="1:4" x14ac:dyDescent="0.25">
      <c r="A1" s="4" t="s">
        <v>70</v>
      </c>
      <c r="B1" s="4" t="s">
        <v>267</v>
      </c>
      <c r="C1" s="4" t="s">
        <v>266</v>
      </c>
      <c r="D1" s="4" t="s">
        <v>278</v>
      </c>
    </row>
    <row r="2" spans="1:4" x14ac:dyDescent="0.25">
      <c r="A2" s="6" t="s">
        <v>279</v>
      </c>
      <c r="B2" s="6" t="s">
        <v>269</v>
      </c>
      <c r="C2" s="6" t="s">
        <v>270</v>
      </c>
      <c r="D2" s="7">
        <v>336</v>
      </c>
    </row>
    <row r="3" spans="1:4" x14ac:dyDescent="0.25">
      <c r="A3" s="6" t="s">
        <v>279</v>
      </c>
      <c r="B3" s="6" t="s">
        <v>269</v>
      </c>
      <c r="C3" s="6" t="s">
        <v>270</v>
      </c>
      <c r="D3" s="7">
        <v>304</v>
      </c>
    </row>
    <row r="4" spans="1:4" x14ac:dyDescent="0.25">
      <c r="A4" s="6" t="s">
        <v>279</v>
      </c>
      <c r="B4" s="6" t="s">
        <v>269</v>
      </c>
      <c r="C4" s="6" t="s">
        <v>270</v>
      </c>
      <c r="D4" s="7">
        <v>321</v>
      </c>
    </row>
    <row r="5" spans="1:4" x14ac:dyDescent="0.25">
      <c r="A5" s="6" t="s">
        <v>279</v>
      </c>
      <c r="B5" s="6" t="s">
        <v>269</v>
      </c>
      <c r="C5" s="6" t="s">
        <v>270</v>
      </c>
      <c r="D5" s="7">
        <v>309</v>
      </c>
    </row>
    <row r="6" spans="1:4" hidden="1" x14ac:dyDescent="0.25">
      <c r="A6" t="s">
        <v>279</v>
      </c>
      <c r="B6" t="s">
        <v>269</v>
      </c>
      <c r="C6" t="s">
        <v>273</v>
      </c>
      <c r="D6">
        <v>368</v>
      </c>
    </row>
    <row r="7" spans="1:4" hidden="1" x14ac:dyDescent="0.25">
      <c r="A7" t="s">
        <v>279</v>
      </c>
      <c r="B7" t="s">
        <v>269</v>
      </c>
      <c r="C7" t="s">
        <v>273</v>
      </c>
      <c r="D7">
        <v>341</v>
      </c>
    </row>
    <row r="8" spans="1:4" hidden="1" x14ac:dyDescent="0.25">
      <c r="A8" t="s">
        <v>279</v>
      </c>
      <c r="B8" t="s">
        <v>269</v>
      </c>
      <c r="C8" t="s">
        <v>273</v>
      </c>
      <c r="D8">
        <v>320</v>
      </c>
    </row>
    <row r="9" spans="1:4" hidden="1" x14ac:dyDescent="0.25">
      <c r="A9" t="s">
        <v>279</v>
      </c>
      <c r="B9" t="s">
        <v>269</v>
      </c>
      <c r="C9" t="s">
        <v>273</v>
      </c>
      <c r="D9">
        <v>321</v>
      </c>
    </row>
    <row r="10" spans="1:4" x14ac:dyDescent="0.25">
      <c r="A10" s="6" t="s">
        <v>279</v>
      </c>
      <c r="B10" s="6" t="s">
        <v>269</v>
      </c>
      <c r="C10" s="6" t="s">
        <v>274</v>
      </c>
      <c r="D10" s="7">
        <v>379</v>
      </c>
    </row>
    <row r="11" spans="1:4" x14ac:dyDescent="0.25">
      <c r="A11" s="6" t="s">
        <v>279</v>
      </c>
      <c r="B11" s="6" t="s">
        <v>269</v>
      </c>
      <c r="C11" s="6" t="s">
        <v>274</v>
      </c>
      <c r="D11" s="7">
        <v>225</v>
      </c>
    </row>
    <row r="12" spans="1:4" x14ac:dyDescent="0.25">
      <c r="A12" s="6" t="s">
        <v>279</v>
      </c>
      <c r="B12" s="6" t="s">
        <v>269</v>
      </c>
      <c r="C12" s="6" t="s">
        <v>274</v>
      </c>
      <c r="D12" s="7">
        <v>342</v>
      </c>
    </row>
    <row r="13" spans="1:4" x14ac:dyDescent="0.25">
      <c r="A13" s="6" t="s">
        <v>279</v>
      </c>
      <c r="B13" s="6" t="s">
        <v>269</v>
      </c>
      <c r="C13" s="6" t="s">
        <v>274</v>
      </c>
      <c r="D13" s="7">
        <v>366</v>
      </c>
    </row>
    <row r="14" spans="1:4" hidden="1" x14ac:dyDescent="0.25">
      <c r="A14" t="s">
        <v>279</v>
      </c>
      <c r="B14" t="s">
        <v>269</v>
      </c>
      <c r="C14" t="s">
        <v>268</v>
      </c>
      <c r="D14">
        <v>369</v>
      </c>
    </row>
    <row r="15" spans="1:4" hidden="1" x14ac:dyDescent="0.25">
      <c r="A15" t="s">
        <v>279</v>
      </c>
      <c r="B15" t="s">
        <v>269</v>
      </c>
      <c r="C15" t="s">
        <v>268</v>
      </c>
      <c r="D15">
        <v>416</v>
      </c>
    </row>
    <row r="16" spans="1:4" hidden="1" x14ac:dyDescent="0.25">
      <c r="A16" t="s">
        <v>279</v>
      </c>
      <c r="B16" t="s">
        <v>269</v>
      </c>
      <c r="C16" t="s">
        <v>268</v>
      </c>
      <c r="D16">
        <v>380</v>
      </c>
    </row>
    <row r="17" spans="1:4" hidden="1" x14ac:dyDescent="0.25">
      <c r="A17" t="s">
        <v>279</v>
      </c>
      <c r="B17" t="s">
        <v>269</v>
      </c>
      <c r="C17" t="s">
        <v>272</v>
      </c>
      <c r="D17">
        <v>175</v>
      </c>
    </row>
    <row r="18" spans="1:4" hidden="1" x14ac:dyDescent="0.25">
      <c r="A18" t="s">
        <v>279</v>
      </c>
      <c r="B18" t="s">
        <v>269</v>
      </c>
      <c r="C18" t="s">
        <v>275</v>
      </c>
      <c r="D18">
        <v>299</v>
      </c>
    </row>
    <row r="19" spans="1:4" hidden="1" x14ac:dyDescent="0.25">
      <c r="A19" t="s">
        <v>279</v>
      </c>
      <c r="B19" t="s">
        <v>269</v>
      </c>
      <c r="C19" t="s">
        <v>275</v>
      </c>
      <c r="D19">
        <v>350</v>
      </c>
    </row>
    <row r="20" spans="1:4" hidden="1" x14ac:dyDescent="0.25">
      <c r="A20" t="s">
        <v>279</v>
      </c>
      <c r="B20" t="s">
        <v>269</v>
      </c>
      <c r="C20" t="s">
        <v>275</v>
      </c>
      <c r="D20">
        <v>337</v>
      </c>
    </row>
    <row r="21" spans="1:4" hidden="1" x14ac:dyDescent="0.25">
      <c r="A21" t="s">
        <v>279</v>
      </c>
      <c r="B21" t="s">
        <v>269</v>
      </c>
      <c r="C21" t="s">
        <v>272</v>
      </c>
      <c r="D21">
        <v>171</v>
      </c>
    </row>
    <row r="22" spans="1:4" hidden="1" x14ac:dyDescent="0.25">
      <c r="A22" t="s">
        <v>279</v>
      </c>
      <c r="B22" t="s">
        <v>269</v>
      </c>
      <c r="C22" t="s">
        <v>271</v>
      </c>
      <c r="D22">
        <v>347</v>
      </c>
    </row>
    <row r="23" spans="1:4" hidden="1" x14ac:dyDescent="0.25">
      <c r="A23" t="s">
        <v>279</v>
      </c>
      <c r="B23" t="s">
        <v>269</v>
      </c>
      <c r="C23" t="s">
        <v>271</v>
      </c>
      <c r="D23">
        <v>327</v>
      </c>
    </row>
    <row r="24" spans="1:4" hidden="1" x14ac:dyDescent="0.25">
      <c r="A24" t="s">
        <v>279</v>
      </c>
      <c r="B24" t="s">
        <v>269</v>
      </c>
      <c r="C24" t="s">
        <v>271</v>
      </c>
      <c r="D24">
        <v>315</v>
      </c>
    </row>
    <row r="25" spans="1:4" hidden="1" x14ac:dyDescent="0.25">
      <c r="A25" t="s">
        <v>279</v>
      </c>
      <c r="B25" t="s">
        <v>269</v>
      </c>
      <c r="C25" t="s">
        <v>272</v>
      </c>
      <c r="D25">
        <v>146</v>
      </c>
    </row>
    <row r="26" spans="1:4" x14ac:dyDescent="0.25">
      <c r="A26" s="6" t="s">
        <v>280</v>
      </c>
      <c r="B26" s="6" t="s">
        <v>276</v>
      </c>
      <c r="C26" s="6" t="s">
        <v>270</v>
      </c>
      <c r="D26" s="7">
        <v>218</v>
      </c>
    </row>
    <row r="27" spans="1:4" x14ac:dyDescent="0.25">
      <c r="A27" s="6" t="s">
        <v>280</v>
      </c>
      <c r="B27" s="6" t="s">
        <v>276</v>
      </c>
      <c r="C27" s="6" t="s">
        <v>270</v>
      </c>
      <c r="D27" s="7">
        <v>217</v>
      </c>
    </row>
    <row r="28" spans="1:4" x14ac:dyDescent="0.25">
      <c r="A28" s="6" t="s">
        <v>280</v>
      </c>
      <c r="B28" s="6" t="s">
        <v>276</v>
      </c>
      <c r="C28" s="6" t="s">
        <v>270</v>
      </c>
      <c r="D28" s="7">
        <v>221</v>
      </c>
    </row>
    <row r="29" spans="1:4" x14ac:dyDescent="0.25">
      <c r="A29" s="6" t="s">
        <v>280</v>
      </c>
      <c r="B29" s="6" t="s">
        <v>276</v>
      </c>
      <c r="C29" s="6" t="s">
        <v>270</v>
      </c>
      <c r="D29" s="7">
        <v>204</v>
      </c>
    </row>
    <row r="30" spans="1:4" hidden="1" x14ac:dyDescent="0.25">
      <c r="A30" t="s">
        <v>280</v>
      </c>
      <c r="B30" t="s">
        <v>276</v>
      </c>
      <c r="C30" t="s">
        <v>273</v>
      </c>
      <c r="D30">
        <v>279</v>
      </c>
    </row>
    <row r="31" spans="1:4" hidden="1" x14ac:dyDescent="0.25">
      <c r="A31" t="s">
        <v>280</v>
      </c>
      <c r="B31" t="s">
        <v>276</v>
      </c>
      <c r="C31" t="s">
        <v>273</v>
      </c>
      <c r="D31">
        <v>274</v>
      </c>
    </row>
    <row r="32" spans="1:4" hidden="1" x14ac:dyDescent="0.25">
      <c r="A32" t="s">
        <v>280</v>
      </c>
      <c r="B32" t="s">
        <v>276</v>
      </c>
      <c r="C32" t="s">
        <v>273</v>
      </c>
      <c r="D32">
        <v>241</v>
      </c>
    </row>
    <row r="33" spans="1:4" hidden="1" x14ac:dyDescent="0.25">
      <c r="A33" t="s">
        <v>280</v>
      </c>
      <c r="B33" t="s">
        <v>276</v>
      </c>
      <c r="C33" t="s">
        <v>273</v>
      </c>
      <c r="D33">
        <v>298</v>
      </c>
    </row>
    <row r="34" spans="1:4" x14ac:dyDescent="0.25">
      <c r="A34" s="6" t="s">
        <v>280</v>
      </c>
      <c r="B34" s="6" t="s">
        <v>276</v>
      </c>
      <c r="C34" s="6" t="s">
        <v>274</v>
      </c>
      <c r="D34" s="7">
        <v>220</v>
      </c>
    </row>
    <row r="35" spans="1:4" x14ac:dyDescent="0.25">
      <c r="A35" s="6" t="s">
        <v>280</v>
      </c>
      <c r="B35" s="6" t="s">
        <v>276</v>
      </c>
      <c r="C35" s="6" t="s">
        <v>274</v>
      </c>
      <c r="D35" s="7">
        <v>245</v>
      </c>
    </row>
    <row r="36" spans="1:4" x14ac:dyDescent="0.25">
      <c r="A36" s="6" t="s">
        <v>280</v>
      </c>
      <c r="B36" s="6" t="s">
        <v>276</v>
      </c>
      <c r="C36" s="6" t="s">
        <v>274</v>
      </c>
      <c r="D36" s="7">
        <v>241</v>
      </c>
    </row>
    <row r="37" spans="1:4" x14ac:dyDescent="0.25">
      <c r="A37" s="6" t="s">
        <v>280</v>
      </c>
      <c r="B37" s="6" t="s">
        <v>276</v>
      </c>
      <c r="C37" s="6" t="s">
        <v>274</v>
      </c>
      <c r="D37" s="7">
        <v>233</v>
      </c>
    </row>
    <row r="38" spans="1:4" hidden="1" x14ac:dyDescent="0.25">
      <c r="A38" t="s">
        <v>280</v>
      </c>
      <c r="B38" t="s">
        <v>276</v>
      </c>
      <c r="C38" t="s">
        <v>268</v>
      </c>
      <c r="D38">
        <v>265</v>
      </c>
    </row>
    <row r="39" spans="1:4" hidden="1" x14ac:dyDescent="0.25">
      <c r="A39" t="s">
        <v>280</v>
      </c>
      <c r="B39" t="s">
        <v>276</v>
      </c>
      <c r="C39" t="s">
        <v>268</v>
      </c>
      <c r="D39">
        <v>277</v>
      </c>
    </row>
    <row r="40" spans="1:4" hidden="1" x14ac:dyDescent="0.25">
      <c r="A40" t="s">
        <v>280</v>
      </c>
      <c r="B40" t="s">
        <v>276</v>
      </c>
      <c r="C40" t="s">
        <v>268</v>
      </c>
      <c r="D40">
        <v>274</v>
      </c>
    </row>
    <row r="41" spans="1:4" hidden="1" x14ac:dyDescent="0.25">
      <c r="A41" t="s">
        <v>280</v>
      </c>
      <c r="B41" t="s">
        <v>276</v>
      </c>
      <c r="C41" t="s">
        <v>272</v>
      </c>
      <c r="D41">
        <v>76</v>
      </c>
    </row>
    <row r="42" spans="1:4" hidden="1" x14ac:dyDescent="0.25">
      <c r="A42" t="s">
        <v>280</v>
      </c>
      <c r="B42" t="s">
        <v>276</v>
      </c>
      <c r="C42" t="s">
        <v>275</v>
      </c>
      <c r="D42">
        <v>132</v>
      </c>
    </row>
    <row r="43" spans="1:4" hidden="1" x14ac:dyDescent="0.25">
      <c r="A43" t="s">
        <v>280</v>
      </c>
      <c r="B43" t="s">
        <v>276</v>
      </c>
      <c r="C43" t="s">
        <v>275</v>
      </c>
      <c r="D43">
        <v>171</v>
      </c>
    </row>
    <row r="44" spans="1:4" hidden="1" x14ac:dyDescent="0.25">
      <c r="A44" t="s">
        <v>280</v>
      </c>
      <c r="B44" t="s">
        <v>276</v>
      </c>
      <c r="C44" t="s">
        <v>275</v>
      </c>
      <c r="D44">
        <v>166</v>
      </c>
    </row>
    <row r="45" spans="1:4" hidden="1" x14ac:dyDescent="0.25">
      <c r="A45" t="s">
        <v>280</v>
      </c>
      <c r="B45" t="s">
        <v>276</v>
      </c>
      <c r="C45" t="s">
        <v>272</v>
      </c>
      <c r="D45">
        <v>49</v>
      </c>
    </row>
    <row r="46" spans="1:4" hidden="1" x14ac:dyDescent="0.25">
      <c r="A46" t="s">
        <v>280</v>
      </c>
      <c r="B46" t="s">
        <v>276</v>
      </c>
      <c r="C46" t="s">
        <v>271</v>
      </c>
      <c r="D46">
        <v>261</v>
      </c>
    </row>
    <row r="47" spans="1:4" hidden="1" x14ac:dyDescent="0.25">
      <c r="A47" t="s">
        <v>280</v>
      </c>
      <c r="B47" t="s">
        <v>276</v>
      </c>
      <c r="C47" t="s">
        <v>271</v>
      </c>
      <c r="D47">
        <v>252</v>
      </c>
    </row>
    <row r="48" spans="1:4" hidden="1" x14ac:dyDescent="0.25">
      <c r="A48" t="s">
        <v>280</v>
      </c>
      <c r="B48" t="s">
        <v>276</v>
      </c>
      <c r="C48" t="s">
        <v>271</v>
      </c>
      <c r="D48">
        <v>252</v>
      </c>
    </row>
    <row r="49" spans="1:4" hidden="1" x14ac:dyDescent="0.25">
      <c r="A49" t="s">
        <v>280</v>
      </c>
      <c r="B49" t="s">
        <v>276</v>
      </c>
      <c r="C49" t="s">
        <v>272</v>
      </c>
      <c r="D49">
        <v>65</v>
      </c>
    </row>
    <row r="50" spans="1:4" x14ac:dyDescent="0.25">
      <c r="A50" s="6">
        <v>243</v>
      </c>
      <c r="B50" s="6" t="s">
        <v>277</v>
      </c>
      <c r="C50" s="6" t="s">
        <v>270</v>
      </c>
      <c r="D50" s="7">
        <v>221</v>
      </c>
    </row>
    <row r="51" spans="1:4" x14ac:dyDescent="0.25">
      <c r="A51" s="6">
        <v>243</v>
      </c>
      <c r="B51" s="6" t="s">
        <v>277</v>
      </c>
      <c r="C51" s="6" t="s">
        <v>270</v>
      </c>
      <c r="D51" s="7">
        <v>223</v>
      </c>
    </row>
    <row r="52" spans="1:4" x14ac:dyDescent="0.25">
      <c r="A52" s="6">
        <v>243</v>
      </c>
      <c r="B52" s="6" t="s">
        <v>277</v>
      </c>
      <c r="C52" s="6" t="s">
        <v>270</v>
      </c>
      <c r="D52" s="7">
        <v>201</v>
      </c>
    </row>
    <row r="53" spans="1:4" x14ac:dyDescent="0.25">
      <c r="A53" s="6">
        <v>243</v>
      </c>
      <c r="B53" s="6" t="s">
        <v>277</v>
      </c>
      <c r="C53" s="6" t="s">
        <v>270</v>
      </c>
      <c r="D53" s="7">
        <v>207</v>
      </c>
    </row>
    <row r="54" spans="1:4" hidden="1" x14ac:dyDescent="0.25">
      <c r="A54">
        <v>243</v>
      </c>
      <c r="B54" t="s">
        <v>277</v>
      </c>
      <c r="C54" t="s">
        <v>273</v>
      </c>
      <c r="D54">
        <v>220</v>
      </c>
    </row>
    <row r="55" spans="1:4" hidden="1" x14ac:dyDescent="0.25">
      <c r="A55">
        <v>243</v>
      </c>
      <c r="B55" t="s">
        <v>277</v>
      </c>
      <c r="C55" t="s">
        <v>273</v>
      </c>
      <c r="D55">
        <v>200</v>
      </c>
    </row>
    <row r="56" spans="1:4" hidden="1" x14ac:dyDescent="0.25">
      <c r="A56">
        <v>243</v>
      </c>
      <c r="B56" t="s">
        <v>277</v>
      </c>
      <c r="C56" t="s">
        <v>273</v>
      </c>
      <c r="D56">
        <v>136</v>
      </c>
    </row>
    <row r="57" spans="1:4" hidden="1" x14ac:dyDescent="0.25">
      <c r="A57">
        <v>243</v>
      </c>
      <c r="B57" t="s">
        <v>277</v>
      </c>
      <c r="C57" t="s">
        <v>273</v>
      </c>
      <c r="D57">
        <v>127</v>
      </c>
    </row>
    <row r="58" spans="1:4" x14ac:dyDescent="0.25">
      <c r="A58" s="6">
        <v>243</v>
      </c>
      <c r="B58" s="6" t="s">
        <v>277</v>
      </c>
      <c r="C58" s="6" t="s">
        <v>274</v>
      </c>
      <c r="D58" s="7">
        <v>63</v>
      </c>
    </row>
    <row r="59" spans="1:4" x14ac:dyDescent="0.25">
      <c r="A59" s="6">
        <v>243</v>
      </c>
      <c r="B59" s="6" t="s">
        <v>277</v>
      </c>
      <c r="C59" s="6" t="s">
        <v>274</v>
      </c>
      <c r="D59" s="7">
        <v>53</v>
      </c>
    </row>
    <row r="60" spans="1:4" x14ac:dyDescent="0.25">
      <c r="A60" s="6">
        <v>243</v>
      </c>
      <c r="B60" s="6" t="s">
        <v>277</v>
      </c>
      <c r="C60" s="6" t="s">
        <v>274</v>
      </c>
      <c r="D60" s="7">
        <v>56</v>
      </c>
    </row>
    <row r="61" spans="1:4" x14ac:dyDescent="0.25">
      <c r="A61" s="6">
        <v>243</v>
      </c>
      <c r="B61" s="6" t="s">
        <v>277</v>
      </c>
      <c r="C61" s="6" t="s">
        <v>274</v>
      </c>
      <c r="D61" s="7">
        <v>52</v>
      </c>
    </row>
    <row r="62" spans="1:4" hidden="1" x14ac:dyDescent="0.25">
      <c r="A62">
        <v>243</v>
      </c>
      <c r="B62" t="s">
        <v>277</v>
      </c>
      <c r="C62" t="s">
        <v>268</v>
      </c>
      <c r="D62">
        <v>245</v>
      </c>
    </row>
    <row r="63" spans="1:4" hidden="1" x14ac:dyDescent="0.25">
      <c r="A63">
        <v>243</v>
      </c>
      <c r="B63" t="s">
        <v>277</v>
      </c>
      <c r="C63" t="s">
        <v>268</v>
      </c>
      <c r="D63">
        <v>251</v>
      </c>
    </row>
    <row r="64" spans="1:4" hidden="1" x14ac:dyDescent="0.25">
      <c r="A64">
        <v>243</v>
      </c>
      <c r="B64" t="s">
        <v>277</v>
      </c>
      <c r="C64" t="s">
        <v>268</v>
      </c>
      <c r="D64">
        <v>257</v>
      </c>
    </row>
    <row r="65" spans="1:4" hidden="1" x14ac:dyDescent="0.25">
      <c r="A65">
        <v>243</v>
      </c>
      <c r="B65" t="s">
        <v>277</v>
      </c>
      <c r="C65" t="s">
        <v>272</v>
      </c>
      <c r="D65">
        <v>23</v>
      </c>
    </row>
    <row r="66" spans="1:4" hidden="1" x14ac:dyDescent="0.25">
      <c r="A66">
        <v>243</v>
      </c>
      <c r="B66" t="s">
        <v>277</v>
      </c>
      <c r="C66" t="s">
        <v>275</v>
      </c>
      <c r="D66">
        <v>16</v>
      </c>
    </row>
    <row r="67" spans="1:4" hidden="1" x14ac:dyDescent="0.25">
      <c r="A67">
        <v>243</v>
      </c>
      <c r="B67" t="s">
        <v>277</v>
      </c>
      <c r="C67" t="s">
        <v>275</v>
      </c>
      <c r="D67">
        <v>7</v>
      </c>
    </row>
    <row r="68" spans="1:4" hidden="1" x14ac:dyDescent="0.25">
      <c r="A68">
        <v>243</v>
      </c>
      <c r="B68" t="s">
        <v>277</v>
      </c>
      <c r="C68" t="s">
        <v>275</v>
      </c>
      <c r="D68">
        <v>20</v>
      </c>
    </row>
    <row r="69" spans="1:4" hidden="1" x14ac:dyDescent="0.25">
      <c r="A69">
        <v>243</v>
      </c>
      <c r="B69" t="s">
        <v>277</v>
      </c>
      <c r="C69" t="s">
        <v>272</v>
      </c>
      <c r="D69">
        <v>19</v>
      </c>
    </row>
    <row r="70" spans="1:4" hidden="1" x14ac:dyDescent="0.25">
      <c r="A70">
        <v>243</v>
      </c>
      <c r="B70" t="s">
        <v>277</v>
      </c>
      <c r="C70" t="s">
        <v>271</v>
      </c>
      <c r="D70">
        <v>39</v>
      </c>
    </row>
    <row r="71" spans="1:4" hidden="1" x14ac:dyDescent="0.25">
      <c r="A71">
        <v>243</v>
      </c>
      <c r="B71" t="s">
        <v>277</v>
      </c>
      <c r="C71" t="s">
        <v>271</v>
      </c>
      <c r="D71">
        <v>24</v>
      </c>
    </row>
    <row r="72" spans="1:4" hidden="1" x14ac:dyDescent="0.25">
      <c r="A72">
        <v>243</v>
      </c>
      <c r="B72" t="s">
        <v>277</v>
      </c>
      <c r="C72" t="s">
        <v>271</v>
      </c>
      <c r="D72">
        <v>19</v>
      </c>
    </row>
    <row r="73" spans="1:4" hidden="1" x14ac:dyDescent="0.25">
      <c r="A73">
        <v>243</v>
      </c>
      <c r="B73" t="s">
        <v>277</v>
      </c>
      <c r="C73" t="s">
        <v>272</v>
      </c>
      <c r="D73">
        <v>9</v>
      </c>
    </row>
  </sheetData>
  <autoFilter ref="A1:C73">
    <filterColumn colId="2">
      <filters>
        <filter val="Full(+6)"/>
        <filter val="TGFB1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2" sqref="D2"/>
    </sheetView>
  </sheetViews>
  <sheetFormatPr defaultRowHeight="15" x14ac:dyDescent="0.25"/>
  <cols>
    <col min="1" max="2" width="15" bestFit="1" customWidth="1"/>
    <col min="3" max="3" width="16.28515625" bestFit="1" customWidth="1"/>
    <col min="4" max="4" width="15.85546875" bestFit="1" customWidth="1"/>
  </cols>
  <sheetData>
    <row r="1" spans="1:4" x14ac:dyDescent="0.25">
      <c r="A1" s="44" t="s">
        <v>306</v>
      </c>
      <c r="B1" s="44" t="s">
        <v>307</v>
      </c>
      <c r="C1" s="44" t="s">
        <v>308</v>
      </c>
      <c r="D1" s="44" t="s">
        <v>309</v>
      </c>
    </row>
    <row r="2" spans="1:4" x14ac:dyDescent="0.25">
      <c r="A2" s="6">
        <v>1</v>
      </c>
      <c r="B2" s="6">
        <v>1</v>
      </c>
      <c r="C2" s="6">
        <v>36</v>
      </c>
      <c r="D2" s="6">
        <v>10</v>
      </c>
    </row>
    <row r="3" spans="1:4" x14ac:dyDescent="0.25">
      <c r="A3" s="6">
        <v>2</v>
      </c>
      <c r="B3" s="6">
        <v>0</v>
      </c>
      <c r="C3" s="6">
        <v>26</v>
      </c>
      <c r="D3" s="6">
        <v>0</v>
      </c>
    </row>
    <row r="4" spans="1:4" x14ac:dyDescent="0.25">
      <c r="A4" s="6">
        <v>1</v>
      </c>
      <c r="B4" s="6">
        <v>0</v>
      </c>
      <c r="C4" s="6">
        <v>32</v>
      </c>
      <c r="D4" s="6">
        <v>3</v>
      </c>
    </row>
    <row r="5" spans="1:4" x14ac:dyDescent="0.25">
      <c r="A5" s="6">
        <v>3</v>
      </c>
      <c r="B5" s="6">
        <v>0</v>
      </c>
      <c r="C5" s="6">
        <v>6</v>
      </c>
      <c r="D5" s="6">
        <v>6</v>
      </c>
    </row>
    <row r="6" spans="1:4" x14ac:dyDescent="0.25">
      <c r="A6" s="6">
        <v>0</v>
      </c>
      <c r="B6" s="6">
        <v>0</v>
      </c>
      <c r="C6" s="6">
        <v>77</v>
      </c>
      <c r="D6" s="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selection activeCell="I27" sqref="I27"/>
    </sheetView>
  </sheetViews>
  <sheetFormatPr defaultRowHeight="15" x14ac:dyDescent="0.25"/>
  <cols>
    <col min="1" max="1" width="11.28515625" bestFit="1" customWidth="1"/>
    <col min="8" max="8" width="4.28515625" customWidth="1"/>
    <col min="9" max="9" width="11.28515625" bestFit="1" customWidth="1"/>
  </cols>
  <sheetData>
    <row r="1" spans="1:15" ht="15.75" thickBot="1" x14ac:dyDescent="0.3">
      <c r="A1" s="49" t="s">
        <v>0</v>
      </c>
      <c r="B1" s="49"/>
      <c r="C1" s="49"/>
      <c r="D1" s="49"/>
      <c r="E1" s="49"/>
      <c r="F1" s="49"/>
      <c r="G1" s="49"/>
      <c r="I1" s="49" t="s">
        <v>1</v>
      </c>
      <c r="J1" s="49"/>
      <c r="K1" s="49"/>
      <c r="L1" s="49"/>
      <c r="M1" s="49"/>
      <c r="N1" s="49"/>
      <c r="O1" s="49"/>
    </row>
    <row r="2" spans="1:15" ht="15.75" thickBot="1" x14ac:dyDescent="0.3">
      <c r="B2" s="25" t="s">
        <v>281</v>
      </c>
      <c r="C2" s="25" t="s">
        <v>282</v>
      </c>
      <c r="D2" s="25" t="s">
        <v>283</v>
      </c>
      <c r="E2" s="25" t="s">
        <v>284</v>
      </c>
      <c r="F2" s="25" t="s">
        <v>285</v>
      </c>
      <c r="G2" s="26" t="s">
        <v>286</v>
      </c>
      <c r="J2" s="25" t="s">
        <v>281</v>
      </c>
      <c r="K2" s="25" t="s">
        <v>282</v>
      </c>
      <c r="L2" s="25" t="s">
        <v>283</v>
      </c>
      <c r="M2" s="25" t="s">
        <v>284</v>
      </c>
      <c r="N2" s="25" t="s">
        <v>285</v>
      </c>
      <c r="O2" s="26" t="s">
        <v>286</v>
      </c>
    </row>
    <row r="3" spans="1:15" x14ac:dyDescent="0.25">
      <c r="A3" t="s">
        <v>287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t="s">
        <v>287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B8">
        <v>0.5</v>
      </c>
      <c r="C8">
        <v>0.5</v>
      </c>
      <c r="D8">
        <v>0</v>
      </c>
      <c r="E8">
        <v>0</v>
      </c>
      <c r="F8">
        <v>0</v>
      </c>
      <c r="G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J9">
        <v>5.5</v>
      </c>
      <c r="K9">
        <v>0.5</v>
      </c>
      <c r="L9">
        <v>0</v>
      </c>
      <c r="M9">
        <v>0</v>
      </c>
      <c r="N9">
        <v>0</v>
      </c>
      <c r="O9">
        <v>0</v>
      </c>
    </row>
    <row r="10" spans="1:15" x14ac:dyDescent="0.25">
      <c r="B10">
        <v>0.5</v>
      </c>
      <c r="C10">
        <v>0.5</v>
      </c>
      <c r="D10">
        <v>0</v>
      </c>
      <c r="E10">
        <v>0</v>
      </c>
      <c r="F10">
        <v>0</v>
      </c>
      <c r="G10">
        <v>0</v>
      </c>
      <c r="J10">
        <v>10</v>
      </c>
      <c r="K10">
        <v>2</v>
      </c>
      <c r="L10">
        <v>0</v>
      </c>
      <c r="M10">
        <v>0</v>
      </c>
      <c r="N10">
        <v>0</v>
      </c>
      <c r="O10">
        <v>0</v>
      </c>
    </row>
    <row r="11" spans="1:15" x14ac:dyDescent="0.25">
      <c r="B11">
        <v>1.5</v>
      </c>
      <c r="C11">
        <v>1.5</v>
      </c>
      <c r="D11">
        <v>0</v>
      </c>
      <c r="E11">
        <v>0</v>
      </c>
      <c r="F11">
        <v>0</v>
      </c>
      <c r="G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I12" s="8"/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</row>
    <row r="13" spans="1:15" x14ac:dyDescent="0.25">
      <c r="A13" t="s">
        <v>288</v>
      </c>
      <c r="B13" s="27">
        <f>SUM(B3:B12)</f>
        <v>4.5</v>
      </c>
      <c r="C13" s="27">
        <f t="shared" ref="C13:G13" si="0">SUM(C3:C12)</f>
        <v>3.5</v>
      </c>
      <c r="D13" s="27">
        <f t="shared" si="0"/>
        <v>0</v>
      </c>
      <c r="E13" s="27">
        <f t="shared" si="0"/>
        <v>0</v>
      </c>
      <c r="F13" s="27">
        <f t="shared" si="0"/>
        <v>0</v>
      </c>
      <c r="G13" s="27">
        <f t="shared" si="0"/>
        <v>0</v>
      </c>
      <c r="I13" t="s">
        <v>288</v>
      </c>
      <c r="J13" s="27">
        <f>SUM(J3:J12)</f>
        <v>16.5</v>
      </c>
      <c r="K13" s="27">
        <f t="shared" ref="K13:O13" si="1">SUM(K3:K12)</f>
        <v>2.5</v>
      </c>
      <c r="L13" s="27">
        <f t="shared" si="1"/>
        <v>0</v>
      </c>
      <c r="M13" s="27">
        <f t="shared" si="1"/>
        <v>0</v>
      </c>
      <c r="N13" s="27">
        <f t="shared" si="1"/>
        <v>0</v>
      </c>
      <c r="O13" s="27">
        <f t="shared" si="1"/>
        <v>0</v>
      </c>
    </row>
    <row r="14" spans="1:15" x14ac:dyDescent="0.25">
      <c r="A14" t="s">
        <v>289</v>
      </c>
      <c r="B14" s="27">
        <f>AVERAGE(B3:B12)</f>
        <v>0.45</v>
      </c>
      <c r="C14" s="27">
        <f t="shared" ref="C14:G14" si="2">AVERAGE(C3:C12)</f>
        <v>0.35</v>
      </c>
      <c r="D14" s="27">
        <f t="shared" si="2"/>
        <v>0</v>
      </c>
      <c r="E14" s="27">
        <f t="shared" si="2"/>
        <v>0</v>
      </c>
      <c r="F14" s="27">
        <f t="shared" si="2"/>
        <v>0</v>
      </c>
      <c r="G14" s="27">
        <f t="shared" si="2"/>
        <v>0</v>
      </c>
      <c r="I14" t="s">
        <v>289</v>
      </c>
      <c r="J14" s="27">
        <f>AVERAGE(J3:J12)</f>
        <v>1.65</v>
      </c>
      <c r="K14" s="27">
        <f t="shared" ref="K14:O14" si="3">AVERAGE(K3:K12)</f>
        <v>0.25</v>
      </c>
      <c r="L14" s="27">
        <f t="shared" si="3"/>
        <v>0</v>
      </c>
      <c r="M14" s="27">
        <f t="shared" si="3"/>
        <v>0</v>
      </c>
      <c r="N14" s="27">
        <f t="shared" si="3"/>
        <v>0</v>
      </c>
      <c r="O14" s="27">
        <f t="shared" si="3"/>
        <v>0</v>
      </c>
    </row>
    <row r="15" spans="1:15" x14ac:dyDescent="0.25">
      <c r="A15" t="s">
        <v>290</v>
      </c>
      <c r="B15" s="27">
        <f>STDEV(B3:B12)/SQRT(10)</f>
        <v>0.1740051084818425</v>
      </c>
      <c r="C15" s="27">
        <f t="shared" ref="C15:G15" si="4">STDEV(C3:C12)/SQRT(10)</f>
        <v>0.16749792701868149</v>
      </c>
      <c r="D15" s="27">
        <f t="shared" si="4"/>
        <v>0</v>
      </c>
      <c r="E15" s="27">
        <f t="shared" si="4"/>
        <v>0</v>
      </c>
      <c r="F15" s="27">
        <f t="shared" si="4"/>
        <v>0</v>
      </c>
      <c r="G15" s="27">
        <f t="shared" si="4"/>
        <v>0</v>
      </c>
      <c r="I15" t="s">
        <v>290</v>
      </c>
      <c r="J15" s="27">
        <f>STDEV(J3:J12)/SQRT(10)</f>
        <v>1.0750968948580093</v>
      </c>
      <c r="K15" s="27">
        <f t="shared" ref="K15:O15" si="5">STDEV(K3:K12)/SQRT(10)</f>
        <v>0.20069324297987157</v>
      </c>
      <c r="L15" s="27">
        <f t="shared" si="5"/>
        <v>0</v>
      </c>
      <c r="M15" s="27">
        <f t="shared" si="5"/>
        <v>0</v>
      </c>
      <c r="N15" s="27">
        <f t="shared" si="5"/>
        <v>0</v>
      </c>
      <c r="O15" s="27">
        <f t="shared" si="5"/>
        <v>0</v>
      </c>
    </row>
    <row r="19" spans="1:15" x14ac:dyDescent="0.25">
      <c r="A19" t="s">
        <v>279</v>
      </c>
      <c r="B19">
        <v>11</v>
      </c>
      <c r="C19">
        <v>16.5</v>
      </c>
      <c r="D19">
        <v>7.5</v>
      </c>
      <c r="E19">
        <v>1</v>
      </c>
      <c r="F19">
        <v>0</v>
      </c>
      <c r="G19">
        <v>0</v>
      </c>
      <c r="I19" t="s">
        <v>279</v>
      </c>
      <c r="J19">
        <v>4.5</v>
      </c>
      <c r="K19">
        <v>3.5</v>
      </c>
      <c r="L19">
        <v>2</v>
      </c>
      <c r="M19">
        <v>0</v>
      </c>
      <c r="N19">
        <v>0</v>
      </c>
      <c r="O19">
        <v>0</v>
      </c>
    </row>
    <row r="20" spans="1:15" x14ac:dyDescent="0.25">
      <c r="A20" t="s">
        <v>269</v>
      </c>
      <c r="B20">
        <v>11</v>
      </c>
      <c r="C20">
        <v>12</v>
      </c>
      <c r="D20">
        <v>3</v>
      </c>
      <c r="E20">
        <v>0</v>
      </c>
      <c r="F20">
        <v>0</v>
      </c>
      <c r="G20">
        <v>0</v>
      </c>
      <c r="I20" t="s">
        <v>269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B21">
        <v>11.5</v>
      </c>
      <c r="C21">
        <v>18</v>
      </c>
      <c r="D21">
        <v>1.5</v>
      </c>
      <c r="E21">
        <v>0</v>
      </c>
      <c r="F21">
        <v>0</v>
      </c>
      <c r="G21">
        <v>1</v>
      </c>
      <c r="J21">
        <v>0.5</v>
      </c>
      <c r="K21">
        <v>2.5</v>
      </c>
      <c r="L21">
        <v>0</v>
      </c>
      <c r="M21">
        <v>0</v>
      </c>
      <c r="N21">
        <v>0</v>
      </c>
      <c r="O21">
        <v>0</v>
      </c>
    </row>
    <row r="22" spans="1:15" x14ac:dyDescent="0.25">
      <c r="B22">
        <v>3</v>
      </c>
      <c r="C22">
        <v>3</v>
      </c>
      <c r="D22">
        <v>0</v>
      </c>
      <c r="E22">
        <v>0</v>
      </c>
      <c r="F22">
        <v>0</v>
      </c>
      <c r="G22">
        <v>0</v>
      </c>
      <c r="J22">
        <v>5</v>
      </c>
      <c r="K22">
        <v>1</v>
      </c>
      <c r="L22">
        <v>0</v>
      </c>
      <c r="M22">
        <v>0</v>
      </c>
      <c r="N22">
        <v>0</v>
      </c>
      <c r="O22">
        <v>0</v>
      </c>
    </row>
    <row r="23" spans="1:15" x14ac:dyDescent="0.25">
      <c r="B23">
        <v>34</v>
      </c>
      <c r="C23">
        <v>23</v>
      </c>
      <c r="D23">
        <v>7.5</v>
      </c>
      <c r="E23">
        <v>7.5</v>
      </c>
      <c r="F23">
        <v>1.5</v>
      </c>
      <c r="G23">
        <v>3.5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 t="s">
        <v>280</v>
      </c>
      <c r="B24">
        <v>61.5</v>
      </c>
      <c r="C24">
        <v>155.5</v>
      </c>
      <c r="D24">
        <v>31</v>
      </c>
      <c r="E24">
        <v>4</v>
      </c>
      <c r="F24">
        <v>3</v>
      </c>
      <c r="G24">
        <v>0</v>
      </c>
      <c r="I24" t="s">
        <v>280</v>
      </c>
      <c r="J24">
        <v>10</v>
      </c>
      <c r="K24">
        <v>5.5</v>
      </c>
      <c r="L24">
        <v>0.5</v>
      </c>
      <c r="M24">
        <v>0</v>
      </c>
      <c r="N24">
        <v>0</v>
      </c>
      <c r="O24">
        <v>0</v>
      </c>
    </row>
    <row r="25" spans="1:15" x14ac:dyDescent="0.25">
      <c r="A25" t="s">
        <v>276</v>
      </c>
      <c r="B25">
        <v>94.5</v>
      </c>
      <c r="C25">
        <v>166.5</v>
      </c>
      <c r="D25">
        <v>20</v>
      </c>
      <c r="E25">
        <v>3.5</v>
      </c>
      <c r="F25">
        <v>0.5</v>
      </c>
      <c r="G25">
        <v>0</v>
      </c>
      <c r="I25" t="s">
        <v>276</v>
      </c>
      <c r="J25">
        <v>112</v>
      </c>
      <c r="K25">
        <v>29</v>
      </c>
      <c r="L25">
        <v>5</v>
      </c>
      <c r="M25">
        <v>3</v>
      </c>
      <c r="N25">
        <v>0</v>
      </c>
      <c r="O25">
        <v>0</v>
      </c>
    </row>
    <row r="26" spans="1:15" x14ac:dyDescent="0.25">
      <c r="B26">
        <v>147</v>
      </c>
      <c r="C26">
        <v>289</v>
      </c>
      <c r="D26">
        <v>26</v>
      </c>
      <c r="E26">
        <v>1</v>
      </c>
      <c r="F26">
        <v>1.5</v>
      </c>
      <c r="G26">
        <v>2.5</v>
      </c>
      <c r="J26">
        <v>5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B27">
        <v>142.5</v>
      </c>
      <c r="C27">
        <v>381.5</v>
      </c>
      <c r="D27">
        <v>39</v>
      </c>
      <c r="E27">
        <v>6.5</v>
      </c>
      <c r="F27">
        <v>0.5</v>
      </c>
      <c r="G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B28" s="8">
        <v>110</v>
      </c>
      <c r="C28" s="8">
        <v>198</v>
      </c>
      <c r="D28" s="8">
        <v>20</v>
      </c>
      <c r="E28" s="8">
        <v>2.5</v>
      </c>
      <c r="F28" s="8">
        <v>0.5</v>
      </c>
      <c r="G28" s="8">
        <v>0</v>
      </c>
      <c r="I28" s="8"/>
      <c r="J28" s="8">
        <v>65.5</v>
      </c>
      <c r="K28" s="8">
        <v>13</v>
      </c>
      <c r="L28" s="8">
        <v>0.5</v>
      </c>
      <c r="M28" s="8">
        <v>0</v>
      </c>
      <c r="N28" s="8">
        <v>0</v>
      </c>
      <c r="O28" s="8">
        <v>0</v>
      </c>
    </row>
    <row r="29" spans="1:15" x14ac:dyDescent="0.25">
      <c r="A29" t="s">
        <v>288</v>
      </c>
      <c r="B29" s="27">
        <f>SUM(B19:B28)</f>
        <v>626</v>
      </c>
      <c r="C29" s="27">
        <f t="shared" ref="C29:G29" si="6">SUM(C19:C28)</f>
        <v>1263</v>
      </c>
      <c r="D29" s="27">
        <f t="shared" si="6"/>
        <v>155.5</v>
      </c>
      <c r="E29" s="27">
        <f t="shared" si="6"/>
        <v>26</v>
      </c>
      <c r="F29" s="27">
        <f t="shared" si="6"/>
        <v>7.5</v>
      </c>
      <c r="G29" s="27">
        <f t="shared" si="6"/>
        <v>7</v>
      </c>
      <c r="I29" t="s">
        <v>288</v>
      </c>
      <c r="J29" s="27">
        <f>SUM(J19:J28)</f>
        <v>204.5</v>
      </c>
      <c r="K29" s="27">
        <f t="shared" ref="K29:O29" si="7">SUM(K19:K28)</f>
        <v>54.5</v>
      </c>
      <c r="L29" s="27">
        <f t="shared" si="7"/>
        <v>8</v>
      </c>
      <c r="M29" s="27">
        <f t="shared" si="7"/>
        <v>3</v>
      </c>
      <c r="N29" s="27">
        <f t="shared" si="7"/>
        <v>0</v>
      </c>
      <c r="O29" s="27">
        <f t="shared" si="7"/>
        <v>0</v>
      </c>
    </row>
    <row r="30" spans="1:15" x14ac:dyDescent="0.25">
      <c r="A30" t="s">
        <v>289</v>
      </c>
      <c r="B30" s="27">
        <f>AVERAGE(B19:B28)</f>
        <v>62.6</v>
      </c>
      <c r="C30" s="27">
        <f t="shared" ref="C30:G30" si="8">AVERAGE(C19:C28)</f>
        <v>126.3</v>
      </c>
      <c r="D30" s="27">
        <f t="shared" si="8"/>
        <v>15.55</v>
      </c>
      <c r="E30" s="27">
        <f t="shared" si="8"/>
        <v>2.6</v>
      </c>
      <c r="F30" s="27">
        <f t="shared" si="8"/>
        <v>0.75</v>
      </c>
      <c r="G30" s="27">
        <f t="shared" si="8"/>
        <v>0.7</v>
      </c>
      <c r="I30" t="s">
        <v>289</v>
      </c>
      <c r="J30" s="27">
        <f>AVERAGE(J19:J28)</f>
        <v>20.45</v>
      </c>
      <c r="K30" s="27">
        <f t="shared" ref="K30:O30" si="9">AVERAGE(K19:K28)</f>
        <v>5.45</v>
      </c>
      <c r="L30" s="27">
        <f t="shared" si="9"/>
        <v>0.8</v>
      </c>
      <c r="M30" s="27">
        <f t="shared" si="9"/>
        <v>0.3</v>
      </c>
      <c r="N30" s="27">
        <f t="shared" si="9"/>
        <v>0</v>
      </c>
      <c r="O30" s="27">
        <f t="shared" si="9"/>
        <v>0</v>
      </c>
    </row>
    <row r="31" spans="1:15" x14ac:dyDescent="0.25">
      <c r="A31" t="s">
        <v>290</v>
      </c>
      <c r="B31" s="27">
        <f>STDEV(B19:B28)/SQRT(10)</f>
        <v>17.975106242925087</v>
      </c>
      <c r="C31" s="27">
        <f t="shared" ref="C31:G31" si="10">STDEV(C19:C28)/SQRT(10)</f>
        <v>42.417383752943138</v>
      </c>
      <c r="D31" s="27">
        <f t="shared" si="10"/>
        <v>4.2995154765779517</v>
      </c>
      <c r="E31" s="27">
        <f t="shared" si="10"/>
        <v>0.86538366571647796</v>
      </c>
      <c r="F31" s="27">
        <f t="shared" si="10"/>
        <v>0.30956959368344517</v>
      </c>
      <c r="G31" s="27">
        <f t="shared" si="10"/>
        <v>0.40276819911981904</v>
      </c>
      <c r="I31" t="s">
        <v>290</v>
      </c>
      <c r="J31" s="27">
        <f>STDEV(J19:J28)/SQRT(10)</f>
        <v>11.937208402488601</v>
      </c>
      <c r="K31" s="27">
        <f t="shared" ref="K31:O31" si="11">STDEV(K19:K28)/SQRT(10)</f>
        <v>2.9111376165035932</v>
      </c>
      <c r="L31" s="27">
        <f t="shared" si="11"/>
        <v>0.50662280511902213</v>
      </c>
      <c r="M31" s="27">
        <f t="shared" si="11"/>
        <v>0.3</v>
      </c>
      <c r="N31" s="27">
        <f t="shared" si="11"/>
        <v>0</v>
      </c>
      <c r="O31" s="27">
        <f t="shared" si="11"/>
        <v>0</v>
      </c>
    </row>
    <row r="34" spans="1:15" x14ac:dyDescent="0.25">
      <c r="A34" s="37" t="s">
        <v>292</v>
      </c>
      <c r="B34" s="12"/>
      <c r="C34" s="12"/>
      <c r="D34" s="12"/>
      <c r="E34" s="12"/>
      <c r="F34" s="12"/>
      <c r="G34" s="38"/>
      <c r="I34" s="37" t="s">
        <v>291</v>
      </c>
      <c r="J34" s="12"/>
      <c r="K34" s="12"/>
      <c r="L34" s="12"/>
      <c r="M34" s="12"/>
      <c r="N34" s="12"/>
      <c r="O34" s="38"/>
    </row>
    <row r="35" spans="1:15" x14ac:dyDescent="0.25">
      <c r="A35" s="39" t="s">
        <v>295</v>
      </c>
      <c r="B35" s="40">
        <f>B14</f>
        <v>0.45</v>
      </c>
      <c r="C35" s="40">
        <f t="shared" ref="C35:G35" si="12">C14</f>
        <v>0.35</v>
      </c>
      <c r="D35" s="40">
        <f t="shared" si="12"/>
        <v>0</v>
      </c>
      <c r="E35" s="40">
        <f t="shared" si="12"/>
        <v>0</v>
      </c>
      <c r="F35" s="40">
        <f t="shared" si="12"/>
        <v>0</v>
      </c>
      <c r="G35" s="41">
        <f t="shared" si="12"/>
        <v>0</v>
      </c>
      <c r="I35" s="39" t="s">
        <v>295</v>
      </c>
      <c r="J35" s="40">
        <f t="shared" ref="J35:O35" si="13">B15</f>
        <v>0.1740051084818425</v>
      </c>
      <c r="K35" s="40">
        <f t="shared" si="13"/>
        <v>0.16749792701868149</v>
      </c>
      <c r="L35" s="40">
        <f t="shared" si="13"/>
        <v>0</v>
      </c>
      <c r="M35" s="40">
        <f t="shared" si="13"/>
        <v>0</v>
      </c>
      <c r="N35" s="40">
        <f t="shared" si="13"/>
        <v>0</v>
      </c>
      <c r="O35" s="41">
        <f t="shared" si="13"/>
        <v>0</v>
      </c>
    </row>
    <row r="36" spans="1:15" x14ac:dyDescent="0.25">
      <c r="A36" s="39" t="s">
        <v>294</v>
      </c>
      <c r="B36" s="40">
        <f>J14</f>
        <v>1.65</v>
      </c>
      <c r="C36" s="40">
        <f t="shared" ref="C36:G36" si="14">K14</f>
        <v>0.25</v>
      </c>
      <c r="D36" s="40">
        <f t="shared" si="14"/>
        <v>0</v>
      </c>
      <c r="E36" s="40">
        <f t="shared" si="14"/>
        <v>0</v>
      </c>
      <c r="F36" s="40">
        <f t="shared" si="14"/>
        <v>0</v>
      </c>
      <c r="G36" s="41">
        <f t="shared" si="14"/>
        <v>0</v>
      </c>
      <c r="I36" s="39" t="s">
        <v>294</v>
      </c>
      <c r="J36" s="40">
        <f>J15</f>
        <v>1.0750968948580093</v>
      </c>
      <c r="K36" s="40">
        <f t="shared" ref="K36:O36" si="15">K15</f>
        <v>0.20069324297987157</v>
      </c>
      <c r="L36" s="40">
        <f t="shared" si="15"/>
        <v>0</v>
      </c>
      <c r="M36" s="40">
        <f t="shared" si="15"/>
        <v>0</v>
      </c>
      <c r="N36" s="40">
        <f t="shared" si="15"/>
        <v>0</v>
      </c>
      <c r="O36" s="41">
        <f t="shared" si="15"/>
        <v>0</v>
      </c>
    </row>
    <row r="37" spans="1:15" x14ac:dyDescent="0.25">
      <c r="A37" s="39" t="s">
        <v>296</v>
      </c>
      <c r="B37" s="40">
        <f>B30</f>
        <v>62.6</v>
      </c>
      <c r="C37" s="40">
        <f t="shared" ref="C37:G37" si="16">C30</f>
        <v>126.3</v>
      </c>
      <c r="D37" s="40">
        <f t="shared" si="16"/>
        <v>15.55</v>
      </c>
      <c r="E37" s="40">
        <f t="shared" si="16"/>
        <v>2.6</v>
      </c>
      <c r="F37" s="40">
        <f t="shared" si="16"/>
        <v>0.75</v>
      </c>
      <c r="G37" s="41">
        <f t="shared" si="16"/>
        <v>0.7</v>
      </c>
      <c r="I37" s="39" t="s">
        <v>296</v>
      </c>
      <c r="J37" s="40">
        <f>B31</f>
        <v>17.975106242925087</v>
      </c>
      <c r="K37" s="40">
        <f t="shared" ref="K37:O37" si="17">C31</f>
        <v>42.417383752943138</v>
      </c>
      <c r="L37" s="40">
        <f t="shared" si="17"/>
        <v>4.2995154765779517</v>
      </c>
      <c r="M37" s="40">
        <f t="shared" si="17"/>
        <v>0.86538366571647796</v>
      </c>
      <c r="N37" s="40">
        <f t="shared" si="17"/>
        <v>0.30956959368344517</v>
      </c>
      <c r="O37" s="41">
        <f t="shared" si="17"/>
        <v>0.40276819911981904</v>
      </c>
    </row>
    <row r="38" spans="1:15" x14ac:dyDescent="0.25">
      <c r="A38" s="42" t="s">
        <v>293</v>
      </c>
      <c r="B38" s="8">
        <f>J30</f>
        <v>20.45</v>
      </c>
      <c r="C38" s="8">
        <f t="shared" ref="C38:G38" si="18">K30</f>
        <v>5.45</v>
      </c>
      <c r="D38" s="8">
        <f t="shared" si="18"/>
        <v>0.8</v>
      </c>
      <c r="E38" s="8">
        <f t="shared" si="18"/>
        <v>0.3</v>
      </c>
      <c r="F38" s="8">
        <f t="shared" si="18"/>
        <v>0</v>
      </c>
      <c r="G38" s="43">
        <f t="shared" si="18"/>
        <v>0</v>
      </c>
      <c r="I38" s="42" t="s">
        <v>293</v>
      </c>
      <c r="J38" s="8">
        <f>J31</f>
        <v>11.937208402488601</v>
      </c>
      <c r="K38" s="8">
        <f t="shared" ref="K38:O38" si="19">K31</f>
        <v>2.9111376165035932</v>
      </c>
      <c r="L38" s="8">
        <f t="shared" si="19"/>
        <v>0.50662280511902213</v>
      </c>
      <c r="M38" s="8">
        <f t="shared" si="19"/>
        <v>0.3</v>
      </c>
      <c r="N38" s="8">
        <f t="shared" si="19"/>
        <v>0</v>
      </c>
      <c r="O38" s="43">
        <f t="shared" si="19"/>
        <v>0</v>
      </c>
    </row>
    <row r="40" spans="1:15" ht="15.75" thickBot="1" x14ac:dyDescent="0.3"/>
    <row r="41" spans="1:15" x14ac:dyDescent="0.25">
      <c r="A41" s="28" t="s">
        <v>297</v>
      </c>
      <c r="B41" s="29"/>
      <c r="C41" s="29"/>
      <c r="D41" s="29"/>
      <c r="E41" s="29"/>
      <c r="F41" s="29"/>
      <c r="G41" s="30"/>
    </row>
    <row r="42" spans="1:15" x14ac:dyDescent="0.25">
      <c r="A42" s="31" t="s">
        <v>295</v>
      </c>
      <c r="B42" s="32">
        <f>B35/SUM($B35:$G35)</f>
        <v>0.5625</v>
      </c>
      <c r="C42" s="32">
        <f t="shared" ref="C42:G42" si="20">C35/SUM($B35:$G35)</f>
        <v>0.43749999999999994</v>
      </c>
      <c r="D42" s="32">
        <f t="shared" si="20"/>
        <v>0</v>
      </c>
      <c r="E42" s="32">
        <f t="shared" si="20"/>
        <v>0</v>
      </c>
      <c r="F42" s="32">
        <f t="shared" si="20"/>
        <v>0</v>
      </c>
      <c r="G42" s="33">
        <f t="shared" si="20"/>
        <v>0</v>
      </c>
    </row>
    <row r="43" spans="1:15" x14ac:dyDescent="0.25">
      <c r="A43" s="31" t="s">
        <v>294</v>
      </c>
      <c r="B43" s="32">
        <f t="shared" ref="B43:G43" si="21">B36/SUM($B36:$G36)</f>
        <v>0.86842105263157898</v>
      </c>
      <c r="C43" s="32">
        <f t="shared" si="21"/>
        <v>0.13157894736842105</v>
      </c>
      <c r="D43" s="32">
        <f t="shared" si="21"/>
        <v>0</v>
      </c>
      <c r="E43" s="32">
        <f t="shared" si="21"/>
        <v>0</v>
      </c>
      <c r="F43" s="32">
        <f t="shared" si="21"/>
        <v>0</v>
      </c>
      <c r="G43" s="33">
        <f t="shared" si="21"/>
        <v>0</v>
      </c>
    </row>
    <row r="44" spans="1:15" x14ac:dyDescent="0.25">
      <c r="A44" s="31" t="s">
        <v>296</v>
      </c>
      <c r="B44" s="32">
        <f t="shared" ref="B44:G44" si="22">B37/SUM($B37:$G37)</f>
        <v>0.30023980815347723</v>
      </c>
      <c r="C44" s="32">
        <f t="shared" si="22"/>
        <v>0.60575539568345327</v>
      </c>
      <c r="D44" s="32">
        <f t="shared" si="22"/>
        <v>7.4580335731414871E-2</v>
      </c>
      <c r="E44" s="32">
        <f t="shared" si="22"/>
        <v>1.2470023980815348E-2</v>
      </c>
      <c r="F44" s="32">
        <f t="shared" si="22"/>
        <v>3.5971223021582736E-3</v>
      </c>
      <c r="G44" s="33">
        <f t="shared" si="22"/>
        <v>3.357314148681055E-3</v>
      </c>
    </row>
    <row r="45" spans="1:15" ht="15.75" thickBot="1" x14ac:dyDescent="0.3">
      <c r="A45" s="34" t="s">
        <v>293</v>
      </c>
      <c r="B45" s="35">
        <f t="shared" ref="B45:G45" si="23">B38/SUM($B38:$G38)</f>
        <v>0.75740740740740742</v>
      </c>
      <c r="C45" s="35">
        <f t="shared" si="23"/>
        <v>0.20185185185185187</v>
      </c>
      <c r="D45" s="35">
        <f t="shared" si="23"/>
        <v>2.9629629629629631E-2</v>
      </c>
      <c r="E45" s="35">
        <f t="shared" si="23"/>
        <v>1.1111111111111112E-2</v>
      </c>
      <c r="F45" s="35">
        <f t="shared" si="23"/>
        <v>0</v>
      </c>
      <c r="G45" s="36">
        <f t="shared" si="23"/>
        <v>0</v>
      </c>
    </row>
  </sheetData>
  <mergeCells count="2">
    <mergeCell ref="A1:G1"/>
    <mergeCell ref="I1:O1"/>
  </mergeCells>
  <conditionalFormatting sqref="B35:G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G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5" sqref="E5"/>
    </sheetView>
  </sheetViews>
  <sheetFormatPr defaultRowHeight="15" x14ac:dyDescent="0.25"/>
  <cols>
    <col min="1" max="1" width="9.140625" style="6"/>
    <col min="2" max="2" width="10.85546875" style="6" customWidth="1"/>
    <col min="12" max="12" width="10.5703125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2">
        <v>1</v>
      </c>
      <c r="B2" s="2">
        <v>0</v>
      </c>
    </row>
    <row r="3" spans="1:2" x14ac:dyDescent="0.25">
      <c r="A3" s="2">
        <v>6</v>
      </c>
      <c r="B3" s="2">
        <v>0</v>
      </c>
    </row>
    <row r="4" spans="1:2" x14ac:dyDescent="0.25">
      <c r="A4" s="2">
        <v>7</v>
      </c>
      <c r="B4" s="2"/>
    </row>
    <row r="5" spans="1:2" x14ac:dyDescent="0.25">
      <c r="A5" s="2"/>
      <c r="B5" s="2"/>
    </row>
    <row r="6" spans="1:2" x14ac:dyDescent="0.25">
      <c r="A6" s="2">
        <v>4</v>
      </c>
      <c r="B6" s="2">
        <v>0</v>
      </c>
    </row>
    <row r="7" spans="1:2" x14ac:dyDescent="0.25">
      <c r="A7" s="2">
        <v>3</v>
      </c>
      <c r="B7" s="2">
        <v>0</v>
      </c>
    </row>
    <row r="8" spans="1:2" x14ac:dyDescent="0.25">
      <c r="A8" s="2">
        <v>2</v>
      </c>
      <c r="B8" s="2">
        <v>0</v>
      </c>
    </row>
    <row r="9" spans="1:2" x14ac:dyDescent="0.25">
      <c r="A9" s="2">
        <v>8</v>
      </c>
      <c r="B9" s="2">
        <v>0</v>
      </c>
    </row>
    <row r="10" spans="1:2" x14ac:dyDescent="0.25">
      <c r="A10" s="2">
        <v>3</v>
      </c>
      <c r="B10" s="2">
        <v>8</v>
      </c>
    </row>
    <row r="11" spans="1:2" x14ac:dyDescent="0.25">
      <c r="A11" s="2">
        <v>0</v>
      </c>
      <c r="B11" s="2">
        <v>73</v>
      </c>
    </row>
    <row r="12" spans="1:2" x14ac:dyDescent="0.25">
      <c r="A12" s="2">
        <v>1</v>
      </c>
      <c r="B12" s="2">
        <v>1</v>
      </c>
    </row>
    <row r="13" spans="1:2" x14ac:dyDescent="0.25">
      <c r="A13" s="2">
        <v>4</v>
      </c>
      <c r="B13" s="2">
        <v>1</v>
      </c>
    </row>
    <row r="14" spans="1:2" x14ac:dyDescent="0.25">
      <c r="A14" s="2">
        <v>1</v>
      </c>
      <c r="B14" s="2">
        <v>0</v>
      </c>
    </row>
    <row r="15" spans="1:2" x14ac:dyDescent="0.25">
      <c r="A15" s="2">
        <v>8</v>
      </c>
      <c r="B15" s="2">
        <v>0</v>
      </c>
    </row>
    <row r="16" spans="1:2" x14ac:dyDescent="0.25">
      <c r="A16" s="2"/>
      <c r="B16" s="2"/>
    </row>
    <row r="17" spans="1:2" x14ac:dyDescent="0.25">
      <c r="A17" s="2">
        <v>8</v>
      </c>
      <c r="B17" s="2">
        <v>44</v>
      </c>
    </row>
    <row r="18" spans="1:2" x14ac:dyDescent="0.25">
      <c r="A18" s="2">
        <v>60</v>
      </c>
      <c r="B18" s="2">
        <v>0</v>
      </c>
    </row>
    <row r="19" spans="1:2" x14ac:dyDescent="0.25">
      <c r="A19" s="2">
        <v>2</v>
      </c>
      <c r="B19" s="2">
        <v>0</v>
      </c>
    </row>
    <row r="20" spans="1:2" x14ac:dyDescent="0.25">
      <c r="A20" s="2">
        <v>0</v>
      </c>
      <c r="B20" s="2">
        <v>0</v>
      </c>
    </row>
    <row r="21" spans="1:2" x14ac:dyDescent="0.25">
      <c r="A21" s="2">
        <v>1</v>
      </c>
      <c r="B21" s="2">
        <v>1</v>
      </c>
    </row>
    <row r="22" spans="1:2" x14ac:dyDescent="0.25">
      <c r="A22" s="2">
        <v>6</v>
      </c>
      <c r="B22" s="2">
        <v>0</v>
      </c>
    </row>
    <row r="23" spans="1:2" x14ac:dyDescent="0.25">
      <c r="A23" s="2">
        <v>155</v>
      </c>
      <c r="B23" s="2">
        <v>0</v>
      </c>
    </row>
    <row r="24" spans="1:2" x14ac:dyDescent="0.25">
      <c r="A24" s="2">
        <v>1</v>
      </c>
      <c r="B24" s="2">
        <v>0</v>
      </c>
    </row>
    <row r="25" spans="1:2" x14ac:dyDescent="0.25">
      <c r="A25" s="2"/>
      <c r="B25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C16" sqref="C16"/>
    </sheetView>
  </sheetViews>
  <sheetFormatPr defaultRowHeight="15" x14ac:dyDescent="0.25"/>
  <cols>
    <col min="2" max="2" width="12" bestFit="1" customWidth="1"/>
  </cols>
  <sheetData>
    <row r="1" spans="1:23" x14ac:dyDescent="0.25">
      <c r="A1" s="4" t="s">
        <v>0</v>
      </c>
      <c r="B1" s="4" t="s">
        <v>1</v>
      </c>
    </row>
    <row r="2" spans="1:23" x14ac:dyDescent="0.25">
      <c r="A2" s="2">
        <v>577.92999999999995</v>
      </c>
      <c r="B2" s="2">
        <v>233.6</v>
      </c>
    </row>
    <row r="3" spans="1:23" x14ac:dyDescent="0.25">
      <c r="A3" s="2">
        <v>92.26</v>
      </c>
      <c r="B3" s="2">
        <v>109.1</v>
      </c>
    </row>
    <row r="4" spans="1:23" x14ac:dyDescent="0.25">
      <c r="A4" s="2">
        <v>254.1</v>
      </c>
      <c r="B4" s="2">
        <v>43</v>
      </c>
    </row>
    <row r="5" spans="1:23" x14ac:dyDescent="0.25">
      <c r="A5" s="2">
        <v>311.81</v>
      </c>
      <c r="B5" s="2">
        <v>114.79</v>
      </c>
    </row>
    <row r="6" spans="1:23" x14ac:dyDescent="0.25">
      <c r="A6" s="2">
        <v>360.74</v>
      </c>
      <c r="B6" s="2">
        <v>243.32</v>
      </c>
    </row>
    <row r="7" spans="1:23" x14ac:dyDescent="0.25">
      <c r="A7" s="2"/>
      <c r="B7" s="2">
        <v>89.03</v>
      </c>
    </row>
    <row r="8" spans="1:23" x14ac:dyDescent="0.25">
      <c r="A8" s="2">
        <v>256.47000000000003</v>
      </c>
      <c r="B8" s="2">
        <v>173.6</v>
      </c>
    </row>
    <row r="9" spans="1:23" x14ac:dyDescent="0.25">
      <c r="A9" s="2">
        <v>281.87</v>
      </c>
      <c r="B9" s="6"/>
    </row>
    <row r="10" spans="1:23" x14ac:dyDescent="0.25">
      <c r="A10" s="2">
        <v>298.7</v>
      </c>
      <c r="B10" s="6"/>
    </row>
    <row r="11" spans="1:23" x14ac:dyDescent="0.25">
      <c r="A11" s="2">
        <v>472.93</v>
      </c>
      <c r="B11" s="6"/>
    </row>
    <row r="12" spans="1:23" x14ac:dyDescent="0.25">
      <c r="A12" s="8"/>
      <c r="B12" s="8"/>
      <c r="E12" s="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8" t="s">
        <v>69</v>
      </c>
      <c r="B13" s="9">
        <f>_xlfn.T.TEST(A2:A11,B2:B8,2,2)</f>
        <v>8.3064877477440676E-3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E5" sqref="E5"/>
    </sheetView>
  </sheetViews>
  <sheetFormatPr defaultRowHeight="15" x14ac:dyDescent="0.25"/>
  <cols>
    <col min="1" max="1" width="10" style="6" bestFit="1" customWidth="1"/>
    <col min="2" max="2" width="13.5703125" style="6" bestFit="1" customWidth="1"/>
    <col min="3" max="12" width="9.140625" style="6"/>
    <col min="13" max="13" width="10.42578125" style="6" bestFit="1" customWidth="1"/>
    <col min="14" max="14" width="14" style="6" bestFit="1" customWidth="1"/>
    <col min="15" max="15" width="13.7109375" style="6" bestFit="1" customWidth="1"/>
    <col min="16" max="16" width="14" style="6" bestFit="1" customWidth="1"/>
    <col min="17" max="17" width="11.140625" style="6" bestFit="1" customWidth="1"/>
    <col min="18" max="18" width="11.42578125" style="6" bestFit="1" customWidth="1"/>
    <col min="19" max="23" width="9.140625" style="6"/>
  </cols>
  <sheetData>
    <row r="1" spans="1:23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</row>
    <row r="2" spans="1:23" x14ac:dyDescent="0.25">
      <c r="A2" s="6" t="s">
        <v>36</v>
      </c>
      <c r="B2" s="6" t="s">
        <v>35</v>
      </c>
      <c r="C2" s="6">
        <v>5</v>
      </c>
      <c r="D2" s="6">
        <v>2</v>
      </c>
      <c r="E2" s="6" t="s">
        <v>37</v>
      </c>
      <c r="F2" s="6">
        <v>68</v>
      </c>
      <c r="G2" s="6">
        <v>1.9125434830177E-2</v>
      </c>
      <c r="H2" s="6">
        <v>0.213100323147527</v>
      </c>
      <c r="I2" s="6">
        <v>0.244623626758532</v>
      </c>
      <c r="J2" s="6">
        <v>1.9034061290028901</v>
      </c>
      <c r="K2" s="6">
        <v>22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6" t="s">
        <v>43</v>
      </c>
      <c r="R2" s="6" t="s">
        <v>44</v>
      </c>
      <c r="S2" s="7">
        <v>0.28633389773502399</v>
      </c>
      <c r="T2" s="7">
        <v>1.35382650816035</v>
      </c>
      <c r="U2" s="6">
        <v>0.126635704595806</v>
      </c>
      <c r="V2" s="6">
        <v>0.57279518538556595</v>
      </c>
      <c r="W2" s="6">
        <v>0.64714900368959904</v>
      </c>
    </row>
    <row r="3" spans="1:23" x14ac:dyDescent="0.25">
      <c r="A3" s="6" t="s">
        <v>46</v>
      </c>
      <c r="B3" s="6" t="s">
        <v>45</v>
      </c>
      <c r="C3" s="6">
        <v>5</v>
      </c>
      <c r="D3" s="6">
        <v>2</v>
      </c>
      <c r="E3" s="6" t="s">
        <v>37</v>
      </c>
      <c r="F3" s="6">
        <v>68</v>
      </c>
      <c r="G3" s="6">
        <v>-0.23171952671720999</v>
      </c>
      <c r="H3" s="6">
        <v>-0.34353687203190397</v>
      </c>
      <c r="I3" s="6">
        <v>-0.225804798169012</v>
      </c>
      <c r="J3" s="6">
        <v>0.99533617444107902</v>
      </c>
      <c r="K3" s="6">
        <v>27</v>
      </c>
      <c r="L3" s="6" t="s">
        <v>38</v>
      </c>
      <c r="M3" s="6" t="s">
        <v>39</v>
      </c>
      <c r="N3" s="6" t="s">
        <v>47</v>
      </c>
      <c r="O3" s="6" t="s">
        <v>48</v>
      </c>
      <c r="P3" s="6" t="s">
        <v>49</v>
      </c>
      <c r="Q3" s="6" t="s">
        <v>50</v>
      </c>
      <c r="R3" s="6" t="s">
        <v>44</v>
      </c>
      <c r="S3" s="7">
        <v>-1.0692878853480701</v>
      </c>
      <c r="T3" s="7">
        <v>0.52174536933089299</v>
      </c>
      <c r="U3" s="6">
        <v>-0.12894162252798</v>
      </c>
      <c r="V3" s="6">
        <v>-1.5503059533330401</v>
      </c>
      <c r="W3" s="6">
        <v>0.17705331570257399</v>
      </c>
    </row>
    <row r="4" spans="1:23" x14ac:dyDescent="0.25">
      <c r="A4" s="6" t="s">
        <v>51</v>
      </c>
      <c r="B4" s="6" t="s">
        <v>299</v>
      </c>
      <c r="C4" s="6">
        <v>5</v>
      </c>
      <c r="D4" s="6">
        <v>2</v>
      </c>
      <c r="E4" s="6" t="s">
        <v>80</v>
      </c>
      <c r="F4" s="6">
        <v>68</v>
      </c>
      <c r="G4" s="6">
        <v>0.443604236072205</v>
      </c>
      <c r="H4" s="6">
        <v>0.82272479518852804</v>
      </c>
      <c r="I4" s="6">
        <v>0.37275285599675201</v>
      </c>
      <c r="J4" s="6">
        <v>2.2898392410647999</v>
      </c>
      <c r="K4" s="6">
        <v>20</v>
      </c>
      <c r="L4" s="6" t="s">
        <v>38</v>
      </c>
      <c r="M4" s="6" t="s">
        <v>300</v>
      </c>
      <c r="N4" s="6" t="s">
        <v>52</v>
      </c>
      <c r="O4" s="6" t="s">
        <v>41</v>
      </c>
      <c r="P4" s="6" t="s">
        <v>42</v>
      </c>
      <c r="Q4" s="6" t="s">
        <v>43</v>
      </c>
      <c r="R4" s="6" t="s">
        <v>44</v>
      </c>
      <c r="S4" s="7">
        <v>-1.4480737070952201</v>
      </c>
      <c r="T4" s="7">
        <v>-1.03189840262836</v>
      </c>
      <c r="U4" s="6">
        <v>0.37773938787238498</v>
      </c>
      <c r="V4" s="6">
        <v>-1.23214638120498</v>
      </c>
      <c r="W4" s="6">
        <v>7.0355012317957905E-2</v>
      </c>
    </row>
    <row r="5" spans="1:23" x14ac:dyDescent="0.25">
      <c r="A5" s="6" t="s">
        <v>53</v>
      </c>
      <c r="B5" s="6" t="s">
        <v>301</v>
      </c>
      <c r="C5" s="6">
        <v>5</v>
      </c>
      <c r="D5" s="6">
        <v>2</v>
      </c>
      <c r="E5" s="6" t="s">
        <v>80</v>
      </c>
      <c r="F5" s="6">
        <v>68</v>
      </c>
      <c r="G5" s="6">
        <v>0.53136511392171204</v>
      </c>
      <c r="H5" s="6">
        <v>0.91481507013068197</v>
      </c>
      <c r="I5" s="6">
        <v>0.34306709707088501</v>
      </c>
      <c r="J5" s="6">
        <v>1.9109867511704699</v>
      </c>
      <c r="K5" s="6">
        <v>21</v>
      </c>
      <c r="L5" s="6" t="s">
        <v>38</v>
      </c>
      <c r="M5" s="6" t="s">
        <v>300</v>
      </c>
      <c r="N5" s="6" t="s">
        <v>52</v>
      </c>
      <c r="O5" s="6" t="s">
        <v>41</v>
      </c>
      <c r="P5" s="6" t="s">
        <v>42</v>
      </c>
      <c r="Q5" s="6" t="s">
        <v>43</v>
      </c>
      <c r="R5" s="6" t="s">
        <v>44</v>
      </c>
      <c r="S5" s="7">
        <v>0.15433985769460901</v>
      </c>
      <c r="T5" s="7">
        <v>0.367053580721596</v>
      </c>
      <c r="U5" s="6">
        <v>-0.25409623465335701</v>
      </c>
      <c r="V5" s="6">
        <v>1.1373111116015</v>
      </c>
      <c r="W5" s="6">
        <v>0.26108487361565902</v>
      </c>
    </row>
    <row r="6" spans="1:23" x14ac:dyDescent="0.25">
      <c r="A6" s="6" t="s">
        <v>55</v>
      </c>
      <c r="B6" s="6" t="s">
        <v>54</v>
      </c>
      <c r="C6" s="6">
        <v>3</v>
      </c>
      <c r="D6" s="6">
        <v>1</v>
      </c>
      <c r="E6" s="6" t="s">
        <v>37</v>
      </c>
      <c r="F6" s="6">
        <v>93</v>
      </c>
      <c r="G6" s="6">
        <v>0.22518768092806701</v>
      </c>
      <c r="H6" s="6">
        <v>0.20894855299648199</v>
      </c>
      <c r="I6" s="6">
        <v>-6.9808761088385698E-2</v>
      </c>
      <c r="J6" s="6">
        <v>1.7050712232688501</v>
      </c>
      <c r="K6" s="6">
        <v>28</v>
      </c>
      <c r="L6" s="6" t="s">
        <v>38</v>
      </c>
      <c r="M6" s="6" t="s">
        <v>39</v>
      </c>
      <c r="N6" s="6" t="s">
        <v>52</v>
      </c>
      <c r="O6" s="6" t="s">
        <v>41</v>
      </c>
      <c r="P6" s="6" t="s">
        <v>56</v>
      </c>
      <c r="Q6" s="6" t="s">
        <v>57</v>
      </c>
      <c r="R6" s="6" t="s">
        <v>44</v>
      </c>
      <c r="S6" s="7">
        <v>0.74085759403462803</v>
      </c>
      <c r="T6" s="7">
        <v>0.12371098704846099</v>
      </c>
      <c r="U6" s="6">
        <v>0.51451343115692805</v>
      </c>
      <c r="V6" s="6">
        <v>0.86797057542188405</v>
      </c>
      <c r="W6" s="6">
        <v>-0.53760348842859196</v>
      </c>
    </row>
    <row r="7" spans="1:23" x14ac:dyDescent="0.25">
      <c r="A7" s="6" t="s">
        <v>59</v>
      </c>
      <c r="B7" s="6" t="s">
        <v>58</v>
      </c>
      <c r="C7" s="6">
        <v>3</v>
      </c>
      <c r="D7" s="6">
        <v>1</v>
      </c>
      <c r="E7" s="6" t="s">
        <v>37</v>
      </c>
      <c r="F7" s="6">
        <v>93</v>
      </c>
      <c r="G7" s="6">
        <v>5.0834323561177001E-2</v>
      </c>
      <c r="H7" s="6">
        <v>-4.4967829792916802E-2</v>
      </c>
      <c r="I7" s="6">
        <v>-0.18358023580149299</v>
      </c>
      <c r="J7" s="6">
        <v>1.3864289254498601</v>
      </c>
      <c r="K7" s="6">
        <v>34</v>
      </c>
      <c r="L7" s="6" t="s">
        <v>38</v>
      </c>
      <c r="M7" s="6" t="s">
        <v>39</v>
      </c>
      <c r="N7" s="6" t="s">
        <v>52</v>
      </c>
      <c r="O7" s="6" t="s">
        <v>60</v>
      </c>
      <c r="P7" s="6" t="s">
        <v>49</v>
      </c>
      <c r="Q7" s="6" t="s">
        <v>50</v>
      </c>
      <c r="R7" s="6" t="s">
        <v>44</v>
      </c>
      <c r="S7" s="7">
        <v>0.91004978497712397</v>
      </c>
      <c r="T7" s="7">
        <v>0.241036147057413</v>
      </c>
      <c r="U7" s="6">
        <v>0.15196103982606601</v>
      </c>
      <c r="V7" s="6">
        <v>-0.13709795378262499</v>
      </c>
      <c r="W7" s="6">
        <v>0.37207726346465603</v>
      </c>
    </row>
    <row r="8" spans="1:23" x14ac:dyDescent="0.25">
      <c r="A8" s="6" t="s">
        <v>61</v>
      </c>
      <c r="B8" s="6" t="s">
        <v>302</v>
      </c>
      <c r="C8" s="6">
        <v>3</v>
      </c>
      <c r="D8" s="6">
        <v>1</v>
      </c>
      <c r="E8" s="6" t="s">
        <v>80</v>
      </c>
      <c r="F8" s="6">
        <v>93</v>
      </c>
      <c r="G8" s="6">
        <v>3.6507542351532897E-2</v>
      </c>
      <c r="H8" s="6">
        <v>-4.0018613821183102E-2</v>
      </c>
      <c r="I8" s="6">
        <v>-0.15034332263689501</v>
      </c>
      <c r="J8" s="6">
        <v>1.4604569438839801</v>
      </c>
      <c r="K8" s="6">
        <v>36</v>
      </c>
      <c r="L8" s="6" t="s">
        <v>38</v>
      </c>
      <c r="M8" s="6" t="s">
        <v>300</v>
      </c>
      <c r="N8" s="6" t="s">
        <v>40</v>
      </c>
      <c r="O8" s="6" t="s">
        <v>60</v>
      </c>
      <c r="P8" s="6" t="s">
        <v>49</v>
      </c>
      <c r="Q8" s="6" t="s">
        <v>50</v>
      </c>
      <c r="R8" s="6" t="s">
        <v>44</v>
      </c>
      <c r="S8" s="7">
        <v>-0.90390287151702298</v>
      </c>
      <c r="T8" s="7">
        <v>-1.14112161343831</v>
      </c>
      <c r="U8" s="6">
        <v>-1.0597428975954899</v>
      </c>
      <c r="V8" s="6">
        <v>-0.34638749280293302</v>
      </c>
      <c r="W8" s="6">
        <v>0.32482536526053801</v>
      </c>
    </row>
    <row r="9" spans="1:23" x14ac:dyDescent="0.25">
      <c r="A9" s="6" t="s">
        <v>62</v>
      </c>
      <c r="B9" s="6" t="s">
        <v>303</v>
      </c>
      <c r="C9" s="6">
        <v>3</v>
      </c>
      <c r="D9" s="6">
        <v>1</v>
      </c>
      <c r="E9" s="6" t="s">
        <v>80</v>
      </c>
      <c r="F9" s="6">
        <v>93</v>
      </c>
      <c r="G9" s="6">
        <v>-6.0767365749662801E-2</v>
      </c>
      <c r="H9" s="6">
        <v>-0.10262259071988</v>
      </c>
      <c r="I9" s="6">
        <v>-0.16323852175307699</v>
      </c>
      <c r="J9" s="6">
        <v>1.34002967774202</v>
      </c>
      <c r="K9" s="6">
        <v>38</v>
      </c>
      <c r="L9" s="6" t="s">
        <v>38</v>
      </c>
      <c r="M9" s="6" t="s">
        <v>300</v>
      </c>
      <c r="N9" s="6" t="s">
        <v>40</v>
      </c>
      <c r="O9" s="6" t="s">
        <v>60</v>
      </c>
      <c r="P9" s="6" t="s">
        <v>49</v>
      </c>
      <c r="Q9" s="6" t="s">
        <v>50</v>
      </c>
      <c r="R9" s="6" t="s">
        <v>44</v>
      </c>
      <c r="S9" s="7">
        <v>-0.41862179557795998</v>
      </c>
      <c r="T9" s="7">
        <v>-0.35627172280357</v>
      </c>
      <c r="U9" s="6">
        <v>-0.70386755460730899</v>
      </c>
      <c r="V9" s="6">
        <v>-0.22624495347704199</v>
      </c>
      <c r="W9" s="6">
        <v>0.43939525887637798</v>
      </c>
    </row>
    <row r="10" spans="1:23" x14ac:dyDescent="0.25">
      <c r="A10" s="6" t="s">
        <v>64</v>
      </c>
      <c r="B10" s="6" t="s">
        <v>63</v>
      </c>
      <c r="C10" s="6">
        <v>2</v>
      </c>
      <c r="D10" s="6">
        <v>1</v>
      </c>
      <c r="E10" s="6" t="s">
        <v>37</v>
      </c>
      <c r="F10" s="6">
        <v>140</v>
      </c>
      <c r="G10" s="6">
        <v>0.46658441180139798</v>
      </c>
      <c r="H10" s="6">
        <v>0.79363396220857096</v>
      </c>
      <c r="I10" s="6">
        <v>0.40022619699892198</v>
      </c>
      <c r="J10" s="6">
        <v>2.5275657980219499</v>
      </c>
      <c r="K10" s="6">
        <v>1</v>
      </c>
      <c r="L10" s="6" t="s">
        <v>38</v>
      </c>
      <c r="M10" s="6" t="s">
        <v>39</v>
      </c>
      <c r="N10" s="6" t="s">
        <v>52</v>
      </c>
      <c r="O10" s="6" t="s">
        <v>41</v>
      </c>
      <c r="P10" s="6" t="s">
        <v>42</v>
      </c>
      <c r="Q10" s="6" t="s">
        <v>43</v>
      </c>
      <c r="R10" s="6" t="s">
        <v>44</v>
      </c>
      <c r="S10" s="7">
        <v>1.8693457808670699</v>
      </c>
      <c r="T10" s="7">
        <v>0.16168146410983</v>
      </c>
      <c r="U10" s="6">
        <v>2.3487865285926</v>
      </c>
      <c r="V10" s="6">
        <v>-1.4519120820710301</v>
      </c>
      <c r="W10" s="6">
        <v>2.0011145602530802</v>
      </c>
    </row>
    <row r="11" spans="1:23" x14ac:dyDescent="0.25">
      <c r="A11" s="6" t="s">
        <v>66</v>
      </c>
      <c r="B11" s="6" t="s">
        <v>65</v>
      </c>
      <c r="C11" s="6">
        <v>2</v>
      </c>
      <c r="D11" s="6">
        <v>1</v>
      </c>
      <c r="E11" s="6" t="s">
        <v>37</v>
      </c>
      <c r="F11" s="6">
        <v>140</v>
      </c>
      <c r="G11" s="6">
        <v>-0.24916466074744101</v>
      </c>
      <c r="H11" s="6">
        <v>-0.39442437077874898</v>
      </c>
      <c r="I11" s="6">
        <v>7.5860249169079604E-3</v>
      </c>
      <c r="J11" s="6">
        <v>1.7519669814985499</v>
      </c>
      <c r="K11" s="6">
        <v>2</v>
      </c>
      <c r="L11" s="6" t="s">
        <v>38</v>
      </c>
      <c r="M11" s="6" t="s">
        <v>39</v>
      </c>
      <c r="N11" s="6" t="s">
        <v>47</v>
      </c>
      <c r="O11" s="6" t="s">
        <v>48</v>
      </c>
      <c r="P11" s="6" t="s">
        <v>56</v>
      </c>
      <c r="Q11" s="6" t="s">
        <v>57</v>
      </c>
      <c r="R11" s="6" t="s">
        <v>44</v>
      </c>
      <c r="S11" s="7">
        <v>0.96202970374016705</v>
      </c>
      <c r="T11" s="7">
        <v>1.6997076769124799</v>
      </c>
      <c r="U11" s="6">
        <v>0.51142519427565802</v>
      </c>
      <c r="V11" s="6">
        <v>1.0198959650847801</v>
      </c>
      <c r="W11" s="6">
        <v>-0.41730555094150501</v>
      </c>
    </row>
    <row r="12" spans="1:23" x14ac:dyDescent="0.25">
      <c r="A12" s="6" t="s">
        <v>67</v>
      </c>
      <c r="B12" s="6" t="s">
        <v>304</v>
      </c>
      <c r="C12" s="6">
        <v>2</v>
      </c>
      <c r="D12" s="6">
        <v>1</v>
      </c>
      <c r="E12" s="6" t="s">
        <v>80</v>
      </c>
      <c r="F12" s="6">
        <v>140</v>
      </c>
      <c r="G12" s="6">
        <v>6.9718035730376798E-2</v>
      </c>
      <c r="H12" s="6">
        <v>0.20645192171809301</v>
      </c>
      <c r="I12" s="6">
        <v>0.160697606106735</v>
      </c>
      <c r="J12" s="6">
        <v>1.8838791075019199</v>
      </c>
      <c r="K12" s="6">
        <v>6</v>
      </c>
      <c r="L12" s="6" t="s">
        <v>38</v>
      </c>
      <c r="M12" s="6" t="s">
        <v>300</v>
      </c>
      <c r="N12" s="6" t="s">
        <v>52</v>
      </c>
      <c r="O12" s="6" t="s">
        <v>41</v>
      </c>
      <c r="P12" s="6" t="s">
        <v>42</v>
      </c>
      <c r="Q12" s="6" t="s">
        <v>43</v>
      </c>
      <c r="R12" s="6" t="s">
        <v>44</v>
      </c>
      <c r="S12" s="7">
        <v>-0.91441409348448199</v>
      </c>
      <c r="T12" s="7">
        <v>-1.8054930330233201</v>
      </c>
      <c r="U12" s="6">
        <v>-1.74840892046852</v>
      </c>
      <c r="V12" s="6">
        <v>1.1522255487039801</v>
      </c>
      <c r="W12" s="6">
        <v>-1.6846446345338699</v>
      </c>
    </row>
    <row r="13" spans="1:23" x14ac:dyDescent="0.25">
      <c r="A13" s="6" t="s">
        <v>68</v>
      </c>
      <c r="B13" s="6" t="s">
        <v>305</v>
      </c>
      <c r="C13" s="6">
        <v>2</v>
      </c>
      <c r="D13" s="6">
        <v>1</v>
      </c>
      <c r="E13" s="6" t="s">
        <v>80</v>
      </c>
      <c r="F13" s="6">
        <v>140</v>
      </c>
      <c r="G13" s="6">
        <v>-8.66692291924194E-2</v>
      </c>
      <c r="H13" s="6">
        <v>-5.8414985030958997E-3</v>
      </c>
      <c r="I13" s="6">
        <v>8.68999494708107E-2</v>
      </c>
      <c r="J13" s="6">
        <v>1.8030644702082199</v>
      </c>
      <c r="K13" s="6">
        <v>9</v>
      </c>
      <c r="L13" s="6" t="s">
        <v>38</v>
      </c>
      <c r="M13" s="6" t="s">
        <v>300</v>
      </c>
      <c r="N13" s="6" t="s">
        <v>40</v>
      </c>
      <c r="O13" s="6" t="s">
        <v>60</v>
      </c>
      <c r="P13" s="6" t="s">
        <v>42</v>
      </c>
      <c r="Q13" s="6" t="s">
        <v>43</v>
      </c>
      <c r="R13" s="6" t="s">
        <v>44</v>
      </c>
      <c r="S13" s="7">
        <v>-0.168656266025873</v>
      </c>
      <c r="T13" s="7">
        <v>-0.13397696144746599</v>
      </c>
      <c r="U13" s="6">
        <v>-0.13600405646677799</v>
      </c>
      <c r="V13" s="6">
        <v>0.19389643047393201</v>
      </c>
      <c r="W13" s="6">
        <v>-1.6535009792764801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activeCell="B52" sqref="B52:B63"/>
    </sheetView>
  </sheetViews>
  <sheetFormatPr defaultRowHeight="15" x14ac:dyDescent="0.25"/>
  <cols>
    <col min="4" max="4" width="11.28515625" bestFit="1" customWidth="1"/>
  </cols>
  <sheetData>
    <row r="1" spans="1:5" x14ac:dyDescent="0.25">
      <c r="A1" s="4" t="s">
        <v>70</v>
      </c>
      <c r="B1" s="4" t="s">
        <v>71</v>
      </c>
      <c r="C1" s="4" t="s">
        <v>72</v>
      </c>
      <c r="D1" s="4" t="s">
        <v>73</v>
      </c>
      <c r="E1" s="4" t="s">
        <v>74</v>
      </c>
    </row>
    <row r="2" spans="1:5" x14ac:dyDescent="0.25">
      <c r="A2" s="6">
        <v>138</v>
      </c>
      <c r="B2" s="6" t="s">
        <v>37</v>
      </c>
      <c r="C2" s="6">
        <v>1</v>
      </c>
      <c r="D2" s="6">
        <v>110</v>
      </c>
      <c r="E2" s="6" t="s">
        <v>75</v>
      </c>
    </row>
    <row r="3" spans="1:5" x14ac:dyDescent="0.25">
      <c r="A3" s="6">
        <v>138</v>
      </c>
      <c r="B3" s="6" t="s">
        <v>37</v>
      </c>
      <c r="C3" s="6">
        <v>10</v>
      </c>
      <c r="D3" s="6">
        <v>110</v>
      </c>
      <c r="E3" s="6" t="s">
        <v>76</v>
      </c>
    </row>
    <row r="4" spans="1:5" x14ac:dyDescent="0.25">
      <c r="A4" s="6">
        <v>138</v>
      </c>
      <c r="B4" s="6" t="s">
        <v>37</v>
      </c>
      <c r="C4" s="6">
        <v>0</v>
      </c>
      <c r="D4" s="6">
        <v>110</v>
      </c>
      <c r="E4" s="6" t="s">
        <v>77</v>
      </c>
    </row>
    <row r="5" spans="1:5" x14ac:dyDescent="0.25">
      <c r="A5" s="6">
        <v>138</v>
      </c>
      <c r="B5" s="6" t="s">
        <v>37</v>
      </c>
      <c r="C5" s="6">
        <v>0</v>
      </c>
      <c r="D5" s="6">
        <v>110</v>
      </c>
      <c r="E5" s="6" t="s">
        <v>78</v>
      </c>
    </row>
    <row r="6" spans="1:5" x14ac:dyDescent="0.25">
      <c r="A6" s="6">
        <v>138</v>
      </c>
      <c r="B6" s="6" t="s">
        <v>37</v>
      </c>
      <c r="C6" s="6">
        <v>0</v>
      </c>
      <c r="D6" s="6">
        <v>110</v>
      </c>
      <c r="E6" s="6" t="s">
        <v>79</v>
      </c>
    </row>
    <row r="7" spans="1:5" x14ac:dyDescent="0.25">
      <c r="A7" s="6">
        <v>138</v>
      </c>
      <c r="B7" s="6" t="s">
        <v>37</v>
      </c>
      <c r="C7" s="6">
        <v>0</v>
      </c>
      <c r="D7" s="6">
        <v>117</v>
      </c>
      <c r="E7" s="6" t="s">
        <v>101</v>
      </c>
    </row>
    <row r="8" spans="1:5" x14ac:dyDescent="0.25">
      <c r="A8" s="6">
        <v>138</v>
      </c>
      <c r="B8" s="6" t="s">
        <v>37</v>
      </c>
      <c r="C8" s="6">
        <v>108</v>
      </c>
      <c r="D8" s="6">
        <v>117</v>
      </c>
      <c r="E8" s="6" t="s">
        <v>102</v>
      </c>
    </row>
    <row r="9" spans="1:5" x14ac:dyDescent="0.25">
      <c r="A9" s="6">
        <v>138</v>
      </c>
      <c r="B9" s="6" t="s">
        <v>37</v>
      </c>
      <c r="C9" s="6">
        <v>0</v>
      </c>
      <c r="D9" s="6">
        <v>117</v>
      </c>
      <c r="E9" s="6" t="s">
        <v>103</v>
      </c>
    </row>
    <row r="10" spans="1:5" x14ac:dyDescent="0.25">
      <c r="A10" s="6">
        <v>138</v>
      </c>
      <c r="B10" s="6" t="s">
        <v>37</v>
      </c>
      <c r="C10" s="6">
        <v>0</v>
      </c>
      <c r="D10" s="6">
        <v>117</v>
      </c>
      <c r="E10" s="6" t="s">
        <v>104</v>
      </c>
    </row>
    <row r="11" spans="1:5" x14ac:dyDescent="0.25">
      <c r="A11" s="6">
        <v>138</v>
      </c>
      <c r="B11" s="6" t="s">
        <v>37</v>
      </c>
      <c r="C11" s="6">
        <v>62</v>
      </c>
      <c r="D11" s="6">
        <v>117</v>
      </c>
      <c r="E11" s="6" t="s">
        <v>105</v>
      </c>
    </row>
    <row r="12" spans="1:5" x14ac:dyDescent="0.25">
      <c r="A12" s="6">
        <v>138</v>
      </c>
      <c r="B12" s="6" t="s">
        <v>37</v>
      </c>
      <c r="C12" s="6">
        <v>184</v>
      </c>
      <c r="D12" s="6">
        <v>117</v>
      </c>
      <c r="E12" s="6" t="s">
        <v>111</v>
      </c>
    </row>
    <row r="13" spans="1:5" x14ac:dyDescent="0.25">
      <c r="A13" s="6">
        <v>138</v>
      </c>
      <c r="B13" s="6" t="s">
        <v>37</v>
      </c>
      <c r="C13" s="6">
        <v>33</v>
      </c>
      <c r="D13" s="6">
        <v>117</v>
      </c>
      <c r="E13" s="6" t="s">
        <v>112</v>
      </c>
    </row>
    <row r="14" spans="1:5" x14ac:dyDescent="0.25">
      <c r="A14" s="6">
        <v>138</v>
      </c>
      <c r="B14" s="6" t="s">
        <v>37</v>
      </c>
      <c r="C14" s="6">
        <v>32</v>
      </c>
      <c r="D14" s="6">
        <v>117</v>
      </c>
      <c r="E14" s="6" t="s">
        <v>113</v>
      </c>
    </row>
    <row r="15" spans="1:5" x14ac:dyDescent="0.25">
      <c r="A15" s="6">
        <v>138</v>
      </c>
      <c r="B15" s="6" t="s">
        <v>37</v>
      </c>
      <c r="C15" s="6">
        <v>0</v>
      </c>
      <c r="D15" s="6">
        <v>117</v>
      </c>
      <c r="E15" s="6" t="s">
        <v>114</v>
      </c>
    </row>
    <row r="16" spans="1:5" x14ac:dyDescent="0.25">
      <c r="A16" s="6">
        <v>138</v>
      </c>
      <c r="B16" s="6" t="s">
        <v>37</v>
      </c>
      <c r="C16" s="6">
        <v>3</v>
      </c>
      <c r="D16" s="6">
        <v>117</v>
      </c>
      <c r="E16" s="6" t="s">
        <v>115</v>
      </c>
    </row>
    <row r="17" spans="1:5" x14ac:dyDescent="0.25">
      <c r="A17" s="6">
        <v>129</v>
      </c>
      <c r="B17" s="6" t="s">
        <v>37</v>
      </c>
      <c r="C17" s="6">
        <v>77</v>
      </c>
      <c r="D17" s="6">
        <v>116</v>
      </c>
      <c r="E17" s="6" t="s">
        <v>91</v>
      </c>
    </row>
    <row r="18" spans="1:5" x14ac:dyDescent="0.25">
      <c r="A18" s="6">
        <v>129</v>
      </c>
      <c r="B18" s="6" t="s">
        <v>37</v>
      </c>
      <c r="C18" s="6">
        <v>28</v>
      </c>
      <c r="D18" s="6">
        <v>116</v>
      </c>
      <c r="E18" s="6" t="s">
        <v>92</v>
      </c>
    </row>
    <row r="19" spans="1:5" x14ac:dyDescent="0.25">
      <c r="A19" s="6">
        <v>129</v>
      </c>
      <c r="B19" s="6" t="s">
        <v>37</v>
      </c>
      <c r="C19" s="6">
        <v>157</v>
      </c>
      <c r="D19" s="6">
        <v>116</v>
      </c>
      <c r="E19" s="6" t="s">
        <v>93</v>
      </c>
    </row>
    <row r="20" spans="1:5" x14ac:dyDescent="0.25">
      <c r="A20" s="6">
        <v>129</v>
      </c>
      <c r="B20" s="6" t="s">
        <v>37</v>
      </c>
      <c r="C20" s="6">
        <v>0</v>
      </c>
      <c r="D20" s="6">
        <v>116</v>
      </c>
      <c r="E20" s="6" t="s">
        <v>94</v>
      </c>
    </row>
    <row r="21" spans="1:5" x14ac:dyDescent="0.25">
      <c r="A21" s="6">
        <v>129</v>
      </c>
      <c r="B21" s="6" t="s">
        <v>37</v>
      </c>
      <c r="C21" s="6">
        <v>278</v>
      </c>
      <c r="D21" s="6">
        <v>116</v>
      </c>
      <c r="E21" s="6" t="s">
        <v>95</v>
      </c>
    </row>
    <row r="22" spans="1:5" x14ac:dyDescent="0.25">
      <c r="A22" s="6">
        <v>129</v>
      </c>
      <c r="B22" s="6" t="s">
        <v>37</v>
      </c>
      <c r="C22" s="6">
        <v>19</v>
      </c>
      <c r="D22" s="6">
        <v>127</v>
      </c>
      <c r="E22" s="6" t="s">
        <v>116</v>
      </c>
    </row>
    <row r="23" spans="1:5" x14ac:dyDescent="0.25">
      <c r="A23" s="6">
        <v>129</v>
      </c>
      <c r="B23" s="6" t="s">
        <v>37</v>
      </c>
      <c r="C23" s="6">
        <v>156</v>
      </c>
      <c r="D23" s="6">
        <v>127</v>
      </c>
      <c r="E23" s="6" t="s">
        <v>117</v>
      </c>
    </row>
    <row r="24" spans="1:5" x14ac:dyDescent="0.25">
      <c r="A24" s="6">
        <v>129</v>
      </c>
      <c r="B24" s="6" t="s">
        <v>37</v>
      </c>
      <c r="C24" s="6">
        <v>123</v>
      </c>
      <c r="D24" s="6">
        <v>127</v>
      </c>
      <c r="E24" s="6" t="s">
        <v>118</v>
      </c>
    </row>
    <row r="25" spans="1:5" x14ac:dyDescent="0.25">
      <c r="A25" s="6">
        <v>129</v>
      </c>
      <c r="B25" s="6" t="s">
        <v>37</v>
      </c>
      <c r="C25" s="6">
        <v>48</v>
      </c>
      <c r="D25" s="6">
        <v>127</v>
      </c>
      <c r="E25" s="6" t="s">
        <v>119</v>
      </c>
    </row>
    <row r="26" spans="1:5" x14ac:dyDescent="0.25">
      <c r="A26" s="6">
        <v>129</v>
      </c>
      <c r="B26" s="6" t="s">
        <v>37</v>
      </c>
      <c r="C26" s="6">
        <v>258</v>
      </c>
      <c r="D26" s="6">
        <v>127</v>
      </c>
      <c r="E26" s="6" t="s">
        <v>120</v>
      </c>
    </row>
    <row r="27" spans="1:5" x14ac:dyDescent="0.25">
      <c r="A27" s="6">
        <v>138</v>
      </c>
      <c r="B27" s="6" t="s">
        <v>37</v>
      </c>
      <c r="C27" s="6">
        <v>37</v>
      </c>
      <c r="D27" s="6">
        <v>158</v>
      </c>
      <c r="E27" s="6" t="s">
        <v>138</v>
      </c>
    </row>
    <row r="28" spans="1:5" x14ac:dyDescent="0.25">
      <c r="A28" s="6">
        <v>138</v>
      </c>
      <c r="B28" s="6" t="s">
        <v>37</v>
      </c>
      <c r="C28" s="6">
        <v>42</v>
      </c>
      <c r="D28" s="6">
        <v>158</v>
      </c>
      <c r="E28" s="6" t="s">
        <v>139</v>
      </c>
    </row>
    <row r="29" spans="1:5" x14ac:dyDescent="0.25">
      <c r="A29" s="6">
        <v>138</v>
      </c>
      <c r="B29" s="6" t="s">
        <v>37</v>
      </c>
      <c r="C29" s="6">
        <v>201</v>
      </c>
      <c r="D29" s="6">
        <v>158</v>
      </c>
      <c r="E29" s="6" t="s">
        <v>140</v>
      </c>
    </row>
    <row r="30" spans="1:5" x14ac:dyDescent="0.25">
      <c r="A30" s="6">
        <v>138</v>
      </c>
      <c r="B30" s="6" t="s">
        <v>37</v>
      </c>
      <c r="C30" s="6">
        <v>198</v>
      </c>
      <c r="D30" s="6">
        <v>158</v>
      </c>
      <c r="E30" s="6" t="s">
        <v>141</v>
      </c>
    </row>
    <row r="31" spans="1:5" x14ac:dyDescent="0.25">
      <c r="A31" s="6">
        <v>138</v>
      </c>
      <c r="B31" s="6" t="s">
        <v>37</v>
      </c>
      <c r="C31" s="6">
        <v>291</v>
      </c>
      <c r="D31" s="6">
        <v>158</v>
      </c>
      <c r="E31" s="6" t="s">
        <v>142</v>
      </c>
    </row>
    <row r="32" spans="1:5" x14ac:dyDescent="0.25">
      <c r="A32" s="6">
        <v>138</v>
      </c>
      <c r="B32" s="6" t="s">
        <v>80</v>
      </c>
      <c r="C32" s="6">
        <v>0</v>
      </c>
      <c r="D32" s="6">
        <v>110</v>
      </c>
      <c r="E32" s="6" t="s">
        <v>81</v>
      </c>
    </row>
    <row r="33" spans="1:5" x14ac:dyDescent="0.25">
      <c r="A33" s="6">
        <v>138</v>
      </c>
      <c r="B33" s="6" t="s">
        <v>80</v>
      </c>
      <c r="C33" s="6">
        <v>0</v>
      </c>
      <c r="D33" s="6">
        <v>110</v>
      </c>
      <c r="E33" s="6" t="s">
        <v>82</v>
      </c>
    </row>
    <row r="34" spans="1:5" x14ac:dyDescent="0.25">
      <c r="A34" s="6">
        <v>138</v>
      </c>
      <c r="B34" s="6" t="s">
        <v>80</v>
      </c>
      <c r="C34" s="6">
        <v>0</v>
      </c>
      <c r="D34" s="6">
        <v>110</v>
      </c>
      <c r="E34" s="6" t="s">
        <v>83</v>
      </c>
    </row>
    <row r="35" spans="1:5" x14ac:dyDescent="0.25">
      <c r="A35" s="6">
        <v>138</v>
      </c>
      <c r="B35" s="6" t="s">
        <v>80</v>
      </c>
      <c r="C35" s="6">
        <v>0</v>
      </c>
      <c r="D35" s="6">
        <v>110</v>
      </c>
      <c r="E35" s="6" t="s">
        <v>84</v>
      </c>
    </row>
    <row r="36" spans="1:5" x14ac:dyDescent="0.25">
      <c r="A36" s="6">
        <v>138</v>
      </c>
      <c r="B36" s="6" t="s">
        <v>80</v>
      </c>
      <c r="C36" s="6">
        <v>0</v>
      </c>
      <c r="D36" s="6">
        <v>110</v>
      </c>
      <c r="E36" s="6" t="s">
        <v>85</v>
      </c>
    </row>
    <row r="37" spans="1:5" x14ac:dyDescent="0.25">
      <c r="A37" s="6">
        <v>138</v>
      </c>
      <c r="B37" s="6" t="s">
        <v>80</v>
      </c>
      <c r="C37" s="6">
        <v>0</v>
      </c>
      <c r="D37" s="6">
        <v>110</v>
      </c>
      <c r="E37" s="6" t="s">
        <v>86</v>
      </c>
    </row>
    <row r="38" spans="1:5" x14ac:dyDescent="0.25">
      <c r="A38" s="6">
        <v>138</v>
      </c>
      <c r="B38" s="6" t="s">
        <v>80</v>
      </c>
      <c r="C38" s="6">
        <v>0</v>
      </c>
      <c r="D38" s="6">
        <v>110</v>
      </c>
      <c r="E38" s="6" t="s">
        <v>87</v>
      </c>
    </row>
    <row r="39" spans="1:5" x14ac:dyDescent="0.25">
      <c r="A39" s="6">
        <v>138</v>
      </c>
      <c r="B39" s="6" t="s">
        <v>80</v>
      </c>
      <c r="C39" s="6">
        <v>0</v>
      </c>
      <c r="D39" s="6">
        <v>110</v>
      </c>
      <c r="E39" s="6" t="s">
        <v>88</v>
      </c>
    </row>
    <row r="40" spans="1:5" x14ac:dyDescent="0.25">
      <c r="A40" s="6">
        <v>138</v>
      </c>
      <c r="B40" s="6" t="s">
        <v>80</v>
      </c>
      <c r="C40" s="6">
        <v>0</v>
      </c>
      <c r="D40" s="6">
        <v>110</v>
      </c>
      <c r="E40" s="6" t="s">
        <v>89</v>
      </c>
    </row>
    <row r="41" spans="1:5" x14ac:dyDescent="0.25">
      <c r="A41" s="6">
        <v>138</v>
      </c>
      <c r="B41" s="6" t="s">
        <v>80</v>
      </c>
      <c r="C41" s="6">
        <v>0</v>
      </c>
      <c r="D41" s="6">
        <v>110</v>
      </c>
      <c r="E41" s="6" t="s">
        <v>90</v>
      </c>
    </row>
    <row r="42" spans="1:5" x14ac:dyDescent="0.25">
      <c r="A42" s="6">
        <v>129</v>
      </c>
      <c r="B42" s="6" t="s">
        <v>37</v>
      </c>
      <c r="C42" s="6">
        <v>15</v>
      </c>
      <c r="D42" s="6">
        <v>175</v>
      </c>
      <c r="E42" s="6" t="s">
        <v>175</v>
      </c>
    </row>
    <row r="43" spans="1:5" x14ac:dyDescent="0.25">
      <c r="A43" s="6">
        <v>129</v>
      </c>
      <c r="B43" s="6" t="s">
        <v>37</v>
      </c>
      <c r="C43" s="6">
        <v>93</v>
      </c>
      <c r="D43" s="6">
        <v>175</v>
      </c>
      <c r="E43" s="6" t="s">
        <v>176</v>
      </c>
    </row>
    <row r="44" spans="1:5" x14ac:dyDescent="0.25">
      <c r="A44" s="6">
        <v>129</v>
      </c>
      <c r="B44" s="6" t="s">
        <v>37</v>
      </c>
      <c r="C44" s="6">
        <v>101</v>
      </c>
      <c r="D44" s="6">
        <v>175</v>
      </c>
      <c r="E44" s="6" t="s">
        <v>177</v>
      </c>
    </row>
    <row r="45" spans="1:5" x14ac:dyDescent="0.25">
      <c r="A45" s="6">
        <v>129</v>
      </c>
      <c r="B45" s="6" t="s">
        <v>37</v>
      </c>
      <c r="C45" s="6">
        <v>36</v>
      </c>
      <c r="D45" s="6">
        <v>175</v>
      </c>
      <c r="E45" s="6" t="s">
        <v>178</v>
      </c>
    </row>
    <row r="46" spans="1:5" x14ac:dyDescent="0.25">
      <c r="A46" s="6">
        <v>129</v>
      </c>
      <c r="B46" s="6" t="s">
        <v>37</v>
      </c>
      <c r="C46" s="6">
        <v>222</v>
      </c>
      <c r="D46" s="6">
        <v>175</v>
      </c>
      <c r="E46" s="6" t="s">
        <v>179</v>
      </c>
    </row>
    <row r="47" spans="1:5" x14ac:dyDescent="0.25">
      <c r="A47" s="6">
        <v>129</v>
      </c>
      <c r="B47" s="6" t="s">
        <v>80</v>
      </c>
      <c r="C47" s="6">
        <v>0</v>
      </c>
      <c r="D47" s="6">
        <v>116</v>
      </c>
      <c r="E47" s="6" t="s">
        <v>96</v>
      </c>
    </row>
    <row r="48" spans="1:5" x14ac:dyDescent="0.25">
      <c r="A48" s="6">
        <v>129</v>
      </c>
      <c r="B48" s="6" t="s">
        <v>80</v>
      </c>
      <c r="C48" s="6">
        <v>0</v>
      </c>
      <c r="D48" s="6">
        <v>116</v>
      </c>
      <c r="E48" s="6" t="s">
        <v>97</v>
      </c>
    </row>
    <row r="49" spans="1:5" x14ac:dyDescent="0.25">
      <c r="A49" s="6">
        <v>129</v>
      </c>
      <c r="B49" s="6" t="s">
        <v>80</v>
      </c>
      <c r="C49" s="6">
        <v>0</v>
      </c>
      <c r="D49" s="6">
        <v>116</v>
      </c>
      <c r="E49" s="6" t="s">
        <v>98</v>
      </c>
    </row>
    <row r="50" spans="1:5" x14ac:dyDescent="0.25">
      <c r="A50" s="6">
        <v>129</v>
      </c>
      <c r="B50" s="6" t="s">
        <v>80</v>
      </c>
      <c r="C50" s="6">
        <v>0</v>
      </c>
      <c r="D50" s="6">
        <v>116</v>
      </c>
      <c r="E50" s="6" t="s">
        <v>99</v>
      </c>
    </row>
    <row r="51" spans="1:5" x14ac:dyDescent="0.25">
      <c r="A51" s="6">
        <v>129</v>
      </c>
      <c r="B51" s="6" t="s">
        <v>80</v>
      </c>
      <c r="C51" s="6">
        <v>249</v>
      </c>
      <c r="D51" s="6">
        <v>116</v>
      </c>
      <c r="E51" s="6" t="s">
        <v>100</v>
      </c>
    </row>
    <row r="52" spans="1:5" x14ac:dyDescent="0.25">
      <c r="A52" s="6">
        <v>140</v>
      </c>
      <c r="B52" s="6" t="s">
        <v>37</v>
      </c>
      <c r="C52" s="6">
        <v>158</v>
      </c>
      <c r="D52" s="6">
        <v>143</v>
      </c>
      <c r="E52" s="6" t="s">
        <v>126</v>
      </c>
    </row>
    <row r="53" spans="1:5" x14ac:dyDescent="0.25">
      <c r="A53" s="6">
        <v>140</v>
      </c>
      <c r="B53" s="6" t="s">
        <v>37</v>
      </c>
      <c r="C53" s="6">
        <v>336</v>
      </c>
      <c r="D53" s="6">
        <v>143</v>
      </c>
      <c r="E53" s="6" t="s">
        <v>127</v>
      </c>
    </row>
    <row r="54" spans="1:5" x14ac:dyDescent="0.25">
      <c r="A54" s="6">
        <v>140</v>
      </c>
      <c r="B54" s="6" t="s">
        <v>37</v>
      </c>
      <c r="C54" s="6">
        <v>110</v>
      </c>
      <c r="D54" s="6">
        <v>143</v>
      </c>
      <c r="E54" s="6" t="s">
        <v>128</v>
      </c>
    </row>
    <row r="55" spans="1:5" x14ac:dyDescent="0.25">
      <c r="A55" s="6">
        <v>140</v>
      </c>
      <c r="B55" s="6" t="s">
        <v>37</v>
      </c>
      <c r="C55" s="6">
        <v>46</v>
      </c>
      <c r="D55" s="6">
        <v>143</v>
      </c>
      <c r="E55" s="6" t="s">
        <v>129</v>
      </c>
    </row>
    <row r="56" spans="1:5" x14ac:dyDescent="0.25">
      <c r="A56" s="6">
        <v>140</v>
      </c>
      <c r="B56" s="6" t="s">
        <v>37</v>
      </c>
      <c r="C56" s="6">
        <v>121</v>
      </c>
      <c r="D56" s="6">
        <v>143</v>
      </c>
      <c r="E56" s="6" t="s">
        <v>130</v>
      </c>
    </row>
    <row r="57" spans="1:5" x14ac:dyDescent="0.25">
      <c r="A57" s="6">
        <v>140</v>
      </c>
      <c r="B57" s="6" t="s">
        <v>37</v>
      </c>
      <c r="C57" s="6">
        <v>28</v>
      </c>
      <c r="D57" s="6">
        <v>143</v>
      </c>
      <c r="E57" s="6" t="s">
        <v>131</v>
      </c>
    </row>
    <row r="58" spans="1:5" x14ac:dyDescent="0.25">
      <c r="A58" s="6">
        <v>140</v>
      </c>
      <c r="B58" s="6" t="s">
        <v>37</v>
      </c>
      <c r="C58" s="6">
        <v>303</v>
      </c>
      <c r="D58" s="6">
        <v>143</v>
      </c>
      <c r="E58" s="6" t="s">
        <v>132</v>
      </c>
    </row>
    <row r="59" spans="1:5" x14ac:dyDescent="0.25">
      <c r="A59" s="6">
        <v>140</v>
      </c>
      <c r="B59" s="6" t="s">
        <v>37</v>
      </c>
      <c r="C59" s="6">
        <v>159</v>
      </c>
      <c r="D59" s="6">
        <v>171</v>
      </c>
      <c r="E59" s="6" t="s">
        <v>163</v>
      </c>
    </row>
    <row r="60" spans="1:5" x14ac:dyDescent="0.25">
      <c r="A60" s="6">
        <v>140</v>
      </c>
      <c r="B60" s="6" t="s">
        <v>37</v>
      </c>
      <c r="C60" s="6">
        <v>169</v>
      </c>
      <c r="D60" s="6">
        <v>171</v>
      </c>
      <c r="E60" s="6" t="s">
        <v>164</v>
      </c>
    </row>
    <row r="61" spans="1:5" x14ac:dyDescent="0.25">
      <c r="A61" s="6">
        <v>140</v>
      </c>
      <c r="B61" s="6" t="s">
        <v>37</v>
      </c>
      <c r="C61" s="6">
        <v>0</v>
      </c>
      <c r="D61" s="6">
        <v>171</v>
      </c>
      <c r="E61" s="6" t="s">
        <v>165</v>
      </c>
    </row>
    <row r="62" spans="1:5" x14ac:dyDescent="0.25">
      <c r="A62" s="6">
        <v>140</v>
      </c>
      <c r="B62" s="6" t="s">
        <v>37</v>
      </c>
      <c r="C62" s="6">
        <v>138</v>
      </c>
      <c r="D62" s="6">
        <v>171</v>
      </c>
      <c r="E62" s="6" t="s">
        <v>166</v>
      </c>
    </row>
    <row r="63" spans="1:5" x14ac:dyDescent="0.25">
      <c r="A63" s="6">
        <v>140</v>
      </c>
      <c r="B63" s="6" t="s">
        <v>37</v>
      </c>
      <c r="C63" s="6">
        <v>293</v>
      </c>
      <c r="D63" s="6">
        <v>171</v>
      </c>
      <c r="E63" s="6" t="s">
        <v>167</v>
      </c>
    </row>
    <row r="64" spans="1:5" x14ac:dyDescent="0.25">
      <c r="A64" s="6">
        <v>138</v>
      </c>
      <c r="B64" s="6" t="s">
        <v>80</v>
      </c>
      <c r="C64" s="6">
        <v>0</v>
      </c>
      <c r="D64" s="6">
        <v>117</v>
      </c>
      <c r="E64" s="6" t="s">
        <v>106</v>
      </c>
    </row>
    <row r="65" spans="1:5" x14ac:dyDescent="0.25">
      <c r="A65" s="6">
        <v>138</v>
      </c>
      <c r="B65" s="6" t="s">
        <v>80</v>
      </c>
      <c r="C65" s="6">
        <v>0</v>
      </c>
      <c r="D65" s="6">
        <v>117</v>
      </c>
      <c r="E65" s="6" t="s">
        <v>107</v>
      </c>
    </row>
    <row r="66" spans="1:5" x14ac:dyDescent="0.25">
      <c r="A66" s="6">
        <v>138</v>
      </c>
      <c r="B66" s="6" t="s">
        <v>80</v>
      </c>
      <c r="C66" s="6">
        <v>0</v>
      </c>
      <c r="D66" s="6">
        <v>117</v>
      </c>
      <c r="E66" s="6" t="s">
        <v>108</v>
      </c>
    </row>
    <row r="67" spans="1:5" x14ac:dyDescent="0.25">
      <c r="A67" s="6">
        <v>138</v>
      </c>
      <c r="B67" s="6" t="s">
        <v>80</v>
      </c>
      <c r="C67" s="6">
        <v>0</v>
      </c>
      <c r="D67" s="6">
        <v>117</v>
      </c>
      <c r="E67" s="6" t="s">
        <v>109</v>
      </c>
    </row>
    <row r="68" spans="1:5" x14ac:dyDescent="0.25">
      <c r="A68" s="6">
        <v>138</v>
      </c>
      <c r="B68" s="6" t="s">
        <v>80</v>
      </c>
      <c r="C68" s="6">
        <v>0</v>
      </c>
      <c r="D68" s="6">
        <v>117</v>
      </c>
      <c r="E68" s="6" t="s">
        <v>110</v>
      </c>
    </row>
    <row r="69" spans="1:5" x14ac:dyDescent="0.25">
      <c r="A69" s="6">
        <v>138</v>
      </c>
      <c r="B69" s="6" t="s">
        <v>80</v>
      </c>
      <c r="C69" s="6">
        <v>0</v>
      </c>
      <c r="D69" s="6">
        <v>158</v>
      </c>
      <c r="E69" s="6" t="s">
        <v>143</v>
      </c>
    </row>
    <row r="70" spans="1:5" x14ac:dyDescent="0.25">
      <c r="A70" s="6">
        <v>138</v>
      </c>
      <c r="B70" s="6" t="s">
        <v>80</v>
      </c>
      <c r="C70" s="6">
        <v>0</v>
      </c>
      <c r="D70" s="6">
        <v>158</v>
      </c>
      <c r="E70" s="6" t="s">
        <v>144</v>
      </c>
    </row>
    <row r="71" spans="1:5" x14ac:dyDescent="0.25">
      <c r="A71" s="6">
        <v>138</v>
      </c>
      <c r="B71" s="6" t="s">
        <v>80</v>
      </c>
      <c r="C71" s="6">
        <v>0</v>
      </c>
      <c r="D71" s="6">
        <v>158</v>
      </c>
      <c r="E71" s="6" t="s">
        <v>145</v>
      </c>
    </row>
    <row r="72" spans="1:5" x14ac:dyDescent="0.25">
      <c r="A72" s="6">
        <v>138</v>
      </c>
      <c r="B72" s="6" t="s">
        <v>80</v>
      </c>
      <c r="C72" s="6">
        <v>0</v>
      </c>
      <c r="D72" s="6">
        <v>158</v>
      </c>
      <c r="E72" s="6" t="s">
        <v>146</v>
      </c>
    </row>
    <row r="73" spans="1:5" x14ac:dyDescent="0.25">
      <c r="A73" s="6">
        <v>138</v>
      </c>
      <c r="B73" s="6" t="s">
        <v>80</v>
      </c>
      <c r="C73" s="6">
        <v>88</v>
      </c>
      <c r="D73" s="6">
        <v>158</v>
      </c>
      <c r="E73" s="6" t="s">
        <v>147</v>
      </c>
    </row>
    <row r="74" spans="1:5" x14ac:dyDescent="0.25">
      <c r="A74" s="6">
        <v>138</v>
      </c>
      <c r="B74" s="6" t="s">
        <v>80</v>
      </c>
      <c r="C74" s="6">
        <v>0</v>
      </c>
      <c r="D74" s="6">
        <v>158</v>
      </c>
      <c r="E74" s="6" t="s">
        <v>148</v>
      </c>
    </row>
    <row r="75" spans="1:5" x14ac:dyDescent="0.25">
      <c r="A75" s="6">
        <v>138</v>
      </c>
      <c r="B75" s="6" t="s">
        <v>80</v>
      </c>
      <c r="C75" s="6">
        <v>0</v>
      </c>
      <c r="D75" s="6">
        <v>158</v>
      </c>
      <c r="E75" s="6" t="s">
        <v>149</v>
      </c>
    </row>
    <row r="76" spans="1:5" x14ac:dyDescent="0.25">
      <c r="A76" s="6">
        <v>138</v>
      </c>
      <c r="B76" s="6" t="s">
        <v>80</v>
      </c>
      <c r="C76" s="6">
        <v>0</v>
      </c>
      <c r="D76" s="6">
        <v>158</v>
      </c>
      <c r="E76" s="6" t="s">
        <v>150</v>
      </c>
    </row>
    <row r="77" spans="1:5" x14ac:dyDescent="0.25">
      <c r="A77" s="6">
        <v>138</v>
      </c>
      <c r="B77" s="6" t="s">
        <v>80</v>
      </c>
      <c r="C77" s="6">
        <v>0</v>
      </c>
      <c r="D77" s="6">
        <v>158</v>
      </c>
      <c r="E77" s="6" t="s">
        <v>151</v>
      </c>
    </row>
    <row r="78" spans="1:5" x14ac:dyDescent="0.25">
      <c r="A78" s="6">
        <v>138</v>
      </c>
      <c r="B78" s="6" t="s">
        <v>80</v>
      </c>
      <c r="C78" s="6">
        <v>0</v>
      </c>
      <c r="D78" s="6">
        <v>158</v>
      </c>
      <c r="E78" s="6" t="s">
        <v>152</v>
      </c>
    </row>
    <row r="79" spans="1:5" x14ac:dyDescent="0.25">
      <c r="A79" s="6">
        <v>93</v>
      </c>
      <c r="B79" s="6" t="s">
        <v>37</v>
      </c>
      <c r="C79" s="6">
        <v>58</v>
      </c>
      <c r="D79" s="6">
        <v>169</v>
      </c>
      <c r="E79" s="6" t="s">
        <v>153</v>
      </c>
    </row>
    <row r="80" spans="1:5" x14ac:dyDescent="0.25">
      <c r="A80" s="6">
        <v>93</v>
      </c>
      <c r="B80" s="6" t="s">
        <v>37</v>
      </c>
      <c r="C80" s="6">
        <v>94</v>
      </c>
      <c r="D80" s="6">
        <v>169</v>
      </c>
      <c r="E80" s="6" t="s">
        <v>154</v>
      </c>
    </row>
    <row r="81" spans="1:5" x14ac:dyDescent="0.25">
      <c r="A81" s="6">
        <v>93</v>
      </c>
      <c r="B81" s="6" t="s">
        <v>37</v>
      </c>
      <c r="C81" s="6">
        <v>45</v>
      </c>
      <c r="D81" s="6">
        <v>169</v>
      </c>
      <c r="E81" s="6" t="s">
        <v>155</v>
      </c>
    </row>
    <row r="82" spans="1:5" x14ac:dyDescent="0.25">
      <c r="A82" s="6">
        <v>93</v>
      </c>
      <c r="B82" s="6" t="s">
        <v>37</v>
      </c>
      <c r="C82" s="6">
        <v>0</v>
      </c>
      <c r="D82" s="6">
        <v>169</v>
      </c>
      <c r="E82" s="6" t="s">
        <v>156</v>
      </c>
    </row>
    <row r="83" spans="1:5" x14ac:dyDescent="0.25">
      <c r="A83" s="6">
        <v>93</v>
      </c>
      <c r="B83" s="6" t="s">
        <v>37</v>
      </c>
      <c r="C83" s="6">
        <v>113</v>
      </c>
      <c r="D83" s="6">
        <v>169</v>
      </c>
      <c r="E83" s="6" t="s">
        <v>157</v>
      </c>
    </row>
    <row r="84" spans="1:5" x14ac:dyDescent="0.25">
      <c r="A84" s="6">
        <v>93</v>
      </c>
      <c r="B84" s="6" t="s">
        <v>80</v>
      </c>
      <c r="C84" s="6">
        <v>0</v>
      </c>
      <c r="D84" s="6">
        <v>169</v>
      </c>
      <c r="E84" s="6" t="s">
        <v>158</v>
      </c>
    </row>
    <row r="85" spans="1:5" x14ac:dyDescent="0.25">
      <c r="A85" s="6">
        <v>93</v>
      </c>
      <c r="B85" s="6" t="s">
        <v>80</v>
      </c>
      <c r="C85" s="6">
        <v>0</v>
      </c>
      <c r="D85" s="6">
        <v>169</v>
      </c>
      <c r="E85" s="6" t="s">
        <v>159</v>
      </c>
    </row>
    <row r="86" spans="1:5" x14ac:dyDescent="0.25">
      <c r="A86" s="6">
        <v>93</v>
      </c>
      <c r="B86" s="6" t="s">
        <v>80</v>
      </c>
      <c r="C86" s="6">
        <v>0</v>
      </c>
      <c r="D86" s="6">
        <v>169</v>
      </c>
      <c r="E86" s="6" t="s">
        <v>160</v>
      </c>
    </row>
    <row r="87" spans="1:5" x14ac:dyDescent="0.25">
      <c r="A87" s="6">
        <v>93</v>
      </c>
      <c r="B87" s="6" t="s">
        <v>80</v>
      </c>
      <c r="C87" s="6">
        <v>0</v>
      </c>
      <c r="D87" s="6">
        <v>169</v>
      </c>
      <c r="E87" s="6" t="s">
        <v>161</v>
      </c>
    </row>
    <row r="88" spans="1:5" x14ac:dyDescent="0.25">
      <c r="A88" s="6">
        <v>93</v>
      </c>
      <c r="B88" s="6" t="s">
        <v>80</v>
      </c>
      <c r="C88" s="6">
        <v>1</v>
      </c>
      <c r="D88" s="6">
        <v>169</v>
      </c>
      <c r="E88" s="6" t="s">
        <v>162</v>
      </c>
    </row>
    <row r="89" spans="1:5" x14ac:dyDescent="0.25">
      <c r="A89" s="6">
        <v>140</v>
      </c>
      <c r="B89" s="6" t="s">
        <v>80</v>
      </c>
      <c r="C89" s="6">
        <v>0</v>
      </c>
      <c r="D89" s="6">
        <v>143</v>
      </c>
      <c r="E89" s="6" t="s">
        <v>133</v>
      </c>
    </row>
    <row r="90" spans="1:5" x14ac:dyDescent="0.25">
      <c r="A90" s="6">
        <v>140</v>
      </c>
      <c r="B90" s="6" t="s">
        <v>80</v>
      </c>
      <c r="C90" s="6">
        <v>117</v>
      </c>
      <c r="D90" s="6">
        <v>143</v>
      </c>
      <c r="E90" s="6" t="s">
        <v>134</v>
      </c>
    </row>
    <row r="91" spans="1:5" x14ac:dyDescent="0.25">
      <c r="A91" s="6">
        <v>140</v>
      </c>
      <c r="B91" s="6" t="s">
        <v>80</v>
      </c>
      <c r="C91" s="6">
        <v>6</v>
      </c>
      <c r="D91" s="6">
        <v>143</v>
      </c>
      <c r="E91" s="6" t="s">
        <v>135</v>
      </c>
    </row>
    <row r="92" spans="1:5" x14ac:dyDescent="0.25">
      <c r="A92" s="6">
        <v>140</v>
      </c>
      <c r="B92" s="6" t="s">
        <v>80</v>
      </c>
      <c r="C92" s="6">
        <v>7</v>
      </c>
      <c r="D92" s="6">
        <v>143</v>
      </c>
      <c r="E92" s="6" t="s">
        <v>136</v>
      </c>
    </row>
    <row r="93" spans="1:5" x14ac:dyDescent="0.25">
      <c r="A93" s="6">
        <v>140</v>
      </c>
      <c r="B93" s="6" t="s">
        <v>80</v>
      </c>
      <c r="C93" s="6">
        <v>11</v>
      </c>
      <c r="D93" s="6">
        <v>143</v>
      </c>
      <c r="E93" s="6" t="s">
        <v>137</v>
      </c>
    </row>
    <row r="94" spans="1:5" x14ac:dyDescent="0.25">
      <c r="A94" s="6">
        <v>140</v>
      </c>
      <c r="B94" s="6" t="s">
        <v>80</v>
      </c>
      <c r="C94" s="6">
        <v>6</v>
      </c>
      <c r="D94" s="6">
        <v>171</v>
      </c>
      <c r="E94" s="6" t="s">
        <v>168</v>
      </c>
    </row>
    <row r="95" spans="1:5" x14ac:dyDescent="0.25">
      <c r="A95" s="6">
        <v>140</v>
      </c>
      <c r="B95" s="6" t="s">
        <v>80</v>
      </c>
      <c r="C95" s="6">
        <v>38</v>
      </c>
      <c r="D95" s="6">
        <v>171</v>
      </c>
      <c r="E95" s="6" t="s">
        <v>169</v>
      </c>
    </row>
    <row r="96" spans="1:5" x14ac:dyDescent="0.25">
      <c r="A96" s="6">
        <v>140</v>
      </c>
      <c r="B96" s="6" t="s">
        <v>80</v>
      </c>
      <c r="C96" s="6">
        <v>25</v>
      </c>
      <c r="D96" s="6">
        <v>171</v>
      </c>
      <c r="E96" s="6" t="s">
        <v>170</v>
      </c>
    </row>
    <row r="97" spans="1:5" x14ac:dyDescent="0.25">
      <c r="A97" s="6">
        <v>140</v>
      </c>
      <c r="B97" s="6" t="s">
        <v>80</v>
      </c>
      <c r="C97" s="6">
        <v>0</v>
      </c>
      <c r="D97" s="6">
        <v>171</v>
      </c>
      <c r="E97" s="6" t="s">
        <v>171</v>
      </c>
    </row>
    <row r="98" spans="1:5" x14ac:dyDescent="0.25">
      <c r="A98" s="6">
        <v>140</v>
      </c>
      <c r="B98" s="6" t="s">
        <v>80</v>
      </c>
      <c r="C98" s="6">
        <v>56</v>
      </c>
      <c r="D98" s="6">
        <v>171</v>
      </c>
      <c r="E98" s="6" t="s">
        <v>172</v>
      </c>
    </row>
    <row r="99" spans="1:5" x14ac:dyDescent="0.25">
      <c r="A99" s="6">
        <v>140</v>
      </c>
      <c r="B99" s="6" t="s">
        <v>80</v>
      </c>
      <c r="C99" s="6">
        <v>0</v>
      </c>
      <c r="D99" s="6">
        <v>171</v>
      </c>
      <c r="E99" s="6" t="s">
        <v>173</v>
      </c>
    </row>
    <row r="100" spans="1:5" x14ac:dyDescent="0.25">
      <c r="A100" s="6">
        <v>140</v>
      </c>
      <c r="B100" s="6" t="s">
        <v>80</v>
      </c>
      <c r="C100" s="6">
        <v>4</v>
      </c>
      <c r="D100" s="6">
        <v>171</v>
      </c>
      <c r="E100" s="6" t="s">
        <v>174</v>
      </c>
    </row>
    <row r="101" spans="1:5" x14ac:dyDescent="0.25">
      <c r="A101" s="6">
        <v>129</v>
      </c>
      <c r="B101" s="6" t="s">
        <v>80</v>
      </c>
      <c r="C101" s="6">
        <v>39</v>
      </c>
      <c r="D101" s="6">
        <v>127</v>
      </c>
      <c r="E101" s="6" t="s">
        <v>121</v>
      </c>
    </row>
    <row r="102" spans="1:5" x14ac:dyDescent="0.25">
      <c r="A102" s="6">
        <v>129</v>
      </c>
      <c r="B102" s="6" t="s">
        <v>80</v>
      </c>
      <c r="C102" s="6">
        <v>0</v>
      </c>
      <c r="D102" s="6">
        <v>127</v>
      </c>
      <c r="E102" s="6" t="s">
        <v>122</v>
      </c>
    </row>
    <row r="103" spans="1:5" x14ac:dyDescent="0.25">
      <c r="A103" s="6">
        <v>129</v>
      </c>
      <c r="B103" s="6" t="s">
        <v>80</v>
      </c>
      <c r="C103" s="6">
        <v>178</v>
      </c>
      <c r="D103" s="6">
        <v>127</v>
      </c>
      <c r="E103" s="6" t="s">
        <v>123</v>
      </c>
    </row>
    <row r="104" spans="1:5" x14ac:dyDescent="0.25">
      <c r="A104" s="6">
        <v>129</v>
      </c>
      <c r="B104" s="6" t="s">
        <v>80</v>
      </c>
      <c r="C104" s="6">
        <v>0</v>
      </c>
      <c r="D104" s="6">
        <v>127</v>
      </c>
      <c r="E104" s="6" t="s">
        <v>124</v>
      </c>
    </row>
    <row r="105" spans="1:5" x14ac:dyDescent="0.25">
      <c r="A105" s="6">
        <v>129</v>
      </c>
      <c r="B105" s="6" t="s">
        <v>80</v>
      </c>
      <c r="C105" s="6">
        <v>0</v>
      </c>
      <c r="D105" s="6">
        <v>127</v>
      </c>
      <c r="E105" s="6" t="s">
        <v>125</v>
      </c>
    </row>
    <row r="106" spans="1:5" x14ac:dyDescent="0.25">
      <c r="A106" s="6">
        <v>129</v>
      </c>
      <c r="B106" s="6" t="s">
        <v>80</v>
      </c>
      <c r="C106" s="6">
        <v>0</v>
      </c>
      <c r="D106" s="6">
        <v>175</v>
      </c>
      <c r="E106" s="6" t="s">
        <v>180</v>
      </c>
    </row>
    <row r="107" spans="1:5" x14ac:dyDescent="0.25">
      <c r="A107" s="6">
        <v>129</v>
      </c>
      <c r="B107" s="6" t="s">
        <v>80</v>
      </c>
      <c r="C107" s="6">
        <v>0</v>
      </c>
      <c r="D107" s="6">
        <v>175</v>
      </c>
      <c r="E107" s="6" t="s">
        <v>181</v>
      </c>
    </row>
    <row r="108" spans="1:5" x14ac:dyDescent="0.25">
      <c r="A108" s="6">
        <v>129</v>
      </c>
      <c r="B108" s="6" t="s">
        <v>80</v>
      </c>
      <c r="C108" s="6">
        <v>0</v>
      </c>
      <c r="D108" s="6">
        <v>175</v>
      </c>
      <c r="E108" s="6" t="s">
        <v>182</v>
      </c>
    </row>
    <row r="109" spans="1:5" x14ac:dyDescent="0.25">
      <c r="A109" s="6">
        <v>129</v>
      </c>
      <c r="B109" s="6" t="s">
        <v>80</v>
      </c>
      <c r="C109" s="6">
        <v>0</v>
      </c>
      <c r="D109" s="6">
        <v>175</v>
      </c>
      <c r="E109" s="6" t="s">
        <v>183</v>
      </c>
    </row>
    <row r="110" spans="1:5" x14ac:dyDescent="0.25">
      <c r="A110" s="6">
        <v>129</v>
      </c>
      <c r="B110" s="6" t="s">
        <v>80</v>
      </c>
      <c r="C110" s="6">
        <v>0</v>
      </c>
      <c r="D110" s="6">
        <v>175</v>
      </c>
      <c r="E110" s="6" t="s">
        <v>184</v>
      </c>
    </row>
    <row r="111" spans="1:5" x14ac:dyDescent="0.25">
      <c r="A111" s="6">
        <v>129</v>
      </c>
      <c r="B111" s="6" t="s">
        <v>80</v>
      </c>
      <c r="C111" s="6">
        <v>0</v>
      </c>
      <c r="D111" s="6">
        <v>175</v>
      </c>
      <c r="E111" s="6" t="s">
        <v>185</v>
      </c>
    </row>
    <row r="112" spans="1:5" x14ac:dyDescent="0.25">
      <c r="A112" s="6">
        <v>129</v>
      </c>
      <c r="B112" s="6" t="s">
        <v>80</v>
      </c>
      <c r="C112" s="6">
        <v>0</v>
      </c>
      <c r="D112" s="6">
        <v>175</v>
      </c>
      <c r="E112" s="6" t="s">
        <v>186</v>
      </c>
    </row>
    <row r="113" spans="1:5" x14ac:dyDescent="0.25">
      <c r="A113" s="6">
        <v>68</v>
      </c>
      <c r="B113" s="6" t="s">
        <v>37</v>
      </c>
      <c r="C113" s="6">
        <v>0</v>
      </c>
      <c r="D113" s="6">
        <v>189</v>
      </c>
      <c r="E113" s="6" t="s">
        <v>187</v>
      </c>
    </row>
    <row r="114" spans="1:5" x14ac:dyDescent="0.25">
      <c r="A114" s="6">
        <v>68</v>
      </c>
      <c r="B114" s="6" t="s">
        <v>37</v>
      </c>
      <c r="C114" s="6">
        <v>7</v>
      </c>
      <c r="D114" s="6">
        <v>189</v>
      </c>
      <c r="E114" s="6" t="s">
        <v>188</v>
      </c>
    </row>
    <row r="115" spans="1:5" x14ac:dyDescent="0.25">
      <c r="A115" s="6">
        <v>68</v>
      </c>
      <c r="B115" s="6" t="s">
        <v>37</v>
      </c>
      <c r="C115" s="6">
        <v>6</v>
      </c>
      <c r="D115" s="6">
        <v>189</v>
      </c>
      <c r="E115" s="6" t="s">
        <v>189</v>
      </c>
    </row>
    <row r="116" spans="1:5" x14ac:dyDescent="0.25">
      <c r="A116" s="6">
        <v>68</v>
      </c>
      <c r="B116" s="6" t="s">
        <v>37</v>
      </c>
      <c r="C116" s="6">
        <v>3</v>
      </c>
      <c r="D116" s="6">
        <v>189</v>
      </c>
      <c r="E116" s="6" t="s">
        <v>190</v>
      </c>
    </row>
    <row r="117" spans="1:5" x14ac:dyDescent="0.25">
      <c r="A117" s="6">
        <v>68</v>
      </c>
      <c r="B117" s="6" t="s">
        <v>37</v>
      </c>
      <c r="C117" s="6">
        <v>0</v>
      </c>
      <c r="D117" s="6">
        <v>189</v>
      </c>
      <c r="E117" s="6" t="s">
        <v>191</v>
      </c>
    </row>
    <row r="118" spans="1:5" x14ac:dyDescent="0.25">
      <c r="A118" s="6">
        <v>68</v>
      </c>
      <c r="B118" s="6" t="s">
        <v>80</v>
      </c>
      <c r="C118" s="6">
        <v>0</v>
      </c>
      <c r="D118" s="6">
        <v>189</v>
      </c>
      <c r="E118" s="6" t="s">
        <v>192</v>
      </c>
    </row>
    <row r="119" spans="1:5" x14ac:dyDescent="0.25">
      <c r="A119" s="6">
        <v>68</v>
      </c>
      <c r="B119" s="6" t="s">
        <v>80</v>
      </c>
      <c r="C119" s="6">
        <v>1</v>
      </c>
      <c r="D119" s="6">
        <v>189</v>
      </c>
      <c r="E119" s="6" t="s">
        <v>193</v>
      </c>
    </row>
    <row r="120" spans="1:5" x14ac:dyDescent="0.25">
      <c r="A120" s="6">
        <v>68</v>
      </c>
      <c r="B120" s="6" t="s">
        <v>80</v>
      </c>
      <c r="C120" s="6">
        <v>0</v>
      </c>
      <c r="D120" s="6">
        <v>189</v>
      </c>
      <c r="E120" s="6" t="s">
        <v>194</v>
      </c>
    </row>
    <row r="121" spans="1:5" x14ac:dyDescent="0.25">
      <c r="A121" s="6">
        <v>68</v>
      </c>
      <c r="B121" s="6" t="s">
        <v>80</v>
      </c>
      <c r="C121" s="6">
        <v>0</v>
      </c>
      <c r="D121" s="6">
        <v>189</v>
      </c>
      <c r="E121" s="6" t="s">
        <v>195</v>
      </c>
    </row>
    <row r="122" spans="1:5" x14ac:dyDescent="0.25">
      <c r="A122" s="6">
        <v>68</v>
      </c>
      <c r="B122" s="6" t="s">
        <v>80</v>
      </c>
      <c r="C122" s="6">
        <v>0</v>
      </c>
      <c r="D122" s="6">
        <v>189</v>
      </c>
      <c r="E122" s="6" t="s">
        <v>196</v>
      </c>
    </row>
  </sheetData>
  <autoFilter ref="A1:E122">
    <sortState ref="A52:E100">
      <sortCondition ref="B1:B12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115" zoomScaleNormal="115" workbookViewId="0">
      <selection activeCell="A2" sqref="A2"/>
    </sheetView>
  </sheetViews>
  <sheetFormatPr defaultRowHeight="15" x14ac:dyDescent="0.25"/>
  <cols>
    <col min="1" max="1" width="30.42578125" bestFit="1" customWidth="1"/>
    <col min="2" max="2" width="22.140625" customWidth="1"/>
    <col min="3" max="3" width="14.140625" customWidth="1"/>
    <col min="4" max="4" width="15" bestFit="1" customWidth="1"/>
    <col min="5" max="5" width="10" customWidth="1"/>
  </cols>
  <sheetData>
    <row r="1" spans="1:5" x14ac:dyDescent="0.25">
      <c r="A1" s="21" t="s">
        <v>298</v>
      </c>
      <c r="B1" s="16"/>
      <c r="C1" s="16"/>
      <c r="D1" s="16"/>
      <c r="E1" s="16"/>
    </row>
    <row r="2" spans="1:5" x14ac:dyDescent="0.25">
      <c r="A2" s="16"/>
      <c r="B2" s="16"/>
      <c r="C2" s="16"/>
      <c r="D2" s="16"/>
      <c r="E2" s="16"/>
    </row>
    <row r="3" spans="1:5" x14ac:dyDescent="0.25">
      <c r="A3" s="21" t="s">
        <v>199</v>
      </c>
      <c r="B3" s="16"/>
      <c r="C3" s="16"/>
      <c r="D3" s="16"/>
      <c r="E3" s="16"/>
    </row>
    <row r="4" spans="1:5" x14ac:dyDescent="0.25">
      <c r="A4" s="17"/>
      <c r="B4" s="16"/>
      <c r="C4" s="16"/>
      <c r="D4" s="16"/>
      <c r="E4" s="16"/>
    </row>
    <row r="5" spans="1:5" ht="22.5" customHeight="1" x14ac:dyDescent="0.25">
      <c r="A5" s="45"/>
      <c r="B5" s="45" t="s">
        <v>200</v>
      </c>
      <c r="C5" s="45" t="s">
        <v>201</v>
      </c>
      <c r="D5" s="45" t="s">
        <v>202</v>
      </c>
      <c r="E5" s="18" t="s">
        <v>203</v>
      </c>
    </row>
    <row r="6" spans="1:5" ht="22.5" customHeight="1" x14ac:dyDescent="0.25">
      <c r="A6" s="46"/>
      <c r="B6" s="46"/>
      <c r="C6" s="46"/>
      <c r="D6" s="46"/>
      <c r="E6" s="19" t="s">
        <v>204</v>
      </c>
    </row>
    <row r="7" spans="1:5" ht="22.5" customHeight="1" x14ac:dyDescent="0.25">
      <c r="A7" s="45" t="s">
        <v>205</v>
      </c>
      <c r="B7" s="18">
        <v>0.66100000000000003</v>
      </c>
      <c r="C7" s="45">
        <v>6.7130000000000001</v>
      </c>
      <c r="D7" s="45"/>
      <c r="E7" s="45">
        <v>0.30861</v>
      </c>
    </row>
    <row r="8" spans="1:5" ht="22.5" customHeight="1" x14ac:dyDescent="0.25">
      <c r="A8" s="46"/>
      <c r="B8" s="19" t="s">
        <v>206</v>
      </c>
      <c r="C8" s="46"/>
      <c r="D8" s="46"/>
      <c r="E8" s="46"/>
    </row>
    <row r="9" spans="1:5" ht="22.5" customHeight="1" x14ac:dyDescent="0.25">
      <c r="A9" s="45" t="s">
        <v>207</v>
      </c>
      <c r="B9" s="18">
        <v>2E-3</v>
      </c>
      <c r="C9" s="45">
        <v>1.6759999999999999</v>
      </c>
      <c r="D9" s="45">
        <v>0.30445399000000001</v>
      </c>
      <c r="E9" s="45"/>
    </row>
    <row r="10" spans="1:5" ht="22.5" customHeight="1" x14ac:dyDescent="0.25">
      <c r="A10" s="46"/>
      <c r="B10" s="19" t="s">
        <v>208</v>
      </c>
      <c r="C10" s="46"/>
      <c r="D10" s="46"/>
      <c r="E10" s="46"/>
    </row>
    <row r="11" spans="1:5" ht="22.5" customHeight="1" x14ac:dyDescent="0.25">
      <c r="A11" s="45" t="s">
        <v>209</v>
      </c>
      <c r="B11" s="18">
        <v>30.227</v>
      </c>
      <c r="C11" s="45">
        <v>44.476999999999997</v>
      </c>
      <c r="D11" s="45"/>
      <c r="E11" s="45"/>
    </row>
    <row r="12" spans="1:5" ht="22.5" customHeight="1" x14ac:dyDescent="0.25">
      <c r="A12" s="46"/>
      <c r="B12" s="19" t="s">
        <v>210</v>
      </c>
      <c r="C12" s="46"/>
      <c r="D12" s="46"/>
      <c r="E12" s="46"/>
    </row>
    <row r="13" spans="1:5" ht="22.5" customHeight="1" x14ac:dyDescent="0.25">
      <c r="A13" s="45" t="s">
        <v>211</v>
      </c>
      <c r="B13" s="18">
        <v>2E-3</v>
      </c>
      <c r="C13" s="45">
        <v>1.8029999999999999</v>
      </c>
      <c r="D13" s="45">
        <v>1.6922599999999999E-3</v>
      </c>
      <c r="E13" s="45"/>
    </row>
    <row r="14" spans="1:5" ht="22.5" customHeight="1" x14ac:dyDescent="0.25">
      <c r="A14" s="46"/>
      <c r="B14" s="19" t="s">
        <v>208</v>
      </c>
      <c r="C14" s="46"/>
      <c r="D14" s="46"/>
      <c r="E14" s="46"/>
    </row>
    <row r="15" spans="1:5" ht="22.5" customHeight="1" x14ac:dyDescent="0.25">
      <c r="A15" s="45" t="s">
        <v>212</v>
      </c>
      <c r="B15" s="18">
        <v>67.725999999999999</v>
      </c>
      <c r="C15" s="45">
        <v>35.658000000000001</v>
      </c>
      <c r="D15" s="45"/>
      <c r="E15" s="45"/>
    </row>
    <row r="16" spans="1:5" ht="22.5" customHeight="1" x14ac:dyDescent="0.25">
      <c r="A16" s="46"/>
      <c r="B16" s="19" t="s">
        <v>213</v>
      </c>
      <c r="C16" s="46"/>
      <c r="D16" s="46"/>
      <c r="E16" s="46"/>
    </row>
    <row r="17" spans="1:5" ht="22.5" customHeight="1" x14ac:dyDescent="0.25">
      <c r="A17" s="45" t="s">
        <v>214</v>
      </c>
      <c r="B17" s="18">
        <v>0.14599999999999999</v>
      </c>
      <c r="C17" s="45">
        <v>0.83299999999999996</v>
      </c>
      <c r="D17" s="47">
        <v>4.3591999999999996E-9</v>
      </c>
      <c r="E17" s="45"/>
    </row>
    <row r="18" spans="1:5" ht="22.5" customHeight="1" x14ac:dyDescent="0.25">
      <c r="A18" s="46"/>
      <c r="B18" s="19" t="s">
        <v>215</v>
      </c>
      <c r="C18" s="46"/>
      <c r="D18" s="48"/>
      <c r="E18" s="46"/>
    </row>
    <row r="19" spans="1:5" ht="22.5" customHeight="1" x14ac:dyDescent="0.25">
      <c r="A19" s="45" t="s">
        <v>216</v>
      </c>
      <c r="B19" s="18">
        <v>10.243</v>
      </c>
      <c r="C19" s="45">
        <v>8.5399999999999991</v>
      </c>
      <c r="D19" s="45"/>
      <c r="E19" s="45"/>
    </row>
    <row r="20" spans="1:5" ht="22.5" customHeight="1" x14ac:dyDescent="0.25">
      <c r="A20" s="46"/>
      <c r="B20" s="19" t="s">
        <v>217</v>
      </c>
      <c r="C20" s="46"/>
      <c r="D20" s="46"/>
      <c r="E20" s="46"/>
    </row>
    <row r="21" spans="1:5" ht="22.5" customHeight="1" x14ac:dyDescent="0.25">
      <c r="A21" s="45" t="s">
        <v>218</v>
      </c>
      <c r="B21" s="18">
        <v>0</v>
      </c>
      <c r="C21" s="45">
        <v>0.114</v>
      </c>
      <c r="D21" s="47">
        <v>4.5564999999999998E-7</v>
      </c>
      <c r="E21" s="45"/>
    </row>
    <row r="22" spans="1:5" ht="22.5" customHeight="1" x14ac:dyDescent="0.25">
      <c r="A22" s="46"/>
      <c r="B22" s="19" t="s">
        <v>219</v>
      </c>
      <c r="C22" s="46"/>
      <c r="D22" s="48"/>
      <c r="E22" s="46"/>
    </row>
    <row r="23" spans="1:5" ht="22.5" customHeight="1" x14ac:dyDescent="0.25">
      <c r="A23" s="45" t="s">
        <v>220</v>
      </c>
      <c r="B23" s="18">
        <v>100.74299999999999</v>
      </c>
      <c r="C23" s="45">
        <v>55.377000000000002</v>
      </c>
      <c r="D23" s="45"/>
      <c r="E23" s="45"/>
    </row>
    <row r="24" spans="1:5" ht="22.5" customHeight="1" x14ac:dyDescent="0.25">
      <c r="A24" s="46"/>
      <c r="B24" s="19" t="s">
        <v>221</v>
      </c>
      <c r="C24" s="46"/>
      <c r="D24" s="46"/>
      <c r="E24" s="46"/>
    </row>
    <row r="25" spans="1:5" ht="22.5" customHeight="1" x14ac:dyDescent="0.25">
      <c r="A25" s="45" t="s">
        <v>222</v>
      </c>
      <c r="B25" s="18">
        <v>6.1509999999999998</v>
      </c>
      <c r="C25" s="45">
        <v>8.4320000000000004</v>
      </c>
      <c r="D25" s="45">
        <v>3.3777999999999998E-4</v>
      </c>
      <c r="E25" s="45"/>
    </row>
    <row r="26" spans="1:5" ht="22.5" customHeight="1" x14ac:dyDescent="0.25">
      <c r="A26" s="46"/>
      <c r="B26" s="19" t="s">
        <v>223</v>
      </c>
      <c r="C26" s="46"/>
      <c r="D26" s="46"/>
      <c r="E26" s="46"/>
    </row>
    <row r="27" spans="1:5" x14ac:dyDescent="0.25">
      <c r="A27" s="16"/>
      <c r="B27" s="16"/>
      <c r="C27" s="16"/>
      <c r="D27" s="16"/>
      <c r="E27" s="16"/>
    </row>
    <row r="28" spans="1:5" x14ac:dyDescent="0.25">
      <c r="A28" s="16"/>
      <c r="B28" s="16"/>
      <c r="C28" s="16"/>
      <c r="D28" s="16"/>
      <c r="E28" s="16"/>
    </row>
    <row r="29" spans="1:5" x14ac:dyDescent="0.25">
      <c r="A29" s="21" t="s">
        <v>224</v>
      </c>
      <c r="B29" s="16"/>
      <c r="C29" s="16"/>
      <c r="D29" s="16"/>
      <c r="E29" s="16"/>
    </row>
    <row r="30" spans="1:5" x14ac:dyDescent="0.25">
      <c r="A30" s="17"/>
      <c r="B30" s="16"/>
      <c r="C30" s="16"/>
      <c r="D30" s="16"/>
      <c r="E30" s="16"/>
    </row>
    <row r="31" spans="1:5" ht="39" customHeight="1" x14ac:dyDescent="0.25">
      <c r="A31" s="20"/>
      <c r="B31" s="20" t="s">
        <v>200</v>
      </c>
      <c r="C31" s="20" t="s">
        <v>201</v>
      </c>
      <c r="D31" s="20" t="s">
        <v>202</v>
      </c>
      <c r="E31" s="16"/>
    </row>
    <row r="32" spans="1:5" ht="24.75" customHeight="1" x14ac:dyDescent="0.25">
      <c r="A32" s="45" t="s">
        <v>37</v>
      </c>
      <c r="B32" s="18">
        <v>24.045999999999999</v>
      </c>
      <c r="C32" s="45">
        <v>9.7840000000000007</v>
      </c>
      <c r="D32" s="47">
        <v>1.1930000000000001E-12</v>
      </c>
      <c r="E32" s="16"/>
    </row>
    <row r="33" spans="1:5" ht="24.75" customHeight="1" x14ac:dyDescent="0.25">
      <c r="A33" s="46"/>
      <c r="B33" s="19" t="s">
        <v>225</v>
      </c>
      <c r="C33" s="46"/>
      <c r="D33" s="48"/>
      <c r="E33" s="16"/>
    </row>
    <row r="34" spans="1:5" ht="24.75" customHeight="1" x14ac:dyDescent="0.25">
      <c r="A34" s="45" t="s">
        <v>80</v>
      </c>
      <c r="B34" s="18">
        <v>8.4000000000000005E-2</v>
      </c>
      <c r="C34" s="45">
        <v>0.24099999999999999</v>
      </c>
      <c r="D34" s="45"/>
      <c r="E34" s="16"/>
    </row>
    <row r="35" spans="1:5" ht="24.75" customHeight="1" x14ac:dyDescent="0.25">
      <c r="A35" s="46"/>
      <c r="B35" s="19" t="s">
        <v>226</v>
      </c>
      <c r="C35" s="46"/>
      <c r="D35" s="46"/>
      <c r="E35" s="16"/>
    </row>
    <row r="36" spans="1:5" x14ac:dyDescent="0.25">
      <c r="A36" s="17"/>
      <c r="B36" s="16"/>
      <c r="C36" s="16"/>
      <c r="D36" s="16"/>
      <c r="E36" s="16"/>
    </row>
    <row r="37" spans="1:5" x14ac:dyDescent="0.25">
      <c r="A37" s="15"/>
    </row>
  </sheetData>
  <mergeCells count="50">
    <mergeCell ref="A34:A35"/>
    <mergeCell ref="C34:C35"/>
    <mergeCell ref="D34:D35"/>
    <mergeCell ref="A25:A26"/>
    <mergeCell ref="C25:C26"/>
    <mergeCell ref="D25:D26"/>
    <mergeCell ref="E25:E26"/>
    <mergeCell ref="A32:A33"/>
    <mergeCell ref="C32:C33"/>
    <mergeCell ref="D32:D33"/>
    <mergeCell ref="A21:A22"/>
    <mergeCell ref="C21:C22"/>
    <mergeCell ref="D21:D22"/>
    <mergeCell ref="E21:E22"/>
    <mergeCell ref="A23:A24"/>
    <mergeCell ref="C23:C24"/>
    <mergeCell ref="D23:D24"/>
    <mergeCell ref="E23:E24"/>
    <mergeCell ref="A17:A18"/>
    <mergeCell ref="C17:C18"/>
    <mergeCell ref="D17:D18"/>
    <mergeCell ref="E17:E18"/>
    <mergeCell ref="A19:A20"/>
    <mergeCell ref="C19:C20"/>
    <mergeCell ref="D19:D20"/>
    <mergeCell ref="E19:E20"/>
    <mergeCell ref="A13:A14"/>
    <mergeCell ref="C13:C14"/>
    <mergeCell ref="D13:D14"/>
    <mergeCell ref="E13:E14"/>
    <mergeCell ref="A15:A16"/>
    <mergeCell ref="C15:C16"/>
    <mergeCell ref="D15:D16"/>
    <mergeCell ref="E15:E16"/>
    <mergeCell ref="A11:A12"/>
    <mergeCell ref="C11:C12"/>
    <mergeCell ref="D11:D12"/>
    <mergeCell ref="E11:E12"/>
    <mergeCell ref="A5:A6"/>
    <mergeCell ref="B5:B6"/>
    <mergeCell ref="C5:C6"/>
    <mergeCell ref="D5:D6"/>
    <mergeCell ref="A7:A8"/>
    <mergeCell ref="C7:C8"/>
    <mergeCell ref="D7:D8"/>
    <mergeCell ref="E7:E8"/>
    <mergeCell ref="A9:A10"/>
    <mergeCell ref="C9:C10"/>
    <mergeCell ref="D9:D10"/>
    <mergeCell ref="E9:E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selection activeCell="A69" sqref="A69"/>
    </sheetView>
  </sheetViews>
  <sheetFormatPr defaultRowHeight="15" x14ac:dyDescent="0.25"/>
  <cols>
    <col min="1" max="1" width="11.28515625" bestFit="1" customWidth="1"/>
    <col min="4" max="4" width="12" bestFit="1" customWidth="1"/>
  </cols>
  <sheetData>
    <row r="1" spans="1:4" x14ac:dyDescent="0.25">
      <c r="A1" s="4" t="s">
        <v>73</v>
      </c>
      <c r="B1" s="4" t="s">
        <v>197</v>
      </c>
      <c r="C1" s="4" t="s">
        <v>0</v>
      </c>
      <c r="D1" s="4" t="s">
        <v>1</v>
      </c>
    </row>
    <row r="2" spans="1:4" x14ac:dyDescent="0.25">
      <c r="A2" s="10">
        <v>117</v>
      </c>
      <c r="B2" s="11">
        <v>45</v>
      </c>
      <c r="C2" s="11">
        <v>1</v>
      </c>
      <c r="D2" s="11"/>
    </row>
    <row r="3" spans="1:4" x14ac:dyDescent="0.25">
      <c r="A3" s="10">
        <v>117</v>
      </c>
      <c r="B3" s="11">
        <v>47</v>
      </c>
      <c r="C3" s="11">
        <v>1</v>
      </c>
      <c r="D3" s="11"/>
    </row>
    <row r="4" spans="1:4" x14ac:dyDescent="0.25">
      <c r="A4" s="10">
        <v>117</v>
      </c>
      <c r="B4" s="11">
        <v>54</v>
      </c>
      <c r="C4" s="11">
        <v>1</v>
      </c>
      <c r="D4" s="11"/>
    </row>
    <row r="5" spans="1:4" x14ac:dyDescent="0.25">
      <c r="A5" s="10">
        <v>117</v>
      </c>
      <c r="B5" s="11">
        <v>68</v>
      </c>
      <c r="C5" s="11">
        <v>1</v>
      </c>
      <c r="D5" s="11"/>
    </row>
    <row r="6" spans="1:4" x14ac:dyDescent="0.25">
      <c r="A6" s="10">
        <v>117</v>
      </c>
      <c r="B6" s="11">
        <v>68</v>
      </c>
      <c r="C6" s="11">
        <v>1</v>
      </c>
      <c r="D6" s="11"/>
    </row>
    <row r="7" spans="1:4" x14ac:dyDescent="0.25">
      <c r="A7" s="10">
        <v>117</v>
      </c>
      <c r="B7" s="11">
        <v>134</v>
      </c>
      <c r="C7" s="11"/>
      <c r="D7" s="11">
        <v>0</v>
      </c>
    </row>
    <row r="8" spans="1:4" x14ac:dyDescent="0.25">
      <c r="A8" s="10">
        <v>117</v>
      </c>
      <c r="B8" s="11">
        <v>134</v>
      </c>
      <c r="C8" s="11"/>
      <c r="D8" s="11">
        <v>0</v>
      </c>
    </row>
    <row r="9" spans="1:4" x14ac:dyDescent="0.25">
      <c r="A9" s="10">
        <v>117</v>
      </c>
      <c r="B9" s="11">
        <v>134</v>
      </c>
      <c r="C9" s="11"/>
      <c r="D9" s="11">
        <v>0</v>
      </c>
    </row>
    <row r="10" spans="1:4" x14ac:dyDescent="0.25">
      <c r="A10" s="10">
        <v>117</v>
      </c>
      <c r="B10" s="11">
        <v>134</v>
      </c>
      <c r="C10" s="11"/>
      <c r="D10" s="11">
        <v>0</v>
      </c>
    </row>
    <row r="11" spans="1:4" x14ac:dyDescent="0.25">
      <c r="A11" s="10">
        <v>117</v>
      </c>
      <c r="B11" s="11">
        <v>134</v>
      </c>
      <c r="C11" s="11"/>
      <c r="D11" s="11">
        <v>0</v>
      </c>
    </row>
    <row r="12" spans="1:4" x14ac:dyDescent="0.25">
      <c r="A12" s="10"/>
      <c r="B12" s="11"/>
      <c r="C12" s="11"/>
      <c r="D12" s="11"/>
    </row>
    <row r="13" spans="1:4" x14ac:dyDescent="0.25">
      <c r="A13" s="10">
        <v>175</v>
      </c>
      <c r="B13" s="11">
        <v>28</v>
      </c>
      <c r="C13" s="11">
        <v>1</v>
      </c>
      <c r="D13" s="11"/>
    </row>
    <row r="14" spans="1:4" x14ac:dyDescent="0.25">
      <c r="A14" s="10">
        <v>175</v>
      </c>
      <c r="B14" s="11">
        <v>28</v>
      </c>
      <c r="C14" s="11">
        <v>1</v>
      </c>
      <c r="D14" s="11"/>
    </row>
    <row r="15" spans="1:4" x14ac:dyDescent="0.25">
      <c r="A15" s="10">
        <v>175</v>
      </c>
      <c r="B15" s="11">
        <v>28</v>
      </c>
      <c r="C15" s="11">
        <v>1</v>
      </c>
      <c r="D15" s="11"/>
    </row>
    <row r="16" spans="1:4" x14ac:dyDescent="0.25">
      <c r="A16" s="10">
        <v>175</v>
      </c>
      <c r="B16" s="11">
        <v>28</v>
      </c>
      <c r="C16" s="11">
        <v>1</v>
      </c>
      <c r="D16" s="11"/>
    </row>
    <row r="17" spans="1:4" x14ac:dyDescent="0.25">
      <c r="A17" s="10">
        <v>175</v>
      </c>
      <c r="B17" s="11">
        <v>28</v>
      </c>
      <c r="C17" s="11">
        <v>1</v>
      </c>
      <c r="D17" s="11"/>
    </row>
    <row r="18" spans="1:4" x14ac:dyDescent="0.25">
      <c r="A18" s="10">
        <v>175</v>
      </c>
      <c r="B18" s="11">
        <v>28</v>
      </c>
      <c r="C18" s="11">
        <v>1</v>
      </c>
      <c r="D18" s="11"/>
    </row>
    <row r="19" spans="1:4" x14ac:dyDescent="0.25">
      <c r="A19" s="10">
        <v>175</v>
      </c>
      <c r="B19" s="11">
        <v>28</v>
      </c>
      <c r="C19" s="11">
        <v>1</v>
      </c>
      <c r="D19" s="11"/>
    </row>
    <row r="20" spans="1:4" x14ac:dyDescent="0.25">
      <c r="A20" s="10">
        <v>175</v>
      </c>
      <c r="B20" s="11">
        <v>92</v>
      </c>
      <c r="C20" s="11"/>
      <c r="D20" s="11">
        <v>0</v>
      </c>
    </row>
    <row r="21" spans="1:4" x14ac:dyDescent="0.25">
      <c r="A21" s="10">
        <v>175</v>
      </c>
      <c r="B21" s="11">
        <v>92</v>
      </c>
      <c r="C21" s="11"/>
      <c r="D21" s="11">
        <v>0</v>
      </c>
    </row>
    <row r="22" spans="1:4" x14ac:dyDescent="0.25">
      <c r="A22" s="10">
        <v>175</v>
      </c>
      <c r="B22" s="11">
        <v>89</v>
      </c>
      <c r="C22" s="11"/>
      <c r="D22" s="11">
        <v>1</v>
      </c>
    </row>
    <row r="23" spans="1:4" x14ac:dyDescent="0.25">
      <c r="A23" s="10">
        <v>175</v>
      </c>
      <c r="B23" s="11">
        <v>92</v>
      </c>
      <c r="C23" s="11"/>
      <c r="D23" s="11">
        <v>0</v>
      </c>
    </row>
    <row r="24" spans="1:4" x14ac:dyDescent="0.25">
      <c r="A24" s="10">
        <v>175</v>
      </c>
      <c r="B24" s="11">
        <v>92</v>
      </c>
      <c r="C24" s="11"/>
      <c r="D24" s="11">
        <v>0</v>
      </c>
    </row>
    <row r="25" spans="1:4" x14ac:dyDescent="0.25">
      <c r="A25" s="10">
        <v>175</v>
      </c>
      <c r="B25" s="11">
        <v>62</v>
      </c>
      <c r="C25" s="11"/>
      <c r="D25" s="11">
        <v>0</v>
      </c>
    </row>
    <row r="26" spans="1:4" x14ac:dyDescent="0.25">
      <c r="A26" s="10">
        <v>175</v>
      </c>
      <c r="B26" s="11">
        <v>92</v>
      </c>
      <c r="C26" s="11"/>
      <c r="D26" s="11">
        <v>0</v>
      </c>
    </row>
    <row r="27" spans="1:4" x14ac:dyDescent="0.25">
      <c r="A27" s="10"/>
      <c r="B27" s="11"/>
      <c r="C27" s="11"/>
      <c r="D27" s="11"/>
    </row>
    <row r="28" spans="1:4" x14ac:dyDescent="0.25">
      <c r="A28" s="10">
        <v>152</v>
      </c>
      <c r="B28" s="11">
        <v>35</v>
      </c>
      <c r="C28" s="11">
        <v>1</v>
      </c>
      <c r="D28" s="11"/>
    </row>
    <row r="29" spans="1:4" x14ac:dyDescent="0.25">
      <c r="A29" s="10">
        <v>152</v>
      </c>
      <c r="B29" s="11">
        <v>35</v>
      </c>
      <c r="C29" s="11">
        <v>1</v>
      </c>
      <c r="D29" s="11"/>
    </row>
    <row r="30" spans="1:4" x14ac:dyDescent="0.25">
      <c r="A30" s="10">
        <v>152</v>
      </c>
      <c r="B30" s="11">
        <v>189</v>
      </c>
      <c r="C30" s="11">
        <v>0</v>
      </c>
      <c r="D30" s="11"/>
    </row>
    <row r="31" spans="1:4" x14ac:dyDescent="0.25">
      <c r="A31" s="10">
        <v>152</v>
      </c>
      <c r="B31" s="11">
        <v>35</v>
      </c>
      <c r="C31" s="11">
        <v>1</v>
      </c>
      <c r="D31" s="11"/>
    </row>
    <row r="32" spans="1:4" x14ac:dyDescent="0.25">
      <c r="A32" s="10">
        <v>152</v>
      </c>
      <c r="B32" s="11">
        <v>35</v>
      </c>
      <c r="C32" s="11">
        <v>1</v>
      </c>
      <c r="D32" s="11"/>
    </row>
    <row r="33" spans="1:4" x14ac:dyDescent="0.25">
      <c r="A33" s="10">
        <v>152</v>
      </c>
      <c r="B33" s="11">
        <v>189</v>
      </c>
      <c r="C33" s="11"/>
      <c r="D33" s="11">
        <v>0</v>
      </c>
    </row>
    <row r="34" spans="1:4" x14ac:dyDescent="0.25">
      <c r="A34" s="10">
        <v>152</v>
      </c>
      <c r="B34" s="11">
        <v>189</v>
      </c>
      <c r="C34" s="11"/>
      <c r="D34" s="11">
        <v>0</v>
      </c>
    </row>
    <row r="35" spans="1:4" x14ac:dyDescent="0.25">
      <c r="A35" s="10">
        <v>152</v>
      </c>
      <c r="B35" s="11">
        <v>350</v>
      </c>
      <c r="C35" s="11"/>
      <c r="D35" s="11">
        <v>0</v>
      </c>
    </row>
    <row r="36" spans="1:4" x14ac:dyDescent="0.25">
      <c r="A36" s="10">
        <v>152</v>
      </c>
      <c r="B36" s="11">
        <v>350</v>
      </c>
      <c r="C36" s="11"/>
      <c r="D36" s="11">
        <v>0</v>
      </c>
    </row>
    <row r="37" spans="1:4" x14ac:dyDescent="0.25">
      <c r="A37" s="10">
        <v>152</v>
      </c>
      <c r="B37" s="11">
        <v>30</v>
      </c>
      <c r="C37" s="11">
        <v>1</v>
      </c>
      <c r="D37" s="11"/>
    </row>
    <row r="38" spans="1:4" x14ac:dyDescent="0.25">
      <c r="A38" s="10">
        <v>152</v>
      </c>
      <c r="B38" s="11">
        <v>35</v>
      </c>
      <c r="C38" s="11">
        <v>1</v>
      </c>
      <c r="D38" s="11"/>
    </row>
    <row r="39" spans="1:4" x14ac:dyDescent="0.25">
      <c r="A39" s="10">
        <v>152</v>
      </c>
      <c r="B39" s="11">
        <v>94</v>
      </c>
      <c r="C39" s="11"/>
      <c r="D39" s="11">
        <v>0</v>
      </c>
    </row>
    <row r="40" spans="1:4" x14ac:dyDescent="0.25">
      <c r="A40" s="10">
        <v>152</v>
      </c>
      <c r="B40" s="11">
        <v>108</v>
      </c>
      <c r="C40" s="11"/>
      <c r="D40" s="11">
        <v>0</v>
      </c>
    </row>
    <row r="41" spans="1:4" x14ac:dyDescent="0.25">
      <c r="A41" s="10">
        <v>152</v>
      </c>
      <c r="B41" s="11">
        <v>66</v>
      </c>
      <c r="C41" s="11"/>
      <c r="D41" s="11">
        <v>0</v>
      </c>
    </row>
    <row r="42" spans="1:4" x14ac:dyDescent="0.25">
      <c r="A42" s="10">
        <v>152</v>
      </c>
      <c r="B42" s="11">
        <v>350</v>
      </c>
      <c r="C42" s="11"/>
      <c r="D42" s="11">
        <v>0</v>
      </c>
    </row>
    <row r="43" spans="1:4" x14ac:dyDescent="0.25">
      <c r="A43" s="10"/>
      <c r="B43" s="11"/>
      <c r="C43" s="11"/>
      <c r="D43" s="11"/>
    </row>
    <row r="44" spans="1:4" x14ac:dyDescent="0.25">
      <c r="A44" s="10">
        <v>116</v>
      </c>
      <c r="B44" s="11">
        <v>28</v>
      </c>
      <c r="C44" s="11">
        <v>1</v>
      </c>
      <c r="D44" s="11"/>
    </row>
    <row r="45" spans="1:4" x14ac:dyDescent="0.25">
      <c r="A45" s="10">
        <v>116</v>
      </c>
      <c r="B45" s="11">
        <v>28</v>
      </c>
      <c r="C45" s="11">
        <v>1</v>
      </c>
      <c r="D45" s="11"/>
    </row>
    <row r="46" spans="1:4" x14ac:dyDescent="0.25">
      <c r="A46" s="10">
        <v>116</v>
      </c>
      <c r="B46" s="11">
        <v>28</v>
      </c>
      <c r="C46" s="11">
        <v>1</v>
      </c>
      <c r="D46" s="11"/>
    </row>
    <row r="47" spans="1:4" x14ac:dyDescent="0.25">
      <c r="A47" s="10">
        <v>116</v>
      </c>
      <c r="B47" s="11">
        <v>28</v>
      </c>
      <c r="C47" s="11">
        <v>1</v>
      </c>
      <c r="D47" s="11"/>
    </row>
    <row r="48" spans="1:4" x14ac:dyDescent="0.25">
      <c r="A48" s="10">
        <v>116</v>
      </c>
      <c r="B48" s="11">
        <v>28</v>
      </c>
      <c r="C48" s="11">
        <v>1</v>
      </c>
      <c r="D48" s="11"/>
    </row>
    <row r="49" spans="1:4" x14ac:dyDescent="0.25">
      <c r="A49" s="10">
        <v>116</v>
      </c>
      <c r="B49" s="11">
        <v>28</v>
      </c>
      <c r="C49" s="11"/>
      <c r="D49" s="11">
        <v>1</v>
      </c>
    </row>
    <row r="50" spans="1:4" x14ac:dyDescent="0.25">
      <c r="A50" s="10">
        <v>116</v>
      </c>
      <c r="B50" s="11">
        <v>28</v>
      </c>
      <c r="C50" s="11"/>
      <c r="D50" s="11">
        <v>0</v>
      </c>
    </row>
    <row r="51" spans="1:4" x14ac:dyDescent="0.25">
      <c r="A51" s="10">
        <v>116</v>
      </c>
      <c r="B51" s="11">
        <v>28</v>
      </c>
      <c r="C51" s="11"/>
      <c r="D51" s="11">
        <v>0</v>
      </c>
    </row>
    <row r="52" spans="1:4" x14ac:dyDescent="0.25">
      <c r="A52" s="10">
        <v>116</v>
      </c>
      <c r="B52" s="11">
        <v>28</v>
      </c>
      <c r="C52" s="11"/>
      <c r="D52" s="11">
        <v>0</v>
      </c>
    </row>
    <row r="53" spans="1:4" x14ac:dyDescent="0.25">
      <c r="A53" s="10">
        <v>116</v>
      </c>
      <c r="B53" s="11">
        <v>28</v>
      </c>
      <c r="C53" s="11"/>
      <c r="D53" s="11">
        <v>0</v>
      </c>
    </row>
    <row r="54" spans="1:4" x14ac:dyDescent="0.25">
      <c r="A54" s="10"/>
      <c r="B54" s="11"/>
      <c r="C54" s="11"/>
      <c r="D54" s="11"/>
    </row>
    <row r="55" spans="1:4" x14ac:dyDescent="0.25">
      <c r="A55" s="10">
        <v>127</v>
      </c>
      <c r="B55" s="11">
        <v>25</v>
      </c>
      <c r="C55" s="11">
        <v>1</v>
      </c>
      <c r="D55" s="11"/>
    </row>
    <row r="56" spans="1:4" x14ac:dyDescent="0.25">
      <c r="A56" s="10">
        <v>127</v>
      </c>
      <c r="B56" s="11">
        <v>25</v>
      </c>
      <c r="C56" s="11">
        <v>1</v>
      </c>
      <c r="D56" s="11"/>
    </row>
    <row r="57" spans="1:4" x14ac:dyDescent="0.25">
      <c r="A57" s="10">
        <v>127</v>
      </c>
      <c r="B57" s="11">
        <v>25</v>
      </c>
      <c r="C57" s="11">
        <v>1</v>
      </c>
      <c r="D57" s="11"/>
    </row>
    <row r="58" spans="1:4" x14ac:dyDescent="0.25">
      <c r="A58" s="10">
        <v>127</v>
      </c>
      <c r="B58" s="11">
        <v>28</v>
      </c>
      <c r="C58" s="11">
        <v>1</v>
      </c>
      <c r="D58" s="11"/>
    </row>
    <row r="59" spans="1:4" x14ac:dyDescent="0.25">
      <c r="A59" s="10">
        <v>127</v>
      </c>
      <c r="B59" s="11">
        <v>28</v>
      </c>
      <c r="C59" s="11">
        <v>1</v>
      </c>
      <c r="D59" s="11"/>
    </row>
    <row r="60" spans="1:4" x14ac:dyDescent="0.25">
      <c r="A60" s="10">
        <v>127</v>
      </c>
      <c r="B60" s="11">
        <v>28</v>
      </c>
      <c r="C60" s="11"/>
      <c r="D60" s="11">
        <v>0</v>
      </c>
    </row>
    <row r="61" spans="1:4" x14ac:dyDescent="0.25">
      <c r="A61" s="10">
        <v>127</v>
      </c>
      <c r="B61" s="11">
        <v>28</v>
      </c>
      <c r="C61" s="11"/>
      <c r="D61" s="11">
        <v>1</v>
      </c>
    </row>
    <row r="62" spans="1:4" x14ac:dyDescent="0.25">
      <c r="A62" s="10">
        <v>127</v>
      </c>
      <c r="B62" s="11">
        <v>28</v>
      </c>
      <c r="C62" s="11"/>
      <c r="D62" s="11">
        <v>0</v>
      </c>
    </row>
    <row r="63" spans="1:4" x14ac:dyDescent="0.25">
      <c r="A63" s="10">
        <v>127</v>
      </c>
      <c r="B63" s="11">
        <v>28</v>
      </c>
      <c r="C63" s="11"/>
      <c r="D63" s="11">
        <v>1</v>
      </c>
    </row>
    <row r="64" spans="1:4" x14ac:dyDescent="0.25">
      <c r="A64" s="10">
        <v>127</v>
      </c>
      <c r="B64" s="11">
        <v>28</v>
      </c>
      <c r="C64" s="11"/>
      <c r="D64" s="11">
        <v>0</v>
      </c>
    </row>
    <row r="65" spans="1:4" x14ac:dyDescent="0.25">
      <c r="A65" s="10"/>
      <c r="B65" s="11"/>
      <c r="C65" s="11"/>
      <c r="D65" s="11"/>
    </row>
    <row r="66" spans="1:4" x14ac:dyDescent="0.25">
      <c r="A66" s="10">
        <v>158</v>
      </c>
      <c r="B66" s="11">
        <v>32</v>
      </c>
      <c r="C66" s="11">
        <v>1</v>
      </c>
      <c r="D66" s="11"/>
    </row>
    <row r="67" spans="1:4" x14ac:dyDescent="0.25">
      <c r="A67" s="10">
        <v>158</v>
      </c>
      <c r="B67" s="11">
        <v>32</v>
      </c>
      <c r="C67" s="11">
        <v>1</v>
      </c>
      <c r="D67" s="11"/>
    </row>
    <row r="68" spans="1:4" x14ac:dyDescent="0.25">
      <c r="A68" s="10">
        <v>158</v>
      </c>
      <c r="B68" s="11">
        <v>32</v>
      </c>
      <c r="C68" s="11">
        <v>1</v>
      </c>
      <c r="D68" s="11"/>
    </row>
    <row r="69" spans="1:4" x14ac:dyDescent="0.25">
      <c r="A69" s="10">
        <v>158</v>
      </c>
      <c r="B69" s="11">
        <v>32</v>
      </c>
      <c r="C69" s="11">
        <v>1</v>
      </c>
      <c r="D69" s="11"/>
    </row>
    <row r="70" spans="1:4" x14ac:dyDescent="0.25">
      <c r="A70" s="10">
        <v>158</v>
      </c>
      <c r="B70" s="11">
        <v>26</v>
      </c>
      <c r="C70" s="11">
        <v>0</v>
      </c>
      <c r="D70" s="11"/>
    </row>
    <row r="71" spans="1:4" x14ac:dyDescent="0.25">
      <c r="A71" s="10">
        <v>158</v>
      </c>
      <c r="B71" s="11">
        <v>47</v>
      </c>
      <c r="C71" s="11"/>
      <c r="D71" s="11">
        <v>1</v>
      </c>
    </row>
    <row r="72" spans="1:4" x14ac:dyDescent="0.25">
      <c r="A72" s="10">
        <v>158</v>
      </c>
      <c r="B72" s="11">
        <v>56</v>
      </c>
      <c r="C72" s="11"/>
      <c r="D72" s="11">
        <v>0</v>
      </c>
    </row>
    <row r="73" spans="1:4" x14ac:dyDescent="0.25">
      <c r="A73" s="10">
        <v>158</v>
      </c>
      <c r="B73" s="11">
        <v>56</v>
      </c>
      <c r="C73" s="11"/>
      <c r="D73" s="11">
        <v>0</v>
      </c>
    </row>
    <row r="74" spans="1:4" x14ac:dyDescent="0.25">
      <c r="A74" s="10">
        <v>158</v>
      </c>
      <c r="B74" s="11">
        <v>56</v>
      </c>
      <c r="C74" s="11"/>
      <c r="D74" s="11">
        <v>0</v>
      </c>
    </row>
    <row r="75" spans="1:4" x14ac:dyDescent="0.25">
      <c r="A75" s="10">
        <v>158</v>
      </c>
      <c r="B75" s="11">
        <v>56</v>
      </c>
      <c r="C75" s="11"/>
      <c r="D75" s="11">
        <v>0</v>
      </c>
    </row>
    <row r="76" spans="1:4" x14ac:dyDescent="0.25">
      <c r="A76" s="10">
        <v>158</v>
      </c>
      <c r="B76" s="11"/>
      <c r="C76" s="11"/>
      <c r="D76" s="11"/>
    </row>
    <row r="77" spans="1:4" x14ac:dyDescent="0.25">
      <c r="A77" s="10"/>
      <c r="B77" s="11"/>
      <c r="C77" s="11"/>
      <c r="D77" s="11"/>
    </row>
    <row r="78" spans="1:4" x14ac:dyDescent="0.25">
      <c r="A78" s="10">
        <v>132</v>
      </c>
      <c r="B78" s="11">
        <v>22</v>
      </c>
      <c r="C78" s="11">
        <v>1</v>
      </c>
      <c r="D78" s="11"/>
    </row>
    <row r="79" spans="1:4" x14ac:dyDescent="0.25">
      <c r="A79" s="10">
        <v>132</v>
      </c>
      <c r="B79" s="11">
        <v>29</v>
      </c>
      <c r="C79" s="11">
        <v>1</v>
      </c>
      <c r="D79" s="11"/>
    </row>
    <row r="80" spans="1:4" x14ac:dyDescent="0.25">
      <c r="A80" s="10">
        <v>132</v>
      </c>
      <c r="B80" s="11">
        <v>25</v>
      </c>
      <c r="C80" s="11">
        <v>1</v>
      </c>
      <c r="D80" s="11"/>
    </row>
    <row r="81" spans="1:4" x14ac:dyDescent="0.25">
      <c r="A81" s="10">
        <v>132</v>
      </c>
      <c r="B81" s="11">
        <v>29</v>
      </c>
      <c r="C81" s="11">
        <v>1</v>
      </c>
      <c r="D81" s="11"/>
    </row>
    <row r="82" spans="1:4" x14ac:dyDescent="0.25">
      <c r="A82" s="10">
        <v>132</v>
      </c>
      <c r="B82" s="11">
        <v>328</v>
      </c>
      <c r="C82" s="11">
        <v>0</v>
      </c>
      <c r="D82" s="11"/>
    </row>
    <row r="83" spans="1:4" x14ac:dyDescent="0.25">
      <c r="A83" s="10">
        <v>132</v>
      </c>
      <c r="B83" s="11">
        <v>31</v>
      </c>
      <c r="C83" s="11">
        <v>1</v>
      </c>
      <c r="D83" s="11"/>
    </row>
    <row r="84" spans="1:4" x14ac:dyDescent="0.25">
      <c r="A84" s="10">
        <v>132</v>
      </c>
      <c r="B84" s="11">
        <v>29</v>
      </c>
      <c r="C84" s="11">
        <v>1</v>
      </c>
      <c r="D84" s="11"/>
    </row>
    <row r="87" spans="1:4" x14ac:dyDescent="0.25">
      <c r="A87" s="13"/>
      <c r="B87" s="14" t="s">
        <v>198</v>
      </c>
      <c r="C87" s="13">
        <v>41</v>
      </c>
      <c r="D87" s="13">
        <v>35</v>
      </c>
    </row>
  </sheetData>
  <autoFilter ref="A1:D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0" sqref="C10"/>
    </sheetView>
  </sheetViews>
  <sheetFormatPr defaultRowHeight="15" x14ac:dyDescent="0.25"/>
  <cols>
    <col min="1" max="1" width="8.42578125" bestFit="1" customWidth="1"/>
    <col min="2" max="2" width="12.5703125" bestFit="1" customWidth="1"/>
  </cols>
  <sheetData>
    <row r="1" spans="1:3" x14ac:dyDescent="0.25">
      <c r="A1" s="4" t="s">
        <v>229</v>
      </c>
      <c r="B1" s="4" t="s">
        <v>230</v>
      </c>
      <c r="C1" s="22"/>
    </row>
    <row r="2" spans="1:3" x14ac:dyDescent="0.25">
      <c r="A2" s="11">
        <v>38</v>
      </c>
      <c r="B2" s="11">
        <v>23</v>
      </c>
      <c r="C2" s="22"/>
    </row>
    <row r="3" spans="1:3" x14ac:dyDescent="0.25">
      <c r="A3" s="11">
        <v>69</v>
      </c>
      <c r="B3" s="11">
        <v>9</v>
      </c>
      <c r="C3" s="22"/>
    </row>
    <row r="4" spans="1:3" x14ac:dyDescent="0.25">
      <c r="A4" s="11">
        <v>76</v>
      </c>
      <c r="B4" s="11">
        <v>7</v>
      </c>
      <c r="C4" s="22"/>
    </row>
    <row r="5" spans="1:3" x14ac:dyDescent="0.25">
      <c r="A5" s="11">
        <v>35</v>
      </c>
      <c r="B5" s="11">
        <v>12</v>
      </c>
      <c r="C5" s="22"/>
    </row>
    <row r="6" spans="1:3" x14ac:dyDescent="0.25">
      <c r="A6" s="11">
        <v>43</v>
      </c>
      <c r="B6" s="11">
        <v>16</v>
      </c>
      <c r="C6" s="22"/>
    </row>
    <row r="7" spans="1:3" x14ac:dyDescent="0.25">
      <c r="A7" s="11">
        <v>64</v>
      </c>
      <c r="B7" s="11">
        <v>0</v>
      </c>
      <c r="C7" s="22"/>
    </row>
    <row r="8" spans="1:3" x14ac:dyDescent="0.25">
      <c r="A8" s="11"/>
      <c r="B8" s="11">
        <v>18</v>
      </c>
      <c r="C8" s="22"/>
    </row>
    <row r="9" spans="1:3" x14ac:dyDescent="0.25">
      <c r="A9" s="11"/>
      <c r="B9" s="11">
        <v>8</v>
      </c>
      <c r="C9" s="22"/>
    </row>
    <row r="10" spans="1:3" x14ac:dyDescent="0.25">
      <c r="A10" s="11"/>
      <c r="B10" s="23" t="s">
        <v>227</v>
      </c>
      <c r="C10" s="22" t="s">
        <v>228</v>
      </c>
    </row>
    <row r="11" spans="1:3" x14ac:dyDescent="0.25">
      <c r="A11" s="11"/>
      <c r="B11" s="11">
        <v>72</v>
      </c>
      <c r="C11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C1"/>
    </sheetView>
  </sheetViews>
  <sheetFormatPr defaultRowHeight="15" x14ac:dyDescent="0.25"/>
  <sheetData>
    <row r="1" spans="1:4" x14ac:dyDescent="0.25">
      <c r="A1" s="4" t="s">
        <v>231</v>
      </c>
      <c r="B1" s="4" t="s">
        <v>232</v>
      </c>
      <c r="C1" s="4" t="s">
        <v>233</v>
      </c>
    </row>
    <row r="2" spans="1:4" x14ac:dyDescent="0.25">
      <c r="A2" s="24">
        <v>94.4</v>
      </c>
      <c r="B2" s="24">
        <v>89.7</v>
      </c>
      <c r="C2" s="24">
        <v>25.4</v>
      </c>
    </row>
    <row r="3" spans="1:4" x14ac:dyDescent="0.25">
      <c r="A3" s="24">
        <v>97</v>
      </c>
      <c r="B3" s="24">
        <v>95.7</v>
      </c>
      <c r="C3" s="24">
        <v>40.9</v>
      </c>
    </row>
    <row r="4" spans="1:4" x14ac:dyDescent="0.25">
      <c r="A4" s="24">
        <v>95.9</v>
      </c>
      <c r="B4" s="24">
        <v>96.6</v>
      </c>
      <c r="C4" s="24">
        <v>40</v>
      </c>
    </row>
    <row r="5" spans="1:4" x14ac:dyDescent="0.25">
      <c r="A5" s="24">
        <v>90.7</v>
      </c>
      <c r="B5" s="24">
        <v>95.7</v>
      </c>
      <c r="C5" s="24">
        <v>47.4</v>
      </c>
    </row>
    <row r="6" spans="1:4" x14ac:dyDescent="0.25">
      <c r="A6" s="24">
        <v>88.4</v>
      </c>
      <c r="B6" s="24">
        <v>92.3</v>
      </c>
      <c r="C6" s="24">
        <v>13.7</v>
      </c>
    </row>
    <row r="7" spans="1:4" x14ac:dyDescent="0.25">
      <c r="A7" s="24">
        <v>96.9</v>
      </c>
      <c r="B7" s="24">
        <v>99.8</v>
      </c>
      <c r="C7" s="24">
        <v>45.9</v>
      </c>
    </row>
    <row r="8" spans="1:4" x14ac:dyDescent="0.25">
      <c r="A8" s="24">
        <v>97.2</v>
      </c>
      <c r="B8" s="24">
        <v>96.8</v>
      </c>
      <c r="C8" s="24">
        <v>42.9</v>
      </c>
    </row>
    <row r="9" spans="1:4" x14ac:dyDescent="0.25">
      <c r="A9" s="24">
        <v>99.4</v>
      </c>
      <c r="B9" s="24">
        <v>99.6</v>
      </c>
      <c r="C9" s="24">
        <v>55.5</v>
      </c>
    </row>
    <row r="10" spans="1:4" x14ac:dyDescent="0.25">
      <c r="A10" s="23" t="s">
        <v>234</v>
      </c>
      <c r="B10" s="23" t="s">
        <v>235</v>
      </c>
      <c r="C10" s="23" t="s">
        <v>236</v>
      </c>
      <c r="D10" s="24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Fig. 2a-Sizes</vt:lpstr>
      <vt:lpstr>Fig. 2a-LiMs</vt:lpstr>
      <vt:lpstr>Fig. 2b</vt:lpstr>
      <vt:lpstr>Fig. 2c</vt:lpstr>
      <vt:lpstr>Fig. 2d</vt:lpstr>
      <vt:lpstr>Fig. 2d model results</vt:lpstr>
      <vt:lpstr>Fig. 2e</vt:lpstr>
      <vt:lpstr>Fig. 2f</vt:lpstr>
      <vt:lpstr>Fig. 2g</vt:lpstr>
      <vt:lpstr>Fig. 2h</vt:lpstr>
      <vt:lpstr>Fig. 2j</vt:lpstr>
      <vt:lpstr>Fig. 2k mets</vt:lpstr>
      <vt:lpstr>Fig. 2k sizes</vt:lpstr>
    </vt:vector>
  </TitlesOfParts>
  <Company>Institut de Recerca Biomèdica de Barcelona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Tauriello</dc:creator>
  <cp:lastModifiedBy>D Tauriello</cp:lastModifiedBy>
  <dcterms:created xsi:type="dcterms:W3CDTF">2017-12-01T18:16:54Z</dcterms:created>
  <dcterms:modified xsi:type="dcterms:W3CDTF">2017-12-04T15:59:08Z</dcterms:modified>
</cp:coreProperties>
</file>