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AE13" i="2" l="1"/>
  <c r="AD13" i="2"/>
  <c r="AC13" i="2"/>
  <c r="Z13" i="2"/>
  <c r="AE12" i="2"/>
  <c r="AD12" i="2"/>
  <c r="AC12" i="2"/>
  <c r="Z12" i="2"/>
  <c r="AE11" i="2"/>
  <c r="AD11" i="2"/>
  <c r="AC11" i="2"/>
  <c r="Z11" i="2"/>
  <c r="AE10" i="2"/>
  <c r="AD10" i="2"/>
  <c r="AC10" i="2"/>
  <c r="Z10" i="2"/>
  <c r="AE9" i="2"/>
  <c r="AD9" i="2"/>
  <c r="AC9" i="2"/>
  <c r="Z9" i="2"/>
  <c r="AE8" i="2"/>
  <c r="AD8" i="2"/>
  <c r="AC8" i="2"/>
  <c r="Z8" i="2"/>
  <c r="AE7" i="2"/>
  <c r="AD7" i="2"/>
  <c r="AC7" i="2"/>
  <c r="Z7" i="2"/>
  <c r="AE6" i="2"/>
  <c r="AD6" i="2"/>
  <c r="AC6" i="2"/>
  <c r="Z6" i="2"/>
  <c r="AE5" i="2"/>
  <c r="AD5" i="2"/>
  <c r="AC5" i="2"/>
  <c r="Z5" i="2"/>
  <c r="AE4" i="2"/>
  <c r="AD4" i="2"/>
  <c r="AC4" i="2"/>
  <c r="Z4" i="2"/>
  <c r="AE3" i="2"/>
  <c r="AD3" i="2"/>
  <c r="AC3" i="2"/>
  <c r="Z3" i="2"/>
  <c r="AE2" i="2"/>
  <c r="AD2" i="2"/>
  <c r="AC2" i="2"/>
  <c r="Z2" i="2"/>
  <c r="AA2" i="2" l="1"/>
  <c r="AA3" i="2"/>
  <c r="AA4" i="2"/>
  <c r="AA5" i="2"/>
  <c r="AA6" i="2"/>
  <c r="AA7" i="2"/>
  <c r="AA8" i="2"/>
  <c r="AA9" i="2"/>
  <c r="AA10" i="2"/>
  <c r="AA11" i="2"/>
  <c r="AA12" i="2"/>
  <c r="AA13" i="2"/>
  <c r="AB9" i="2" l="1"/>
  <c r="AF9" i="2" s="1"/>
  <c r="AG9" i="2" s="1"/>
  <c r="AH9" i="2" s="1"/>
  <c r="AK9" i="2" s="1"/>
  <c r="AJ9" i="2" s="1"/>
  <c r="AI9" i="2"/>
  <c r="AB8" i="2"/>
  <c r="AF8" i="2" s="1"/>
  <c r="AG8" i="2" s="1"/>
  <c r="AH8" i="2" s="1"/>
  <c r="AI8" i="2"/>
  <c r="AB4" i="2"/>
  <c r="AF4" i="2" s="1"/>
  <c r="AG4" i="2" s="1"/>
  <c r="AH4" i="2" s="1"/>
  <c r="AK4" i="2" s="1"/>
  <c r="AJ4" i="2" s="1"/>
  <c r="AI4" i="2"/>
  <c r="AB5" i="2"/>
  <c r="AF5" i="2" s="1"/>
  <c r="AG5" i="2" s="1"/>
  <c r="AH5" i="2" s="1"/>
  <c r="AI5" i="2"/>
  <c r="AB12" i="2"/>
  <c r="AF12" i="2" s="1"/>
  <c r="AG12" i="2" s="1"/>
  <c r="AH12" i="2" s="1"/>
  <c r="AK12" i="2" s="1"/>
  <c r="AJ12" i="2" s="1"/>
  <c r="AI12" i="2"/>
  <c r="AB11" i="2"/>
  <c r="AF11" i="2" s="1"/>
  <c r="AG11" i="2" s="1"/>
  <c r="AH11" i="2" s="1"/>
  <c r="AI11" i="2"/>
  <c r="AB7" i="2"/>
  <c r="AF7" i="2" s="1"/>
  <c r="AG7" i="2" s="1"/>
  <c r="AH7" i="2" s="1"/>
  <c r="AK7" i="2" s="1"/>
  <c r="AJ7" i="2" s="1"/>
  <c r="AI7" i="2"/>
  <c r="AB3" i="2"/>
  <c r="AF3" i="2" s="1"/>
  <c r="AG3" i="2" s="1"/>
  <c r="AH3" i="2" s="1"/>
  <c r="AI3" i="2"/>
  <c r="AB13" i="2"/>
  <c r="AF13" i="2" s="1"/>
  <c r="AG13" i="2" s="1"/>
  <c r="AH13" i="2" s="1"/>
  <c r="AK13" i="2" s="1"/>
  <c r="AJ13" i="2" s="1"/>
  <c r="AI13" i="2"/>
  <c r="AB10" i="2"/>
  <c r="AF10" i="2" s="1"/>
  <c r="AG10" i="2" s="1"/>
  <c r="AH10" i="2" s="1"/>
  <c r="AI10" i="2"/>
  <c r="AB6" i="2"/>
  <c r="AF6" i="2" s="1"/>
  <c r="AG6" i="2" s="1"/>
  <c r="AH6" i="2" s="1"/>
  <c r="AK6" i="2" s="1"/>
  <c r="AJ6" i="2" s="1"/>
  <c r="AI6" i="2"/>
  <c r="AB2" i="2"/>
  <c r="AF2" i="2" s="1"/>
  <c r="AG2" i="2" s="1"/>
  <c r="AH2" i="2" s="1"/>
  <c r="AI2" i="2"/>
  <c r="AK10" i="2" l="1"/>
  <c r="AJ10" i="2" s="1"/>
  <c r="AK11" i="2"/>
  <c r="AJ11" i="2" s="1"/>
  <c r="AK8" i="2"/>
  <c r="AJ8" i="2" s="1"/>
  <c r="AK2" i="2"/>
  <c r="AJ2" i="2" s="1"/>
  <c r="AK3" i="2"/>
  <c r="AJ3" i="2" s="1"/>
  <c r="AK5" i="2"/>
  <c r="AJ5" i="2" s="1"/>
</calcChain>
</file>

<file path=xl/sharedStrings.xml><?xml version="1.0" encoding="utf-8"?>
<sst xmlns="http://schemas.openxmlformats.org/spreadsheetml/2006/main" count="144" uniqueCount="66">
  <si>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</si>
  <si>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</si>
  <si>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</si>
  <si>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</si>
  <si>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</si>
  <si>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</si>
  <si>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</si>
  <si>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</si>
  <si>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</si>
  <si>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</si>
  <si>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</si>
  <si>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</si>
  <si>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</si>
  <si>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</si>
  <si>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</si>
  <si>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</si>
  <si>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</si>
  <si>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</si>
  <si>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</si>
  <si>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</si>
  <si>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</si>
  <si>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</si>
  <si>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</si>
  <si>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</si>
  <si>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</si>
  <si>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</si>
  <si>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</si>
  <si>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</si>
  <si>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AMEN</t>
  </si>
  <si>
    <t>CHILDREN ACADEMY</t>
  </si>
  <si>
    <t>CHILDREN ACADEMY, UGBOGUL</t>
  </si>
  <si>
    <t>FOR06650</t>
  </si>
  <si>
    <t>OYEBISI</t>
  </si>
  <si>
    <t>SAMUEL</t>
  </si>
  <si>
    <t>9026310576</t>
  </si>
  <si>
    <t>OLASOJI</t>
  </si>
  <si>
    <t>RAYMOND</t>
  </si>
  <si>
    <t>9057776529</t>
  </si>
  <si>
    <t>ESOTOR</t>
  </si>
  <si>
    <t>CLETUS</t>
  </si>
  <si>
    <t>8123014492</t>
  </si>
  <si>
    <t>OTUADA</t>
  </si>
  <si>
    <t>FELICIAN</t>
  </si>
  <si>
    <t>8165405881</t>
  </si>
  <si>
    <t>OHENHEN</t>
  </si>
  <si>
    <t>8137050403</t>
  </si>
  <si>
    <t>JENNIFER</t>
  </si>
  <si>
    <t>MONDAY</t>
  </si>
  <si>
    <t>8034597485</t>
  </si>
  <si>
    <t>CHRISTOPHER</t>
  </si>
  <si>
    <t>NGOZI</t>
  </si>
  <si>
    <t>9076094619</t>
  </si>
  <si>
    <t>BUSAYO</t>
  </si>
  <si>
    <t>LAWAL</t>
  </si>
  <si>
    <t>8068352983</t>
  </si>
  <si>
    <t>GABRIEL</t>
  </si>
  <si>
    <t>9053487237</t>
  </si>
  <si>
    <t>AFOLABI</t>
  </si>
  <si>
    <t>SANJO</t>
  </si>
  <si>
    <t>9053477826</t>
  </si>
  <si>
    <t>GREG</t>
  </si>
  <si>
    <t>GLORY</t>
  </si>
  <si>
    <t>8051605605</t>
  </si>
  <si>
    <t>ADEFALUJO</t>
  </si>
  <si>
    <t>LYDIA</t>
  </si>
  <si>
    <t>8162535063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</si>
</sst>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43" fontId="40" fillId="0" borderId="20" xfId="274" applyFont="1" applyFill="1" applyBorder="1" applyAlignment="1">
      <alignment horizontal="center"/>
    </xf>
    <xf numFmtId="43" fontId="41" fillId="0" borderId="0" xfId="276" applyFont="1"/>
    <xf numFmtId="43" fontId="41" fillId="55" borderId="21" xfId="274" applyFont="1" applyFill="1" applyBorder="1" applyAlignment="1"/>
    <xf numFmtId="43" fontId="42" fillId="55" borderId="21" xfId="274" applyFont="1" applyFill="1" applyBorder="1" applyAlignment="1"/>
    <xf numFmtId="43" fontId="41" fillId="55" borderId="21" xfId="169" applyFont="1" applyFill="1" applyBorder="1" applyAlignment="1"/>
    <xf numFmtId="43" fontId="42" fillId="56" borderId="21" xfId="274" applyFont="1" applyFill="1" applyBorder="1" applyAlignment="1"/>
    <xf numFmtId="43" fontId="41" fillId="56" borderId="21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zoomScale="60" zoomScaleNormal="60" workbookViewId="0">
      <pane ySplit="1" topLeftCell="A2" activePane="bottomLeft" state="frozen"/>
      <selection pane="bottomLeft" activeCell="A2" sqref="A2:XFD13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37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s="5" customFormat="1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33</v>
      </c>
      <c r="M2" s="6">
        <v>100000</v>
      </c>
      <c r="N2" s="6"/>
      <c r="O2" s="6"/>
      <c r="P2" s="6"/>
      <c r="Q2" s="7"/>
      <c r="R2" s="7"/>
      <c r="S2" s="7"/>
      <c r="T2" s="7"/>
      <c r="U2" s="7"/>
      <c r="V2" s="7"/>
      <c r="W2" s="5" t="s">
        <v>27</v>
      </c>
      <c r="X2" s="5" t="s">
        <v>34</v>
      </c>
      <c r="Z2" s="10">
        <f t="shared" ref="Z2:Z13" si="0">M2+N2+O2+P2+Q2+R2+S2+T2+U2+V2</f>
        <v>100000</v>
      </c>
      <c r="AA2" s="11">
        <f t="shared" ref="AA2:AA13" si="1">Z2-(T2+U2+V2)</f>
        <v>100000</v>
      </c>
      <c r="AB2" s="12">
        <f t="shared" ref="AB2:AB13" si="2">(AA2*20%)+200000</f>
        <v>220000</v>
      </c>
      <c r="AC2" s="11">
        <f t="shared" ref="AC2:AE13" si="3">T2</f>
        <v>0</v>
      </c>
      <c r="AD2" s="11">
        <f t="shared" si="3"/>
        <v>0</v>
      </c>
      <c r="AE2" s="13">
        <f t="shared" si="3"/>
        <v>0</v>
      </c>
      <c r="AF2" s="11">
        <f t="shared" ref="AF2:AF13" si="4">AB2+AC2+AD2+AE2</f>
        <v>220000</v>
      </c>
      <c r="AG2" s="11">
        <f t="shared" ref="AG2:AG13" si="5">Z2-AF2</f>
        <v>-120000</v>
      </c>
      <c r="AH2" s="14">
        <f t="shared" ref="AH2:AH13" si="6">IF(AG2&lt;=300000,AG2*7%,IF(AG2&lt;=600000,21000+11%*(AG2-300000),IF(AG2&lt;=1100000,54000+15%*(AG2-600000),IF(AG2&lt;=1600000,129000+19%*(AG2-1100000),IF(AG2&lt;=3200000,224000+21%*(AG2-1600000),IF(AG2&gt;3200000,560000+24%*(AG2-3200000)))))))</f>
        <v>-8400</v>
      </c>
      <c r="AI2" s="15">
        <f t="shared" ref="AI2:AI13" si="7">AA2*1%</f>
        <v>1000</v>
      </c>
      <c r="AJ2" s="11">
        <f t="shared" ref="AJ2:AJ13" si="8">AK2/12</f>
        <v>83.333333333333329</v>
      </c>
      <c r="AK2" s="11">
        <f t="shared" ref="AK2:AK13" si="9">IF(AH2&gt;=AI2,(AH2),(AI2))</f>
        <v>1000</v>
      </c>
    </row>
    <row r="3" spans="1:37" s="5" customFormat="1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25</v>
      </c>
      <c r="F3" s="5" t="s">
        <v>26</v>
      </c>
      <c r="G3" s="5" t="s">
        <v>35</v>
      </c>
      <c r="H3" s="5" t="s">
        <v>36</v>
      </c>
      <c r="M3" s="6">
        <v>80000</v>
      </c>
      <c r="N3" s="6"/>
      <c r="O3" s="6"/>
      <c r="P3" s="6"/>
      <c r="Q3" s="7"/>
      <c r="R3" s="7"/>
      <c r="S3" s="7"/>
      <c r="T3" s="7"/>
      <c r="U3" s="7"/>
      <c r="V3" s="7"/>
      <c r="W3" s="5" t="s">
        <v>27</v>
      </c>
      <c r="X3" s="5" t="s">
        <v>37</v>
      </c>
      <c r="Z3" s="10">
        <f t="shared" si="0"/>
        <v>80000</v>
      </c>
      <c r="AA3" s="11">
        <f t="shared" si="1"/>
        <v>80000</v>
      </c>
      <c r="AB3" s="12">
        <f t="shared" si="2"/>
        <v>216000</v>
      </c>
      <c r="AC3" s="11">
        <f t="shared" si="3"/>
        <v>0</v>
      </c>
      <c r="AD3" s="11">
        <f t="shared" si="3"/>
        <v>0</v>
      </c>
      <c r="AE3" s="13">
        <f t="shared" si="3"/>
        <v>0</v>
      </c>
      <c r="AF3" s="11">
        <f t="shared" si="4"/>
        <v>216000</v>
      </c>
      <c r="AG3" s="11">
        <f t="shared" si="5"/>
        <v>-136000</v>
      </c>
      <c r="AH3" s="14">
        <f t="shared" si="6"/>
        <v>-9520</v>
      </c>
      <c r="AI3" s="15">
        <f t="shared" si="7"/>
        <v>800</v>
      </c>
      <c r="AJ3" s="11">
        <f t="shared" si="8"/>
        <v>66.666666666666671</v>
      </c>
      <c r="AK3" s="11">
        <f t="shared" si="9"/>
        <v>800</v>
      </c>
    </row>
    <row r="4" spans="1:37" s="5" customFormat="1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25</v>
      </c>
      <c r="F4" s="5" t="s">
        <v>26</v>
      </c>
      <c r="G4" s="5" t="s">
        <v>38</v>
      </c>
      <c r="H4" s="5" t="s">
        <v>39</v>
      </c>
      <c r="M4" s="6">
        <v>80000</v>
      </c>
      <c r="N4" s="6"/>
      <c r="O4" s="6"/>
      <c r="P4" s="6"/>
      <c r="Q4" s="7"/>
      <c r="R4" s="7"/>
      <c r="S4" s="7"/>
      <c r="T4" s="7"/>
      <c r="U4" s="7"/>
      <c r="V4" s="7"/>
      <c r="W4" s="5" t="s">
        <v>27</v>
      </c>
      <c r="X4" s="5" t="s">
        <v>40</v>
      </c>
      <c r="Z4" s="10">
        <f t="shared" si="0"/>
        <v>80000</v>
      </c>
      <c r="AA4" s="11">
        <f t="shared" si="1"/>
        <v>80000</v>
      </c>
      <c r="AB4" s="12">
        <f t="shared" si="2"/>
        <v>216000</v>
      </c>
      <c r="AC4" s="11">
        <f t="shared" si="3"/>
        <v>0</v>
      </c>
      <c r="AD4" s="11">
        <f t="shared" si="3"/>
        <v>0</v>
      </c>
      <c r="AE4" s="13">
        <f t="shared" si="3"/>
        <v>0</v>
      </c>
      <c r="AF4" s="11">
        <f t="shared" si="4"/>
        <v>216000</v>
      </c>
      <c r="AG4" s="11">
        <f t="shared" si="5"/>
        <v>-136000</v>
      </c>
      <c r="AH4" s="14">
        <f t="shared" si="6"/>
        <v>-9520</v>
      </c>
      <c r="AI4" s="15">
        <f t="shared" si="7"/>
        <v>800</v>
      </c>
      <c r="AJ4" s="11">
        <f t="shared" si="8"/>
        <v>66.666666666666671</v>
      </c>
      <c r="AK4" s="11">
        <f t="shared" si="9"/>
        <v>800</v>
      </c>
    </row>
    <row r="5" spans="1:37" s="5" customFormat="1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25</v>
      </c>
      <c r="F5" s="5" t="s">
        <v>26</v>
      </c>
      <c r="G5" s="5" t="s">
        <v>41</v>
      </c>
      <c r="H5" s="5" t="s">
        <v>42</v>
      </c>
      <c r="M5" s="6">
        <v>80000</v>
      </c>
      <c r="N5" s="6"/>
      <c r="O5" s="6"/>
      <c r="P5" s="6"/>
      <c r="Q5" s="7"/>
      <c r="R5" s="7"/>
      <c r="S5" s="7"/>
      <c r="T5" s="7"/>
      <c r="U5" s="7"/>
      <c r="V5" s="7"/>
      <c r="W5" s="5" t="s">
        <v>27</v>
      </c>
      <c r="X5" s="5" t="s">
        <v>43</v>
      </c>
      <c r="Z5" s="10">
        <f t="shared" si="0"/>
        <v>80000</v>
      </c>
      <c r="AA5" s="11">
        <f t="shared" si="1"/>
        <v>80000</v>
      </c>
      <c r="AB5" s="12">
        <f t="shared" si="2"/>
        <v>216000</v>
      </c>
      <c r="AC5" s="11">
        <f t="shared" si="3"/>
        <v>0</v>
      </c>
      <c r="AD5" s="11">
        <f t="shared" si="3"/>
        <v>0</v>
      </c>
      <c r="AE5" s="13">
        <f t="shared" si="3"/>
        <v>0</v>
      </c>
      <c r="AF5" s="11">
        <f t="shared" si="4"/>
        <v>216000</v>
      </c>
      <c r="AG5" s="11">
        <f t="shared" si="5"/>
        <v>-136000</v>
      </c>
      <c r="AH5" s="14">
        <f t="shared" si="6"/>
        <v>-9520</v>
      </c>
      <c r="AI5" s="15">
        <f t="shared" si="7"/>
        <v>800</v>
      </c>
      <c r="AJ5" s="11">
        <f t="shared" si="8"/>
        <v>66.666666666666671</v>
      </c>
      <c r="AK5" s="11">
        <f t="shared" si="9"/>
        <v>800</v>
      </c>
    </row>
    <row r="6" spans="1:37" s="5" customFormat="1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25</v>
      </c>
      <c r="F6" s="5" t="s">
        <v>26</v>
      </c>
      <c r="G6" s="5" t="s">
        <v>44</v>
      </c>
      <c r="H6" s="5" t="s">
        <v>28</v>
      </c>
      <c r="M6" s="6">
        <v>80000</v>
      </c>
      <c r="N6" s="6"/>
      <c r="O6" s="6"/>
      <c r="P6" s="6"/>
      <c r="Q6" s="7"/>
      <c r="R6" s="7"/>
      <c r="S6" s="7"/>
      <c r="T6" s="7"/>
      <c r="U6" s="7"/>
      <c r="V6" s="7"/>
      <c r="W6" s="5" t="s">
        <v>27</v>
      </c>
      <c r="X6" s="5" t="s">
        <v>45</v>
      </c>
      <c r="Z6" s="10">
        <f t="shared" si="0"/>
        <v>80000</v>
      </c>
      <c r="AA6" s="11">
        <f t="shared" si="1"/>
        <v>80000</v>
      </c>
      <c r="AB6" s="12">
        <f t="shared" si="2"/>
        <v>216000</v>
      </c>
      <c r="AC6" s="11">
        <f t="shared" si="3"/>
        <v>0</v>
      </c>
      <c r="AD6" s="11">
        <f t="shared" si="3"/>
        <v>0</v>
      </c>
      <c r="AE6" s="13">
        <f t="shared" si="3"/>
        <v>0</v>
      </c>
      <c r="AF6" s="11">
        <f t="shared" si="4"/>
        <v>216000</v>
      </c>
      <c r="AG6" s="11">
        <f t="shared" si="5"/>
        <v>-136000</v>
      </c>
      <c r="AH6" s="14">
        <f t="shared" si="6"/>
        <v>-9520</v>
      </c>
      <c r="AI6" s="15">
        <f t="shared" si="7"/>
        <v>800</v>
      </c>
      <c r="AJ6" s="11">
        <f t="shared" si="8"/>
        <v>66.666666666666671</v>
      </c>
      <c r="AK6" s="11">
        <f t="shared" si="9"/>
        <v>800</v>
      </c>
    </row>
    <row r="7" spans="1:37" s="5" customFormat="1" ht="18.75" x14ac:dyDescent="0.3">
      <c r="A7" s="5" t="s">
        <v>29</v>
      </c>
      <c r="B7" s="5" t="s">
        <v>30</v>
      </c>
      <c r="C7" s="5" t="s">
        <v>31</v>
      </c>
      <c r="D7" s="5" t="s">
        <v>24</v>
      </c>
      <c r="E7" s="5" t="s">
        <v>25</v>
      </c>
      <c r="F7" s="5" t="s">
        <v>26</v>
      </c>
      <c r="G7" s="5" t="s">
        <v>46</v>
      </c>
      <c r="H7" s="5" t="s">
        <v>47</v>
      </c>
      <c r="M7" s="6">
        <v>70000</v>
      </c>
      <c r="N7" s="6"/>
      <c r="O7" s="6"/>
      <c r="P7" s="6"/>
      <c r="Q7" s="7"/>
      <c r="R7" s="7"/>
      <c r="S7" s="7"/>
      <c r="T7" s="7"/>
      <c r="U7" s="7"/>
      <c r="V7" s="7"/>
      <c r="W7" s="5" t="s">
        <v>27</v>
      </c>
      <c r="X7" s="5" t="s">
        <v>48</v>
      </c>
      <c r="Z7" s="10">
        <f t="shared" si="0"/>
        <v>70000</v>
      </c>
      <c r="AA7" s="11">
        <f t="shared" si="1"/>
        <v>70000</v>
      </c>
      <c r="AB7" s="12">
        <f t="shared" si="2"/>
        <v>214000</v>
      </c>
      <c r="AC7" s="11">
        <f t="shared" si="3"/>
        <v>0</v>
      </c>
      <c r="AD7" s="11">
        <f t="shared" si="3"/>
        <v>0</v>
      </c>
      <c r="AE7" s="13">
        <f t="shared" si="3"/>
        <v>0</v>
      </c>
      <c r="AF7" s="11">
        <f t="shared" si="4"/>
        <v>214000</v>
      </c>
      <c r="AG7" s="11">
        <f t="shared" si="5"/>
        <v>-144000</v>
      </c>
      <c r="AH7" s="14">
        <f t="shared" si="6"/>
        <v>-10080.000000000002</v>
      </c>
      <c r="AI7" s="15">
        <f t="shared" si="7"/>
        <v>700</v>
      </c>
      <c r="AJ7" s="11">
        <f t="shared" si="8"/>
        <v>58.333333333333336</v>
      </c>
      <c r="AK7" s="11">
        <f t="shared" si="9"/>
        <v>700</v>
      </c>
    </row>
    <row r="8" spans="1:37" s="5" customFormat="1" ht="18.75" x14ac:dyDescent="0.3">
      <c r="A8" s="5" t="s">
        <v>29</v>
      </c>
      <c r="B8" s="5" t="s">
        <v>30</v>
      </c>
      <c r="C8" s="5" t="s">
        <v>31</v>
      </c>
      <c r="D8" s="5" t="s">
        <v>24</v>
      </c>
      <c r="E8" s="5" t="s">
        <v>25</v>
      </c>
      <c r="F8" s="5" t="s">
        <v>26</v>
      </c>
      <c r="G8" s="5" t="s">
        <v>49</v>
      </c>
      <c r="H8" s="5" t="s">
        <v>50</v>
      </c>
      <c r="M8" s="6">
        <v>60000</v>
      </c>
      <c r="N8" s="6"/>
      <c r="O8" s="6"/>
      <c r="P8" s="6"/>
      <c r="Q8" s="7"/>
      <c r="R8" s="7"/>
      <c r="S8" s="7"/>
      <c r="T8" s="7"/>
      <c r="U8" s="7"/>
      <c r="V8" s="7"/>
      <c r="W8" s="5" t="s">
        <v>27</v>
      </c>
      <c r="X8" s="5" t="s">
        <v>51</v>
      </c>
      <c r="Z8" s="10">
        <f t="shared" si="0"/>
        <v>60000</v>
      </c>
      <c r="AA8" s="11">
        <f t="shared" si="1"/>
        <v>60000</v>
      </c>
      <c r="AB8" s="12">
        <f t="shared" si="2"/>
        <v>212000</v>
      </c>
      <c r="AC8" s="11">
        <f t="shared" si="3"/>
        <v>0</v>
      </c>
      <c r="AD8" s="11">
        <f t="shared" si="3"/>
        <v>0</v>
      </c>
      <c r="AE8" s="13">
        <f t="shared" si="3"/>
        <v>0</v>
      </c>
      <c r="AF8" s="11">
        <f t="shared" si="4"/>
        <v>212000</v>
      </c>
      <c r="AG8" s="11">
        <f t="shared" si="5"/>
        <v>-152000</v>
      </c>
      <c r="AH8" s="14">
        <f t="shared" si="6"/>
        <v>-10640.000000000002</v>
      </c>
      <c r="AI8" s="15">
        <f t="shared" si="7"/>
        <v>600</v>
      </c>
      <c r="AJ8" s="11">
        <f t="shared" si="8"/>
        <v>50</v>
      </c>
      <c r="AK8" s="11">
        <f t="shared" si="9"/>
        <v>600</v>
      </c>
    </row>
    <row r="9" spans="1:37" s="5" customFormat="1" ht="18.75" x14ac:dyDescent="0.3">
      <c r="A9" s="5" t="s">
        <v>29</v>
      </c>
      <c r="B9" s="5" t="s">
        <v>30</v>
      </c>
      <c r="C9" s="5" t="s">
        <v>31</v>
      </c>
      <c r="D9" s="5" t="s">
        <v>24</v>
      </c>
      <c r="E9" s="5" t="s">
        <v>25</v>
      </c>
      <c r="F9" s="5" t="s">
        <v>26</v>
      </c>
      <c r="G9" s="5" t="s">
        <v>52</v>
      </c>
      <c r="H9" s="5" t="s">
        <v>53</v>
      </c>
      <c r="M9" s="6">
        <v>60000</v>
      </c>
      <c r="N9" s="6"/>
      <c r="O9" s="6"/>
      <c r="P9" s="6"/>
      <c r="Q9" s="7"/>
      <c r="R9" s="7"/>
      <c r="S9" s="7"/>
      <c r="T9" s="7"/>
      <c r="U9" s="7"/>
      <c r="V9" s="7"/>
      <c r="W9" s="5" t="s">
        <v>27</v>
      </c>
      <c r="X9" s="5" t="s">
        <v>54</v>
      </c>
      <c r="Z9" s="10">
        <f t="shared" si="0"/>
        <v>60000</v>
      </c>
      <c r="AA9" s="11">
        <f t="shared" si="1"/>
        <v>60000</v>
      </c>
      <c r="AB9" s="12">
        <f t="shared" si="2"/>
        <v>212000</v>
      </c>
      <c r="AC9" s="11">
        <f t="shared" si="3"/>
        <v>0</v>
      </c>
      <c r="AD9" s="11">
        <f t="shared" si="3"/>
        <v>0</v>
      </c>
      <c r="AE9" s="13">
        <f t="shared" si="3"/>
        <v>0</v>
      </c>
      <c r="AF9" s="11">
        <f t="shared" si="4"/>
        <v>212000</v>
      </c>
      <c r="AG9" s="11">
        <f t="shared" si="5"/>
        <v>-152000</v>
      </c>
      <c r="AH9" s="14">
        <f t="shared" si="6"/>
        <v>-10640.000000000002</v>
      </c>
      <c r="AI9" s="15">
        <f t="shared" si="7"/>
        <v>600</v>
      </c>
      <c r="AJ9" s="11">
        <f t="shared" si="8"/>
        <v>50</v>
      </c>
      <c r="AK9" s="11">
        <f t="shared" si="9"/>
        <v>600</v>
      </c>
    </row>
    <row r="10" spans="1:37" s="5" customFormat="1" ht="18.75" x14ac:dyDescent="0.3">
      <c r="A10" s="5" t="s">
        <v>29</v>
      </c>
      <c r="B10" s="5" t="s">
        <v>30</v>
      </c>
      <c r="C10" s="5" t="s">
        <v>31</v>
      </c>
      <c r="D10" s="5" t="s">
        <v>24</v>
      </c>
      <c r="E10" s="5" t="s">
        <v>25</v>
      </c>
      <c r="F10" s="5" t="s">
        <v>26</v>
      </c>
      <c r="G10" s="5" t="s">
        <v>55</v>
      </c>
      <c r="H10" s="5" t="s">
        <v>47</v>
      </c>
      <c r="M10" s="6">
        <v>60000</v>
      </c>
      <c r="N10" s="6"/>
      <c r="O10" s="6"/>
      <c r="P10" s="6"/>
      <c r="Q10" s="7"/>
      <c r="R10" s="7"/>
      <c r="S10" s="7"/>
      <c r="T10" s="7"/>
      <c r="U10" s="7"/>
      <c r="V10" s="7"/>
      <c r="W10" s="5" t="s">
        <v>27</v>
      </c>
      <c r="X10" s="5" t="s">
        <v>56</v>
      </c>
      <c r="Z10" s="10">
        <f t="shared" si="0"/>
        <v>60000</v>
      </c>
      <c r="AA10" s="11">
        <f t="shared" si="1"/>
        <v>60000</v>
      </c>
      <c r="AB10" s="12">
        <f t="shared" si="2"/>
        <v>212000</v>
      </c>
      <c r="AC10" s="11">
        <f t="shared" si="3"/>
        <v>0</v>
      </c>
      <c r="AD10" s="11">
        <f t="shared" si="3"/>
        <v>0</v>
      </c>
      <c r="AE10" s="13">
        <f t="shared" si="3"/>
        <v>0</v>
      </c>
      <c r="AF10" s="11">
        <f t="shared" si="4"/>
        <v>212000</v>
      </c>
      <c r="AG10" s="11">
        <f t="shared" si="5"/>
        <v>-152000</v>
      </c>
      <c r="AH10" s="14">
        <f t="shared" si="6"/>
        <v>-10640.000000000002</v>
      </c>
      <c r="AI10" s="15">
        <f t="shared" si="7"/>
        <v>600</v>
      </c>
      <c r="AJ10" s="11">
        <f t="shared" si="8"/>
        <v>50</v>
      </c>
      <c r="AK10" s="11">
        <f t="shared" si="9"/>
        <v>600</v>
      </c>
    </row>
    <row r="11" spans="1:37" s="5" customFormat="1" ht="18.75" x14ac:dyDescent="0.3">
      <c r="A11" s="5" t="s">
        <v>29</v>
      </c>
      <c r="B11" s="5" t="s">
        <v>30</v>
      </c>
      <c r="C11" s="5" t="s">
        <v>31</v>
      </c>
      <c r="D11" s="5" t="s">
        <v>24</v>
      </c>
      <c r="E11" s="5" t="s">
        <v>25</v>
      </c>
      <c r="F11" s="5" t="s">
        <v>26</v>
      </c>
      <c r="G11" s="5" t="s">
        <v>57</v>
      </c>
      <c r="H11" s="5" t="s">
        <v>58</v>
      </c>
      <c r="M11" s="6">
        <v>60000</v>
      </c>
      <c r="N11" s="6"/>
      <c r="O11" s="6"/>
      <c r="P11" s="6"/>
      <c r="Q11" s="7"/>
      <c r="R11" s="7"/>
      <c r="S11" s="7"/>
      <c r="T11" s="7"/>
      <c r="U11" s="7"/>
      <c r="V11" s="7"/>
      <c r="W11" s="5" t="s">
        <v>27</v>
      </c>
      <c r="X11" s="5" t="s">
        <v>59</v>
      </c>
      <c r="Z11" s="10">
        <f t="shared" si="0"/>
        <v>60000</v>
      </c>
      <c r="AA11" s="11">
        <f t="shared" si="1"/>
        <v>60000</v>
      </c>
      <c r="AB11" s="12">
        <f t="shared" si="2"/>
        <v>212000</v>
      </c>
      <c r="AC11" s="11">
        <f t="shared" si="3"/>
        <v>0</v>
      </c>
      <c r="AD11" s="11">
        <f t="shared" si="3"/>
        <v>0</v>
      </c>
      <c r="AE11" s="13">
        <f t="shared" si="3"/>
        <v>0</v>
      </c>
      <c r="AF11" s="11">
        <f t="shared" si="4"/>
        <v>212000</v>
      </c>
      <c r="AG11" s="11">
        <f t="shared" si="5"/>
        <v>-152000</v>
      </c>
      <c r="AH11" s="14">
        <f t="shared" si="6"/>
        <v>-10640.000000000002</v>
      </c>
      <c r="AI11" s="15">
        <f t="shared" si="7"/>
        <v>600</v>
      </c>
      <c r="AJ11" s="11">
        <f t="shared" si="8"/>
        <v>50</v>
      </c>
      <c r="AK11" s="11">
        <f t="shared" si="9"/>
        <v>600</v>
      </c>
    </row>
    <row r="12" spans="1:37" s="5" customFormat="1" ht="18.75" x14ac:dyDescent="0.3">
      <c r="A12" s="5" t="s">
        <v>29</v>
      </c>
      <c r="B12" s="5" t="s">
        <v>30</v>
      </c>
      <c r="C12" s="5" t="s">
        <v>31</v>
      </c>
      <c r="D12" s="5" t="s">
        <v>24</v>
      </c>
      <c r="E12" s="5" t="s">
        <v>25</v>
      </c>
      <c r="F12" s="5" t="s">
        <v>26</v>
      </c>
      <c r="G12" s="5" t="s">
        <v>60</v>
      </c>
      <c r="H12" s="5" t="s">
        <v>61</v>
      </c>
      <c r="M12" s="6">
        <v>60000</v>
      </c>
      <c r="N12" s="6"/>
      <c r="O12" s="6"/>
      <c r="P12" s="6"/>
      <c r="Q12" s="7"/>
      <c r="R12" s="7"/>
      <c r="S12" s="7"/>
      <c r="T12" s="7"/>
      <c r="U12" s="7"/>
      <c r="V12" s="7"/>
      <c r="W12" s="5" t="s">
        <v>27</v>
      </c>
      <c r="X12" s="5" t="s">
        <v>62</v>
      </c>
      <c r="Z12" s="10">
        <f t="shared" si="0"/>
        <v>60000</v>
      </c>
      <c r="AA12" s="11">
        <f t="shared" si="1"/>
        <v>60000</v>
      </c>
      <c r="AB12" s="12">
        <f t="shared" si="2"/>
        <v>212000</v>
      </c>
      <c r="AC12" s="11">
        <f t="shared" si="3"/>
        <v>0</v>
      </c>
      <c r="AD12" s="11">
        <f t="shared" si="3"/>
        <v>0</v>
      </c>
      <c r="AE12" s="13">
        <f t="shared" si="3"/>
        <v>0</v>
      </c>
      <c r="AF12" s="11">
        <f t="shared" si="4"/>
        <v>212000</v>
      </c>
      <c r="AG12" s="11">
        <f t="shared" si="5"/>
        <v>-152000</v>
      </c>
      <c r="AH12" s="14">
        <f t="shared" si="6"/>
        <v>-10640.000000000002</v>
      </c>
      <c r="AI12" s="15">
        <f t="shared" si="7"/>
        <v>600</v>
      </c>
      <c r="AJ12" s="11">
        <f t="shared" si="8"/>
        <v>50</v>
      </c>
      <c r="AK12" s="11">
        <f t="shared" si="9"/>
        <v>600</v>
      </c>
    </row>
    <row r="13" spans="1:37" s="5" customFormat="1" ht="18.75" x14ac:dyDescent="0.3">
      <c r="A13" s="5" t="s">
        <v>29</v>
      </c>
      <c r="B13" s="5" t="s">
        <v>30</v>
      </c>
      <c r="C13" s="5" t="s">
        <v>31</v>
      </c>
      <c r="D13" s="5" t="s">
        <v>24</v>
      </c>
      <c r="E13" s="5" t="s">
        <v>25</v>
      </c>
      <c r="F13" s="5" t="s">
        <v>26</v>
      </c>
      <c r="G13" s="5" t="s">
        <v>63</v>
      </c>
      <c r="H13" s="5" t="s">
        <v>64</v>
      </c>
      <c r="M13" s="6">
        <v>60000</v>
      </c>
      <c r="N13" s="6"/>
      <c r="O13" s="6"/>
      <c r="P13" s="6"/>
      <c r="Q13" s="7"/>
      <c r="R13" s="7"/>
      <c r="S13" s="7"/>
      <c r="T13" s="7"/>
      <c r="U13" s="7"/>
      <c r="V13" s="7"/>
      <c r="W13" s="5" t="s">
        <v>27</v>
      </c>
      <c r="X13" s="5" t="s">
        <v>65</v>
      </c>
      <c r="Z13" s="10">
        <f t="shared" si="0"/>
        <v>60000</v>
      </c>
      <c r="AA13" s="11">
        <f t="shared" si="1"/>
        <v>60000</v>
      </c>
      <c r="AB13" s="12">
        <f t="shared" si="2"/>
        <v>212000</v>
      </c>
      <c r="AC13" s="11">
        <f t="shared" si="3"/>
        <v>0</v>
      </c>
      <c r="AD13" s="11">
        <f t="shared" si="3"/>
        <v>0</v>
      </c>
      <c r="AE13" s="13">
        <f t="shared" si="3"/>
        <v>0</v>
      </c>
      <c r="AF13" s="11">
        <f t="shared" si="4"/>
        <v>212000</v>
      </c>
      <c r="AG13" s="11">
        <f t="shared" si="5"/>
        <v>-152000</v>
      </c>
      <c r="AH13" s="14">
        <f t="shared" si="6"/>
        <v>-10640.000000000002</v>
      </c>
      <c r="AI13" s="15">
        <f t="shared" si="7"/>
        <v>600</v>
      </c>
      <c r="AJ13" s="11">
        <f t="shared" si="8"/>
        <v>50</v>
      </c>
      <c r="AK13" s="11">
        <f t="shared" si="9"/>
        <v>600</v>
      </c>
    </row>
    <row r="14" spans="1:37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0"/>
      <c r="AA14" s="11"/>
      <c r="AB14" s="12"/>
      <c r="AC14" s="11"/>
      <c r="AD14" s="11"/>
      <c r="AE14" s="13"/>
      <c r="AF14" s="11"/>
      <c r="AG14" s="11"/>
      <c r="AH14" s="14"/>
      <c r="AI14" s="15"/>
      <c r="AJ14" s="11"/>
      <c r="AK14" s="11"/>
    </row>
    <row r="15" spans="1:37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0"/>
      <c r="AA15" s="11"/>
      <c r="AB15" s="12"/>
      <c r="AC15" s="11"/>
      <c r="AD15" s="11"/>
      <c r="AE15" s="13"/>
      <c r="AF15" s="11"/>
      <c r="AG15" s="11"/>
      <c r="AH15" s="14"/>
      <c r="AI15" s="15"/>
      <c r="AJ15" s="11"/>
      <c r="AK15" s="11"/>
    </row>
    <row r="16" spans="1:37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0"/>
      <c r="AA16" s="11"/>
      <c r="AB16" s="12"/>
      <c r="AC16" s="11"/>
      <c r="AD16" s="11"/>
      <c r="AE16" s="13"/>
      <c r="AF16" s="11"/>
      <c r="AG16" s="11"/>
      <c r="AH16" s="14"/>
      <c r="AI16" s="15"/>
      <c r="AJ16" s="11"/>
      <c r="AK16" s="11"/>
    </row>
    <row r="17" spans="13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0"/>
      <c r="AA17" s="11"/>
      <c r="AB17" s="12"/>
      <c r="AC17" s="11"/>
      <c r="AD17" s="11"/>
      <c r="AE17" s="13"/>
      <c r="AF17" s="11"/>
      <c r="AG17" s="11"/>
      <c r="AH17" s="14"/>
      <c r="AI17" s="15"/>
      <c r="AJ17" s="11"/>
      <c r="AK17" s="11"/>
    </row>
    <row r="18" spans="13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0"/>
      <c r="AA18" s="11"/>
      <c r="AB18" s="12"/>
      <c r="AC18" s="11"/>
      <c r="AD18" s="11"/>
      <c r="AE18" s="13"/>
      <c r="AF18" s="11"/>
      <c r="AG18" s="11"/>
      <c r="AH18" s="14"/>
      <c r="AI18" s="15"/>
      <c r="AJ18" s="11"/>
      <c r="AK18" s="11"/>
    </row>
    <row r="19" spans="13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0"/>
      <c r="AA19" s="11"/>
      <c r="AB19" s="12"/>
      <c r="AC19" s="11"/>
      <c r="AD19" s="11"/>
      <c r="AE19" s="13"/>
      <c r="AF19" s="11"/>
      <c r="AG19" s="11"/>
      <c r="AH19" s="14"/>
      <c r="AI19" s="15"/>
      <c r="AJ19" s="11"/>
      <c r="AK19" s="11"/>
    </row>
    <row r="20" spans="13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0"/>
      <c r="AA20" s="11"/>
      <c r="AB20" s="12"/>
      <c r="AC20" s="11"/>
      <c r="AD20" s="11"/>
      <c r="AE20" s="13"/>
      <c r="AF20" s="11"/>
      <c r="AG20" s="11"/>
      <c r="AH20" s="14"/>
      <c r="AI20" s="15"/>
      <c r="AJ20" s="11"/>
      <c r="AK20" s="11"/>
    </row>
  </sheetData>
  <conditionalFormatting sqref="X2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2022-10-06T11:16:28Z</dcterms:modified>
</cp:coreProperties>
</file>