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"/>
    </mc:Choice>
  </mc:AlternateContent>
  <xr:revisionPtr revIDLastSave="0" documentId="8_{A99178B7-E916-3A42-B89F-D68DCFB8EB22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5" i="6" a="1"/>
  <c r="J6" i="6" a="1"/>
  <c r="J7" i="6" a="1"/>
  <c r="J8" i="6" a="1"/>
  <c r="J9" i="6" a="1"/>
  <c r="J13" i="6" a="1"/>
  <c r="J14" i="6" a="1"/>
  <c r="J15" i="6" a="1"/>
  <c r="J16" i="6" a="1"/>
  <c r="J17" i="6" a="1"/>
  <c r="J18" i="6" a="1"/>
  <c r="J22" i="6" a="1"/>
  <c r="J23" i="6" a="1"/>
  <c r="J24" i="6" a="1"/>
  <c r="J25" i="6" a="1"/>
  <c r="J26" i="6" a="1"/>
  <c r="J27" i="6" a="1"/>
  <c r="J31" i="6" a="1"/>
  <c r="J35" i="6" a="1"/>
  <c r="J39" i="6" a="1"/>
  <c r="J39" i="6" l="1"/>
  <c r="J35" i="6"/>
  <c r="J31" i="6"/>
  <c r="J27" i="6"/>
  <c r="J26" i="6"/>
  <c r="J25" i="6"/>
  <c r="J24" i="6"/>
  <c r="J23" i="6"/>
  <c r="J22" i="6"/>
  <c r="J18" i="6"/>
  <c r="J17" i="6"/>
  <c r="J16" i="6"/>
  <c r="J15" i="6"/>
  <c r="J14" i="6"/>
  <c r="J13" i="6"/>
  <c r="J9" i="6"/>
  <c r="J8" i="6"/>
  <c r="J7" i="6"/>
  <c r="J6" i="6"/>
  <c r="J5" i="6"/>
  <c r="J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counts_df.plot(kind='line', marker='o', figsize=(10,6))
plt.title('Trend of Execution Status Counts Over Dates')
plt.xlabel('Date')
plt.ylabel('Count')
plt.xticks(rotation=45)
plt.legend(title='Execution Status')
plt.tight_layout()
plt.show()</code>
    </pythonScript>
  </pythonScripts>
</python>
</file>

<file path=xl/sharedStrings.xml><?xml version="1.0" encoding="utf-8"?>
<sst xmlns="http://schemas.openxmlformats.org/spreadsheetml/2006/main" count="3058" uniqueCount="187">
  <si>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</si>
  <si>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</si>
  <si>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</si>
  <si>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</si>
  <si>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</si>
  <si>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</si>
  <si>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</si>
  <si>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</si>
  <si>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</si>
  <si>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</si>
  <si>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</si>
  <si>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</si>
  <si>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</si>
  <si>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</si>
  <si>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</si>
  <si>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</si>
  <si>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</si>
  <si>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</si>
  <si>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</si>
  <si>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</si>
  <si>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</si>
  <si>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</si>
  <si>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</si>
  <si>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</si>
  <si>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</si>
  <si>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</si>
  <si>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</si>
  <si>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</si>
  <si>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</si>
  <si>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</si>
  <si>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</si>
  <si>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</si>
  <si>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</si>
  <si>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</si>
  <si>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</si>
  <si>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</si>
  <si>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</si>
  <si>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</si>
  <si>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</si>
  <si>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</si>
  <si>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</si>
  <si>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</si>
  <si>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</si>
  <si>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</si>
  <si>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</si>
  <si>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</si>
  <si>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</si>
  <si>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</si>
  <si>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</si>
  <si>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</si>
  <si>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</si>
  <si>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</si>
  <si>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</si>
  <si>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</si>
  <si>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</si>
  <si>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</si>
  <si>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</si>
  <si>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</si>
  <si>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</si>
  <si>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</si>
  <si>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</si>
  <si>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</si>
  <si>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</si>
  <si>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</si>
  <si>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</si>
  <si>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</si>
  <si>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</si>
  <si>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</si>
  <si>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</si>
  <si>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</si>
  <si>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</si>
  <si>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</si>
  <si>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</si>
  <si>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</si>
  <si>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</si>
  <si>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</si>
  <si>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</si>
  <si>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</si>
  <si>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</si>
  <si>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</si>
  <si>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</si>
  <si>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</si>
  <si>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</si>
  <si>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</si>
  <si>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</si>
  <si>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</si>
  <si>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</si>
  <si>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</si>
  <si>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</si>
  <si>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</si>
  <si>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</si>
  <si>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</si>
  <si>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</si>
  <si>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</si>
  <si>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</si>
  <si>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</si>
  <si>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</si>
  <si>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</si>
  <si>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</si>
  <si>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</si>
  <si>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</si>
  <si>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</si>
  <si>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</si>
  <si>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</si>
  <si>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</si>
  <si>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</si>
  <si>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</si>
  <si>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</si>
  <si>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</si>
  <si>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</si>
  <si>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</si>
  <si>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</si>
  <si>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</si>
  <si>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</si>
  <si>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</si>
  <si>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</si>
  <si>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</si>
  <si>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</si>
  <si>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</si>
  <si>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</si>
  <si>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</si>
  <si>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</si>
  <si>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</si>
  <si>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</si>
  <si>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</si>
  <si>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</si>
  <si>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</si>
  <si>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</si>
  <si>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</si>
  <si>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</si>
  <si>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</si>
  <si>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</si>
  <si>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</si>
  <si>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</si>
  <si>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</si>
  <si>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</si>
  <si>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</si>
  <si>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</si>
  <si>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</si>
  <si>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</si>
  <si>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</si>
  <si>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</si>
  <si>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</si>
  <si>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</si>
  <si>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</si>
  <si>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</si>
  <si>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</si>
  <si>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</si>
  <si>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</si>
  <si>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</si>
  <si>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</si>
  <si>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</si>
  <si>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</si>
  <si>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</si>
  <si>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</si>
  <si>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</si>
  <si>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</si>
  <si>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</si>
  <si>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</si>
  <si>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</si>
  <si>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</si>
  <si>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 xml:space="preserve">co2 = 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</si>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</sst>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2" xfId="2" applyBorder="1"/>
    <xf numFmtId="0" fontId="3" fillId="2" borderId="2" xfId="1" applyFill="1"/>
    <xf numFmtId="0" fontId="5" fillId="2" borderId="2" xfId="1" applyFont="1" applyFill="1"/>
    <xf numFmtId="0" fontId="6" fillId="2" borderId="2" xfId="1" applyFont="1" applyFill="1"/>
    <xf numFmtId="0" fontId="2" fillId="0" borderId="0" xfId="0" applyFont="1" applyAlignment="1">
      <alignment horizontal="right"/>
    </xf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4233</xdr:colOff>
      <xdr:row>41</xdr:row>
      <xdr:rowOff>118791</xdr:rowOff>
    </xdr:from>
    <xdr:to>
      <xdr:col>14</xdr:col>
      <xdr:colOff>757767</xdr:colOff>
      <xdr:row>61</xdr:row>
      <xdr:rowOff>80434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8974924"/>
          <a:ext cx="6375400" cy="370391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990</v>
    <v>590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size=990x590 at 0x7F9B996B7590&gt;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0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88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77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E101"/>
  <sheetViews>
    <sheetView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5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5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5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5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</row>
    <row r="8" spans="1:5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</row>
    <row r="9" spans="1:5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</row>
    <row r="10" spans="1:5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</row>
    <row r="11" spans="1:5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</row>
    <row r="12" spans="1:5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</row>
    <row r="13" spans="1:5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</row>
    <row r="14" spans="1:5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</row>
    <row r="15" spans="1:5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</row>
    <row r="16" spans="1:5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</row>
    <row r="18" spans="1:5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</row>
    <row r="20" spans="1:5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</row>
    <row r="21" spans="1:5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</row>
    <row r="22" spans="1:5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</row>
    <row r="23" spans="1:5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</row>
    <row r="24" spans="1:5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</row>
    <row r="25" spans="1:5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</row>
    <row r="26" spans="1:5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</row>
    <row r="27" spans="1:5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</row>
    <row r="28" spans="1:5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</row>
    <row r="29" spans="1:5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</row>
    <row r="30" spans="1:5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</row>
    <row r="31" spans="1:5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</row>
    <row r="32" spans="1:5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</row>
    <row r="33" spans="1:5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</row>
    <row r="34" spans="1:5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5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5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5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5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5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5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5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5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5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5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5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5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5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5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P101"/>
  <sheetViews>
    <sheetView tabSelected="1" zoomScale="75" workbookViewId="0">
      <selection activeCell="J78" sqref="J78"/>
    </sheetView>
  </sheetViews>
  <sheetFormatPr baseColWidth="10" defaultRowHeight="15" x14ac:dyDescent="0.2"/>
  <cols>
    <col min="9" max="9" width="15.5" customWidth="1"/>
    <col min="10" max="10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I2" s="4" t="s">
        <v>159</v>
      </c>
      <c r="J2" s="4"/>
      <c r="K2" s="3"/>
    </row>
    <row r="3" spans="1:14" ht="16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</row>
    <row r="4" spans="1:14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I4" s="6" t="s">
        <v>179</v>
      </c>
      <c r="J4" t="e" cm="1" vm="1">
        <f t="array" ref="J4">_xlfn._xlws.PY(0,1,'10062025'!E1:E101)</f>
        <v>#VALUE!</v>
      </c>
    </row>
    <row r="5" spans="1:14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I5" s="6" t="s">
        <v>161</v>
      </c>
      <c r="J5" t="e" cm="1" vm="2">
        <f t="array" ref="J5">_xlfn._xlws.PY(1,1,'11062025'!E1:E101)</f>
        <v>#VALUE!</v>
      </c>
    </row>
    <row r="6" spans="1:14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I6" s="6" t="s">
        <v>180</v>
      </c>
      <c r="J6" t="e" cm="1" vm="3">
        <f t="array" ref="J6">_xlfn._xlws.PY(2,1,'12062025'!E1:E101)</f>
        <v>#VALUE!</v>
      </c>
    </row>
    <row r="7" spans="1:14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I7" s="6" t="s">
        <v>181</v>
      </c>
      <c r="J7" t="e" cm="1" vm="4">
        <f t="array" ref="J7">_xlfn._xlws.PY(3,1,'13062025'!E1:E101)</f>
        <v>#VALUE!</v>
      </c>
    </row>
    <row r="8" spans="1:14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I8" s="6" t="s">
        <v>182</v>
      </c>
      <c r="J8" t="e" cm="1" vm="5">
        <f t="array" ref="J8">_xlfn._xlws.PY(4,1,'14062025'!E1:E101)</f>
        <v>#VALUE!</v>
      </c>
    </row>
    <row r="9" spans="1:14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I9" s="6" t="s">
        <v>183</v>
      </c>
      <c r="J9" t="e" cm="1" vm="6">
        <f t="array" ref="J9">_xlfn._xlws.PY(5,1,E1:E101)</f>
        <v>#VALUE!</v>
      </c>
    </row>
    <row r="10" spans="1:14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</row>
    <row r="11" spans="1:14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I11" s="4" t="s">
        <v>160</v>
      </c>
      <c r="J11" s="5"/>
      <c r="K11" s="5"/>
      <c r="L11" s="5"/>
      <c r="M11" s="2"/>
      <c r="N11" s="2"/>
    </row>
    <row r="12" spans="1:14" ht="16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</row>
    <row r="13" spans="1:14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I13" s="6" t="s">
        <v>173</v>
      </c>
      <c r="J13" t="e" cm="1" vm="7">
        <f t="array" ref="J13">_xlfn._xlws.PY(6,1)</f>
        <v>#VALUE!</v>
      </c>
    </row>
    <row r="14" spans="1:14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I14" s="6" t="s">
        <v>174</v>
      </c>
      <c r="J14" t="e" cm="1" vm="8">
        <f t="array" ref="J14">_xlfn._xlws.PY(7,1)</f>
        <v>#VALUE!</v>
      </c>
    </row>
    <row r="15" spans="1:14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I15" s="6" t="s">
        <v>175</v>
      </c>
      <c r="J15" t="e" cm="1" vm="9">
        <f t="array" ref="J15">_xlfn._xlws.PY(8,1)</f>
        <v>#VALUE!</v>
      </c>
    </row>
    <row r="16" spans="1:14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I16" s="6" t="s">
        <v>176</v>
      </c>
      <c r="J16" t="e" cm="1" vm="10">
        <f t="array" ref="J16">_xlfn._xlws.PY(9,1)</f>
        <v>#VALUE!</v>
      </c>
    </row>
    <row r="17" spans="1: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I17" s="6" t="s">
        <v>177</v>
      </c>
      <c r="J17" t="e" cm="1" vm="11">
        <f t="array" ref="J17">_xlfn._xlws.PY(10,1)</f>
        <v>#VALUE!</v>
      </c>
    </row>
    <row r="18" spans="1: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I18" s="6" t="s">
        <v>178</v>
      </c>
      <c r="J18" t="e" cm="1" vm="12">
        <f t="array" ref="J18">_xlfn._xlws.PY(11,1)</f>
        <v>#VALUE!</v>
      </c>
    </row>
    <row r="19" spans="1: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</row>
    <row r="20" spans="1:16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I20" s="4" t="s">
        <v>162</v>
      </c>
      <c r="J20" s="4"/>
      <c r="K20" s="4"/>
      <c r="L20" s="4"/>
      <c r="M20" s="4"/>
      <c r="N20" s="4"/>
      <c r="O20" s="2"/>
      <c r="P20" s="2"/>
    </row>
    <row r="21" spans="1:16" ht="16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</row>
    <row r="22" spans="1: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I22" s="6" t="s">
        <v>166</v>
      </c>
      <c r="J22" t="e" cm="1" vm="13">
        <f t="array" ref="J22">_xlfn._xlws.PY(12,1)</f>
        <v>#VALUE!</v>
      </c>
    </row>
    <row r="23" spans="1: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I23" s="6" t="s">
        <v>167</v>
      </c>
      <c r="J23" t="e" cm="1" vm="14">
        <f t="array" ref="J23">_xlfn._xlws.PY(13,1)</f>
        <v>#VALUE!</v>
      </c>
    </row>
    <row r="24" spans="1: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I24" s="6" t="s">
        <v>168</v>
      </c>
      <c r="J24" t="e" cm="1" vm="15">
        <f t="array" ref="J24">_xlfn._xlws.PY(14,1)</f>
        <v>#VALUE!</v>
      </c>
    </row>
    <row r="25" spans="1: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I25" s="6" t="s">
        <v>169</v>
      </c>
      <c r="J25" t="e" cm="1" vm="16">
        <f t="array" ref="J25">_xlfn._xlws.PY(15,1)</f>
        <v>#VALUE!</v>
      </c>
    </row>
    <row r="26" spans="1: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I26" s="6" t="s">
        <v>170</v>
      </c>
      <c r="J26" t="e" cm="1" vm="17">
        <f t="array" ref="J26">_xlfn._xlws.PY(16,1)</f>
        <v>#VALUE!</v>
      </c>
    </row>
    <row r="27" spans="1: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I27" s="6" t="s">
        <v>171</v>
      </c>
      <c r="J27" t="e" cm="1" vm="18">
        <f t="array" ref="J27">_xlfn._xlws.PY(17,1)</f>
        <v>#VALUE!</v>
      </c>
    </row>
    <row r="28" spans="1: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</row>
    <row r="29" spans="1:16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I29" s="4" t="s">
        <v>163</v>
      </c>
      <c r="J29" s="4"/>
      <c r="K29" s="4"/>
      <c r="L29" s="4"/>
      <c r="M29" s="4"/>
      <c r="N29" s="4"/>
      <c r="O29" s="4"/>
      <c r="P29" s="4"/>
    </row>
    <row r="30" spans="1:16" ht="16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</row>
    <row r="31" spans="1: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I31" s="6" t="s">
        <v>172</v>
      </c>
      <c r="J31" t="e" cm="1" vm="19">
        <f t="array" ref="J31">_xlfn._xlws.PY(18,1)</f>
        <v>#VALUE!</v>
      </c>
    </row>
    <row r="32" spans="1: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</row>
    <row r="33" spans="1:16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I33" s="4" t="s">
        <v>164</v>
      </c>
      <c r="J33" s="4"/>
      <c r="K33" s="4"/>
      <c r="L33" s="4"/>
      <c r="M33" s="4"/>
      <c r="N33" s="4"/>
      <c r="O33" s="4"/>
      <c r="P33" s="4"/>
    </row>
    <row r="34" spans="1:16" ht="16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</row>
    <row r="35" spans="1: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I35" s="6" t="s">
        <v>184</v>
      </c>
      <c r="J35" t="e" cm="1" vm="20">
        <f t="array" ref="J35">_xlfn._xlws.PY(19,1)</f>
        <v>#VALUE!</v>
      </c>
    </row>
    <row r="36" spans="1: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</row>
    <row r="37" spans="1:16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I37" s="4" t="s">
        <v>165</v>
      </c>
      <c r="J37" s="4"/>
      <c r="K37" s="4"/>
    </row>
    <row r="38" spans="1:16" ht="16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</row>
    <row r="39" spans="1: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I39" s="6" t="s">
        <v>185</v>
      </c>
      <c r="J39" t="e" cm="1" vm="21">
        <f t="array" ref="J39">_xlfn._xlws.PY(20,1)</f>
        <v>#VALUE!</v>
      </c>
    </row>
    <row r="40" spans="1: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</row>
    <row r="41" spans="1:16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I41" s="4" t="s">
        <v>186</v>
      </c>
    </row>
    <row r="42" spans="1:16" ht="16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</row>
    <row r="43" spans="1: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</row>
    <row r="44" spans="1: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</row>
    <row r="45" spans="1: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</row>
    <row r="46" spans="1: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</row>
    <row r="47" spans="1: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</row>
    <row r="48" spans="1: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</row>
    <row r="49" spans="1:5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</row>
    <row r="50" spans="1:5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</row>
    <row r="51" spans="1:5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</row>
    <row r="52" spans="1:5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</row>
    <row r="53" spans="1:5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</row>
    <row r="54" spans="1:5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</row>
    <row r="55" spans="1:5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</row>
    <row r="56" spans="1:5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</row>
    <row r="57" spans="1:5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</row>
    <row r="58" spans="1:5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</row>
    <row r="59" spans="1:5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</row>
    <row r="60" spans="1:5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</row>
    <row r="61" spans="1:5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</row>
    <row r="62" spans="1:5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</row>
    <row r="63" spans="1:5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</row>
    <row r="64" spans="1:5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</row>
    <row r="65" spans="1:5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</row>
    <row r="66" spans="1:5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5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5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5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5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5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5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5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5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5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5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5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5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5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phoneticPr fontId="4" type="noConversion"/>
  <pageMargins left="0.25" right="0.25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10062025</vt:lpstr>
      <vt:lpstr>11062025</vt:lpstr>
      <vt:lpstr>12062025</vt:lpstr>
      <vt:lpstr>13062025</vt:lpstr>
      <vt:lpstr>14062025</vt:lpstr>
      <vt:lpstr>15062025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2025-06-16T12:01:27Z</dcterms:modified>
</cp:coreProperties>
</file>