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esktop\Python\ETL\Project\"/>
    </mc:Choice>
  </mc:AlternateContent>
  <xr:revisionPtr revIDLastSave="0" documentId="13_ncr:1_{331776DB-AE3E-4DA4-B405-BDA3A133E1E6}" xr6:coauthVersionLast="47" xr6:coauthVersionMax="47" xr10:uidLastSave="{00000000-0000-0000-0000-000000000000}"/>
  <bookViews>
    <workbookView xWindow="-108" yWindow="-108" windowWidth="23256" windowHeight="12456" xr2:uid="{C3C3EE79-F5E9-4CF4-AEC7-D281E4D6C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1" i="1" l="1"/>
  <c r="N21" i="1"/>
  <c r="S99" i="1"/>
  <c r="S97" i="1"/>
  <c r="S95" i="1"/>
  <c r="S101" i="1" s="1"/>
  <c r="S89" i="1"/>
  <c r="S87" i="1"/>
  <c r="S85" i="1"/>
  <c r="S79" i="1"/>
  <c r="S77" i="1"/>
  <c r="S75" i="1"/>
  <c r="S81" i="1" s="1"/>
  <c r="S69" i="1"/>
  <c r="S67" i="1"/>
  <c r="S65" i="1"/>
  <c r="S71" i="1" s="1"/>
  <c r="S59" i="1"/>
  <c r="S57" i="1"/>
  <c r="S55" i="1"/>
  <c r="S49" i="1"/>
  <c r="S47" i="1"/>
  <c r="S45" i="1"/>
  <c r="S39" i="1"/>
  <c r="S37" i="1"/>
  <c r="S35" i="1"/>
  <c r="S41" i="1" s="1"/>
  <c r="S29" i="1"/>
  <c r="S27" i="1"/>
  <c r="S25" i="1"/>
  <c r="S31" i="1" s="1"/>
  <c r="S19" i="1"/>
  <c r="S17" i="1"/>
  <c r="S15" i="1"/>
  <c r="S9" i="1"/>
  <c r="S7" i="1"/>
  <c r="S5" i="1"/>
  <c r="N99" i="1"/>
  <c r="N97" i="1"/>
  <c r="N95" i="1"/>
  <c r="N101" i="1" s="1"/>
  <c r="N89" i="1"/>
  <c r="N87" i="1"/>
  <c r="N85" i="1"/>
  <c r="N91" i="1" s="1"/>
  <c r="N79" i="1"/>
  <c r="N77" i="1"/>
  <c r="N75" i="1"/>
  <c r="N69" i="1"/>
  <c r="N67" i="1"/>
  <c r="N65" i="1"/>
  <c r="N59" i="1"/>
  <c r="N57" i="1"/>
  <c r="N55" i="1"/>
  <c r="N61" i="1" s="1"/>
  <c r="N49" i="1"/>
  <c r="N47" i="1"/>
  <c r="N45" i="1"/>
  <c r="N39" i="1"/>
  <c r="N37" i="1"/>
  <c r="N35" i="1"/>
  <c r="N41" i="1" s="1"/>
  <c r="N29" i="1"/>
  <c r="N27" i="1"/>
  <c r="N25" i="1"/>
  <c r="N19" i="1"/>
  <c r="N17" i="1"/>
  <c r="N15" i="1"/>
  <c r="N9" i="1"/>
  <c r="N7" i="1"/>
  <c r="N5" i="1"/>
  <c r="N11" i="1" s="1"/>
  <c r="G99" i="1"/>
  <c r="G97" i="1"/>
  <c r="G95" i="1"/>
  <c r="G89" i="1"/>
  <c r="G87" i="1"/>
  <c r="G85" i="1"/>
  <c r="G91" i="1" s="1"/>
  <c r="G75" i="1"/>
  <c r="G79" i="1"/>
  <c r="G77" i="1"/>
  <c r="G69" i="1"/>
  <c r="G67" i="1"/>
  <c r="G65" i="1"/>
  <c r="G59" i="1"/>
  <c r="G57" i="1"/>
  <c r="G55" i="1"/>
  <c r="G49" i="1"/>
  <c r="G47" i="1"/>
  <c r="G45" i="1"/>
  <c r="G39" i="1"/>
  <c r="G37" i="1"/>
  <c r="G35" i="1"/>
  <c r="G41" i="1" s="1"/>
  <c r="G29" i="1"/>
  <c r="G27" i="1"/>
  <c r="G25" i="1"/>
  <c r="G31" i="1" s="1"/>
  <c r="G19" i="1"/>
  <c r="G17" i="1"/>
  <c r="G15" i="1"/>
  <c r="G9" i="1"/>
  <c r="G7" i="1"/>
  <c r="G5" i="1"/>
  <c r="G61" i="1" l="1"/>
  <c r="G81" i="1"/>
  <c r="S21" i="1"/>
  <c r="S106" i="1"/>
  <c r="N106" i="1"/>
  <c r="N71" i="1"/>
  <c r="S105" i="1"/>
  <c r="Q111" i="1" s="1"/>
  <c r="G104" i="1"/>
  <c r="G106" i="1"/>
  <c r="G71" i="1"/>
  <c r="N105" i="1"/>
  <c r="G21" i="1"/>
  <c r="G101" i="1"/>
  <c r="N81" i="1"/>
  <c r="S61" i="1"/>
  <c r="G51" i="1"/>
  <c r="G105" i="1"/>
  <c r="N31" i="1"/>
  <c r="N51" i="1"/>
  <c r="S104" i="1"/>
  <c r="Q117" i="1" s="1"/>
  <c r="S91" i="1"/>
  <c r="N103" i="1"/>
  <c r="R116" i="1" s="1"/>
  <c r="Q112" i="1"/>
  <c r="N104" i="1"/>
  <c r="S11" i="1"/>
  <c r="S103" i="1" s="1"/>
  <c r="G11" i="1"/>
  <c r="Q110" i="1" l="1"/>
  <c r="Q116" i="1"/>
  <c r="G103" i="1"/>
  <c r="Q109" i="1"/>
  <c r="R117" i="1"/>
</calcChain>
</file>

<file path=xl/sharedStrings.xml><?xml version="1.0" encoding="utf-8"?>
<sst xmlns="http://schemas.openxmlformats.org/spreadsheetml/2006/main" count="1062" uniqueCount="385">
  <si>
    <t>Bonobo</t>
  </si>
  <si>
    <t>Pandas</t>
  </si>
  <si>
    <t>2022-Nov-20-21:11:11:616528</t>
  </si>
  <si>
    <t>run: 0</t>
  </si>
  <si>
    <t>ETL Job Started</t>
  </si>
  <si>
    <t>2022-Nov-20-21:11:11:617665</t>
  </si>
  <si>
    <t>Extract phase Started</t>
  </si>
  <si>
    <t>2022-Nov-20-21:11:11:682194</t>
  </si>
  <si>
    <t>Extract phase Ended</t>
  </si>
  <si>
    <t>Transform phase Started</t>
  </si>
  <si>
    <t>2022-Nov-20-21:11:11:683473</t>
  </si>
  <si>
    <t>Transform phase Ended</t>
  </si>
  <si>
    <t>2022-Nov-20-21:11:11:684599</t>
  </si>
  <si>
    <t>Load phase Started</t>
  </si>
  <si>
    <t>2022-Nov-20-21:11:11:687250</t>
  </si>
  <si>
    <t>Load phase Ended</t>
  </si>
  <si>
    <t>2022-Nov-20-21:11:11:688248</t>
  </si>
  <si>
    <t>ETL Job Ended</t>
  </si>
  <si>
    <t>------------------------------</t>
  </si>
  <si>
    <t>2022-Nov-20-21:11:11:689301</t>
  </si>
  <si>
    <t>run: 1</t>
  </si>
  <si>
    <t>2022-Nov-20-21:11:11:731669</t>
  </si>
  <si>
    <t>2022-Nov-20-21:11:11:732630</t>
  </si>
  <si>
    <t>2022-Nov-20-21:11:11:734097</t>
  </si>
  <si>
    <t>2022-Nov-20-21:11:11:735517</t>
  </si>
  <si>
    <t>2022-Nov-20-21:11:11:736021</t>
  </si>
  <si>
    <t>2022-Nov-20-21:11:11:737075</t>
  </si>
  <si>
    <t>run: 2</t>
  </si>
  <si>
    <t>2022-Nov-20-21:11:11:784468</t>
  </si>
  <si>
    <t>2022-Nov-20-21:11:11:786530</t>
  </si>
  <si>
    <t>2022-Nov-20-21:11:11:788656</t>
  </si>
  <si>
    <t>2022-Nov-20-21:11:11:789768</t>
  </si>
  <si>
    <t>run: 3</t>
  </si>
  <si>
    <t>2022-Nov-20-21:11:11:790886</t>
  </si>
  <si>
    <t>2022-Nov-20-21:11:11:839157</t>
  </si>
  <si>
    <t>2022-Nov-20-21:11:11:840164</t>
  </si>
  <si>
    <t>2022-Nov-20-21:11:11:842120</t>
  </si>
  <si>
    <t>2022-Nov-20-21:11:11:842630</t>
  </si>
  <si>
    <t>2022-Nov-20-21:11:11:844639</t>
  </si>
  <si>
    <t>2022-Nov-20-21:11:11:845641</t>
  </si>
  <si>
    <t>2022-Nov-20-21:11:11:846636</t>
  </si>
  <si>
    <t>run: 4</t>
  </si>
  <si>
    <t>2022-Nov-20-21:11:11:847762</t>
  </si>
  <si>
    <t>2022-Nov-20-21:11:11:888807</t>
  </si>
  <si>
    <t>2022-Nov-20-21:11:11:889850</t>
  </si>
  <si>
    <t>2022-Nov-20-21:11:11:890897</t>
  </si>
  <si>
    <t>2022-Nov-20-21:11:11:893255</t>
  </si>
  <si>
    <t>2022-Nov-20-21:11:11:893830</t>
  </si>
  <si>
    <t>2022-Nov-20-21:11:11:894347</t>
  </si>
  <si>
    <t>2022-Nov-20-21:11:11:894820</t>
  </si>
  <si>
    <t>run: 5</t>
  </si>
  <si>
    <t>2022-Nov-20-21:11:11:895827</t>
  </si>
  <si>
    <t>2022-Nov-20-21:11:11:936722</t>
  </si>
  <si>
    <t>2022-Nov-20-21:11:11:937559</t>
  </si>
  <si>
    <t>2022-Nov-20-21:11:11:938843</t>
  </si>
  <si>
    <t>2022-Nov-20-21:11:11:941344</t>
  </si>
  <si>
    <t>2022-Nov-20-21:11:11:941859</t>
  </si>
  <si>
    <t>2022-Nov-20-21:11:11:943123</t>
  </si>
  <si>
    <t>run: 6</t>
  </si>
  <si>
    <t>2022-Nov-20-21:11:11:944131</t>
  </si>
  <si>
    <t>2022-Nov-20-21:11:11:984877</t>
  </si>
  <si>
    <t>2022-Nov-20-21:11:11:986481</t>
  </si>
  <si>
    <t>2022-Nov-20-21:11:11:987487</t>
  </si>
  <si>
    <t>2022-Nov-20-21:11:11:989354</t>
  </si>
  <si>
    <t>2022-Nov-20-21:11:11:990573</t>
  </si>
  <si>
    <t>2022-Nov-20-21:11:11:991588</t>
  </si>
  <si>
    <t>run: 7</t>
  </si>
  <si>
    <t>2022-Nov-20-21:11:11:992746</t>
  </si>
  <si>
    <t>2022-Nov-20-21:11:11:993257</t>
  </si>
  <si>
    <t>2022-Nov-20-21:11:12:034176</t>
  </si>
  <si>
    <t>2022-Nov-20-21:11:12:034670</t>
  </si>
  <si>
    <t>2022-Nov-20-21:11:12:035680</t>
  </si>
  <si>
    <t>2022-Nov-20-21:11:12:036448</t>
  </si>
  <si>
    <t>2022-Nov-20-21:11:12:039222</t>
  </si>
  <si>
    <t>2022-Nov-20-21:11:12:040231</t>
  </si>
  <si>
    <t>2022-Nov-20-21:11:12:041227</t>
  </si>
  <si>
    <t>run: 8</t>
  </si>
  <si>
    <t>2022-Nov-20-21:11:12:041626</t>
  </si>
  <si>
    <t>2022-Nov-20-21:11:12:042435</t>
  </si>
  <si>
    <t>2022-Nov-20-21:11:12:089041</t>
  </si>
  <si>
    <t>2022-Nov-20-21:11:12:091081</t>
  </si>
  <si>
    <t>2022-Nov-20-21:11:12:093748</t>
  </si>
  <si>
    <t>2022-Nov-20-21:11:12:094169</t>
  </si>
  <si>
    <t>2022-Nov-20-21:11:12:094539</t>
  </si>
  <si>
    <t>2022-Nov-20-21:11:12:095053</t>
  </si>
  <si>
    <t>run: 9</t>
  </si>
  <si>
    <t>2022-Nov-20-21:11:12:096117</t>
  </si>
  <si>
    <t>2022-Nov-20-21:11:12:137480</t>
  </si>
  <si>
    <t>2022-Nov-20-21:11:12:138351</t>
  </si>
  <si>
    <t>2022-Nov-20-21:11:12:139362</t>
  </si>
  <si>
    <t>2022-Nov-20-21:11:12:140361</t>
  </si>
  <si>
    <t>2022-Nov-20-21:11:12:142433</t>
  </si>
  <si>
    <t>2022-Nov-20-21:11:12:143443</t>
  </si>
  <si>
    <t>2022-Nov-20-21:11:42:704070</t>
  </si>
  <si>
    <t>2022-Nov-20-21:11:42:705131</t>
  </si>
  <si>
    <t>2022-Nov-20-21:11:42:707149</t>
  </si>
  <si>
    <t>2022-Nov-20-21:11:42:708718</t>
  </si>
  <si>
    <t>2022-Nov-20-21:11:42:713676</t>
  </si>
  <si>
    <t>2022-Nov-20-21:11:42:714865</t>
  </si>
  <si>
    <t>2022-Nov-20-21:11:42:715872</t>
  </si>
  <si>
    <t>2022-Nov-20-21:11:42:716874</t>
  </si>
  <si>
    <t>2022-Nov-20-21:11:42:718269</t>
  </si>
  <si>
    <t>2022-Nov-20-21:11:42:719518</t>
  </si>
  <si>
    <t>2022-Nov-20-21:11:42:721011</t>
  </si>
  <si>
    <t>2022-Nov-20-21:11:42:722697</t>
  </si>
  <si>
    <t>2022-Nov-20-21:11:42:723084</t>
  </si>
  <si>
    <t>2022-Nov-20-21:11:42:725295</t>
  </si>
  <si>
    <t>2022-Nov-20-21:11:42:725803</t>
  </si>
  <si>
    <t>2022-Nov-20-21:11:42:727198</t>
  </si>
  <si>
    <t>2022-Nov-20-21:11:42:728204</t>
  </si>
  <si>
    <t>2022-Nov-20-21:11:42:729647</t>
  </si>
  <si>
    <t>2022-Nov-20-21:11:42:730653</t>
  </si>
  <si>
    <t>2022-Nov-20-21:11:42:731659</t>
  </si>
  <si>
    <t>2022-Nov-20-21:11:42:732665</t>
  </si>
  <si>
    <t>2022-Nov-20-21:11:42:733699</t>
  </si>
  <si>
    <t>2022-Nov-20-21:11:42:734848</t>
  </si>
  <si>
    <t>2022-Nov-20-21:11:42:735912</t>
  </si>
  <si>
    <t>2022-Nov-20-21:11:42:736964</t>
  </si>
  <si>
    <t>2022-Nov-20-21:11:42:738307</t>
  </si>
  <si>
    <t>2022-Nov-20-21:11:42:740676</t>
  </si>
  <si>
    <t>2022-Nov-20-21:11:42:741718</t>
  </si>
  <si>
    <t>2022-Nov-20-21:11:42:742732</t>
  </si>
  <si>
    <t>2022-Nov-20-21:11:42:743657</t>
  </si>
  <si>
    <t>2022-Nov-20-21:11:42:744577</t>
  </si>
  <si>
    <t>2022-Nov-20-21:11:42:745087</t>
  </si>
  <si>
    <t>2022-Nov-20-21:11:42:745476</t>
  </si>
  <si>
    <t>2022-Nov-20-21:11:42:745911</t>
  </si>
  <si>
    <t>2022-Nov-20-21:11:42:746917</t>
  </si>
  <si>
    <t>2022-Nov-20-21:11:42:747946</t>
  </si>
  <si>
    <t>2022-Nov-20-21:11:42:748916</t>
  </si>
  <si>
    <t>2022-Nov-20-21:11:42:750317</t>
  </si>
  <si>
    <t>2022-Nov-20-21:11:42:751481</t>
  </si>
  <si>
    <t>2022-Nov-20-21:11:42:752494</t>
  </si>
  <si>
    <t>2022-Nov-20-21:11:42:753494</t>
  </si>
  <si>
    <t>2022-Nov-20-21:11:42:754526</t>
  </si>
  <si>
    <t>2022-Nov-20-21:11:42:755489</t>
  </si>
  <si>
    <t>2022-Nov-20-21:11:42:756488</t>
  </si>
  <si>
    <t>2022-Nov-20-21:11:42:757529</t>
  </si>
  <si>
    <t>2022-Nov-20-21:11:42:758535</t>
  </si>
  <si>
    <t>2022-Nov-20-21:11:42:759529</t>
  </si>
  <si>
    <t>2022-Nov-20-21:11:42:760512</t>
  </si>
  <si>
    <t>2022-Nov-20-21:11:42:761488</t>
  </si>
  <si>
    <t>2022-Nov-20-21:11:42:762488</t>
  </si>
  <si>
    <t>2022-Nov-20-21:11:42:763488</t>
  </si>
  <si>
    <t>2022-Nov-20-21:11:42:764490</t>
  </si>
  <si>
    <t>2022-Nov-20-21:11:42:765503</t>
  </si>
  <si>
    <t>2022-Nov-20-21:11:42:766524</t>
  </si>
  <si>
    <t>2022-Nov-20-21:11:42:767826</t>
  </si>
  <si>
    <t>2022-Nov-20-21:11:42:769086</t>
  </si>
  <si>
    <t>2022-Nov-20-21:11:42:770441</t>
  </si>
  <si>
    <t>2022-Nov-20-21:11:42:771085</t>
  </si>
  <si>
    <t>2022-Nov-20-21:11:42:772091</t>
  </si>
  <si>
    <t>2022-Nov-20-21:11:42:773091</t>
  </si>
  <si>
    <t>2022-Nov-20-21:11:42:774135</t>
  </si>
  <si>
    <t>2022-Nov-20-21:11:42:775095</t>
  </si>
  <si>
    <t>2022-Nov-20-21:11:42:775840</t>
  </si>
  <si>
    <t>2022-Nov-20-21:11:42:776838</t>
  </si>
  <si>
    <t>2022-Nov-20-21:11:42:777978</t>
  </si>
  <si>
    <t>2022-Nov-20</t>
  </si>
  <si>
    <t>21:11:11:616528</t>
  </si>
  <si>
    <t>21:11:11:617665</t>
  </si>
  <si>
    <t>21:11:11:682194</t>
  </si>
  <si>
    <t>21:11:11:683473</t>
  </si>
  <si>
    <t>21:11:11:684599</t>
  </si>
  <si>
    <t>21:11:11:687250</t>
  </si>
  <si>
    <t>21:11:11:688248</t>
  </si>
  <si>
    <t>21:11:11:689301</t>
  </si>
  <si>
    <t>21:11:11:731669</t>
  </si>
  <si>
    <t>21:11:11:732630</t>
  </si>
  <si>
    <t>21:11:11:734097</t>
  </si>
  <si>
    <t>21:11:11:735517</t>
  </si>
  <si>
    <t>21:11:11:736021</t>
  </si>
  <si>
    <t>21:11:11:737075</t>
  </si>
  <si>
    <t>21:11:11:784468</t>
  </si>
  <si>
    <t>21:11:11:786530</t>
  </si>
  <si>
    <t>21:11:11:788656</t>
  </si>
  <si>
    <t>21:11:11:789768</t>
  </si>
  <si>
    <t>21:11:11:790886</t>
  </si>
  <si>
    <t>21:11:11:839157</t>
  </si>
  <si>
    <t>21:11:11:840164</t>
  </si>
  <si>
    <t>21:11:11:842120</t>
  </si>
  <si>
    <t>21:11:11:842630</t>
  </si>
  <si>
    <t>21:11:11:844639</t>
  </si>
  <si>
    <t>21:11:11:845641</t>
  </si>
  <si>
    <t>21:11:11:846636</t>
  </si>
  <si>
    <t>21:11:11:847762</t>
  </si>
  <si>
    <t>21:11:11:888807</t>
  </si>
  <si>
    <t>21:11:11:889850</t>
  </si>
  <si>
    <t>21:11:11:890897</t>
  </si>
  <si>
    <t>21:11:11:893255</t>
  </si>
  <si>
    <t>21:11:11:893830</t>
  </si>
  <si>
    <t>21:11:11:894820</t>
  </si>
  <si>
    <t>21:11:11:895827</t>
  </si>
  <si>
    <t>21:11:11:936722</t>
  </si>
  <si>
    <t>21:11:11:937559</t>
  </si>
  <si>
    <t>21:11:11:938843</t>
  </si>
  <si>
    <t>21:11:11:941344</t>
  </si>
  <si>
    <t>21:11:11:941859</t>
  </si>
  <si>
    <t>21:11:11:943123</t>
  </si>
  <si>
    <t>21:11:11:944131</t>
  </si>
  <si>
    <t>21:11:11:984877</t>
  </si>
  <si>
    <t>21:11:11:986481</t>
  </si>
  <si>
    <t>21:11:11:987487</t>
  </si>
  <si>
    <t>21:11:11:989354</t>
  </si>
  <si>
    <t>21:11:11:990573</t>
  </si>
  <si>
    <t>21:11:11:991588</t>
  </si>
  <si>
    <t>21:11:11:992746</t>
  </si>
  <si>
    <t>21:11:11:993257</t>
  </si>
  <si>
    <t>21:11:12:034176</t>
  </si>
  <si>
    <t>21:11:12:034670</t>
  </si>
  <si>
    <t>21:11:12:035680</t>
  </si>
  <si>
    <t>21:11:12:036448</t>
  </si>
  <si>
    <t>21:11:12:039222</t>
  </si>
  <si>
    <t>21:11:12:041227</t>
  </si>
  <si>
    <t>21:11:12:041626</t>
  </si>
  <si>
    <t>21:11:12:042435</t>
  </si>
  <si>
    <t>21:11:12:089041</t>
  </si>
  <si>
    <t>21:11:12:091081</t>
  </si>
  <si>
    <t>21:11:12:093748</t>
  </si>
  <si>
    <t>21:11:12:094169</t>
  </si>
  <si>
    <t>21:11:12:095053</t>
  </si>
  <si>
    <t>21:11:12:096117</t>
  </si>
  <si>
    <t>21:11:12:137480</t>
  </si>
  <si>
    <t>21:11:12:138351</t>
  </si>
  <si>
    <t>21:11:12:139362</t>
  </si>
  <si>
    <t>21:11:12:140361</t>
  </si>
  <si>
    <t>21:11:12:142433</t>
  </si>
  <si>
    <t>21:11:42:704070</t>
  </si>
  <si>
    <t>21:11:42:705131</t>
  </si>
  <si>
    <t>21:11:42:707149</t>
  </si>
  <si>
    <t>21:11:42:708718</t>
  </si>
  <si>
    <t>21:11:42:710254</t>
  </si>
  <si>
    <t>21:11:42:712271</t>
  </si>
  <si>
    <t>21:11:42:713676</t>
  </si>
  <si>
    <t>21:11:42:714865</t>
  </si>
  <si>
    <t>21:11:42:715872</t>
  </si>
  <si>
    <t>21:11:42:716874</t>
  </si>
  <si>
    <t>21:11:42:718269</t>
  </si>
  <si>
    <t>21:11:42:719518</t>
  </si>
  <si>
    <t>21:11:42:721011</t>
  </si>
  <si>
    <t>21:11:42:722697</t>
  </si>
  <si>
    <t>21:11:42:723084</t>
  </si>
  <si>
    <t>21:11:42:725295</t>
  </si>
  <si>
    <t>21:11:42:725803</t>
  </si>
  <si>
    <t>21:11:42:727198</t>
  </si>
  <si>
    <t>21:11:42:728204</t>
  </si>
  <si>
    <t>21:11:42:729647</t>
  </si>
  <si>
    <t>21:11:42:730653</t>
  </si>
  <si>
    <t>21:11:42:731659</t>
  </si>
  <si>
    <t>21:11:42:732665</t>
  </si>
  <si>
    <t>21:11:42:733699</t>
  </si>
  <si>
    <t>21:11:42:734848</t>
  </si>
  <si>
    <t>21:11:42:735912</t>
  </si>
  <si>
    <t>21:11:42:736964</t>
  </si>
  <si>
    <t>21:11:42:738307</t>
  </si>
  <si>
    <t>21:11:42:740676</t>
  </si>
  <si>
    <t>21:11:42:741718</t>
  </si>
  <si>
    <t>21:11:42:742732</t>
  </si>
  <si>
    <t>21:11:42:743657</t>
  </si>
  <si>
    <t>21:11:42:744577</t>
  </si>
  <si>
    <t>21:11:42:745476</t>
  </si>
  <si>
    <t>21:11:42:745911</t>
  </si>
  <si>
    <t>21:11:42:746917</t>
  </si>
  <si>
    <t>21:11:42:747946</t>
  </si>
  <si>
    <t>21:11:42:748916</t>
  </si>
  <si>
    <t>21:11:42:750317</t>
  </si>
  <si>
    <t>21:11:42:751481</t>
  </si>
  <si>
    <t>21:11:42:752494</t>
  </si>
  <si>
    <t>21:11:42:753494</t>
  </si>
  <si>
    <t>21:11:42:754526</t>
  </si>
  <si>
    <t>21:11:42:755489</t>
  </si>
  <si>
    <t>21:11:42:756488</t>
  </si>
  <si>
    <t>21:11:42:757529</t>
  </si>
  <si>
    <t>21:11:42:758535</t>
  </si>
  <si>
    <t>21:11:42:759529</t>
  </si>
  <si>
    <t>21:11:42:760512</t>
  </si>
  <si>
    <t>21:11:42:761488</t>
  </si>
  <si>
    <t>21:11:42:762488</t>
  </si>
  <si>
    <t>21:11:42:763488</t>
  </si>
  <si>
    <t>21:11:42:764490</t>
  </si>
  <si>
    <t>21:11:42:765503</t>
  </si>
  <si>
    <t>21:11:42:766524</t>
  </si>
  <si>
    <t>21:11:42:767826</t>
  </si>
  <si>
    <t>21:11:42:769086</t>
  </si>
  <si>
    <t>21:11:42:770441</t>
  </si>
  <si>
    <t>21:11:42:771085</t>
  </si>
  <si>
    <t>21:11:42:772091</t>
  </si>
  <si>
    <t>21:11:42:773091</t>
  </si>
  <si>
    <t>21:11:42:774135</t>
  </si>
  <si>
    <t>21:11:42:775095</t>
  </si>
  <si>
    <t>21:11:42:775840</t>
  </si>
  <si>
    <t>21:11:42:776838</t>
  </si>
  <si>
    <t>BONOBO</t>
  </si>
  <si>
    <t>H:M:S:m</t>
  </si>
  <si>
    <t>ms</t>
  </si>
  <si>
    <t>21:44:37:146681</t>
  </si>
  <si>
    <t>21:44:37:147928</t>
  </si>
  <si>
    <t>21:44:37:172407</t>
  </si>
  <si>
    <t>21:44:37:173282</t>
  </si>
  <si>
    <t>21:44:37:174332</t>
  </si>
  <si>
    <t>21:44:37:175294</t>
  </si>
  <si>
    <t>21:44:37:178448</t>
  </si>
  <si>
    <t>21:44:37:179457</t>
  </si>
  <si>
    <t>21:44:37:180445</t>
  </si>
  <si>
    <t>21:44:37:198372</t>
  </si>
  <si>
    <t>21:44:37:199421</t>
  </si>
  <si>
    <t>21:44:37:200425</t>
  </si>
  <si>
    <t>21:44:37:202813</t>
  </si>
  <si>
    <t>21:44:37:204698</t>
  </si>
  <si>
    <t>21:44:37:205704</t>
  </si>
  <si>
    <t>21:44:37:206718</t>
  </si>
  <si>
    <t>21:44:37:207766</t>
  </si>
  <si>
    <t>21:44:37:222747</t>
  </si>
  <si>
    <t>21:44:37:223705</t>
  </si>
  <si>
    <t>21:44:37:224705</t>
  </si>
  <si>
    <t>21:44:37:225605</t>
  </si>
  <si>
    <t>21:44:37:226918</t>
  </si>
  <si>
    <t>21:44:37:227975</t>
  </si>
  <si>
    <t>21:44:37:229204</t>
  </si>
  <si>
    <t>21:44:37:244657</t>
  </si>
  <si>
    <t>21:44:37:245659</t>
  </si>
  <si>
    <t>21:44:37:247441</t>
  </si>
  <si>
    <t>21:44:37:247809</t>
  </si>
  <si>
    <t>21:44:37:249627</t>
  </si>
  <si>
    <t>21:44:37:250983</t>
  </si>
  <si>
    <t>21:44:37:252291</t>
  </si>
  <si>
    <t>21:44:37:267838</t>
  </si>
  <si>
    <t>21:44:37:268587</t>
  </si>
  <si>
    <t>21:44:37:269947</t>
  </si>
  <si>
    <t>21:44:37:272305</t>
  </si>
  <si>
    <t>21:44:37:273756</t>
  </si>
  <si>
    <t>21:44:37:274762</t>
  </si>
  <si>
    <t>21:44:37:289489</t>
  </si>
  <si>
    <t>21:44:37:290496</t>
  </si>
  <si>
    <t>21:44:37:291495</t>
  </si>
  <si>
    <t>21:44:37:292670</t>
  </si>
  <si>
    <t>21:44:37:293680</t>
  </si>
  <si>
    <t>21:44:37:294622</t>
  </si>
  <si>
    <t>21:44:37:296022</t>
  </si>
  <si>
    <t>21:44:37:296406</t>
  </si>
  <si>
    <t>21:44:37:310620</t>
  </si>
  <si>
    <t>21:44:37:311720</t>
  </si>
  <si>
    <t>21:44:37:312891</t>
  </si>
  <si>
    <t>21:44:37:314653</t>
  </si>
  <si>
    <t>21:44:37:315664</t>
  </si>
  <si>
    <t>21:44:37:316802</t>
  </si>
  <si>
    <t>21:44:37:317812</t>
  </si>
  <si>
    <t>21:44:37:331465</t>
  </si>
  <si>
    <t>21:44:37:332474</t>
  </si>
  <si>
    <t>21:44:37:333424</t>
  </si>
  <si>
    <t>21:44:37:334752</t>
  </si>
  <si>
    <t>21:44:37:336468</t>
  </si>
  <si>
    <t>21:44:37:337473</t>
  </si>
  <si>
    <t>21:44:37:338721</t>
  </si>
  <si>
    <t>21:44:37:353186</t>
  </si>
  <si>
    <t>21:44:37:354219</t>
  </si>
  <si>
    <t>21:44:37:355228</t>
  </si>
  <si>
    <t>21:44:37:356014</t>
  </si>
  <si>
    <t>21:44:37:357024</t>
  </si>
  <si>
    <t>21:44:37:358066</t>
  </si>
  <si>
    <t>21:44:37:359082</t>
  </si>
  <si>
    <t>21:44:37:360025</t>
  </si>
  <si>
    <t>21:44:37:375651</t>
  </si>
  <si>
    <t>21:44:37:377674</t>
  </si>
  <si>
    <t>21:44:37:380485</t>
  </si>
  <si>
    <t>PANDAS w/XML</t>
  </si>
  <si>
    <t>PANDAS w/o XML</t>
  </si>
  <si>
    <t>AVERAGE</t>
  </si>
  <si>
    <t>EXTRACT</t>
  </si>
  <si>
    <t>TRANSFORM</t>
  </si>
  <si>
    <t>LOAD</t>
  </si>
  <si>
    <t>Extract Difference</t>
  </si>
  <si>
    <t>Transform Difference</t>
  </si>
  <si>
    <t>Load Difference</t>
  </si>
  <si>
    <t>Overall Difference</t>
  </si>
  <si>
    <t>3 file types: CSV, XML, JSON</t>
  </si>
  <si>
    <t>3 source files for each type.</t>
  </si>
  <si>
    <t>Thus, 9 files were extracted.</t>
  </si>
  <si>
    <t>Throughput</t>
  </si>
  <si>
    <t>Extract</t>
  </si>
  <si>
    <t>Overall</t>
  </si>
  <si>
    <t>9 files</t>
  </si>
  <si>
    <t>26 X 3</t>
  </si>
  <si>
    <t>for 26 people</t>
  </si>
  <si>
    <t>3 data points: name, height,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</si>
</sst>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164" fontId="0" fillId="2" borderId="0" xfId="0" applyNumberFormat="1" applyFill="1"/>
    <xf numFmtId="0" fontId="0" fillId="3" borderId="0" xfId="0" applyFill="1" applyAlignment="1">
      <alignment horizontal="right"/>
    </xf>
    <xf numFmtId="0" fontId="0" fillId="3" borderId="0" xfId="0" applyFill="1"/>
    <xf numFmtId="164" fontId="0" fillId="3" borderId="0" xfId="0" applyNumberFormat="1" applyFill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3" borderId="0" xfId="0" applyNumberFormat="1" applyFill="1"/>
    <xf numFmtId="0" fontId="0" fillId="2" borderId="0" xfId="0" applyNumberFormat="1" applyFill="1"/>
    <xf numFmtId="0" fontId="0" fillId="0" borderId="1" xfId="0" applyBorder="1" applyAlignment="1">
      <alignment horizontal="right"/>
    </xf>
    <xf numFmtId="0" fontId="0" fillId="0" borderId="1" xfId="0" applyBorder="1"/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(ms)</a:t>
            </a:r>
            <a:endParaRPr lang="en-US"/>
          </a:p>
        </c:rich>
      </c:tx>
      <c:layout>
        <c:manualLayout>
          <c:xMode val="edge"/>
          <c:yMode val="edge"/>
          <c:x val="0.36859142607174106"/>
          <c:y val="1.221001221001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Bonobo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Sheet1!$M$103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Sheet1!$N$103</c:f>
              <c:numCache>
                <c:formatCode>General</c:formatCode>
                <c:ptCount val="1"/>
                <c:pt idx="0">
                  <c:v>2.6698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5-4E21-A605-8F70AA18FF9F}"/>
            </c:ext>
          </c:extLst>
        </c:ser>
        <c:ser>
          <c:idx val="2"/>
          <c:order val="2"/>
          <c:tx>
            <c:v>Pandas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Sheet1!$M$103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Sheet1!$S$103</c:f>
              <c:numCache>
                <c:formatCode>General</c:formatCode>
                <c:ptCount val="1"/>
                <c:pt idx="0">
                  <c:v>19.2257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5-4E21-A605-8F70AA18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224079"/>
        <c:axId val="10522236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Sheet1!$M$103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Sheet1!$R$103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305-4E21-A605-8F70AA18FF9F}"/>
                  </c:ext>
                </c:extLst>
              </c15:ser>
            </c15:filteredBarSeries>
          </c:ext>
        </c:extLst>
      </c:barChart>
      <c:catAx>
        <c:axId val="1052224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2223663"/>
        <c:crosses val="autoZero"/>
        <c:auto val="1"/>
        <c:lblAlgn val="ctr"/>
        <c:lblOffset val="100"/>
        <c:noMultiLvlLbl val="0"/>
      </c:catAx>
      <c:valAx>
        <c:axId val="10522236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2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84437279985671"/>
          <c:y val="0.91796361993212372"/>
          <c:w val="0.39268553537107076"/>
          <c:h val="6.3721361752857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Bonobo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0"/>
                        <a:gd name="adj2" fmla="val 13497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EB5-4D42-82A4-EC7FF7056710}"/>
                </c:ext>
              </c:extLst>
            </c:dLbl>
            <c:dLbl>
              <c:idx val="1"/>
              <c:layout>
                <c:manualLayout>
                  <c:x val="-4.6472327841149137E-2"/>
                  <c:y val="-9.13673597983616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B5-4D42-82A4-EC7FF7056710}"/>
                </c:ext>
              </c:extLst>
            </c:dLbl>
            <c:dLbl>
              <c:idx val="2"/>
              <c:layout>
                <c:manualLayout>
                  <c:x val="-3.8022813688213003E-2"/>
                  <c:y val="-2.835538752362960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9086"/>
                        <a:gd name="adj2" fmla="val 17321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EB5-4D42-82A4-EC7FF705671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Sheet1!$M$104:$M$106</c:f>
              <c:strCache>
                <c:ptCount val="3"/>
                <c:pt idx="0">
                  <c:v>EXTRACT</c:v>
                </c:pt>
                <c:pt idx="1">
                  <c:v>TRANSFORM</c:v>
                </c:pt>
                <c:pt idx="2">
                  <c:v>LOAD</c:v>
                </c:pt>
              </c:strCache>
            </c:strRef>
          </c:cat>
          <c:val>
            <c:numRef>
              <c:f>Sheet1!$N$104:$N$106</c:f>
              <c:numCache>
                <c:formatCode>General</c:formatCode>
                <c:ptCount val="3"/>
                <c:pt idx="0">
                  <c:v>1.2676000000000001</c:v>
                </c:pt>
                <c:pt idx="1">
                  <c:v>0.1923</c:v>
                </c:pt>
                <c:pt idx="2">
                  <c:v>1.2099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D42-82A4-EC7FF7056710}"/>
            </c:ext>
          </c:extLst>
        </c:ser>
        <c:ser>
          <c:idx val="2"/>
          <c:order val="2"/>
          <c:tx>
            <c:v>Pandas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9011406844106387E-2"/>
                  <c:y val="-0.11657214870825457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045"/>
                        <a:gd name="adj2" fmla="val 34600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3EB5-4D42-82A4-EC7FF7056710}"/>
                </c:ext>
              </c:extLst>
            </c:dLbl>
            <c:dLbl>
              <c:idx val="2"/>
              <c:layout>
                <c:manualLayout>
                  <c:x val="2.5348542458808618E-2"/>
                  <c:y val="-5.04095778197858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B5-4D42-82A4-EC7FF705671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Sheet1!$M$104:$M$106</c:f>
              <c:strCache>
                <c:ptCount val="3"/>
                <c:pt idx="0">
                  <c:v>EXTRACT</c:v>
                </c:pt>
                <c:pt idx="1">
                  <c:v>TRANSFORM</c:v>
                </c:pt>
                <c:pt idx="2">
                  <c:v>LOAD</c:v>
                </c:pt>
              </c:strCache>
            </c:strRef>
          </c:cat>
          <c:val>
            <c:numRef>
              <c:f>Sheet1!$S$104:$S$106</c:f>
              <c:numCache>
                <c:formatCode>General</c:formatCode>
                <c:ptCount val="3"/>
                <c:pt idx="0">
                  <c:v>16.107199999999999</c:v>
                </c:pt>
                <c:pt idx="1">
                  <c:v>1.2348000000000001</c:v>
                </c:pt>
                <c:pt idx="2">
                  <c:v>1.8836999999999999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D42-82A4-EC7FF7056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216223"/>
        <c:axId val="7502191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Series2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Sheet1!$M$104:$M$106</c15:sqref>
                        </c15:formulaRef>
                      </c:ext>
                    </c:extLst>
                    <c:strCache>
                      <c:ptCount val="3"/>
                      <c:pt idx="0">
                        <c:v>EXTRACT</c:v>
                      </c:pt>
                      <c:pt idx="1">
                        <c:v>TRANSFORM</c:v>
                      </c:pt>
                      <c:pt idx="2">
                        <c:v>LOAD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Sheet1!$R$104:$R$106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B5-4D42-82A4-EC7FF7056710}"/>
                  </c:ext>
                </c:extLst>
              </c15:ser>
            </c15:filteredBarSeries>
          </c:ext>
        </c:extLst>
      </c:barChart>
      <c:catAx>
        <c:axId val="7502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19135"/>
        <c:crosses val="autoZero"/>
        <c:auto val="1"/>
        <c:lblAlgn val="ctr"/>
        <c:lblOffset val="100"/>
        <c:noMultiLvlLbl val="0"/>
      </c:catAx>
      <c:valAx>
        <c:axId val="750219135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162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125</xdr:row>
      <xdr:rowOff>121920</xdr:rowOff>
    </xdr:from>
    <xdr:to>
      <xdr:col>8</xdr:col>
      <xdr:colOff>1242060</xdr:colOff>
      <xdr:row>149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9A317-20B0-EA61-9138-90BEF2BFF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125</xdr:row>
      <xdr:rowOff>160020</xdr:rowOff>
    </xdr:from>
    <xdr:to>
      <xdr:col>17</xdr:col>
      <xdr:colOff>358140</xdr:colOff>
      <xdr:row>147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B5159-40C8-2B87-85CC-608392331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BC58-C949-4AD8-AB50-0D50CEA244DB}">
  <dimension ref="A1:S197"/>
  <sheetViews>
    <sheetView tabSelected="1" topLeftCell="B1" workbookViewId="0">
      <pane ySplit="1" topLeftCell="A125" activePane="bottomLeft" state="frozen"/>
      <selection activeCell="B1" sqref="B1"/>
      <selection pane="bottomLeft" activeCell="S137" sqref="S137"/>
    </sheetView>
  </sheetViews>
  <sheetFormatPr defaultRowHeight="14.4" x14ac:dyDescent="0.3"/>
  <cols>
    <col min="1" max="1" width="26.44140625" hidden="1" customWidth="1"/>
    <col min="2" max="2" width="21.33203125" style="2" bestFit="1" customWidth="1"/>
    <col min="3" max="3" width="1.88671875" customWidth="1"/>
    <col min="4" max="4" width="12.44140625" hidden="1" customWidth="1"/>
    <col min="5" max="5" width="14.77734375" bestFit="1" customWidth="1"/>
    <col min="6" max="6" width="11.33203125" customWidth="1"/>
    <col min="9" max="9" width="21.33203125" bestFit="1" customWidth="1"/>
    <col min="10" max="10" width="2.5546875" customWidth="1"/>
    <col min="11" max="11" width="0" hidden="1" customWidth="1"/>
    <col min="12" max="12" width="17" customWidth="1"/>
    <col min="13" max="13" width="11.5546875" customWidth="1"/>
    <col min="16" max="16" width="21.33203125" style="2" bestFit="1" customWidth="1"/>
    <col min="17" max="17" width="14.77734375" bestFit="1" customWidth="1"/>
    <col min="18" max="18" width="11.33203125" bestFit="1" customWidth="1"/>
  </cols>
  <sheetData>
    <row r="1" spans="1:19" x14ac:dyDescent="0.3">
      <c r="A1" t="s">
        <v>1</v>
      </c>
      <c r="B1" s="9" t="s">
        <v>365</v>
      </c>
      <c r="E1" s="10" t="s">
        <v>293</v>
      </c>
      <c r="G1" s="10" t="s">
        <v>294</v>
      </c>
      <c r="I1" s="9" t="s">
        <v>292</v>
      </c>
      <c r="L1" s="10" t="s">
        <v>293</v>
      </c>
      <c r="N1" s="10" t="s">
        <v>294</v>
      </c>
      <c r="P1" s="9" t="s">
        <v>366</v>
      </c>
      <c r="Q1" s="10" t="s">
        <v>293</v>
      </c>
      <c r="S1" s="10" t="s">
        <v>294</v>
      </c>
    </row>
    <row r="2" spans="1:19" x14ac:dyDescent="0.3">
      <c r="A2" t="s">
        <v>2</v>
      </c>
      <c r="B2" s="2" t="s">
        <v>3</v>
      </c>
      <c r="D2" s="1" t="s">
        <v>158</v>
      </c>
      <c r="E2" t="s">
        <v>159</v>
      </c>
      <c r="F2">
        <v>616528</v>
      </c>
      <c r="I2" s="2" t="s">
        <v>3</v>
      </c>
      <c r="K2" s="1" t="s">
        <v>158</v>
      </c>
      <c r="L2" t="s">
        <v>227</v>
      </c>
      <c r="M2">
        <v>704070</v>
      </c>
      <c r="P2" s="2" t="s">
        <v>3</v>
      </c>
      <c r="Q2" t="s">
        <v>295</v>
      </c>
      <c r="R2" s="11">
        <v>146681</v>
      </c>
    </row>
    <row r="3" spans="1:19" x14ac:dyDescent="0.3">
      <c r="A3" t="s">
        <v>2</v>
      </c>
      <c r="B3" s="6" t="s">
        <v>4</v>
      </c>
      <c r="C3" s="7"/>
      <c r="D3" s="8" t="s">
        <v>158</v>
      </c>
      <c r="E3" s="7" t="s">
        <v>159</v>
      </c>
      <c r="F3" s="7">
        <v>616528</v>
      </c>
      <c r="G3" s="7"/>
      <c r="I3" s="6" t="s">
        <v>4</v>
      </c>
      <c r="J3" s="7"/>
      <c r="K3" s="8" t="s">
        <v>158</v>
      </c>
      <c r="L3" s="7" t="s">
        <v>228</v>
      </c>
      <c r="M3" s="7">
        <v>705131</v>
      </c>
      <c r="N3" s="7"/>
      <c r="P3" s="6" t="s">
        <v>4</v>
      </c>
      <c r="Q3" s="7" t="s">
        <v>296</v>
      </c>
      <c r="R3" s="12">
        <v>147928</v>
      </c>
      <c r="S3" s="7"/>
    </row>
    <row r="4" spans="1:19" x14ac:dyDescent="0.3">
      <c r="A4" t="s">
        <v>5</v>
      </c>
      <c r="B4" s="2" t="s">
        <v>6</v>
      </c>
      <c r="D4" s="1" t="s">
        <v>158</v>
      </c>
      <c r="E4" t="s">
        <v>160</v>
      </c>
      <c r="F4">
        <v>617665</v>
      </c>
      <c r="I4" s="2" t="s">
        <v>6</v>
      </c>
      <c r="K4" s="1" t="s">
        <v>158</v>
      </c>
      <c r="L4" t="s">
        <v>228</v>
      </c>
      <c r="M4">
        <v>705131</v>
      </c>
      <c r="P4" s="2" t="s">
        <v>6</v>
      </c>
      <c r="Q4" t="s">
        <v>296</v>
      </c>
      <c r="R4" s="11">
        <v>147928</v>
      </c>
    </row>
    <row r="5" spans="1:19" x14ac:dyDescent="0.3">
      <c r="A5" t="s">
        <v>7</v>
      </c>
      <c r="B5" s="3" t="s">
        <v>8</v>
      </c>
      <c r="C5" s="4"/>
      <c r="D5" s="5" t="s">
        <v>158</v>
      </c>
      <c r="E5" s="4" t="s">
        <v>161</v>
      </c>
      <c r="F5" s="4">
        <v>682194</v>
      </c>
      <c r="G5" s="4">
        <f>(F5-F4)/(10^3)</f>
        <v>64.528999999999996</v>
      </c>
      <c r="I5" s="3" t="s">
        <v>8</v>
      </c>
      <c r="J5" s="4"/>
      <c r="K5" s="5" t="s">
        <v>158</v>
      </c>
      <c r="L5" s="4" t="s">
        <v>229</v>
      </c>
      <c r="M5" s="4">
        <v>707149</v>
      </c>
      <c r="N5" s="4">
        <f>(M5-M4)/(10^3)</f>
        <v>2.0179999999999998</v>
      </c>
      <c r="P5" s="3" t="s">
        <v>8</v>
      </c>
      <c r="Q5" s="4" t="s">
        <v>297</v>
      </c>
      <c r="R5" s="13">
        <v>172407</v>
      </c>
      <c r="S5" s="4">
        <f>(R5-R4)/(10^3)</f>
        <v>24.478999999999999</v>
      </c>
    </row>
    <row r="6" spans="1:19" x14ac:dyDescent="0.3">
      <c r="A6" t="s">
        <v>7</v>
      </c>
      <c r="B6" s="2" t="s">
        <v>9</v>
      </c>
      <c r="D6" s="1" t="s">
        <v>158</v>
      </c>
      <c r="E6" t="s">
        <v>161</v>
      </c>
      <c r="F6">
        <v>682194</v>
      </c>
      <c r="I6" s="2" t="s">
        <v>9</v>
      </c>
      <c r="K6" s="1" t="s">
        <v>158</v>
      </c>
      <c r="L6" t="s">
        <v>230</v>
      </c>
      <c r="M6">
        <v>708718</v>
      </c>
      <c r="P6" s="2" t="s">
        <v>9</v>
      </c>
      <c r="Q6" t="s">
        <v>298</v>
      </c>
      <c r="R6" s="11">
        <v>173282</v>
      </c>
    </row>
    <row r="7" spans="1:19" x14ac:dyDescent="0.3">
      <c r="A7" t="s">
        <v>10</v>
      </c>
      <c r="B7" s="3" t="s">
        <v>11</v>
      </c>
      <c r="C7" s="4"/>
      <c r="D7" s="5" t="s">
        <v>158</v>
      </c>
      <c r="E7" s="4" t="s">
        <v>162</v>
      </c>
      <c r="F7" s="4">
        <v>683473</v>
      </c>
      <c r="G7" s="4">
        <f>(F7-F6)/(10^3)</f>
        <v>1.2789999999999999</v>
      </c>
      <c r="I7" s="3" t="s">
        <v>11</v>
      </c>
      <c r="J7" s="4"/>
      <c r="K7" s="5" t="s">
        <v>158</v>
      </c>
      <c r="L7" s="4" t="s">
        <v>230</v>
      </c>
      <c r="M7" s="4">
        <v>708718</v>
      </c>
      <c r="N7" s="4">
        <f>(M7-M6)/(10^3)</f>
        <v>0</v>
      </c>
      <c r="P7" s="3" t="s">
        <v>11</v>
      </c>
      <c r="Q7" s="4" t="s">
        <v>299</v>
      </c>
      <c r="R7" s="13">
        <v>174332</v>
      </c>
      <c r="S7" s="4">
        <f>(R7-R6)/(10^3)</f>
        <v>1.05</v>
      </c>
    </row>
    <row r="8" spans="1:19" x14ac:dyDescent="0.3">
      <c r="A8" t="s">
        <v>12</v>
      </c>
      <c r="B8" s="2" t="s">
        <v>13</v>
      </c>
      <c r="D8" s="1" t="s">
        <v>158</v>
      </c>
      <c r="E8" t="s">
        <v>163</v>
      </c>
      <c r="F8">
        <v>684599</v>
      </c>
      <c r="I8" s="2" t="s">
        <v>13</v>
      </c>
      <c r="K8" s="1" t="s">
        <v>158</v>
      </c>
      <c r="L8" t="s">
        <v>231</v>
      </c>
      <c r="M8">
        <v>710254</v>
      </c>
      <c r="P8" s="2" t="s">
        <v>13</v>
      </c>
      <c r="Q8" t="s">
        <v>300</v>
      </c>
      <c r="R8" s="11">
        <v>175294</v>
      </c>
    </row>
    <row r="9" spans="1:19" x14ac:dyDescent="0.3">
      <c r="A9" t="s">
        <v>14</v>
      </c>
      <c r="B9" s="3" t="s">
        <v>15</v>
      </c>
      <c r="C9" s="4"/>
      <c r="D9" s="5" t="s">
        <v>158</v>
      </c>
      <c r="E9" s="4" t="s">
        <v>164</v>
      </c>
      <c r="F9" s="4">
        <v>687250</v>
      </c>
      <c r="G9" s="4">
        <f>(F9-F8)/(10^3)</f>
        <v>2.6509999999999998</v>
      </c>
      <c r="I9" s="3" t="s">
        <v>15</v>
      </c>
      <c r="J9" s="4"/>
      <c r="K9" s="5" t="s">
        <v>158</v>
      </c>
      <c r="L9" s="4" t="s">
        <v>232</v>
      </c>
      <c r="M9" s="4">
        <v>712271</v>
      </c>
      <c r="N9" s="4">
        <f>(M9-M8)/(10^3)</f>
        <v>2.0169999999999999</v>
      </c>
      <c r="P9" s="3" t="s">
        <v>15</v>
      </c>
      <c r="Q9" s="4" t="s">
        <v>301</v>
      </c>
      <c r="R9" s="13">
        <v>178448</v>
      </c>
      <c r="S9" s="4">
        <f>(R9-R8)/(10^3)</f>
        <v>3.1539999999999999</v>
      </c>
    </row>
    <row r="10" spans="1:19" x14ac:dyDescent="0.3">
      <c r="A10" t="s">
        <v>16</v>
      </c>
      <c r="B10" s="6" t="s">
        <v>17</v>
      </c>
      <c r="C10" s="7"/>
      <c r="D10" s="8" t="s">
        <v>158</v>
      </c>
      <c r="E10" s="7" t="s">
        <v>165</v>
      </c>
      <c r="F10" s="7">
        <v>688248</v>
      </c>
      <c r="G10" s="7"/>
      <c r="I10" s="6" t="s">
        <v>17</v>
      </c>
      <c r="J10" s="7"/>
      <c r="K10" s="8" t="s">
        <v>158</v>
      </c>
      <c r="L10" s="7" t="s">
        <v>232</v>
      </c>
      <c r="M10" s="7">
        <v>712271</v>
      </c>
      <c r="N10" s="7"/>
      <c r="P10" s="6" t="s">
        <v>17</v>
      </c>
      <c r="Q10" s="7" t="s">
        <v>301</v>
      </c>
      <c r="R10" s="12">
        <v>178448</v>
      </c>
      <c r="S10" s="7"/>
    </row>
    <row r="11" spans="1:19" x14ac:dyDescent="0.3">
      <c r="A11" t="s">
        <v>16</v>
      </c>
      <c r="B11" s="2" t="s">
        <v>18</v>
      </c>
      <c r="D11" s="1" t="s">
        <v>158</v>
      </c>
      <c r="E11" s="2" t="s">
        <v>18</v>
      </c>
      <c r="F11" s="2" t="s">
        <v>18</v>
      </c>
      <c r="G11">
        <f>SUM(G5,G7,G9)</f>
        <v>68.458999999999989</v>
      </c>
      <c r="I11" s="2" t="s">
        <v>18</v>
      </c>
      <c r="K11" s="1" t="s">
        <v>158</v>
      </c>
      <c r="L11" s="2" t="s">
        <v>18</v>
      </c>
      <c r="M11" s="2" t="s">
        <v>18</v>
      </c>
      <c r="N11">
        <f>SUM(N5,N7,N9)</f>
        <v>4.0350000000000001</v>
      </c>
      <c r="P11" s="2" t="s">
        <v>18</v>
      </c>
      <c r="Q11" s="2" t="s">
        <v>18</v>
      </c>
      <c r="R11" s="2" t="s">
        <v>18</v>
      </c>
      <c r="S11">
        <f>SUM(S5,S7,S9)</f>
        <v>28.683</v>
      </c>
    </row>
    <row r="12" spans="1:19" x14ac:dyDescent="0.3">
      <c r="A12" t="s">
        <v>19</v>
      </c>
      <c r="B12" s="2" t="s">
        <v>20</v>
      </c>
      <c r="D12" s="1" t="s">
        <v>158</v>
      </c>
      <c r="E12" t="s">
        <v>166</v>
      </c>
      <c r="F12">
        <v>689301</v>
      </c>
      <c r="I12" s="2" t="s">
        <v>20</v>
      </c>
      <c r="K12" s="1" t="s">
        <v>158</v>
      </c>
      <c r="L12" t="s">
        <v>233</v>
      </c>
      <c r="M12">
        <v>713676</v>
      </c>
      <c r="P12" s="2" t="s">
        <v>20</v>
      </c>
      <c r="Q12" t="s">
        <v>302</v>
      </c>
      <c r="R12" s="11">
        <v>179457</v>
      </c>
    </row>
    <row r="13" spans="1:19" x14ac:dyDescent="0.3">
      <c r="A13" t="s">
        <v>19</v>
      </c>
      <c r="B13" s="6" t="s">
        <v>4</v>
      </c>
      <c r="C13" s="7"/>
      <c r="D13" s="8" t="s">
        <v>158</v>
      </c>
      <c r="E13" s="7" t="s">
        <v>166</v>
      </c>
      <c r="F13" s="7">
        <v>689301</v>
      </c>
      <c r="G13" s="7"/>
      <c r="I13" s="6" t="s">
        <v>4</v>
      </c>
      <c r="J13" s="7"/>
      <c r="K13" s="8" t="s">
        <v>158</v>
      </c>
      <c r="L13" s="7" t="s">
        <v>234</v>
      </c>
      <c r="M13" s="7">
        <v>714865</v>
      </c>
      <c r="N13" s="7"/>
      <c r="P13" s="6" t="s">
        <v>4</v>
      </c>
      <c r="Q13" s="7" t="s">
        <v>303</v>
      </c>
      <c r="R13" s="12">
        <v>180445</v>
      </c>
      <c r="S13" s="7"/>
    </row>
    <row r="14" spans="1:19" x14ac:dyDescent="0.3">
      <c r="A14" t="s">
        <v>19</v>
      </c>
      <c r="B14" s="2" t="s">
        <v>6</v>
      </c>
      <c r="D14" s="1" t="s">
        <v>158</v>
      </c>
      <c r="E14" t="s">
        <v>166</v>
      </c>
      <c r="F14">
        <v>689301</v>
      </c>
      <c r="I14" s="2" t="s">
        <v>6</v>
      </c>
      <c r="K14" s="1" t="s">
        <v>158</v>
      </c>
      <c r="L14" t="s">
        <v>234</v>
      </c>
      <c r="M14">
        <v>714865</v>
      </c>
      <c r="P14" s="2" t="s">
        <v>6</v>
      </c>
      <c r="Q14" t="s">
        <v>303</v>
      </c>
      <c r="R14" s="11">
        <v>180445</v>
      </c>
    </row>
    <row r="15" spans="1:19" x14ac:dyDescent="0.3">
      <c r="A15" t="s">
        <v>21</v>
      </c>
      <c r="B15" s="3" t="s">
        <v>8</v>
      </c>
      <c r="C15" s="4"/>
      <c r="D15" s="5" t="s">
        <v>158</v>
      </c>
      <c r="E15" s="4" t="s">
        <v>167</v>
      </c>
      <c r="F15" s="4">
        <v>731669</v>
      </c>
      <c r="G15" s="4">
        <f>(F15-F14)/(10^3)</f>
        <v>42.368000000000002</v>
      </c>
      <c r="I15" s="3" t="s">
        <v>8</v>
      </c>
      <c r="J15" s="4"/>
      <c r="K15" s="5" t="s">
        <v>158</v>
      </c>
      <c r="L15" s="4" t="s">
        <v>235</v>
      </c>
      <c r="M15" s="4">
        <v>715872</v>
      </c>
      <c r="N15" s="4">
        <f>(M15-M14)/(10^3)</f>
        <v>1.0069999999999999</v>
      </c>
      <c r="P15" s="3" t="s">
        <v>8</v>
      </c>
      <c r="Q15" s="4" t="s">
        <v>304</v>
      </c>
      <c r="R15" s="13">
        <v>198372</v>
      </c>
      <c r="S15" s="4">
        <f>(R15-R14)/(10^3)</f>
        <v>17.927</v>
      </c>
    </row>
    <row r="16" spans="1:19" x14ac:dyDescent="0.3">
      <c r="A16" t="s">
        <v>22</v>
      </c>
      <c r="B16" s="2" t="s">
        <v>9</v>
      </c>
      <c r="D16" s="1" t="s">
        <v>158</v>
      </c>
      <c r="E16" t="s">
        <v>168</v>
      </c>
      <c r="F16">
        <v>732630</v>
      </c>
      <c r="I16" s="2" t="s">
        <v>9</v>
      </c>
      <c r="K16" s="1" t="s">
        <v>158</v>
      </c>
      <c r="L16" t="s">
        <v>236</v>
      </c>
      <c r="M16">
        <v>716874</v>
      </c>
      <c r="P16" s="2" t="s">
        <v>9</v>
      </c>
      <c r="Q16" t="s">
        <v>305</v>
      </c>
      <c r="R16" s="11">
        <v>199421</v>
      </c>
    </row>
    <row r="17" spans="1:19" x14ac:dyDescent="0.3">
      <c r="A17" t="s">
        <v>22</v>
      </c>
      <c r="B17" s="3" t="s">
        <v>11</v>
      </c>
      <c r="C17" s="4"/>
      <c r="D17" s="5" t="s">
        <v>158</v>
      </c>
      <c r="E17" s="4" t="s">
        <v>168</v>
      </c>
      <c r="F17" s="4">
        <v>732630</v>
      </c>
      <c r="G17" s="4">
        <f>(F17-F16)/(10^3)</f>
        <v>0</v>
      </c>
      <c r="I17" s="3" t="s">
        <v>11</v>
      </c>
      <c r="J17" s="4"/>
      <c r="K17" s="5" t="s">
        <v>158</v>
      </c>
      <c r="L17" s="4" t="s">
        <v>236</v>
      </c>
      <c r="M17" s="4">
        <v>716874</v>
      </c>
      <c r="N17" s="4">
        <f>(M17-M16)/(10^3)</f>
        <v>0</v>
      </c>
      <c r="P17" s="3" t="s">
        <v>11</v>
      </c>
      <c r="Q17" s="4" t="s">
        <v>306</v>
      </c>
      <c r="R17" s="13">
        <v>200425</v>
      </c>
      <c r="S17" s="4">
        <f>(R17-R16)/(10^3)</f>
        <v>1.004</v>
      </c>
    </row>
    <row r="18" spans="1:19" x14ac:dyDescent="0.3">
      <c r="A18" t="s">
        <v>23</v>
      </c>
      <c r="B18" s="2" t="s">
        <v>13</v>
      </c>
      <c r="D18" s="1" t="s">
        <v>158</v>
      </c>
      <c r="E18" t="s">
        <v>169</v>
      </c>
      <c r="F18">
        <v>734097</v>
      </c>
      <c r="I18" s="2" t="s">
        <v>13</v>
      </c>
      <c r="K18" s="1" t="s">
        <v>158</v>
      </c>
      <c r="L18" t="s">
        <v>237</v>
      </c>
      <c r="M18">
        <v>718269</v>
      </c>
      <c r="P18" s="2" t="s">
        <v>13</v>
      </c>
      <c r="Q18" t="s">
        <v>307</v>
      </c>
      <c r="R18" s="11">
        <v>202813</v>
      </c>
    </row>
    <row r="19" spans="1:19" x14ac:dyDescent="0.3">
      <c r="A19" t="s">
        <v>24</v>
      </c>
      <c r="B19" s="3" t="s">
        <v>15</v>
      </c>
      <c r="C19" s="4"/>
      <c r="D19" s="5" t="s">
        <v>158</v>
      </c>
      <c r="E19" s="4" t="s">
        <v>170</v>
      </c>
      <c r="F19" s="4">
        <v>735517</v>
      </c>
      <c r="G19" s="4">
        <f>(F19-F18)/(10^3)</f>
        <v>1.42</v>
      </c>
      <c r="I19" s="3" t="s">
        <v>15</v>
      </c>
      <c r="J19" s="4"/>
      <c r="K19" s="5" t="s">
        <v>158</v>
      </c>
      <c r="L19" s="4" t="s">
        <v>238</v>
      </c>
      <c r="M19" s="4">
        <v>719518</v>
      </c>
      <c r="N19" s="4">
        <f>(M19-M18)/(10^3)</f>
        <v>1.2490000000000001</v>
      </c>
      <c r="P19" s="3" t="s">
        <v>15</v>
      </c>
      <c r="Q19" s="4" t="s">
        <v>308</v>
      </c>
      <c r="R19" s="13">
        <v>204698</v>
      </c>
      <c r="S19" s="4">
        <f>(R19-R18)/(10^3)</f>
        <v>1.885</v>
      </c>
    </row>
    <row r="20" spans="1:19" x14ac:dyDescent="0.3">
      <c r="A20" t="s">
        <v>25</v>
      </c>
      <c r="B20" s="6" t="s">
        <v>17</v>
      </c>
      <c r="C20" s="7"/>
      <c r="D20" s="8" t="s">
        <v>158</v>
      </c>
      <c r="E20" s="7" t="s">
        <v>171</v>
      </c>
      <c r="F20" s="7">
        <v>736021</v>
      </c>
      <c r="G20" s="7"/>
      <c r="I20" s="6" t="s">
        <v>17</v>
      </c>
      <c r="J20" s="7"/>
      <c r="K20" s="8" t="s">
        <v>158</v>
      </c>
      <c r="L20" s="7" t="s">
        <v>239</v>
      </c>
      <c r="M20" s="7">
        <v>721011</v>
      </c>
      <c r="N20" s="7"/>
      <c r="P20" s="6" t="s">
        <v>17</v>
      </c>
      <c r="Q20" s="7" t="s">
        <v>309</v>
      </c>
      <c r="R20" s="12">
        <v>205704</v>
      </c>
      <c r="S20" s="7"/>
    </row>
    <row r="21" spans="1:19" x14ac:dyDescent="0.3">
      <c r="A21" t="s">
        <v>25</v>
      </c>
      <c r="B21" s="2" t="s">
        <v>18</v>
      </c>
      <c r="D21" s="1" t="s">
        <v>158</v>
      </c>
      <c r="E21" s="2" t="s">
        <v>18</v>
      </c>
      <c r="F21" s="2" t="s">
        <v>18</v>
      </c>
      <c r="G21">
        <f>SUM(G15,G17,G19)</f>
        <v>43.788000000000004</v>
      </c>
      <c r="I21" s="2" t="s">
        <v>18</v>
      </c>
      <c r="K21" s="1" t="s">
        <v>158</v>
      </c>
      <c r="L21" s="2" t="s">
        <v>18</v>
      </c>
      <c r="M21" s="2" t="s">
        <v>18</v>
      </c>
      <c r="N21">
        <f>SUM(N15,N17,N19)</f>
        <v>2.2560000000000002</v>
      </c>
      <c r="P21" s="2" t="s">
        <v>18</v>
      </c>
      <c r="Q21" s="2" t="s">
        <v>18</v>
      </c>
      <c r="R21" s="2" t="s">
        <v>18</v>
      </c>
      <c r="S21">
        <f>SUM(S15,S17,S19)</f>
        <v>20.816000000000003</v>
      </c>
    </row>
    <row r="22" spans="1:19" x14ac:dyDescent="0.3">
      <c r="A22" t="s">
        <v>26</v>
      </c>
      <c r="B22" s="2" t="s">
        <v>27</v>
      </c>
      <c r="D22" s="1" t="s">
        <v>158</v>
      </c>
      <c r="E22" t="s">
        <v>172</v>
      </c>
      <c r="F22">
        <v>737075</v>
      </c>
      <c r="I22" s="2" t="s">
        <v>27</v>
      </c>
      <c r="K22" s="1" t="s">
        <v>158</v>
      </c>
      <c r="L22" t="s">
        <v>239</v>
      </c>
      <c r="M22">
        <v>721011</v>
      </c>
      <c r="P22" s="2" t="s">
        <v>27</v>
      </c>
      <c r="Q22" t="s">
        <v>310</v>
      </c>
      <c r="R22" s="11">
        <v>206718</v>
      </c>
    </row>
    <row r="23" spans="1:19" x14ac:dyDescent="0.3">
      <c r="A23" t="s">
        <v>26</v>
      </c>
      <c r="B23" s="6" t="s">
        <v>4</v>
      </c>
      <c r="C23" s="7"/>
      <c r="D23" s="8" t="s">
        <v>158</v>
      </c>
      <c r="E23" s="7" t="s">
        <v>172</v>
      </c>
      <c r="F23" s="7">
        <v>737075</v>
      </c>
      <c r="G23" s="7"/>
      <c r="I23" s="6" t="s">
        <v>4</v>
      </c>
      <c r="J23" s="7"/>
      <c r="K23" s="8" t="s">
        <v>158</v>
      </c>
      <c r="L23" s="7" t="s">
        <v>240</v>
      </c>
      <c r="M23" s="7">
        <v>722697</v>
      </c>
      <c r="N23" s="7"/>
      <c r="P23" s="6" t="s">
        <v>4</v>
      </c>
      <c r="Q23" s="7" t="s">
        <v>310</v>
      </c>
      <c r="R23" s="12">
        <v>206718</v>
      </c>
      <c r="S23" s="7"/>
    </row>
    <row r="24" spans="1:19" x14ac:dyDescent="0.3">
      <c r="A24" t="s">
        <v>26</v>
      </c>
      <c r="B24" s="2" t="s">
        <v>6</v>
      </c>
      <c r="D24" s="1" t="s">
        <v>158</v>
      </c>
      <c r="E24" t="s">
        <v>172</v>
      </c>
      <c r="F24">
        <v>737075</v>
      </c>
      <c r="I24" s="2" t="s">
        <v>6</v>
      </c>
      <c r="K24" s="1" t="s">
        <v>158</v>
      </c>
      <c r="L24" t="s">
        <v>241</v>
      </c>
      <c r="M24">
        <v>723084</v>
      </c>
      <c r="P24" s="2" t="s">
        <v>6</v>
      </c>
      <c r="Q24" t="s">
        <v>311</v>
      </c>
      <c r="R24" s="11">
        <v>207766</v>
      </c>
    </row>
    <row r="25" spans="1:19" x14ac:dyDescent="0.3">
      <c r="A25" t="s">
        <v>28</v>
      </c>
      <c r="B25" s="3" t="s">
        <v>8</v>
      </c>
      <c r="C25" s="4"/>
      <c r="D25" s="5" t="s">
        <v>158</v>
      </c>
      <c r="E25" s="4" t="s">
        <v>173</v>
      </c>
      <c r="F25" s="4">
        <v>784468</v>
      </c>
      <c r="G25" s="4">
        <f>(F25-F24)/(10^3)</f>
        <v>47.393000000000001</v>
      </c>
      <c r="I25" s="3" t="s">
        <v>8</v>
      </c>
      <c r="J25" s="4"/>
      <c r="K25" s="5" t="s">
        <v>158</v>
      </c>
      <c r="L25" s="4" t="s">
        <v>242</v>
      </c>
      <c r="M25" s="4">
        <v>725295</v>
      </c>
      <c r="N25" s="4">
        <f>(M25-M24)/(10^3)</f>
        <v>2.2109999999999999</v>
      </c>
      <c r="P25" s="3" t="s">
        <v>8</v>
      </c>
      <c r="Q25" s="4" t="s">
        <v>312</v>
      </c>
      <c r="R25" s="13">
        <v>222747</v>
      </c>
      <c r="S25" s="4">
        <f>(R25-R24)/(10^3)</f>
        <v>14.981</v>
      </c>
    </row>
    <row r="26" spans="1:19" x14ac:dyDescent="0.3">
      <c r="A26" t="s">
        <v>28</v>
      </c>
      <c r="B26" s="2" t="s">
        <v>9</v>
      </c>
      <c r="D26" s="1" t="s">
        <v>158</v>
      </c>
      <c r="E26" t="s">
        <v>173</v>
      </c>
      <c r="F26">
        <v>784468</v>
      </c>
      <c r="I26" s="2" t="s">
        <v>9</v>
      </c>
      <c r="K26" s="1" t="s">
        <v>158</v>
      </c>
      <c r="L26" t="s">
        <v>243</v>
      </c>
      <c r="M26">
        <v>725803</v>
      </c>
      <c r="P26" s="2" t="s">
        <v>9</v>
      </c>
      <c r="Q26" t="s">
        <v>313</v>
      </c>
      <c r="R26" s="11">
        <v>223705</v>
      </c>
    </row>
    <row r="27" spans="1:19" x14ac:dyDescent="0.3">
      <c r="A27" t="s">
        <v>29</v>
      </c>
      <c r="B27" s="3" t="s">
        <v>11</v>
      </c>
      <c r="C27" s="4"/>
      <c r="D27" s="5" t="s">
        <v>158</v>
      </c>
      <c r="E27" s="4" t="s">
        <v>174</v>
      </c>
      <c r="F27" s="4">
        <v>786530</v>
      </c>
      <c r="G27" s="4">
        <f>(F27-F26)/(10^3)</f>
        <v>2.0619999999999998</v>
      </c>
      <c r="I27" s="3" t="s">
        <v>11</v>
      </c>
      <c r="J27" s="4"/>
      <c r="K27" s="5" t="s">
        <v>158</v>
      </c>
      <c r="L27" s="4" t="s">
        <v>243</v>
      </c>
      <c r="M27" s="4">
        <v>725803</v>
      </c>
      <c r="N27" s="4">
        <f>(M27-M26)/(10^3)</f>
        <v>0</v>
      </c>
      <c r="P27" s="3" t="s">
        <v>11</v>
      </c>
      <c r="Q27" s="4" t="s">
        <v>314</v>
      </c>
      <c r="R27" s="13">
        <v>224705</v>
      </c>
      <c r="S27" s="4">
        <f>(R27-R26)/(10^3)</f>
        <v>1</v>
      </c>
    </row>
    <row r="28" spans="1:19" x14ac:dyDescent="0.3">
      <c r="A28" t="s">
        <v>29</v>
      </c>
      <c r="B28" s="2" t="s">
        <v>13</v>
      </c>
      <c r="D28" s="1" t="s">
        <v>158</v>
      </c>
      <c r="E28" t="s">
        <v>174</v>
      </c>
      <c r="F28">
        <v>786530</v>
      </c>
      <c r="I28" s="2" t="s">
        <v>13</v>
      </c>
      <c r="K28" s="1" t="s">
        <v>158</v>
      </c>
      <c r="L28" t="s">
        <v>244</v>
      </c>
      <c r="M28">
        <v>727198</v>
      </c>
      <c r="P28" s="2" t="s">
        <v>13</v>
      </c>
      <c r="Q28" t="s">
        <v>315</v>
      </c>
      <c r="R28" s="11">
        <v>225605</v>
      </c>
    </row>
    <row r="29" spans="1:19" x14ac:dyDescent="0.3">
      <c r="A29" t="s">
        <v>30</v>
      </c>
      <c r="B29" s="3" t="s">
        <v>15</v>
      </c>
      <c r="C29" s="4"/>
      <c r="D29" s="5" t="s">
        <v>158</v>
      </c>
      <c r="E29" s="4" t="s">
        <v>175</v>
      </c>
      <c r="F29" s="4">
        <v>788656</v>
      </c>
      <c r="G29" s="4">
        <f>(F29-F28)/(10^3)</f>
        <v>2.1259999999999999</v>
      </c>
      <c r="I29" s="3" t="s">
        <v>15</v>
      </c>
      <c r="J29" s="4"/>
      <c r="K29" s="5" t="s">
        <v>158</v>
      </c>
      <c r="L29" s="4" t="s">
        <v>245</v>
      </c>
      <c r="M29" s="4">
        <v>728204</v>
      </c>
      <c r="N29" s="4">
        <f>(M29-M28)/(10^3)</f>
        <v>1.006</v>
      </c>
      <c r="P29" s="3" t="s">
        <v>15</v>
      </c>
      <c r="Q29" s="4" t="s">
        <v>316</v>
      </c>
      <c r="R29" s="13">
        <v>226918</v>
      </c>
      <c r="S29" s="4">
        <f>(R29-R28)/(10^3)</f>
        <v>1.3129999999999999</v>
      </c>
    </row>
    <row r="30" spans="1:19" x14ac:dyDescent="0.3">
      <c r="A30" t="s">
        <v>31</v>
      </c>
      <c r="B30" s="6" t="s">
        <v>17</v>
      </c>
      <c r="C30" s="7"/>
      <c r="D30" s="8" t="s">
        <v>158</v>
      </c>
      <c r="E30" s="7" t="s">
        <v>176</v>
      </c>
      <c r="F30" s="7">
        <v>789768</v>
      </c>
      <c r="G30" s="7"/>
      <c r="I30" s="6" t="s">
        <v>17</v>
      </c>
      <c r="J30" s="7"/>
      <c r="K30" s="8" t="s">
        <v>158</v>
      </c>
      <c r="L30" s="7" t="s">
        <v>245</v>
      </c>
      <c r="M30" s="7">
        <v>728204</v>
      </c>
      <c r="N30" s="7"/>
      <c r="P30" s="6" t="s">
        <v>17</v>
      </c>
      <c r="Q30" s="7" t="s">
        <v>317</v>
      </c>
      <c r="R30" s="12">
        <v>227975</v>
      </c>
      <c r="S30" s="7"/>
    </row>
    <row r="31" spans="1:19" x14ac:dyDescent="0.3">
      <c r="A31" t="s">
        <v>31</v>
      </c>
      <c r="B31" s="2" t="s">
        <v>18</v>
      </c>
      <c r="D31" s="1" t="s">
        <v>158</v>
      </c>
      <c r="G31">
        <f>SUM(G25,G27,G29)</f>
        <v>51.580999999999996</v>
      </c>
      <c r="I31" s="2" t="s">
        <v>18</v>
      </c>
      <c r="K31" s="1" t="s">
        <v>158</v>
      </c>
      <c r="L31" s="2" t="s">
        <v>18</v>
      </c>
      <c r="M31" s="2" t="s">
        <v>18</v>
      </c>
      <c r="N31">
        <f>SUM(N25,N27,N29)</f>
        <v>3.2169999999999996</v>
      </c>
      <c r="P31" s="2" t="s">
        <v>18</v>
      </c>
      <c r="Q31" s="2" t="s">
        <v>18</v>
      </c>
      <c r="R31" s="2" t="s">
        <v>18</v>
      </c>
      <c r="S31">
        <f>SUM(S25,S27,S29)</f>
        <v>17.294</v>
      </c>
    </row>
    <row r="32" spans="1:19" x14ac:dyDescent="0.3">
      <c r="A32" t="s">
        <v>31</v>
      </c>
      <c r="B32" s="2" t="s">
        <v>32</v>
      </c>
      <c r="D32" s="1" t="s">
        <v>158</v>
      </c>
      <c r="E32" t="s">
        <v>176</v>
      </c>
      <c r="F32">
        <v>789768</v>
      </c>
      <c r="I32" s="2" t="s">
        <v>32</v>
      </c>
      <c r="K32" s="1" t="s">
        <v>158</v>
      </c>
      <c r="L32" t="s">
        <v>246</v>
      </c>
      <c r="M32">
        <v>729647</v>
      </c>
      <c r="P32" s="2" t="s">
        <v>32</v>
      </c>
      <c r="Q32" t="s">
        <v>318</v>
      </c>
      <c r="R32" s="11">
        <v>229204</v>
      </c>
    </row>
    <row r="33" spans="1:19" x14ac:dyDescent="0.3">
      <c r="A33" t="s">
        <v>33</v>
      </c>
      <c r="B33" s="6" t="s">
        <v>4</v>
      </c>
      <c r="C33" s="7"/>
      <c r="D33" s="8" t="s">
        <v>158</v>
      </c>
      <c r="E33" s="7" t="s">
        <v>177</v>
      </c>
      <c r="F33" s="7">
        <v>790886</v>
      </c>
      <c r="G33" s="7"/>
      <c r="I33" s="6" t="s">
        <v>4</v>
      </c>
      <c r="J33" s="7"/>
      <c r="K33" s="8" t="s">
        <v>158</v>
      </c>
      <c r="L33" s="7" t="s">
        <v>247</v>
      </c>
      <c r="M33" s="7">
        <v>730653</v>
      </c>
      <c r="N33" s="7"/>
      <c r="P33" s="6" t="s">
        <v>4</v>
      </c>
      <c r="Q33" s="7" t="s">
        <v>318</v>
      </c>
      <c r="R33" s="12">
        <v>229204</v>
      </c>
      <c r="S33" s="7"/>
    </row>
    <row r="34" spans="1:19" x14ac:dyDescent="0.3">
      <c r="A34" t="s">
        <v>33</v>
      </c>
      <c r="B34" s="2" t="s">
        <v>6</v>
      </c>
      <c r="D34" s="1" t="s">
        <v>158</v>
      </c>
      <c r="E34" t="s">
        <v>177</v>
      </c>
      <c r="F34">
        <v>790886</v>
      </c>
      <c r="I34" s="2" t="s">
        <v>6</v>
      </c>
      <c r="K34" s="1" t="s">
        <v>158</v>
      </c>
      <c r="L34" t="s">
        <v>247</v>
      </c>
      <c r="M34">
        <v>730653</v>
      </c>
      <c r="P34" s="2" t="s">
        <v>6</v>
      </c>
      <c r="Q34" t="s">
        <v>318</v>
      </c>
      <c r="R34" s="11">
        <v>229204</v>
      </c>
    </row>
    <row r="35" spans="1:19" x14ac:dyDescent="0.3">
      <c r="A35" t="s">
        <v>34</v>
      </c>
      <c r="B35" s="3" t="s">
        <v>8</v>
      </c>
      <c r="C35" s="4"/>
      <c r="D35" s="5" t="s">
        <v>158</v>
      </c>
      <c r="E35" s="4" t="s">
        <v>178</v>
      </c>
      <c r="F35" s="4">
        <v>839157</v>
      </c>
      <c r="G35" s="4">
        <f>(F35-F34)/(10^3)</f>
        <v>48.271000000000001</v>
      </c>
      <c r="I35" s="3" t="s">
        <v>8</v>
      </c>
      <c r="J35" s="4"/>
      <c r="K35" s="5" t="s">
        <v>158</v>
      </c>
      <c r="L35" s="4" t="s">
        <v>248</v>
      </c>
      <c r="M35" s="4">
        <v>731659</v>
      </c>
      <c r="N35" s="4">
        <f>(M35-M34)/(10^3)</f>
        <v>1.006</v>
      </c>
      <c r="P35" s="3" t="s">
        <v>8</v>
      </c>
      <c r="Q35" s="4" t="s">
        <v>319</v>
      </c>
      <c r="R35" s="13">
        <v>244657</v>
      </c>
      <c r="S35" s="4">
        <f>(R35-R34)/(10^3)</f>
        <v>15.452999999999999</v>
      </c>
    </row>
    <row r="36" spans="1:19" x14ac:dyDescent="0.3">
      <c r="A36" t="s">
        <v>35</v>
      </c>
      <c r="B36" s="2" t="s">
        <v>9</v>
      </c>
      <c r="D36" s="1" t="s">
        <v>158</v>
      </c>
      <c r="E36" t="s">
        <v>179</v>
      </c>
      <c r="F36">
        <v>840164</v>
      </c>
      <c r="I36" s="2" t="s">
        <v>9</v>
      </c>
      <c r="K36" s="1" t="s">
        <v>158</v>
      </c>
      <c r="L36" t="s">
        <v>249</v>
      </c>
      <c r="M36">
        <v>732665</v>
      </c>
      <c r="P36" s="2" t="s">
        <v>9</v>
      </c>
      <c r="Q36" t="s">
        <v>320</v>
      </c>
      <c r="R36" s="11">
        <v>245659</v>
      </c>
    </row>
    <row r="37" spans="1:19" x14ac:dyDescent="0.3">
      <c r="A37" t="s">
        <v>36</v>
      </c>
      <c r="B37" s="3" t="s">
        <v>11</v>
      </c>
      <c r="C37" s="4"/>
      <c r="D37" s="5" t="s">
        <v>158</v>
      </c>
      <c r="E37" s="4" t="s">
        <v>180</v>
      </c>
      <c r="F37" s="4">
        <v>842120</v>
      </c>
      <c r="G37" s="4">
        <f>(F37-F36)/(10^3)</f>
        <v>1.956</v>
      </c>
      <c r="I37" s="3" t="s">
        <v>11</v>
      </c>
      <c r="J37" s="4"/>
      <c r="K37" s="5" t="s">
        <v>158</v>
      </c>
      <c r="L37" s="4" t="s">
        <v>249</v>
      </c>
      <c r="M37" s="4">
        <v>732665</v>
      </c>
      <c r="N37" s="4">
        <f>(M37-M36)/(10^3)</f>
        <v>0</v>
      </c>
      <c r="P37" s="3" t="s">
        <v>11</v>
      </c>
      <c r="Q37" s="4" t="s">
        <v>321</v>
      </c>
      <c r="R37" s="13">
        <v>247441</v>
      </c>
      <c r="S37" s="4">
        <f>(R37-R36)/(10^3)</f>
        <v>1.782</v>
      </c>
    </row>
    <row r="38" spans="1:19" x14ac:dyDescent="0.3">
      <c r="A38" t="s">
        <v>37</v>
      </c>
      <c r="B38" s="2" t="s">
        <v>13</v>
      </c>
      <c r="D38" s="1" t="s">
        <v>158</v>
      </c>
      <c r="E38" t="s">
        <v>181</v>
      </c>
      <c r="F38">
        <v>842630</v>
      </c>
      <c r="I38" s="2" t="s">
        <v>13</v>
      </c>
      <c r="K38" s="1" t="s">
        <v>158</v>
      </c>
      <c r="L38" t="s">
        <v>250</v>
      </c>
      <c r="M38">
        <v>733699</v>
      </c>
      <c r="P38" s="2" t="s">
        <v>13</v>
      </c>
      <c r="Q38" t="s">
        <v>322</v>
      </c>
      <c r="R38" s="11">
        <v>247809</v>
      </c>
    </row>
    <row r="39" spans="1:19" x14ac:dyDescent="0.3">
      <c r="A39" t="s">
        <v>38</v>
      </c>
      <c r="B39" s="3" t="s">
        <v>15</v>
      </c>
      <c r="C39" s="4"/>
      <c r="D39" s="5" t="s">
        <v>158</v>
      </c>
      <c r="E39" s="4" t="s">
        <v>182</v>
      </c>
      <c r="F39" s="4">
        <v>844639</v>
      </c>
      <c r="G39" s="4">
        <f>(F39-F38)/(10^3)</f>
        <v>2.0089999999999999</v>
      </c>
      <c r="I39" s="3" t="s">
        <v>15</v>
      </c>
      <c r="J39" s="4"/>
      <c r="K39" s="5" t="s">
        <v>158</v>
      </c>
      <c r="L39" s="4" t="s">
        <v>251</v>
      </c>
      <c r="M39" s="4">
        <v>734848</v>
      </c>
      <c r="N39" s="4">
        <f>(M39-M38)/(10^3)</f>
        <v>1.149</v>
      </c>
      <c r="P39" s="3" t="s">
        <v>15</v>
      </c>
      <c r="Q39" s="4" t="s">
        <v>323</v>
      </c>
      <c r="R39" s="13">
        <v>249627</v>
      </c>
      <c r="S39" s="4">
        <f>(R39-R38)/(10^3)</f>
        <v>1.8180000000000001</v>
      </c>
    </row>
    <row r="40" spans="1:19" x14ac:dyDescent="0.3">
      <c r="A40" t="s">
        <v>39</v>
      </c>
      <c r="B40" s="6" t="s">
        <v>17</v>
      </c>
      <c r="C40" s="7"/>
      <c r="D40" s="8" t="s">
        <v>158</v>
      </c>
      <c r="E40" s="7" t="s">
        <v>183</v>
      </c>
      <c r="F40" s="7">
        <v>845641</v>
      </c>
      <c r="G40" s="7"/>
      <c r="I40" s="6" t="s">
        <v>17</v>
      </c>
      <c r="J40" s="7"/>
      <c r="K40" s="8" t="s">
        <v>158</v>
      </c>
      <c r="L40" s="7" t="s">
        <v>252</v>
      </c>
      <c r="M40" s="7">
        <v>735912</v>
      </c>
      <c r="N40" s="7"/>
      <c r="P40" s="6" t="s">
        <v>17</v>
      </c>
      <c r="Q40" s="7" t="s">
        <v>323</v>
      </c>
      <c r="R40" s="12">
        <v>249627</v>
      </c>
      <c r="S40" s="7"/>
    </row>
    <row r="41" spans="1:19" x14ac:dyDescent="0.3">
      <c r="A41" t="s">
        <v>39</v>
      </c>
      <c r="B41" s="2" t="s">
        <v>18</v>
      </c>
      <c r="D41" s="1" t="s">
        <v>158</v>
      </c>
      <c r="E41" s="2" t="s">
        <v>18</v>
      </c>
      <c r="F41" s="2" t="s">
        <v>18</v>
      </c>
      <c r="G41">
        <f>SUM(G35,G37,G39)</f>
        <v>52.236000000000004</v>
      </c>
      <c r="I41" s="2" t="s">
        <v>18</v>
      </c>
      <c r="K41" s="1" t="s">
        <v>158</v>
      </c>
      <c r="L41" s="2" t="s">
        <v>18</v>
      </c>
      <c r="M41" s="2" t="s">
        <v>18</v>
      </c>
      <c r="N41">
        <f>SUM(N35,N37,N39)</f>
        <v>2.1550000000000002</v>
      </c>
      <c r="P41" s="2" t="s">
        <v>18</v>
      </c>
      <c r="Q41" s="2" t="s">
        <v>18</v>
      </c>
      <c r="R41" s="2" t="s">
        <v>18</v>
      </c>
      <c r="S41">
        <f>SUM(S35,S37,S39)</f>
        <v>19.053000000000001</v>
      </c>
    </row>
    <row r="42" spans="1:19" x14ac:dyDescent="0.3">
      <c r="A42" t="s">
        <v>40</v>
      </c>
      <c r="B42" s="2" t="s">
        <v>41</v>
      </c>
      <c r="D42" s="1" t="s">
        <v>158</v>
      </c>
      <c r="E42" t="s">
        <v>184</v>
      </c>
      <c r="F42">
        <v>846636</v>
      </c>
      <c r="I42" s="2" t="s">
        <v>41</v>
      </c>
      <c r="K42" s="1" t="s">
        <v>158</v>
      </c>
      <c r="L42" t="s">
        <v>253</v>
      </c>
      <c r="M42">
        <v>736964</v>
      </c>
      <c r="P42" s="2" t="s">
        <v>41</v>
      </c>
      <c r="Q42" t="s">
        <v>324</v>
      </c>
      <c r="R42" s="11">
        <v>250983</v>
      </c>
    </row>
    <row r="43" spans="1:19" x14ac:dyDescent="0.3">
      <c r="A43" t="s">
        <v>40</v>
      </c>
      <c r="B43" s="6" t="s">
        <v>4</v>
      </c>
      <c r="C43" s="7"/>
      <c r="D43" s="8" t="s">
        <v>158</v>
      </c>
      <c r="E43" s="7" t="s">
        <v>184</v>
      </c>
      <c r="F43" s="7">
        <v>846636</v>
      </c>
      <c r="G43" s="7"/>
      <c r="I43" s="6" t="s">
        <v>4</v>
      </c>
      <c r="J43" s="7"/>
      <c r="K43" s="8" t="s">
        <v>158</v>
      </c>
      <c r="L43" s="7" t="s">
        <v>254</v>
      </c>
      <c r="M43" s="7">
        <v>738307</v>
      </c>
      <c r="N43" s="7"/>
      <c r="P43" s="6" t="s">
        <v>4</v>
      </c>
      <c r="Q43" s="7" t="s">
        <v>324</v>
      </c>
      <c r="R43" s="12">
        <v>250983</v>
      </c>
      <c r="S43" s="7"/>
    </row>
    <row r="44" spans="1:19" x14ac:dyDescent="0.3">
      <c r="A44" t="s">
        <v>42</v>
      </c>
      <c r="B44" s="2" t="s">
        <v>6</v>
      </c>
      <c r="D44" s="1" t="s">
        <v>158</v>
      </c>
      <c r="E44" t="s">
        <v>185</v>
      </c>
      <c r="F44">
        <v>847762</v>
      </c>
      <c r="I44" s="2" t="s">
        <v>6</v>
      </c>
      <c r="K44" s="1" t="s">
        <v>158</v>
      </c>
      <c r="L44" t="s">
        <v>254</v>
      </c>
      <c r="M44">
        <v>738307</v>
      </c>
      <c r="P44" s="2" t="s">
        <v>6</v>
      </c>
      <c r="Q44" t="s">
        <v>325</v>
      </c>
      <c r="R44" s="11">
        <v>252291</v>
      </c>
    </row>
    <row r="45" spans="1:19" x14ac:dyDescent="0.3">
      <c r="A45" t="s">
        <v>43</v>
      </c>
      <c r="B45" s="3" t="s">
        <v>8</v>
      </c>
      <c r="C45" s="4"/>
      <c r="D45" s="5" t="s">
        <v>158</v>
      </c>
      <c r="E45" s="4" t="s">
        <v>186</v>
      </c>
      <c r="F45" s="4">
        <v>888807</v>
      </c>
      <c r="G45" s="4">
        <f>(F45-F44)/(10^3)</f>
        <v>41.045000000000002</v>
      </c>
      <c r="I45" s="3" t="s">
        <v>8</v>
      </c>
      <c r="J45" s="4"/>
      <c r="K45" s="5" t="s">
        <v>158</v>
      </c>
      <c r="L45" s="4" t="s">
        <v>255</v>
      </c>
      <c r="M45" s="4">
        <v>740676</v>
      </c>
      <c r="N45" s="4">
        <f>(M45-M44)/(10^3)</f>
        <v>2.3690000000000002</v>
      </c>
      <c r="P45" s="3" t="s">
        <v>8</v>
      </c>
      <c r="Q45" s="4" t="s">
        <v>326</v>
      </c>
      <c r="R45" s="13">
        <v>267838</v>
      </c>
      <c r="S45" s="4">
        <f>(R45-R44)/(10^3)</f>
        <v>15.547000000000001</v>
      </c>
    </row>
    <row r="46" spans="1:19" x14ac:dyDescent="0.3">
      <c r="A46" t="s">
        <v>44</v>
      </c>
      <c r="B46" s="2" t="s">
        <v>9</v>
      </c>
      <c r="D46" s="1" t="s">
        <v>158</v>
      </c>
      <c r="E46" t="s">
        <v>187</v>
      </c>
      <c r="F46">
        <v>889850</v>
      </c>
      <c r="I46" s="2" t="s">
        <v>9</v>
      </c>
      <c r="K46" s="1" t="s">
        <v>158</v>
      </c>
      <c r="L46" t="s">
        <v>256</v>
      </c>
      <c r="M46">
        <v>741718</v>
      </c>
      <c r="P46" s="2" t="s">
        <v>9</v>
      </c>
      <c r="Q46" t="s">
        <v>327</v>
      </c>
      <c r="R46" s="11">
        <v>268587</v>
      </c>
    </row>
    <row r="47" spans="1:19" x14ac:dyDescent="0.3">
      <c r="A47" t="s">
        <v>45</v>
      </c>
      <c r="B47" s="3" t="s">
        <v>11</v>
      </c>
      <c r="C47" s="4"/>
      <c r="D47" s="5" t="s">
        <v>158</v>
      </c>
      <c r="E47" s="4" t="s">
        <v>188</v>
      </c>
      <c r="F47" s="4">
        <v>890897</v>
      </c>
      <c r="G47" s="4">
        <f>(F47-F46)/(10^3)</f>
        <v>1.0469999999999999</v>
      </c>
      <c r="I47" s="3" t="s">
        <v>11</v>
      </c>
      <c r="J47" s="4"/>
      <c r="K47" s="5" t="s">
        <v>158</v>
      </c>
      <c r="L47" s="4" t="s">
        <v>256</v>
      </c>
      <c r="M47" s="4">
        <v>741718</v>
      </c>
      <c r="N47" s="4">
        <f>(M47-M46)/(10^3)</f>
        <v>0</v>
      </c>
      <c r="P47" s="3" t="s">
        <v>11</v>
      </c>
      <c r="Q47" s="4" t="s">
        <v>328</v>
      </c>
      <c r="R47" s="13">
        <v>269947</v>
      </c>
      <c r="S47" s="4">
        <f>(R47-R46)/(10^3)</f>
        <v>1.36</v>
      </c>
    </row>
    <row r="48" spans="1:19" x14ac:dyDescent="0.3">
      <c r="A48" t="s">
        <v>45</v>
      </c>
      <c r="B48" s="2" t="s">
        <v>13</v>
      </c>
      <c r="D48" s="1" t="s">
        <v>158</v>
      </c>
      <c r="E48" t="s">
        <v>188</v>
      </c>
      <c r="F48">
        <v>890897</v>
      </c>
      <c r="I48" s="2" t="s">
        <v>13</v>
      </c>
      <c r="K48" s="1" t="s">
        <v>158</v>
      </c>
      <c r="L48" t="s">
        <v>257</v>
      </c>
      <c r="M48">
        <v>742732</v>
      </c>
      <c r="P48" s="2" t="s">
        <v>13</v>
      </c>
      <c r="Q48" t="s">
        <v>328</v>
      </c>
      <c r="R48" s="11">
        <v>269947</v>
      </c>
    </row>
    <row r="49" spans="1:19" x14ac:dyDescent="0.3">
      <c r="A49" t="s">
        <v>46</v>
      </c>
      <c r="B49" s="3" t="s">
        <v>15</v>
      </c>
      <c r="C49" s="4"/>
      <c r="D49" s="5" t="s">
        <v>158</v>
      </c>
      <c r="E49" s="4" t="s">
        <v>189</v>
      </c>
      <c r="F49" s="4">
        <v>893255</v>
      </c>
      <c r="G49" s="4">
        <f>(F49-F48)/(10^3)</f>
        <v>2.3580000000000001</v>
      </c>
      <c r="I49" s="3" t="s">
        <v>15</v>
      </c>
      <c r="J49" s="4"/>
      <c r="K49" s="5" t="s">
        <v>158</v>
      </c>
      <c r="L49" s="4" t="s">
        <v>258</v>
      </c>
      <c r="M49" s="4">
        <v>743657</v>
      </c>
      <c r="N49" s="4">
        <f>(M49-M48)/(10^3)</f>
        <v>0.92500000000000004</v>
      </c>
      <c r="P49" s="3" t="s">
        <v>15</v>
      </c>
      <c r="Q49" s="4" t="s">
        <v>329</v>
      </c>
      <c r="R49" s="13">
        <v>272305</v>
      </c>
      <c r="S49" s="4">
        <f>(R49-R48)/(10^3)</f>
        <v>2.3580000000000001</v>
      </c>
    </row>
    <row r="50" spans="1:19" x14ac:dyDescent="0.3">
      <c r="A50" t="s">
        <v>47</v>
      </c>
      <c r="B50" s="6" t="s">
        <v>17</v>
      </c>
      <c r="C50" s="7"/>
      <c r="D50" s="8" t="s">
        <v>158</v>
      </c>
      <c r="E50" s="7" t="s">
        <v>190</v>
      </c>
      <c r="F50" s="7">
        <v>893830</v>
      </c>
      <c r="G50" s="7"/>
      <c r="I50" s="6" t="s">
        <v>17</v>
      </c>
      <c r="J50" s="7"/>
      <c r="K50" s="8" t="s">
        <v>158</v>
      </c>
      <c r="L50" s="7" t="s">
        <v>259</v>
      </c>
      <c r="M50" s="7">
        <v>744577</v>
      </c>
      <c r="N50" s="7"/>
      <c r="P50" s="6" t="s">
        <v>17</v>
      </c>
      <c r="Q50" s="7" t="s">
        <v>329</v>
      </c>
      <c r="R50" s="12">
        <v>272305</v>
      </c>
      <c r="S50" s="7"/>
    </row>
    <row r="51" spans="1:19" x14ac:dyDescent="0.3">
      <c r="A51" t="s">
        <v>48</v>
      </c>
      <c r="B51" s="2" t="s">
        <v>18</v>
      </c>
      <c r="D51" s="1" t="s">
        <v>158</v>
      </c>
      <c r="E51" s="2" t="s">
        <v>18</v>
      </c>
      <c r="F51" s="2" t="s">
        <v>18</v>
      </c>
      <c r="G51">
        <f>SUM(G45,G47,G49)</f>
        <v>44.449999999999996</v>
      </c>
      <c r="I51" s="2" t="s">
        <v>18</v>
      </c>
      <c r="K51" s="1" t="s">
        <v>158</v>
      </c>
      <c r="L51" s="2" t="s">
        <v>18</v>
      </c>
      <c r="M51" s="2" t="s">
        <v>18</v>
      </c>
      <c r="N51">
        <f>SUM(N45,N47,N49)</f>
        <v>3.2940000000000005</v>
      </c>
      <c r="P51" s="2" t="s">
        <v>18</v>
      </c>
      <c r="Q51" s="2" t="s">
        <v>18</v>
      </c>
      <c r="R51" s="2" t="s">
        <v>18</v>
      </c>
      <c r="S51">
        <f>SUM(S45,S47,S49)</f>
        <v>19.265000000000001</v>
      </c>
    </row>
    <row r="52" spans="1:19" x14ac:dyDescent="0.3">
      <c r="A52" t="s">
        <v>49</v>
      </c>
      <c r="B52" s="2" t="s">
        <v>50</v>
      </c>
      <c r="D52" s="1" t="s">
        <v>158</v>
      </c>
      <c r="E52" t="s">
        <v>191</v>
      </c>
      <c r="F52">
        <v>894820</v>
      </c>
      <c r="I52" s="2" t="s">
        <v>50</v>
      </c>
      <c r="K52" s="1" t="s">
        <v>158</v>
      </c>
      <c r="L52" t="s">
        <v>260</v>
      </c>
      <c r="M52">
        <v>745476</v>
      </c>
      <c r="P52" s="2" t="s">
        <v>50</v>
      </c>
      <c r="Q52" t="s">
        <v>330</v>
      </c>
      <c r="R52" s="11">
        <v>273756</v>
      </c>
    </row>
    <row r="53" spans="1:19" x14ac:dyDescent="0.3">
      <c r="A53" t="s">
        <v>49</v>
      </c>
      <c r="B53" s="6" t="s">
        <v>4</v>
      </c>
      <c r="C53" s="7"/>
      <c r="D53" s="8" t="s">
        <v>158</v>
      </c>
      <c r="E53" s="7" t="s">
        <v>191</v>
      </c>
      <c r="F53" s="7">
        <v>894820</v>
      </c>
      <c r="G53" s="7"/>
      <c r="I53" s="6" t="s">
        <v>4</v>
      </c>
      <c r="J53" s="7"/>
      <c r="K53" s="8" t="s">
        <v>158</v>
      </c>
      <c r="L53" s="7" t="s">
        <v>261</v>
      </c>
      <c r="M53" s="7">
        <v>745911</v>
      </c>
      <c r="N53" s="7"/>
      <c r="P53" s="6" t="s">
        <v>4</v>
      </c>
      <c r="Q53" s="7" t="s">
        <v>331</v>
      </c>
      <c r="R53" s="12">
        <v>274762</v>
      </c>
      <c r="S53" s="7"/>
    </row>
    <row r="54" spans="1:19" x14ac:dyDescent="0.3">
      <c r="A54" t="s">
        <v>51</v>
      </c>
      <c r="B54" s="2" t="s">
        <v>6</v>
      </c>
      <c r="D54" s="1" t="s">
        <v>158</v>
      </c>
      <c r="E54" t="s">
        <v>192</v>
      </c>
      <c r="F54">
        <v>895827</v>
      </c>
      <c r="I54" s="2" t="s">
        <v>6</v>
      </c>
      <c r="K54" s="1" t="s">
        <v>158</v>
      </c>
      <c r="L54" t="s">
        <v>261</v>
      </c>
      <c r="M54">
        <v>745911</v>
      </c>
      <c r="P54" s="2" t="s">
        <v>6</v>
      </c>
      <c r="Q54" t="s">
        <v>331</v>
      </c>
      <c r="R54" s="11">
        <v>274762</v>
      </c>
    </row>
    <row r="55" spans="1:19" x14ac:dyDescent="0.3">
      <c r="A55" t="s">
        <v>52</v>
      </c>
      <c r="B55" s="3" t="s">
        <v>8</v>
      </c>
      <c r="C55" s="4"/>
      <c r="D55" s="5" t="s">
        <v>158</v>
      </c>
      <c r="E55" s="4" t="s">
        <v>193</v>
      </c>
      <c r="F55" s="4">
        <v>936722</v>
      </c>
      <c r="G55" s="4">
        <f>(F55-F54)/(10^3)</f>
        <v>40.895000000000003</v>
      </c>
      <c r="I55" s="3" t="s">
        <v>8</v>
      </c>
      <c r="J55" s="4"/>
      <c r="K55" s="5" t="s">
        <v>158</v>
      </c>
      <c r="L55" s="4" t="s">
        <v>262</v>
      </c>
      <c r="M55" s="4">
        <v>746917</v>
      </c>
      <c r="N55" s="4">
        <f>(M55-M54)/(10^3)</f>
        <v>1.006</v>
      </c>
      <c r="P55" s="3" t="s">
        <v>8</v>
      </c>
      <c r="Q55" s="4" t="s">
        <v>332</v>
      </c>
      <c r="R55" s="13">
        <v>289489</v>
      </c>
      <c r="S55" s="4">
        <f>(R55-R54)/(10^3)</f>
        <v>14.727</v>
      </c>
    </row>
    <row r="56" spans="1:19" x14ac:dyDescent="0.3">
      <c r="A56" t="s">
        <v>53</v>
      </c>
      <c r="B56" s="2" t="s">
        <v>9</v>
      </c>
      <c r="D56" s="1" t="s">
        <v>158</v>
      </c>
      <c r="E56" t="s">
        <v>194</v>
      </c>
      <c r="F56">
        <v>937559</v>
      </c>
      <c r="I56" s="2" t="s">
        <v>9</v>
      </c>
      <c r="K56" s="1" t="s">
        <v>158</v>
      </c>
      <c r="L56" t="s">
        <v>263</v>
      </c>
      <c r="M56">
        <v>747946</v>
      </c>
      <c r="P56" s="2" t="s">
        <v>9</v>
      </c>
      <c r="Q56" t="s">
        <v>333</v>
      </c>
      <c r="R56" s="11">
        <v>290496</v>
      </c>
    </row>
    <row r="57" spans="1:19" x14ac:dyDescent="0.3">
      <c r="A57" t="s">
        <v>54</v>
      </c>
      <c r="B57" s="3" t="s">
        <v>11</v>
      </c>
      <c r="C57" s="4"/>
      <c r="D57" s="5" t="s">
        <v>158</v>
      </c>
      <c r="E57" s="4" t="s">
        <v>195</v>
      </c>
      <c r="F57" s="4">
        <v>938843</v>
      </c>
      <c r="G57" s="4">
        <f>(F57-F56)/(10^3)</f>
        <v>1.284</v>
      </c>
      <c r="I57" s="3" t="s">
        <v>11</v>
      </c>
      <c r="J57" s="4"/>
      <c r="K57" s="5" t="s">
        <v>158</v>
      </c>
      <c r="L57" s="4" t="s">
        <v>263</v>
      </c>
      <c r="M57" s="4">
        <v>747946</v>
      </c>
      <c r="N57" s="4">
        <f>(M57-M56)/(10^3)</f>
        <v>0</v>
      </c>
      <c r="P57" s="3" t="s">
        <v>11</v>
      </c>
      <c r="Q57" s="4" t="s">
        <v>334</v>
      </c>
      <c r="R57" s="13">
        <v>291495</v>
      </c>
      <c r="S57" s="4">
        <f>(R57-R56)/(10^3)</f>
        <v>0.999</v>
      </c>
    </row>
    <row r="58" spans="1:19" x14ac:dyDescent="0.3">
      <c r="A58" t="s">
        <v>54</v>
      </c>
      <c r="B58" s="2" t="s">
        <v>13</v>
      </c>
      <c r="D58" s="1" t="s">
        <v>158</v>
      </c>
      <c r="E58" t="s">
        <v>195</v>
      </c>
      <c r="F58">
        <v>938843</v>
      </c>
      <c r="I58" s="2" t="s">
        <v>13</v>
      </c>
      <c r="K58" s="1" t="s">
        <v>158</v>
      </c>
      <c r="L58" t="s">
        <v>264</v>
      </c>
      <c r="M58">
        <v>748916</v>
      </c>
      <c r="P58" s="2" t="s">
        <v>13</v>
      </c>
      <c r="Q58" t="s">
        <v>335</v>
      </c>
      <c r="R58" s="11">
        <v>292670</v>
      </c>
    </row>
    <row r="59" spans="1:19" x14ac:dyDescent="0.3">
      <c r="A59" t="s">
        <v>55</v>
      </c>
      <c r="B59" s="3" t="s">
        <v>15</v>
      </c>
      <c r="C59" s="4"/>
      <c r="D59" s="5" t="s">
        <v>158</v>
      </c>
      <c r="E59" s="4" t="s">
        <v>196</v>
      </c>
      <c r="F59" s="4">
        <v>941344</v>
      </c>
      <c r="G59" s="4">
        <f>(F59-F58)/(10^3)</f>
        <v>2.5009999999999999</v>
      </c>
      <c r="I59" s="3" t="s">
        <v>15</v>
      </c>
      <c r="J59" s="4"/>
      <c r="K59" s="5" t="s">
        <v>158</v>
      </c>
      <c r="L59" s="4" t="s">
        <v>265</v>
      </c>
      <c r="M59" s="4">
        <v>750317</v>
      </c>
      <c r="N59" s="4">
        <f>(M59-M58)/(10^3)</f>
        <v>1.401</v>
      </c>
      <c r="P59" s="3" t="s">
        <v>15</v>
      </c>
      <c r="Q59" s="4" t="s">
        <v>336</v>
      </c>
      <c r="R59" s="13">
        <v>293680</v>
      </c>
      <c r="S59" s="4">
        <f>(R59-R58)/(10^3)</f>
        <v>1.01</v>
      </c>
    </row>
    <row r="60" spans="1:19" x14ac:dyDescent="0.3">
      <c r="A60" t="s">
        <v>56</v>
      </c>
      <c r="B60" s="6" t="s">
        <v>17</v>
      </c>
      <c r="C60" s="7"/>
      <c r="D60" s="8" t="s">
        <v>158</v>
      </c>
      <c r="E60" s="7" t="s">
        <v>197</v>
      </c>
      <c r="F60" s="7">
        <v>941859</v>
      </c>
      <c r="G60" s="7"/>
      <c r="I60" s="6" t="s">
        <v>17</v>
      </c>
      <c r="J60" s="7"/>
      <c r="K60" s="8" t="s">
        <v>158</v>
      </c>
      <c r="L60" s="7" t="s">
        <v>265</v>
      </c>
      <c r="M60" s="7">
        <v>750317</v>
      </c>
      <c r="N60" s="7"/>
      <c r="P60" s="6" t="s">
        <v>17</v>
      </c>
      <c r="Q60" s="7" t="s">
        <v>337</v>
      </c>
      <c r="R60" s="12">
        <v>294622</v>
      </c>
      <c r="S60" s="7"/>
    </row>
    <row r="61" spans="1:19" x14ac:dyDescent="0.3">
      <c r="A61" t="s">
        <v>56</v>
      </c>
      <c r="B61" s="2" t="s">
        <v>18</v>
      </c>
      <c r="D61" s="1" t="s">
        <v>158</v>
      </c>
      <c r="E61" s="2" t="s">
        <v>18</v>
      </c>
      <c r="F61" s="2" t="s">
        <v>18</v>
      </c>
      <c r="G61">
        <f>SUM(G55,G57,G59)</f>
        <v>44.68</v>
      </c>
      <c r="I61" s="2" t="s">
        <v>18</v>
      </c>
      <c r="K61" s="1" t="s">
        <v>158</v>
      </c>
      <c r="L61" s="2" t="s">
        <v>18</v>
      </c>
      <c r="M61" s="2" t="s">
        <v>18</v>
      </c>
      <c r="N61">
        <f>SUM(N55,N57,N59)</f>
        <v>2.407</v>
      </c>
      <c r="P61" s="2" t="s">
        <v>18</v>
      </c>
      <c r="Q61" s="2" t="s">
        <v>18</v>
      </c>
      <c r="R61" s="2" t="s">
        <v>18</v>
      </c>
      <c r="S61">
        <f>SUM(S55,S57,S59)</f>
        <v>16.736000000000001</v>
      </c>
    </row>
    <row r="62" spans="1:19" x14ac:dyDescent="0.3">
      <c r="A62" t="s">
        <v>57</v>
      </c>
      <c r="B62" s="2" t="s">
        <v>58</v>
      </c>
      <c r="D62" s="1" t="s">
        <v>158</v>
      </c>
      <c r="E62" t="s">
        <v>198</v>
      </c>
      <c r="F62">
        <v>943123</v>
      </c>
      <c r="I62" s="2" t="s">
        <v>58</v>
      </c>
      <c r="K62" s="1" t="s">
        <v>158</v>
      </c>
      <c r="L62" t="s">
        <v>266</v>
      </c>
      <c r="M62">
        <v>751481</v>
      </c>
      <c r="P62" s="2" t="s">
        <v>58</v>
      </c>
      <c r="Q62" t="s">
        <v>338</v>
      </c>
      <c r="R62" s="11">
        <v>296022</v>
      </c>
    </row>
    <row r="63" spans="1:19" x14ac:dyDescent="0.3">
      <c r="A63" t="s">
        <v>57</v>
      </c>
      <c r="B63" s="6" t="s">
        <v>4</v>
      </c>
      <c r="C63" s="7"/>
      <c r="D63" s="8" t="s">
        <v>158</v>
      </c>
      <c r="E63" s="7" t="s">
        <v>198</v>
      </c>
      <c r="F63" s="7">
        <v>943123</v>
      </c>
      <c r="G63" s="7"/>
      <c r="I63" s="6" t="s">
        <v>4</v>
      </c>
      <c r="J63" s="7"/>
      <c r="K63" s="8" t="s">
        <v>158</v>
      </c>
      <c r="L63" s="7" t="s">
        <v>267</v>
      </c>
      <c r="M63" s="7">
        <v>752494</v>
      </c>
      <c r="N63" s="7"/>
      <c r="P63" s="6" t="s">
        <v>4</v>
      </c>
      <c r="Q63" s="7" t="s">
        <v>339</v>
      </c>
      <c r="R63" s="12">
        <v>296406</v>
      </c>
      <c r="S63" s="7"/>
    </row>
    <row r="64" spans="1:19" x14ac:dyDescent="0.3">
      <c r="A64" t="s">
        <v>59</v>
      </c>
      <c r="B64" s="2" t="s">
        <v>6</v>
      </c>
      <c r="D64" s="1" t="s">
        <v>158</v>
      </c>
      <c r="E64" t="s">
        <v>199</v>
      </c>
      <c r="F64">
        <v>944131</v>
      </c>
      <c r="I64" s="2" t="s">
        <v>6</v>
      </c>
      <c r="K64" s="1" t="s">
        <v>158</v>
      </c>
      <c r="L64" t="s">
        <v>268</v>
      </c>
      <c r="M64">
        <v>753494</v>
      </c>
      <c r="P64" s="2" t="s">
        <v>6</v>
      </c>
      <c r="Q64" t="s">
        <v>339</v>
      </c>
      <c r="R64" s="11">
        <v>296406</v>
      </c>
    </row>
    <row r="65" spans="1:19" x14ac:dyDescent="0.3">
      <c r="A65" t="s">
        <v>60</v>
      </c>
      <c r="B65" s="3" t="s">
        <v>8</v>
      </c>
      <c r="C65" s="4"/>
      <c r="D65" s="5" t="s">
        <v>158</v>
      </c>
      <c r="E65" s="4" t="s">
        <v>200</v>
      </c>
      <c r="F65" s="4">
        <v>984877</v>
      </c>
      <c r="G65" s="4">
        <f>(F65-F64)/(10^3)</f>
        <v>40.746000000000002</v>
      </c>
      <c r="I65" s="3" t="s">
        <v>8</v>
      </c>
      <c r="J65" s="4"/>
      <c r="K65" s="5" t="s">
        <v>158</v>
      </c>
      <c r="L65" s="4" t="s">
        <v>269</v>
      </c>
      <c r="M65" s="4">
        <v>754526</v>
      </c>
      <c r="N65" s="4">
        <f>(M65-M64)/(10^3)</f>
        <v>1.032</v>
      </c>
      <c r="P65" s="3" t="s">
        <v>8</v>
      </c>
      <c r="Q65" s="4" t="s">
        <v>340</v>
      </c>
      <c r="R65" s="13">
        <v>310620</v>
      </c>
      <c r="S65" s="4">
        <f>(R65-R64)/(10^3)</f>
        <v>14.214</v>
      </c>
    </row>
    <row r="66" spans="1:19" x14ac:dyDescent="0.3">
      <c r="A66" t="s">
        <v>60</v>
      </c>
      <c r="B66" s="2" t="s">
        <v>9</v>
      </c>
      <c r="D66" s="1" t="s">
        <v>158</v>
      </c>
      <c r="E66" t="s">
        <v>200</v>
      </c>
      <c r="F66">
        <v>984877</v>
      </c>
      <c r="I66" s="2" t="s">
        <v>9</v>
      </c>
      <c r="K66" s="1" t="s">
        <v>158</v>
      </c>
      <c r="L66" t="s">
        <v>269</v>
      </c>
      <c r="M66">
        <v>754526</v>
      </c>
      <c r="P66" s="2" t="s">
        <v>9</v>
      </c>
      <c r="Q66" t="s">
        <v>341</v>
      </c>
      <c r="R66" s="11">
        <v>311720</v>
      </c>
    </row>
    <row r="67" spans="1:19" x14ac:dyDescent="0.3">
      <c r="A67" t="s">
        <v>61</v>
      </c>
      <c r="B67" s="3" t="s">
        <v>11</v>
      </c>
      <c r="C67" s="4"/>
      <c r="D67" s="5" t="s">
        <v>158</v>
      </c>
      <c r="E67" s="4" t="s">
        <v>201</v>
      </c>
      <c r="F67" s="4">
        <v>986481</v>
      </c>
      <c r="G67" s="4">
        <f>(F67-F66)/(10^3)</f>
        <v>1.6040000000000001</v>
      </c>
      <c r="I67" s="3" t="s">
        <v>11</v>
      </c>
      <c r="J67" s="4"/>
      <c r="K67" s="5" t="s">
        <v>158</v>
      </c>
      <c r="L67" s="4" t="s">
        <v>270</v>
      </c>
      <c r="M67" s="4">
        <v>755489</v>
      </c>
      <c r="N67" s="4">
        <f>(M67-M66)/(10^3)</f>
        <v>0.96299999999999997</v>
      </c>
      <c r="P67" s="3" t="s">
        <v>11</v>
      </c>
      <c r="Q67" s="4" t="s">
        <v>342</v>
      </c>
      <c r="R67" s="13">
        <v>312891</v>
      </c>
      <c r="S67" s="4">
        <f>(R67-R66)/(10^3)</f>
        <v>1.171</v>
      </c>
    </row>
    <row r="68" spans="1:19" x14ac:dyDescent="0.3">
      <c r="A68" t="s">
        <v>62</v>
      </c>
      <c r="B68" s="2" t="s">
        <v>13</v>
      </c>
      <c r="D68" s="1" t="s">
        <v>158</v>
      </c>
      <c r="E68" t="s">
        <v>202</v>
      </c>
      <c r="F68">
        <v>987487</v>
      </c>
      <c r="I68" s="2" t="s">
        <v>13</v>
      </c>
      <c r="K68" s="1" t="s">
        <v>158</v>
      </c>
      <c r="L68" t="s">
        <v>270</v>
      </c>
      <c r="M68">
        <v>755489</v>
      </c>
      <c r="P68" s="2" t="s">
        <v>13</v>
      </c>
      <c r="Q68" t="s">
        <v>342</v>
      </c>
      <c r="R68" s="11">
        <v>312891</v>
      </c>
    </row>
    <row r="69" spans="1:19" x14ac:dyDescent="0.3">
      <c r="A69" t="s">
        <v>63</v>
      </c>
      <c r="B69" s="3" t="s">
        <v>15</v>
      </c>
      <c r="C69" s="4"/>
      <c r="D69" s="5" t="s">
        <v>158</v>
      </c>
      <c r="E69" s="4" t="s">
        <v>203</v>
      </c>
      <c r="F69" s="4">
        <v>989354</v>
      </c>
      <c r="G69" s="4">
        <f>(F69-F68)/(10^3)</f>
        <v>1.867</v>
      </c>
      <c r="I69" s="3" t="s">
        <v>15</v>
      </c>
      <c r="J69" s="4"/>
      <c r="K69" s="5" t="s">
        <v>158</v>
      </c>
      <c r="L69" s="4" t="s">
        <v>271</v>
      </c>
      <c r="M69" s="4">
        <v>756488</v>
      </c>
      <c r="N69" s="4">
        <f>(M69-M68)/(10^3)</f>
        <v>0.999</v>
      </c>
      <c r="P69" s="3" t="s">
        <v>15</v>
      </c>
      <c r="Q69" s="4" t="s">
        <v>343</v>
      </c>
      <c r="R69" s="13">
        <v>314653</v>
      </c>
      <c r="S69" s="4">
        <f>(R69-R68)/(10^3)</f>
        <v>1.762</v>
      </c>
    </row>
    <row r="70" spans="1:19" x14ac:dyDescent="0.3">
      <c r="A70" t="s">
        <v>64</v>
      </c>
      <c r="B70" s="6" t="s">
        <v>17</v>
      </c>
      <c r="C70" s="7"/>
      <c r="D70" s="8" t="s">
        <v>158</v>
      </c>
      <c r="E70" s="7" t="s">
        <v>204</v>
      </c>
      <c r="F70" s="7">
        <v>990573</v>
      </c>
      <c r="G70" s="7"/>
      <c r="I70" s="6" t="s">
        <v>17</v>
      </c>
      <c r="J70" s="7"/>
      <c r="K70" s="8" t="s">
        <v>158</v>
      </c>
      <c r="L70" s="7" t="s">
        <v>272</v>
      </c>
      <c r="M70" s="7">
        <v>757529</v>
      </c>
      <c r="N70" s="7"/>
      <c r="P70" s="6" t="s">
        <v>17</v>
      </c>
      <c r="Q70" s="7" t="s">
        <v>344</v>
      </c>
      <c r="R70" s="12">
        <v>315664</v>
      </c>
      <c r="S70" s="7"/>
    </row>
    <row r="71" spans="1:19" x14ac:dyDescent="0.3">
      <c r="A71" t="s">
        <v>64</v>
      </c>
      <c r="B71" s="2" t="s">
        <v>18</v>
      </c>
      <c r="D71" s="1" t="s">
        <v>158</v>
      </c>
      <c r="E71" s="2" t="s">
        <v>18</v>
      </c>
      <c r="F71" s="2" t="s">
        <v>18</v>
      </c>
      <c r="G71">
        <f>SUM(G65,G67,G69)</f>
        <v>44.216999999999999</v>
      </c>
      <c r="I71" s="2" t="s">
        <v>18</v>
      </c>
      <c r="K71" s="1" t="s">
        <v>158</v>
      </c>
      <c r="L71" s="2" t="s">
        <v>18</v>
      </c>
      <c r="M71" s="2" t="s">
        <v>18</v>
      </c>
      <c r="N71">
        <f>SUM(N65,N67,N69)</f>
        <v>2.9940000000000002</v>
      </c>
      <c r="P71" s="2" t="s">
        <v>18</v>
      </c>
      <c r="Q71" s="2" t="s">
        <v>18</v>
      </c>
      <c r="R71" s="2" t="s">
        <v>18</v>
      </c>
      <c r="S71">
        <f>SUM(S65,S67,S69)</f>
        <v>17.146999999999998</v>
      </c>
    </row>
    <row r="72" spans="1:19" x14ac:dyDescent="0.3">
      <c r="A72" t="s">
        <v>65</v>
      </c>
      <c r="B72" s="2" t="s">
        <v>66</v>
      </c>
      <c r="D72" s="1" t="s">
        <v>158</v>
      </c>
      <c r="E72" t="s">
        <v>205</v>
      </c>
      <c r="F72">
        <v>991588</v>
      </c>
      <c r="I72" s="2" t="s">
        <v>66</v>
      </c>
      <c r="K72" s="1" t="s">
        <v>158</v>
      </c>
      <c r="L72" t="s">
        <v>273</v>
      </c>
      <c r="M72">
        <v>758535</v>
      </c>
      <c r="P72" s="2" t="s">
        <v>66</v>
      </c>
      <c r="Q72" t="s">
        <v>345</v>
      </c>
      <c r="R72" s="11">
        <v>316802</v>
      </c>
    </row>
    <row r="73" spans="1:19" x14ac:dyDescent="0.3">
      <c r="A73" t="s">
        <v>67</v>
      </c>
      <c r="B73" s="6" t="s">
        <v>4</v>
      </c>
      <c r="C73" s="7"/>
      <c r="D73" s="8" t="s">
        <v>158</v>
      </c>
      <c r="E73" s="7" t="s">
        <v>206</v>
      </c>
      <c r="F73" s="7">
        <v>992746</v>
      </c>
      <c r="G73" s="7"/>
      <c r="I73" s="6" t="s">
        <v>4</v>
      </c>
      <c r="J73" s="7"/>
      <c r="K73" s="8" t="s">
        <v>158</v>
      </c>
      <c r="L73" s="7" t="s">
        <v>274</v>
      </c>
      <c r="M73" s="7">
        <v>759529</v>
      </c>
      <c r="N73" s="7"/>
      <c r="P73" s="6" t="s">
        <v>4</v>
      </c>
      <c r="Q73" s="7" t="s">
        <v>345</v>
      </c>
      <c r="R73" s="12">
        <v>316802</v>
      </c>
      <c r="S73" s="7"/>
    </row>
    <row r="74" spans="1:19" x14ac:dyDescent="0.3">
      <c r="A74" t="s">
        <v>68</v>
      </c>
      <c r="B74" s="2" t="s">
        <v>6</v>
      </c>
      <c r="D74" s="1" t="s">
        <v>158</v>
      </c>
      <c r="E74" t="s">
        <v>207</v>
      </c>
      <c r="F74">
        <v>993257</v>
      </c>
      <c r="I74" s="2" t="s">
        <v>6</v>
      </c>
      <c r="K74" s="1" t="s">
        <v>158</v>
      </c>
      <c r="L74" t="s">
        <v>274</v>
      </c>
      <c r="M74">
        <v>759529</v>
      </c>
      <c r="P74" s="2" t="s">
        <v>6</v>
      </c>
      <c r="Q74" t="s">
        <v>346</v>
      </c>
      <c r="R74" s="11">
        <v>317812</v>
      </c>
    </row>
    <row r="75" spans="1:19" x14ac:dyDescent="0.3">
      <c r="A75" t="s">
        <v>69</v>
      </c>
      <c r="B75" s="3" t="s">
        <v>8</v>
      </c>
      <c r="C75" s="4"/>
      <c r="D75" s="5" t="s">
        <v>158</v>
      </c>
      <c r="E75" s="4" t="s">
        <v>208</v>
      </c>
      <c r="F75" s="4">
        <v>34176</v>
      </c>
      <c r="G75" s="4">
        <f>((1000000-F74)+F75)/(10^3)</f>
        <v>40.918999999999997</v>
      </c>
      <c r="I75" s="3" t="s">
        <v>8</v>
      </c>
      <c r="J75" s="4"/>
      <c r="K75" s="5" t="s">
        <v>158</v>
      </c>
      <c r="L75" s="4" t="s">
        <v>275</v>
      </c>
      <c r="M75" s="4">
        <v>760512</v>
      </c>
      <c r="N75" s="4">
        <f>(M75-M74)/(10^3)</f>
        <v>0.98299999999999998</v>
      </c>
      <c r="P75" s="3" t="s">
        <v>8</v>
      </c>
      <c r="Q75" s="4" t="s">
        <v>347</v>
      </c>
      <c r="R75" s="13">
        <v>331465</v>
      </c>
      <c r="S75" s="4">
        <f>(R75-R74)/(10^3)</f>
        <v>13.653</v>
      </c>
    </row>
    <row r="76" spans="1:19" x14ac:dyDescent="0.3">
      <c r="A76" t="s">
        <v>70</v>
      </c>
      <c r="B76" s="2" t="s">
        <v>9</v>
      </c>
      <c r="D76" s="1" t="s">
        <v>158</v>
      </c>
      <c r="E76" t="s">
        <v>209</v>
      </c>
      <c r="F76">
        <v>34670</v>
      </c>
      <c r="I76" s="2" t="s">
        <v>9</v>
      </c>
      <c r="K76" s="1" t="s">
        <v>158</v>
      </c>
      <c r="L76" t="s">
        <v>276</v>
      </c>
      <c r="M76">
        <v>761488</v>
      </c>
      <c r="P76" s="2" t="s">
        <v>9</v>
      </c>
      <c r="Q76" t="s">
        <v>348</v>
      </c>
      <c r="R76" s="11">
        <v>332474</v>
      </c>
    </row>
    <row r="77" spans="1:19" x14ac:dyDescent="0.3">
      <c r="A77" t="s">
        <v>71</v>
      </c>
      <c r="B77" s="3" t="s">
        <v>11</v>
      </c>
      <c r="C77" s="4"/>
      <c r="D77" s="5" t="s">
        <v>158</v>
      </c>
      <c r="E77" s="4" t="s">
        <v>210</v>
      </c>
      <c r="F77" s="4">
        <v>35680</v>
      </c>
      <c r="G77" s="4">
        <f>(F77-F76)/(10^3)</f>
        <v>1.01</v>
      </c>
      <c r="I77" s="3" t="s">
        <v>11</v>
      </c>
      <c r="J77" s="4"/>
      <c r="K77" s="5" t="s">
        <v>158</v>
      </c>
      <c r="L77" s="4" t="s">
        <v>276</v>
      </c>
      <c r="M77" s="4">
        <v>761488</v>
      </c>
      <c r="N77" s="4">
        <f>(M77-M76)/(10^3)</f>
        <v>0</v>
      </c>
      <c r="P77" s="3" t="s">
        <v>11</v>
      </c>
      <c r="Q77" s="4" t="s">
        <v>349</v>
      </c>
      <c r="R77" s="13">
        <v>333424</v>
      </c>
      <c r="S77" s="4">
        <f>(R77-R76)/(10^3)</f>
        <v>0.95</v>
      </c>
    </row>
    <row r="78" spans="1:19" x14ac:dyDescent="0.3">
      <c r="A78" t="s">
        <v>72</v>
      </c>
      <c r="B78" s="2" t="s">
        <v>13</v>
      </c>
      <c r="D78" s="1" t="s">
        <v>158</v>
      </c>
      <c r="E78" t="s">
        <v>211</v>
      </c>
      <c r="F78">
        <v>36448</v>
      </c>
      <c r="I78" s="2" t="s">
        <v>13</v>
      </c>
      <c r="K78" s="1" t="s">
        <v>158</v>
      </c>
      <c r="L78" t="s">
        <v>277</v>
      </c>
      <c r="M78">
        <v>762488</v>
      </c>
      <c r="P78" s="2" t="s">
        <v>13</v>
      </c>
      <c r="Q78" t="s">
        <v>350</v>
      </c>
      <c r="R78" s="11">
        <v>334752</v>
      </c>
    </row>
    <row r="79" spans="1:19" x14ac:dyDescent="0.3">
      <c r="A79" t="s">
        <v>73</v>
      </c>
      <c r="B79" s="3" t="s">
        <v>15</v>
      </c>
      <c r="C79" s="4"/>
      <c r="D79" s="5" t="s">
        <v>158</v>
      </c>
      <c r="E79" s="4" t="s">
        <v>212</v>
      </c>
      <c r="F79" s="4">
        <v>39222</v>
      </c>
      <c r="G79" s="4">
        <f>(F79-F78)/(10^3)</f>
        <v>2.774</v>
      </c>
      <c r="I79" s="3" t="s">
        <v>15</v>
      </c>
      <c r="J79" s="4"/>
      <c r="K79" s="5" t="s">
        <v>158</v>
      </c>
      <c r="L79" s="4" t="s">
        <v>278</v>
      </c>
      <c r="M79" s="4">
        <v>763488</v>
      </c>
      <c r="N79" s="4">
        <f>(M79-M78)/(10^3)</f>
        <v>1</v>
      </c>
      <c r="P79" s="3" t="s">
        <v>15</v>
      </c>
      <c r="Q79" s="4" t="s">
        <v>351</v>
      </c>
      <c r="R79" s="13">
        <v>336468</v>
      </c>
      <c r="S79" s="4">
        <f>(R79-R78)/(10^3)</f>
        <v>1.716</v>
      </c>
    </row>
    <row r="80" spans="1:19" x14ac:dyDescent="0.3">
      <c r="A80" t="s">
        <v>73</v>
      </c>
      <c r="B80" s="6" t="s">
        <v>17</v>
      </c>
      <c r="C80" s="7"/>
      <c r="D80" s="8" t="s">
        <v>158</v>
      </c>
      <c r="E80" s="7" t="s">
        <v>212</v>
      </c>
      <c r="F80" s="7">
        <v>39222</v>
      </c>
      <c r="G80" s="7"/>
      <c r="I80" s="6" t="s">
        <v>17</v>
      </c>
      <c r="J80" s="7"/>
      <c r="K80" s="8" t="s">
        <v>158</v>
      </c>
      <c r="L80" s="7" t="s">
        <v>279</v>
      </c>
      <c r="M80" s="7">
        <v>764490</v>
      </c>
      <c r="N80" s="7"/>
      <c r="P80" s="6" t="s">
        <v>17</v>
      </c>
      <c r="Q80" s="7" t="s">
        <v>351</v>
      </c>
      <c r="R80" s="12">
        <v>336468</v>
      </c>
      <c r="S80" s="7"/>
    </row>
    <row r="81" spans="1:19" x14ac:dyDescent="0.3">
      <c r="A81" t="s">
        <v>74</v>
      </c>
      <c r="B81" s="2" t="s">
        <v>18</v>
      </c>
      <c r="D81" s="1" t="s">
        <v>158</v>
      </c>
      <c r="E81" s="2" t="s">
        <v>18</v>
      </c>
      <c r="F81" s="2" t="s">
        <v>18</v>
      </c>
      <c r="G81">
        <f>SUM(G75,G77,G79)</f>
        <v>44.702999999999996</v>
      </c>
      <c r="I81" s="2" t="s">
        <v>18</v>
      </c>
      <c r="K81" s="1" t="s">
        <v>158</v>
      </c>
      <c r="L81" s="2" t="s">
        <v>18</v>
      </c>
      <c r="M81" s="2" t="s">
        <v>18</v>
      </c>
      <c r="N81">
        <f>SUM(N75,N77,N79)</f>
        <v>1.9830000000000001</v>
      </c>
      <c r="P81" s="2" t="s">
        <v>18</v>
      </c>
      <c r="Q81" s="2" t="s">
        <v>18</v>
      </c>
      <c r="R81" s="2" t="s">
        <v>18</v>
      </c>
      <c r="S81">
        <f>SUM(S75,S77,S79)</f>
        <v>16.318999999999999</v>
      </c>
    </row>
    <row r="82" spans="1:19" x14ac:dyDescent="0.3">
      <c r="A82" t="s">
        <v>75</v>
      </c>
      <c r="B82" s="2" t="s">
        <v>76</v>
      </c>
      <c r="D82" s="1" t="s">
        <v>158</v>
      </c>
      <c r="E82" t="s">
        <v>213</v>
      </c>
      <c r="F82">
        <v>41227</v>
      </c>
      <c r="I82" s="2" t="s">
        <v>76</v>
      </c>
      <c r="K82" s="1" t="s">
        <v>158</v>
      </c>
      <c r="L82" t="s">
        <v>280</v>
      </c>
      <c r="M82">
        <v>765503</v>
      </c>
      <c r="P82" s="2" t="s">
        <v>76</v>
      </c>
      <c r="Q82" t="s">
        <v>352</v>
      </c>
      <c r="R82" s="11">
        <v>337473</v>
      </c>
    </row>
    <row r="83" spans="1:19" x14ac:dyDescent="0.3">
      <c r="A83" t="s">
        <v>77</v>
      </c>
      <c r="B83" s="6" t="s">
        <v>4</v>
      </c>
      <c r="C83" s="7"/>
      <c r="D83" s="8" t="s">
        <v>158</v>
      </c>
      <c r="E83" s="7" t="s">
        <v>214</v>
      </c>
      <c r="F83" s="7">
        <v>41626</v>
      </c>
      <c r="G83" s="7"/>
      <c r="I83" s="6" t="s">
        <v>4</v>
      </c>
      <c r="J83" s="7"/>
      <c r="K83" s="8" t="s">
        <v>158</v>
      </c>
      <c r="L83" s="7" t="s">
        <v>280</v>
      </c>
      <c r="M83" s="7">
        <v>765503</v>
      </c>
      <c r="N83" s="7"/>
      <c r="P83" s="6" t="s">
        <v>4</v>
      </c>
      <c r="Q83" s="7" t="s">
        <v>352</v>
      </c>
      <c r="R83" s="12">
        <v>337473</v>
      </c>
      <c r="S83" s="7"/>
    </row>
    <row r="84" spans="1:19" x14ac:dyDescent="0.3">
      <c r="A84" t="s">
        <v>78</v>
      </c>
      <c r="B84" s="2" t="s">
        <v>6</v>
      </c>
      <c r="D84" s="1" t="s">
        <v>158</v>
      </c>
      <c r="E84" t="s">
        <v>215</v>
      </c>
      <c r="F84">
        <v>42435</v>
      </c>
      <c r="I84" s="2" t="s">
        <v>6</v>
      </c>
      <c r="K84" s="1" t="s">
        <v>158</v>
      </c>
      <c r="L84" t="s">
        <v>281</v>
      </c>
      <c r="M84">
        <v>766524</v>
      </c>
      <c r="P84" s="2" t="s">
        <v>6</v>
      </c>
      <c r="Q84" t="s">
        <v>353</v>
      </c>
      <c r="R84" s="11">
        <v>338721</v>
      </c>
    </row>
    <row r="85" spans="1:19" x14ac:dyDescent="0.3">
      <c r="A85" t="s">
        <v>79</v>
      </c>
      <c r="B85" s="3" t="s">
        <v>8</v>
      </c>
      <c r="C85" s="4"/>
      <c r="D85" s="5" t="s">
        <v>158</v>
      </c>
      <c r="E85" s="4" t="s">
        <v>216</v>
      </c>
      <c r="F85" s="4">
        <v>89041</v>
      </c>
      <c r="G85" s="4">
        <f>(F85-F84)/(10^3)</f>
        <v>46.606000000000002</v>
      </c>
      <c r="I85" s="3" t="s">
        <v>8</v>
      </c>
      <c r="J85" s="4"/>
      <c r="K85" s="5" t="s">
        <v>158</v>
      </c>
      <c r="L85" s="4" t="s">
        <v>281</v>
      </c>
      <c r="M85" s="4">
        <v>766524</v>
      </c>
      <c r="N85" s="4">
        <f>(M85-M84)/(10^3)</f>
        <v>0</v>
      </c>
      <c r="P85" s="3" t="s">
        <v>8</v>
      </c>
      <c r="Q85" s="4" t="s">
        <v>354</v>
      </c>
      <c r="R85" s="13">
        <v>353186</v>
      </c>
      <c r="S85" s="4">
        <f>(R85-R84)/(10^3)</f>
        <v>14.465</v>
      </c>
    </row>
    <row r="86" spans="1:19" x14ac:dyDescent="0.3">
      <c r="A86" t="s">
        <v>79</v>
      </c>
      <c r="B86" s="2" t="s">
        <v>9</v>
      </c>
      <c r="D86" s="1" t="s">
        <v>158</v>
      </c>
      <c r="E86" t="s">
        <v>216</v>
      </c>
      <c r="F86">
        <v>89041</v>
      </c>
      <c r="I86" s="2" t="s">
        <v>9</v>
      </c>
      <c r="K86" s="1" t="s">
        <v>158</v>
      </c>
      <c r="L86" t="s">
        <v>282</v>
      </c>
      <c r="M86">
        <v>767826</v>
      </c>
      <c r="P86" s="2" t="s">
        <v>9</v>
      </c>
      <c r="Q86" t="s">
        <v>355</v>
      </c>
      <c r="R86" s="11">
        <v>354219</v>
      </c>
    </row>
    <row r="87" spans="1:19" x14ac:dyDescent="0.3">
      <c r="A87" t="s">
        <v>80</v>
      </c>
      <c r="B87" s="3" t="s">
        <v>11</v>
      </c>
      <c r="C87" s="4"/>
      <c r="D87" s="5" t="s">
        <v>158</v>
      </c>
      <c r="E87" s="4" t="s">
        <v>217</v>
      </c>
      <c r="F87" s="4">
        <v>91081</v>
      </c>
      <c r="G87" s="4">
        <f>(F87-F86)/(10^3)</f>
        <v>2.04</v>
      </c>
      <c r="I87" s="3" t="s">
        <v>11</v>
      </c>
      <c r="J87" s="4"/>
      <c r="K87" s="5" t="s">
        <v>158</v>
      </c>
      <c r="L87" s="4" t="s">
        <v>282</v>
      </c>
      <c r="M87" s="4">
        <v>767826</v>
      </c>
      <c r="N87" s="4">
        <f>(M87-M86)/(10^3)</f>
        <v>0</v>
      </c>
      <c r="P87" s="3" t="s">
        <v>11</v>
      </c>
      <c r="Q87" s="4" t="s">
        <v>356</v>
      </c>
      <c r="R87" s="13">
        <v>355228</v>
      </c>
      <c r="S87" s="4">
        <f>(R87-R86)/(10^3)</f>
        <v>1.0089999999999999</v>
      </c>
    </row>
    <row r="88" spans="1:19" x14ac:dyDescent="0.3">
      <c r="A88" t="s">
        <v>80</v>
      </c>
      <c r="B88" s="2" t="s">
        <v>13</v>
      </c>
      <c r="D88" s="1" t="s">
        <v>158</v>
      </c>
      <c r="E88" t="s">
        <v>217</v>
      </c>
      <c r="F88">
        <v>91081</v>
      </c>
      <c r="I88" s="2" t="s">
        <v>13</v>
      </c>
      <c r="K88" s="1" t="s">
        <v>158</v>
      </c>
      <c r="L88" t="s">
        <v>283</v>
      </c>
      <c r="M88">
        <v>769086</v>
      </c>
      <c r="P88" s="2" t="s">
        <v>13</v>
      </c>
      <c r="Q88" t="s">
        <v>357</v>
      </c>
      <c r="R88" s="11">
        <v>356014</v>
      </c>
    </row>
    <row r="89" spans="1:19" x14ac:dyDescent="0.3">
      <c r="A89" t="s">
        <v>81</v>
      </c>
      <c r="B89" s="3" t="s">
        <v>15</v>
      </c>
      <c r="C89" s="4"/>
      <c r="D89" s="5" t="s">
        <v>158</v>
      </c>
      <c r="E89" s="4" t="s">
        <v>218</v>
      </c>
      <c r="F89" s="4">
        <v>93748</v>
      </c>
      <c r="G89" s="4">
        <f>(F89-F88)/(10^3)</f>
        <v>2.6669999999999998</v>
      </c>
      <c r="I89" s="3" t="s">
        <v>15</v>
      </c>
      <c r="J89" s="4"/>
      <c r="K89" s="5" t="s">
        <v>158</v>
      </c>
      <c r="L89" s="4" t="s">
        <v>284</v>
      </c>
      <c r="M89" s="4">
        <v>770441</v>
      </c>
      <c r="N89" s="4">
        <f>(M89-M88)/(10^3)</f>
        <v>1.355</v>
      </c>
      <c r="P89" s="3" t="s">
        <v>15</v>
      </c>
      <c r="Q89" s="4" t="s">
        <v>358</v>
      </c>
      <c r="R89" s="13">
        <v>357024</v>
      </c>
      <c r="S89" s="4">
        <f>(R89-R88)/(10^3)</f>
        <v>1.01</v>
      </c>
    </row>
    <row r="90" spans="1:19" x14ac:dyDescent="0.3">
      <c r="A90" t="s">
        <v>82</v>
      </c>
      <c r="B90" s="6" t="s">
        <v>17</v>
      </c>
      <c r="C90" s="7"/>
      <c r="D90" s="8" t="s">
        <v>158</v>
      </c>
      <c r="E90" s="7" t="s">
        <v>219</v>
      </c>
      <c r="F90" s="7">
        <v>94169</v>
      </c>
      <c r="G90" s="7"/>
      <c r="I90" s="6" t="s">
        <v>17</v>
      </c>
      <c r="J90" s="7"/>
      <c r="K90" s="8" t="s">
        <v>158</v>
      </c>
      <c r="L90" s="7" t="s">
        <v>285</v>
      </c>
      <c r="M90" s="7">
        <v>771085</v>
      </c>
      <c r="N90" s="7"/>
      <c r="P90" s="6" t="s">
        <v>17</v>
      </c>
      <c r="Q90" s="7" t="s">
        <v>359</v>
      </c>
      <c r="R90" s="12">
        <v>358066</v>
      </c>
      <c r="S90" s="7"/>
    </row>
    <row r="91" spans="1:19" x14ac:dyDescent="0.3">
      <c r="A91" t="s">
        <v>83</v>
      </c>
      <c r="B91" s="2" t="s">
        <v>18</v>
      </c>
      <c r="D91" s="1" t="s">
        <v>158</v>
      </c>
      <c r="E91" s="2" t="s">
        <v>18</v>
      </c>
      <c r="F91" s="2" t="s">
        <v>18</v>
      </c>
      <c r="G91">
        <f>SUM(G85,G87,G89)</f>
        <v>51.313000000000002</v>
      </c>
      <c r="I91" s="2" t="s">
        <v>18</v>
      </c>
      <c r="K91" s="1" t="s">
        <v>158</v>
      </c>
      <c r="L91" s="2" t="s">
        <v>18</v>
      </c>
      <c r="M91" s="2" t="s">
        <v>18</v>
      </c>
      <c r="N91">
        <f>SUM(N85,N87,N89)</f>
        <v>1.355</v>
      </c>
      <c r="P91" s="2" t="s">
        <v>18</v>
      </c>
      <c r="Q91" s="2" t="s">
        <v>18</v>
      </c>
      <c r="R91" s="2" t="s">
        <v>18</v>
      </c>
      <c r="S91">
        <f>SUM(S85,S87,S89)</f>
        <v>16.484000000000002</v>
      </c>
    </row>
    <row r="92" spans="1:19" x14ac:dyDescent="0.3">
      <c r="A92" t="s">
        <v>84</v>
      </c>
      <c r="B92" s="2" t="s">
        <v>85</v>
      </c>
      <c r="D92" s="1" t="s">
        <v>158</v>
      </c>
      <c r="E92" t="s">
        <v>220</v>
      </c>
      <c r="F92">
        <v>95053</v>
      </c>
      <c r="I92" s="2" t="s">
        <v>85</v>
      </c>
      <c r="K92" s="1" t="s">
        <v>158</v>
      </c>
      <c r="L92" t="s">
        <v>286</v>
      </c>
      <c r="M92">
        <v>772091</v>
      </c>
      <c r="P92" s="2" t="s">
        <v>85</v>
      </c>
      <c r="Q92" t="s">
        <v>360</v>
      </c>
      <c r="R92" s="11">
        <v>359082</v>
      </c>
    </row>
    <row r="93" spans="1:19" x14ac:dyDescent="0.3">
      <c r="A93" t="s">
        <v>84</v>
      </c>
      <c r="B93" s="6" t="s">
        <v>4</v>
      </c>
      <c r="C93" s="7"/>
      <c r="D93" s="8" t="s">
        <v>158</v>
      </c>
      <c r="E93" s="7" t="s">
        <v>220</v>
      </c>
      <c r="F93" s="7">
        <v>95053</v>
      </c>
      <c r="G93" s="7"/>
      <c r="I93" s="6" t="s">
        <v>4</v>
      </c>
      <c r="J93" s="7"/>
      <c r="K93" s="8" t="s">
        <v>158</v>
      </c>
      <c r="L93" s="7" t="s">
        <v>286</v>
      </c>
      <c r="M93" s="7">
        <v>772091</v>
      </c>
      <c r="N93" s="7"/>
      <c r="P93" s="6" t="s">
        <v>4</v>
      </c>
      <c r="Q93" s="7" t="s">
        <v>361</v>
      </c>
      <c r="R93" s="12">
        <v>360025</v>
      </c>
      <c r="S93" s="7"/>
    </row>
    <row r="94" spans="1:19" x14ac:dyDescent="0.3">
      <c r="A94" t="s">
        <v>86</v>
      </c>
      <c r="B94" s="2" t="s">
        <v>6</v>
      </c>
      <c r="D94" s="1" t="s">
        <v>158</v>
      </c>
      <c r="E94" t="s">
        <v>221</v>
      </c>
      <c r="F94">
        <v>96117</v>
      </c>
      <c r="I94" s="2" t="s">
        <v>6</v>
      </c>
      <c r="K94" s="1" t="s">
        <v>158</v>
      </c>
      <c r="L94" t="s">
        <v>287</v>
      </c>
      <c r="M94">
        <v>773091</v>
      </c>
      <c r="P94" s="2" t="s">
        <v>6</v>
      </c>
      <c r="Q94" t="s">
        <v>361</v>
      </c>
      <c r="R94" s="11">
        <v>360025</v>
      </c>
    </row>
    <row r="95" spans="1:19" x14ac:dyDescent="0.3">
      <c r="A95" t="s">
        <v>87</v>
      </c>
      <c r="B95" s="3" t="s">
        <v>8</v>
      </c>
      <c r="C95" s="4"/>
      <c r="D95" s="5" t="s">
        <v>158</v>
      </c>
      <c r="E95" s="4" t="s">
        <v>222</v>
      </c>
      <c r="F95" s="4">
        <v>137480</v>
      </c>
      <c r="G95" s="4">
        <f>(F95-F94)/(10^3)</f>
        <v>41.363</v>
      </c>
      <c r="I95" s="3" t="s">
        <v>8</v>
      </c>
      <c r="J95" s="4"/>
      <c r="K95" s="5" t="s">
        <v>158</v>
      </c>
      <c r="L95" s="4" t="s">
        <v>288</v>
      </c>
      <c r="M95" s="4">
        <v>774135</v>
      </c>
      <c r="N95" s="4">
        <f>(M95-M94)/(10^3)</f>
        <v>1.044</v>
      </c>
      <c r="P95" s="3" t="s">
        <v>8</v>
      </c>
      <c r="Q95" s="4" t="s">
        <v>362</v>
      </c>
      <c r="R95" s="13">
        <v>375651</v>
      </c>
      <c r="S95" s="4">
        <f>(R95-R94)/(10^3)</f>
        <v>15.625999999999999</v>
      </c>
    </row>
    <row r="96" spans="1:19" x14ac:dyDescent="0.3">
      <c r="A96" t="s">
        <v>88</v>
      </c>
      <c r="B96" s="2" t="s">
        <v>9</v>
      </c>
      <c r="D96" s="1" t="s">
        <v>158</v>
      </c>
      <c r="E96" t="s">
        <v>223</v>
      </c>
      <c r="F96">
        <v>138351</v>
      </c>
      <c r="I96" s="2" t="s">
        <v>9</v>
      </c>
      <c r="K96" s="1" t="s">
        <v>158</v>
      </c>
      <c r="L96" t="s">
        <v>288</v>
      </c>
      <c r="M96">
        <v>774135</v>
      </c>
      <c r="P96" s="2" t="s">
        <v>9</v>
      </c>
      <c r="Q96" t="s">
        <v>362</v>
      </c>
      <c r="R96" s="11">
        <v>375651</v>
      </c>
    </row>
    <row r="97" spans="1:19" x14ac:dyDescent="0.3">
      <c r="A97" t="s">
        <v>89</v>
      </c>
      <c r="B97" s="3" t="s">
        <v>11</v>
      </c>
      <c r="C97" s="4"/>
      <c r="D97" s="5" t="s">
        <v>158</v>
      </c>
      <c r="E97" s="4" t="s">
        <v>224</v>
      </c>
      <c r="F97" s="4">
        <v>139362</v>
      </c>
      <c r="G97" s="4">
        <f>(F97-F96)/(10^3)</f>
        <v>1.0109999999999999</v>
      </c>
      <c r="I97" s="3" t="s">
        <v>11</v>
      </c>
      <c r="J97" s="4"/>
      <c r="K97" s="5" t="s">
        <v>158</v>
      </c>
      <c r="L97" s="4" t="s">
        <v>289</v>
      </c>
      <c r="M97" s="4">
        <v>775095</v>
      </c>
      <c r="N97" s="4">
        <f>(M97-M96)/(10^3)</f>
        <v>0.96</v>
      </c>
      <c r="P97" s="3" t="s">
        <v>11</v>
      </c>
      <c r="Q97" s="4" t="s">
        <v>363</v>
      </c>
      <c r="R97" s="13">
        <v>377674</v>
      </c>
      <c r="S97" s="4">
        <f>(R97-R96)/(10^3)</f>
        <v>2.0230000000000001</v>
      </c>
    </row>
    <row r="98" spans="1:19" x14ac:dyDescent="0.3">
      <c r="A98" t="s">
        <v>90</v>
      </c>
      <c r="B98" s="2" t="s">
        <v>13</v>
      </c>
      <c r="D98" s="1" t="s">
        <v>158</v>
      </c>
      <c r="E98" t="s">
        <v>225</v>
      </c>
      <c r="F98">
        <v>140361</v>
      </c>
      <c r="I98" s="2" t="s">
        <v>13</v>
      </c>
      <c r="K98" s="1" t="s">
        <v>158</v>
      </c>
      <c r="L98" t="s">
        <v>290</v>
      </c>
      <c r="M98">
        <v>775840</v>
      </c>
      <c r="P98" s="2" t="s">
        <v>13</v>
      </c>
      <c r="Q98" t="s">
        <v>363</v>
      </c>
      <c r="R98" s="11">
        <v>377674</v>
      </c>
    </row>
    <row r="99" spans="1:19" x14ac:dyDescent="0.3">
      <c r="A99" t="s">
        <v>91</v>
      </c>
      <c r="B99" s="3" t="s">
        <v>15</v>
      </c>
      <c r="C99" s="4"/>
      <c r="D99" s="5" t="s">
        <v>158</v>
      </c>
      <c r="E99" s="4" t="s">
        <v>226</v>
      </c>
      <c r="F99" s="4">
        <v>142433</v>
      </c>
      <c r="G99" s="4">
        <f>(F99-F98)/(10^3)</f>
        <v>2.0720000000000001</v>
      </c>
      <c r="I99" s="3" t="s">
        <v>15</v>
      </c>
      <c r="J99" s="4"/>
      <c r="K99" s="5" t="s">
        <v>158</v>
      </c>
      <c r="L99" s="4" t="s">
        <v>291</v>
      </c>
      <c r="M99" s="4">
        <v>776838</v>
      </c>
      <c r="N99" s="4">
        <f>(M99-M98)/(10^3)</f>
        <v>0.998</v>
      </c>
      <c r="P99" s="3" t="s">
        <v>15</v>
      </c>
      <c r="Q99" s="4" t="s">
        <v>364</v>
      </c>
      <c r="R99" s="13">
        <v>380485</v>
      </c>
      <c r="S99" s="4">
        <f>(R99-R98)/(10^3)</f>
        <v>2.8109999999999999</v>
      </c>
    </row>
    <row r="100" spans="1:19" x14ac:dyDescent="0.3">
      <c r="A100" t="s">
        <v>91</v>
      </c>
      <c r="B100" s="6" t="s">
        <v>17</v>
      </c>
      <c r="C100" s="7"/>
      <c r="D100" s="8" t="s">
        <v>158</v>
      </c>
      <c r="E100" s="7" t="s">
        <v>226</v>
      </c>
      <c r="F100" s="7">
        <v>142433</v>
      </c>
      <c r="G100" s="7"/>
      <c r="I100" s="6" t="s">
        <v>17</v>
      </c>
      <c r="J100" s="7"/>
      <c r="K100" s="8" t="s">
        <v>158</v>
      </c>
      <c r="L100" s="7" t="s">
        <v>291</v>
      </c>
      <c r="M100" s="7">
        <v>776838</v>
      </c>
      <c r="N100" s="7"/>
      <c r="P100" s="6" t="s">
        <v>17</v>
      </c>
      <c r="Q100" s="7" t="s">
        <v>364</v>
      </c>
      <c r="R100" s="12">
        <v>380485</v>
      </c>
      <c r="S100" s="7"/>
    </row>
    <row r="101" spans="1:19" x14ac:dyDescent="0.3">
      <c r="A101" t="s">
        <v>92</v>
      </c>
      <c r="B101" s="2" t="s">
        <v>18</v>
      </c>
      <c r="D101" s="1" t="s">
        <v>158</v>
      </c>
      <c r="E101" s="2" t="s">
        <v>18</v>
      </c>
      <c r="F101" s="2" t="s">
        <v>18</v>
      </c>
      <c r="G101">
        <f>SUM(G95,G97,G99)</f>
        <v>44.446000000000005</v>
      </c>
      <c r="I101" s="2" t="s">
        <v>18</v>
      </c>
      <c r="K101" s="1" t="s">
        <v>158</v>
      </c>
      <c r="L101" s="2" t="s">
        <v>18</v>
      </c>
      <c r="M101" s="2" t="s">
        <v>18</v>
      </c>
      <c r="N101">
        <f>SUM(N95,N97,N99)</f>
        <v>3.0019999999999998</v>
      </c>
      <c r="P101" s="2" t="s">
        <v>18</v>
      </c>
      <c r="Q101" s="2" t="s">
        <v>18</v>
      </c>
      <c r="R101" s="2" t="s">
        <v>18</v>
      </c>
      <c r="S101">
        <f>SUM(S95,S97,S99)</f>
        <v>20.46</v>
      </c>
    </row>
    <row r="102" spans="1:19" x14ac:dyDescent="0.3">
      <c r="A102" t="s">
        <v>0</v>
      </c>
    </row>
    <row r="103" spans="1:19" x14ac:dyDescent="0.3">
      <c r="A103" t="s">
        <v>93</v>
      </c>
      <c r="F103" s="16" t="s">
        <v>367</v>
      </c>
      <c r="G103" s="15">
        <f>AVERAGE(G11,G21,G31,G41,G51,G61,G71,G81,G91,G101)</f>
        <v>48.987299999999991</v>
      </c>
      <c r="M103" s="16" t="s">
        <v>367</v>
      </c>
      <c r="N103" s="15">
        <f>AVERAGE(N11,N21,N31,N41,N51,N61,N71,N81,N91,N101)</f>
        <v>2.6698</v>
      </c>
      <c r="R103" s="16" t="s">
        <v>367</v>
      </c>
      <c r="S103" s="15">
        <f>AVERAGE(S11,S21,S31,S41,S51,S61,S71,S81,S91,S101)</f>
        <v>19.2257</v>
      </c>
    </row>
    <row r="104" spans="1:19" x14ac:dyDescent="0.3">
      <c r="A104" t="s">
        <v>94</v>
      </c>
      <c r="F104" s="16" t="s">
        <v>368</v>
      </c>
      <c r="G104" s="15">
        <f>AVERAGE(G5,G15,G25,G35,G45,G55,G65,G75,G85,G95)</f>
        <v>45.413499999999992</v>
      </c>
      <c r="M104" s="16" t="s">
        <v>368</v>
      </c>
      <c r="N104" s="15">
        <f>AVERAGE(N5,N15,N25,N35,N45,N55,N65,N75,N85,N95)</f>
        <v>1.2676000000000001</v>
      </c>
      <c r="R104" s="16" t="s">
        <v>368</v>
      </c>
      <c r="S104" s="15">
        <f>AVERAGE(S5,S15,S25,S35,S45,S55,S65,S75,S85,S95)</f>
        <v>16.107199999999999</v>
      </c>
    </row>
    <row r="105" spans="1:19" x14ac:dyDescent="0.3">
      <c r="A105" t="s">
        <v>95</v>
      </c>
      <c r="F105" s="16" t="s">
        <v>369</v>
      </c>
      <c r="G105" s="15">
        <f>AVERAGE(G97,G87,G77,G67,G57,G47,G37,G27,G17,G7)</f>
        <v>1.3292999999999999</v>
      </c>
      <c r="M105" s="16" t="s">
        <v>369</v>
      </c>
      <c r="N105" s="15">
        <f>AVERAGE(N97,N87,N77,N67,N57,N47,N37,N27,N17,N7)</f>
        <v>0.1923</v>
      </c>
      <c r="R105" s="16" t="s">
        <v>369</v>
      </c>
      <c r="S105" s="15">
        <f>AVERAGE(S97,S87,S77,S67,S57,S47,S37,S27,S17,S7)</f>
        <v>1.2348000000000001</v>
      </c>
    </row>
    <row r="106" spans="1:19" x14ac:dyDescent="0.3">
      <c r="A106" t="s">
        <v>96</v>
      </c>
      <c r="F106" s="16" t="s">
        <v>370</v>
      </c>
      <c r="G106" s="15">
        <f>AVERAGE(G9,G19,G29,G39,G49,G59,G69,G79,G89,G99)</f>
        <v>2.2444999999999995</v>
      </c>
      <c r="M106" s="16" t="s">
        <v>370</v>
      </c>
      <c r="N106" s="15">
        <f>AVERAGE(N9,N19,N29,N39,N49,N59,N69,N79,N89,N99)</f>
        <v>1.2099</v>
      </c>
      <c r="R106" s="16" t="s">
        <v>370</v>
      </c>
      <c r="S106" s="15">
        <f>AVERAGE(S9,S19,S29,S39,S49,S59,S69,S79,S89,S99)</f>
        <v>1.8836999999999999</v>
      </c>
    </row>
    <row r="107" spans="1:19" x14ac:dyDescent="0.3">
      <c r="A107" t="s">
        <v>96</v>
      </c>
    </row>
    <row r="108" spans="1:19" x14ac:dyDescent="0.3">
      <c r="A108" t="s">
        <v>97</v>
      </c>
      <c r="E108" s="2"/>
    </row>
    <row r="109" spans="1:19" x14ac:dyDescent="0.3">
      <c r="A109" t="s">
        <v>98</v>
      </c>
      <c r="P109" s="17" t="s">
        <v>374</v>
      </c>
      <c r="Q109" s="18">
        <f>S103-N103</f>
        <v>16.555900000000001</v>
      </c>
    </row>
    <row r="110" spans="1:19" x14ac:dyDescent="0.3">
      <c r="A110" t="s">
        <v>98</v>
      </c>
      <c r="P110" s="17" t="s">
        <v>371</v>
      </c>
      <c r="Q110" s="17">
        <f>S104-N104</f>
        <v>14.839599999999999</v>
      </c>
    </row>
    <row r="111" spans="1:19" x14ac:dyDescent="0.3">
      <c r="A111" t="s">
        <v>99</v>
      </c>
      <c r="P111" s="17" t="s">
        <v>372</v>
      </c>
      <c r="Q111" s="18">
        <f>S105-N105</f>
        <v>1.0425000000000002</v>
      </c>
    </row>
    <row r="112" spans="1:19" x14ac:dyDescent="0.3">
      <c r="A112" t="s">
        <v>100</v>
      </c>
      <c r="P112" s="17" t="s">
        <v>373</v>
      </c>
      <c r="Q112" s="18">
        <f>S106-N106</f>
        <v>0.67379999999999995</v>
      </c>
    </row>
    <row r="113" spans="1:18" x14ac:dyDescent="0.3">
      <c r="A113" t="s">
        <v>100</v>
      </c>
    </row>
    <row r="114" spans="1:18" x14ac:dyDescent="0.3">
      <c r="A114" t="s">
        <v>101</v>
      </c>
      <c r="Q114" s="10" t="s">
        <v>381</v>
      </c>
      <c r="R114" s="10" t="s">
        <v>382</v>
      </c>
    </row>
    <row r="115" spans="1:18" x14ac:dyDescent="0.3">
      <c r="A115" t="s">
        <v>102</v>
      </c>
      <c r="M115" t="s">
        <v>375</v>
      </c>
      <c r="P115" s="19" t="s">
        <v>378</v>
      </c>
      <c r="Q115" s="22" t="s">
        <v>379</v>
      </c>
      <c r="R115" s="20" t="s">
        <v>380</v>
      </c>
    </row>
    <row r="116" spans="1:18" x14ac:dyDescent="0.3">
      <c r="A116" t="s">
        <v>103</v>
      </c>
      <c r="M116" t="s">
        <v>376</v>
      </c>
      <c r="P116" s="14" t="s">
        <v>0</v>
      </c>
      <c r="Q116" s="23">
        <f>N104/9</f>
        <v>0.14084444444444444</v>
      </c>
      <c r="R116" s="21">
        <f>N103/(26*3)</f>
        <v>3.4228205128205125E-2</v>
      </c>
    </row>
    <row r="117" spans="1:18" x14ac:dyDescent="0.3">
      <c r="A117" t="s">
        <v>103</v>
      </c>
      <c r="M117" t="s">
        <v>377</v>
      </c>
      <c r="P117" s="14" t="s">
        <v>1</v>
      </c>
      <c r="Q117" s="23">
        <f>S104/9</f>
        <v>1.7896888888888887</v>
      </c>
      <c r="R117" s="21">
        <f>S103/(6*3)</f>
        <v>1.0680944444444445</v>
      </c>
    </row>
    <row r="118" spans="1:18" x14ac:dyDescent="0.3">
      <c r="A118" t="s">
        <v>103</v>
      </c>
      <c r="M118" t="s">
        <v>384</v>
      </c>
    </row>
    <row r="119" spans="1:18" x14ac:dyDescent="0.3">
      <c r="A119" t="s">
        <v>104</v>
      </c>
      <c r="M119" t="s">
        <v>383</v>
      </c>
    </row>
    <row r="120" spans="1:18" x14ac:dyDescent="0.3">
      <c r="A120" t="s">
        <v>105</v>
      </c>
    </row>
    <row r="121" spans="1:18" x14ac:dyDescent="0.3">
      <c r="A121" t="s">
        <v>106</v>
      </c>
    </row>
    <row r="122" spans="1:18" x14ac:dyDescent="0.3">
      <c r="A122" t="s">
        <v>107</v>
      </c>
    </row>
    <row r="123" spans="1:18" x14ac:dyDescent="0.3">
      <c r="A123" t="s">
        <v>107</v>
      </c>
    </row>
    <row r="124" spans="1:18" x14ac:dyDescent="0.3">
      <c r="A124" t="s">
        <v>108</v>
      </c>
    </row>
    <row r="125" spans="1:18" x14ac:dyDescent="0.3">
      <c r="A125" t="s">
        <v>109</v>
      </c>
    </row>
    <row r="126" spans="1:18" x14ac:dyDescent="0.3">
      <c r="A126" t="s">
        <v>109</v>
      </c>
    </row>
    <row r="127" spans="1:18" x14ac:dyDescent="0.3">
      <c r="A127" t="s">
        <v>110</v>
      </c>
    </row>
    <row r="128" spans="1:18" x14ac:dyDescent="0.3">
      <c r="A128" t="s">
        <v>110</v>
      </c>
    </row>
    <row r="129" spans="1:1" x14ac:dyDescent="0.3">
      <c r="A129" t="s">
        <v>111</v>
      </c>
    </row>
    <row r="130" spans="1:1" x14ac:dyDescent="0.3">
      <c r="A130" t="s">
        <v>111</v>
      </c>
    </row>
    <row r="131" spans="1:1" x14ac:dyDescent="0.3">
      <c r="A131" t="s">
        <v>112</v>
      </c>
    </row>
    <row r="132" spans="1:1" x14ac:dyDescent="0.3">
      <c r="A132" t="s">
        <v>113</v>
      </c>
    </row>
    <row r="133" spans="1:1" x14ac:dyDescent="0.3">
      <c r="A133" t="s">
        <v>113</v>
      </c>
    </row>
    <row r="134" spans="1:1" x14ac:dyDescent="0.3">
      <c r="A134" t="s">
        <v>114</v>
      </c>
    </row>
    <row r="135" spans="1:1" x14ac:dyDescent="0.3">
      <c r="A135" t="s">
        <v>115</v>
      </c>
    </row>
    <row r="136" spans="1:1" x14ac:dyDescent="0.3">
      <c r="A136" t="s">
        <v>116</v>
      </c>
    </row>
    <row r="137" spans="1:1" x14ac:dyDescent="0.3">
      <c r="A137" t="s">
        <v>117</v>
      </c>
    </row>
    <row r="138" spans="1:1" x14ac:dyDescent="0.3">
      <c r="A138" t="s">
        <v>117</v>
      </c>
    </row>
    <row r="139" spans="1:1" x14ac:dyDescent="0.3">
      <c r="A139" t="s">
        <v>118</v>
      </c>
    </row>
    <row r="140" spans="1:1" x14ac:dyDescent="0.3">
      <c r="A140" t="s">
        <v>118</v>
      </c>
    </row>
    <row r="141" spans="1:1" x14ac:dyDescent="0.3">
      <c r="A141" t="s">
        <v>119</v>
      </c>
    </row>
    <row r="142" spans="1:1" x14ac:dyDescent="0.3">
      <c r="A142" t="s">
        <v>120</v>
      </c>
    </row>
    <row r="143" spans="1:1" x14ac:dyDescent="0.3">
      <c r="A143" t="s">
        <v>120</v>
      </c>
    </row>
    <row r="144" spans="1:1" x14ac:dyDescent="0.3">
      <c r="A144" t="s">
        <v>121</v>
      </c>
    </row>
    <row r="145" spans="1:1" x14ac:dyDescent="0.3">
      <c r="A145" t="s">
        <v>122</v>
      </c>
    </row>
    <row r="146" spans="1:1" x14ac:dyDescent="0.3">
      <c r="A146" t="s">
        <v>123</v>
      </c>
    </row>
    <row r="147" spans="1:1" x14ac:dyDescent="0.3">
      <c r="A147" t="s">
        <v>124</v>
      </c>
    </row>
    <row r="148" spans="1:1" x14ac:dyDescent="0.3">
      <c r="A148" t="s">
        <v>125</v>
      </c>
    </row>
    <row r="149" spans="1:1" x14ac:dyDescent="0.3">
      <c r="A149" t="s">
        <v>126</v>
      </c>
    </row>
    <row r="150" spans="1:1" x14ac:dyDescent="0.3">
      <c r="A150" t="s">
        <v>126</v>
      </c>
    </row>
    <row r="151" spans="1:1" x14ac:dyDescent="0.3">
      <c r="A151" t="s">
        <v>127</v>
      </c>
    </row>
    <row r="152" spans="1:1" x14ac:dyDescent="0.3">
      <c r="A152" t="s">
        <v>128</v>
      </c>
    </row>
    <row r="153" spans="1:1" x14ac:dyDescent="0.3">
      <c r="A153" t="s">
        <v>128</v>
      </c>
    </row>
    <row r="154" spans="1:1" x14ac:dyDescent="0.3">
      <c r="A154" t="s">
        <v>129</v>
      </c>
    </row>
    <row r="155" spans="1:1" x14ac:dyDescent="0.3">
      <c r="A155" t="s">
        <v>130</v>
      </c>
    </row>
    <row r="156" spans="1:1" x14ac:dyDescent="0.3">
      <c r="A156" t="s">
        <v>130</v>
      </c>
    </row>
    <row r="157" spans="1:1" x14ac:dyDescent="0.3">
      <c r="A157" t="s">
        <v>131</v>
      </c>
    </row>
    <row r="158" spans="1:1" x14ac:dyDescent="0.3">
      <c r="A158" t="s">
        <v>131</v>
      </c>
    </row>
    <row r="159" spans="1:1" x14ac:dyDescent="0.3">
      <c r="A159" t="s">
        <v>132</v>
      </c>
    </row>
    <row r="160" spans="1:1" x14ac:dyDescent="0.3">
      <c r="A160" t="s">
        <v>133</v>
      </c>
    </row>
    <row r="161" spans="1:1" x14ac:dyDescent="0.3">
      <c r="A161" t="s">
        <v>134</v>
      </c>
    </row>
    <row r="162" spans="1:1" x14ac:dyDescent="0.3">
      <c r="A162" t="s">
        <v>134</v>
      </c>
    </row>
    <row r="163" spans="1:1" x14ac:dyDescent="0.3">
      <c r="A163" t="s">
        <v>135</v>
      </c>
    </row>
    <row r="164" spans="1:1" x14ac:dyDescent="0.3">
      <c r="A164" t="s">
        <v>135</v>
      </c>
    </row>
    <row r="165" spans="1:1" x14ac:dyDescent="0.3">
      <c r="A165" t="s">
        <v>136</v>
      </c>
    </row>
    <row r="166" spans="1:1" x14ac:dyDescent="0.3">
      <c r="A166" t="s">
        <v>137</v>
      </c>
    </row>
    <row r="167" spans="1:1" x14ac:dyDescent="0.3">
      <c r="A167" t="s">
        <v>138</v>
      </c>
    </row>
    <row r="168" spans="1:1" x14ac:dyDescent="0.3">
      <c r="A168" t="s">
        <v>138</v>
      </c>
    </row>
    <row r="169" spans="1:1" x14ac:dyDescent="0.3">
      <c r="A169" t="s">
        <v>139</v>
      </c>
    </row>
    <row r="170" spans="1:1" x14ac:dyDescent="0.3">
      <c r="A170" t="s">
        <v>139</v>
      </c>
    </row>
    <row r="171" spans="1:1" x14ac:dyDescent="0.3">
      <c r="A171" t="s">
        <v>140</v>
      </c>
    </row>
    <row r="172" spans="1:1" x14ac:dyDescent="0.3">
      <c r="A172" t="s">
        <v>141</v>
      </c>
    </row>
    <row r="173" spans="1:1" x14ac:dyDescent="0.3">
      <c r="A173" t="s">
        <v>141</v>
      </c>
    </row>
    <row r="174" spans="1:1" x14ac:dyDescent="0.3">
      <c r="A174" t="s">
        <v>142</v>
      </c>
    </row>
    <row r="175" spans="1:1" x14ac:dyDescent="0.3">
      <c r="A175" t="s">
        <v>143</v>
      </c>
    </row>
    <row r="176" spans="1:1" x14ac:dyDescent="0.3">
      <c r="A176" t="s">
        <v>144</v>
      </c>
    </row>
    <row r="177" spans="1:1" x14ac:dyDescent="0.3">
      <c r="A177" t="s">
        <v>144</v>
      </c>
    </row>
    <row r="178" spans="1:1" x14ac:dyDescent="0.3">
      <c r="A178" t="s">
        <v>145</v>
      </c>
    </row>
    <row r="179" spans="1:1" x14ac:dyDescent="0.3">
      <c r="A179" t="s">
        <v>145</v>
      </c>
    </row>
    <row r="180" spans="1:1" x14ac:dyDescent="0.3">
      <c r="A180" t="s">
        <v>146</v>
      </c>
    </row>
    <row r="181" spans="1:1" x14ac:dyDescent="0.3">
      <c r="A181" t="s">
        <v>146</v>
      </c>
    </row>
    <row r="182" spans="1:1" x14ac:dyDescent="0.3">
      <c r="A182" t="s">
        <v>147</v>
      </c>
    </row>
    <row r="183" spans="1:1" x14ac:dyDescent="0.3">
      <c r="A183" t="s">
        <v>147</v>
      </c>
    </row>
    <row r="184" spans="1:1" x14ac:dyDescent="0.3">
      <c r="A184" t="s">
        <v>148</v>
      </c>
    </row>
    <row r="185" spans="1:1" x14ac:dyDescent="0.3">
      <c r="A185" t="s">
        <v>149</v>
      </c>
    </row>
    <row r="186" spans="1:1" x14ac:dyDescent="0.3">
      <c r="A186" t="s">
        <v>150</v>
      </c>
    </row>
    <row r="187" spans="1:1" x14ac:dyDescent="0.3">
      <c r="A187" t="s">
        <v>150</v>
      </c>
    </row>
    <row r="188" spans="1:1" x14ac:dyDescent="0.3">
      <c r="A188" t="s">
        <v>151</v>
      </c>
    </row>
    <row r="189" spans="1:1" x14ac:dyDescent="0.3">
      <c r="A189" t="s">
        <v>151</v>
      </c>
    </row>
    <row r="190" spans="1:1" x14ac:dyDescent="0.3">
      <c r="A190" t="s">
        <v>152</v>
      </c>
    </row>
    <row r="191" spans="1:1" x14ac:dyDescent="0.3">
      <c r="A191" t="s">
        <v>153</v>
      </c>
    </row>
    <row r="192" spans="1:1" x14ac:dyDescent="0.3">
      <c r="A192" t="s">
        <v>153</v>
      </c>
    </row>
    <row r="193" spans="1:1" x14ac:dyDescent="0.3">
      <c r="A193" t="s">
        <v>154</v>
      </c>
    </row>
    <row r="194" spans="1:1" x14ac:dyDescent="0.3">
      <c r="A194" t="s">
        <v>155</v>
      </c>
    </row>
    <row r="195" spans="1:1" x14ac:dyDescent="0.3">
      <c r="A195" t="s">
        <v>156</v>
      </c>
    </row>
    <row r="196" spans="1:1" x14ac:dyDescent="0.3">
      <c r="A196" t="s">
        <v>156</v>
      </c>
    </row>
    <row r="197" spans="1:1" x14ac:dyDescent="0.3">
      <c r="A197" t="s">
        <v>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L</dc:creator>
  <cp:lastModifiedBy>Kristi L</cp:lastModifiedBy>
  <dcterms:created xsi:type="dcterms:W3CDTF">2022-11-20T21:15:04Z</dcterms:created>
  <dcterms:modified xsi:type="dcterms:W3CDTF">2022-11-20T23:24:52Z</dcterms:modified>
</cp:coreProperties>
</file>