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使用说明" sheetId="3" r:id="rId1"/>
    <sheet name="卡面" sheetId="1" r:id="rId2"/>
    <sheet name="Buff&amp;Debuff" sheetId="2" r:id="rId3"/>
    <sheet name="身体状况" sheetId="4" r:id="rId4"/>
    <sheet name="心灵状况" sheetId="5" r:id="rId5"/>
    <sheet name="后台数据" sheetId="6" r:id="rId6"/>
  </sheets>
  <definedNames>
    <definedName name="_xlnm._FilterDatabase" localSheetId="1" hidden="1">卡面!$A$1:$G$27</definedName>
  </definedNames>
  <calcPr calcId="144525"/>
</workbook>
</file>

<file path=xl/sharedStrings.xml><?xml version="1.0" encoding="utf-8"?>
<sst xmlns="http://schemas.openxmlformats.org/spreadsheetml/2006/main" count="113">
  <si>
    <t>玩家名：</t>
  </si>
  <si>
    <t>DM</t>
  </si>
  <si>
    <t>头像</t>
  </si>
  <si>
    <t>衣装</t>
  </si>
  <si>
    <t>护甲</t>
  </si>
  <si>
    <t>姓名：</t>
  </si>
  <si>
    <t>奥罗拉</t>
  </si>
  <si>
    <t>等级：</t>
  </si>
  <si>
    <t>经验值</t>
  </si>
  <si>
    <t>头</t>
  </si>
  <si>
    <t>种族：</t>
  </si>
  <si>
    <t>人类</t>
  </si>
  <si>
    <t>梯阶：</t>
  </si>
  <si>
    <t>颈</t>
  </si>
  <si>
    <t>性别：</t>
  </si>
  <si>
    <t>女性</t>
  </si>
  <si>
    <t>种族特性：</t>
  </si>
  <si>
    <t>年龄</t>
  </si>
  <si>
    <t>内衣</t>
  </si>
  <si>
    <t>身躯</t>
  </si>
  <si>
    <t>职业：</t>
  </si>
  <si>
    <t>骑士</t>
  </si>
  <si>
    <t>属性</t>
  </si>
  <si>
    <t>手臂</t>
  </si>
  <si>
    <t>护手</t>
  </si>
  <si>
    <t>力量</t>
  </si>
  <si>
    <t>象限</t>
  </si>
  <si>
    <t>裙装</t>
  </si>
  <si>
    <t>体质</t>
  </si>
  <si>
    <t>坚韧</t>
  </si>
  <si>
    <t>主动</t>
  </si>
  <si>
    <t>内裤</t>
  </si>
  <si>
    <t>反应</t>
  </si>
  <si>
    <t>下身</t>
  </si>
  <si>
    <t>敏捷</t>
  </si>
  <si>
    <t>心防</t>
  </si>
  <si>
    <t>共情</t>
  </si>
  <si>
    <t>袜子</t>
  </si>
  <si>
    <t>护腿</t>
  </si>
  <si>
    <t>智慧</t>
  </si>
  <si>
    <t>鞋</t>
  </si>
  <si>
    <t>意志</t>
  </si>
  <si>
    <t>人格</t>
  </si>
  <si>
    <t>剑鞘</t>
  </si>
  <si>
    <t>护甲等级</t>
  </si>
  <si>
    <t>感知</t>
  </si>
  <si>
    <t>勇气</t>
  </si>
  <si>
    <t>慈爱</t>
  </si>
  <si>
    <t>魅力</t>
  </si>
  <si>
    <t>人物技能</t>
  </si>
  <si>
    <t>欲望</t>
  </si>
  <si>
    <t>荣誉</t>
  </si>
  <si>
    <t>近战武器</t>
  </si>
  <si>
    <t>学究</t>
  </si>
  <si>
    <t>搏斗</t>
  </si>
  <si>
    <t>开锁</t>
  </si>
  <si>
    <t>弓弩</t>
  </si>
  <si>
    <t>潜行</t>
  </si>
  <si>
    <t>快速栏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</si>
  <si>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</si>
  <si>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</si>
  <si>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</si>
  <si>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</si>
  <si>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</si>
  <si>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</si>
  <si>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</si>
  <si>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</si>
  <si>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</si>
  <si>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</si>
  <si>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</si>
  <si>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</si>
  <si>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</si>
  <si>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</si>
  <si>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</si>
  <si>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</si>
  <si>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</si>
  <si>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</si>
  <si>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</si>
  <si>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</si>
  <si>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</si>
  <si>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</si>
  <si>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</si>
  <si>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</si>
  <si>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</si>
  <si>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</si>
  <si>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</si>
  <si>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</si>
  <si>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</si>
  <si>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</si>
  <si>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</si>
  <si>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</si>
  <si>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</si>
  <si>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洞察</t>
  </si>
  <si>
    <t>T1</t>
  </si>
  <si>
    <t>T2</t>
  </si>
  <si>
    <t>T3</t>
  </si>
  <si>
    <t>T4</t>
  </si>
  <si>
    <t>T5</t>
  </si>
  <si>
    <t>战士</t>
  </si>
  <si>
    <t>巫剑</t>
  </si>
  <si>
    <t>游侠</t>
  </si>
  <si>
    <t>猎人</t>
  </si>
  <si>
    <t>刺客</t>
  </si>
  <si>
    <t>猎巫人</t>
  </si>
  <si>
    <t>侍从</t>
  </si>
  <si>
    <t>女仆</t>
  </si>
  <si>
    <t>侍剑</t>
  </si>
  <si>
    <t>炼金术师</t>
  </si>
  <si>
    <t>构筑师</t>
  </si>
  <si>
    <t>枪卫</t>
  </si>
  <si>
    <t>魔法师</t>
  </si>
  <si>
    <t>司书</t>
  </si>
  <si>
    <t>魔法少女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</si>
</sst>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topLeftCell="A7" workbookViewId="0">
      <selection activeCell="B15" sqref="B15"/>
    </sheetView>
  </sheetViews>
  <sheetFormatPr defaultColWidth="9" defaultRowHeight="13.5"/>
  <cols>
    <col min="4" max="4" width="12.625"/>
  </cols>
  <sheetData>
    <row r="1" spans="1:14">
      <c r="A1" t="s">
        <v>0</v>
      </c>
      <c r="B1" t="s">
        <v>1</v>
      </c>
      <c r="G1" t="s">
        <v>2</v>
      </c>
      <c r="K1" t="s">
        <v>3</v>
      </c>
      <c r="N1" t="s">
        <v>4</v>
      </c>
    </row>
    <row r="2" spans="1:14">
      <c r="A2" t="s">
        <v>5</v>
      </c>
      <c r="B2" t="s">
        <v>6</v>
      </c>
      <c r="C2" t="s">
        <v>7</v>
      </c>
      <c r="D2">
        <f>VLOOKUP(F2,后台数据!A1:B25,2,TRUE)</f>
        <v>15</v>
      </c>
      <c r="E2" t="s">
        <v>8</v>
      </c>
      <c r="F2">
        <v>3800</v>
      </c>
      <c r="K2" t="s">
        <v>9</v>
      </c>
      <c r="N2" t="s">
        <v>9</v>
      </c>
    </row>
    <row r="3" spans="1:11">
      <c r="A3" t="s">
        <v>10</v>
      </c>
      <c r="B3" t="s">
        <v>11</v>
      </c>
      <c r="C3" t="s">
        <v>12</v>
      </c>
      <c r="D3" t="str">
        <f>VLOOKUP(D2,后台数据!C1:D5,2,2)</f>
        <v>T3</v>
      </c>
      <c r="K3" t="s">
        <v>13</v>
      </c>
    </row>
    <row r="4" spans="1:14">
      <c r="A4" t="s">
        <v>14</v>
      </c>
      <c r="B4" t="s">
        <v>15</v>
      </c>
      <c r="C4" t="s">
        <v>16</v>
      </c>
      <c r="D4">
        <v>0</v>
      </c>
      <c r="G4" t="s">
        <v>17</v>
      </c>
      <c r="K4" t="s">
        <v>18</v>
      </c>
      <c r="N4" t="s">
        <v>19</v>
      </c>
    </row>
    <row r="5" spans="1:11">
      <c r="A5" t="s">
        <v>20</v>
      </c>
      <c r="B5" t="s">
        <v>21</v>
      </c>
      <c r="K5" t="s">
        <v>19</v>
      </c>
    </row>
    <row r="6" spans="1:14">
      <c r="A6" t="s">
        <v>22</v>
      </c>
      <c r="B6">
        <f>45-SUM(B7:B14)</f>
        <v>5</v>
      </c>
      <c r="K6" t="s">
        <v>23</v>
      </c>
      <c r="N6" t="s">
        <v>24</v>
      </c>
    </row>
    <row r="7" spans="1:11">
      <c r="A7" t="s">
        <v>25</v>
      </c>
      <c r="B7">
        <v>5</v>
      </c>
      <c r="C7" t="s">
        <v>26</v>
      </c>
      <c r="K7" t="s">
        <v>27</v>
      </c>
    </row>
    <row r="8" spans="1:14">
      <c r="A8" t="s">
        <v>28</v>
      </c>
      <c r="B8">
        <v>5</v>
      </c>
      <c r="C8" t="s">
        <v>29</v>
      </c>
      <c r="D8" s="1">
        <f>ROUNDUP(SUM(B7:B8)/4,0)</f>
        <v>3</v>
      </c>
      <c r="E8" t="s">
        <v>30</v>
      </c>
      <c r="F8" s="1">
        <f>ROUNDUP(SUM(B9:B10)/4,0)</f>
        <v>3</v>
      </c>
      <c r="K8" t="s">
        <v>31</v>
      </c>
      <c r="N8" t="s">
        <v>27</v>
      </c>
    </row>
    <row r="9" spans="1:11">
      <c r="A9" t="s">
        <v>32</v>
      </c>
      <c r="B9">
        <v>5</v>
      </c>
      <c r="K9" t="s">
        <v>33</v>
      </c>
    </row>
    <row r="10" spans="1:14">
      <c r="A10" t="s">
        <v>34</v>
      </c>
      <c r="B10">
        <v>5</v>
      </c>
      <c r="C10" t="s">
        <v>35</v>
      </c>
      <c r="D10" s="1">
        <f>ROUNDUP(SUM(B11:B12)/4,0)</f>
        <v>3</v>
      </c>
      <c r="E10" t="s">
        <v>36</v>
      </c>
      <c r="F10" s="1">
        <f>ROUNDUP(SUM(B13:B14)/4,0)</f>
        <v>3</v>
      </c>
      <c r="K10" t="s">
        <v>37</v>
      </c>
      <c r="N10" t="s">
        <v>38</v>
      </c>
    </row>
    <row r="11" spans="1:11">
      <c r="A11" t="s">
        <v>39</v>
      </c>
      <c r="B11">
        <v>5</v>
      </c>
      <c r="K11" t="s">
        <v>40</v>
      </c>
    </row>
    <row r="12" spans="1:14">
      <c r="A12" t="s">
        <v>41</v>
      </c>
      <c r="B12">
        <v>5</v>
      </c>
      <c r="C12" t="s">
        <v>42</v>
      </c>
      <c r="G12" t="s">
        <v>43</v>
      </c>
      <c r="N12" t="s">
        <v>44</v>
      </c>
    </row>
    <row r="13" spans="1:5">
      <c r="A13" t="s">
        <v>45</v>
      </c>
      <c r="B13">
        <v>5</v>
      </c>
      <c r="C13" t="s">
        <v>46</v>
      </c>
      <c r="E13" t="s">
        <v>47</v>
      </c>
    </row>
    <row r="14" spans="1:2">
      <c r="A14" t="s">
        <v>48</v>
      </c>
      <c r="B14">
        <v>5</v>
      </c>
    </row>
    <row r="15" spans="1:5">
      <c r="A15" t="s">
        <v>49</v>
      </c>
      <c r="B15">
        <f>(IF(D4=3,20+D2*5,25+D2*3)-SUM(SUM(B16:B27),SUM(D17:D27)))</f>
        <v>0</v>
      </c>
      <c r="C15" t="s">
        <v>50</v>
      </c>
      <c r="E15" t="s">
        <v>51</v>
      </c>
    </row>
    <row r="16" spans="1:4">
      <c r="A16" t="s">
        <v>52</v>
      </c>
      <c r="B16">
        <v>25</v>
      </c>
      <c r="C16" t="s">
        <v>53</v>
      </c>
      <c r="D16">
        <v>0</v>
      </c>
    </row>
    <row r="17" spans="1:4">
      <c r="A17" t="s">
        <v>54</v>
      </c>
      <c r="B17">
        <v>10</v>
      </c>
      <c r="C17" t="s">
        <v>55</v>
      </c>
      <c r="D17">
        <v>0</v>
      </c>
    </row>
    <row r="18" spans="1:7">
      <c r="A18" t="s">
        <v>56</v>
      </c>
      <c r="B18">
        <v>0</v>
      </c>
      <c r="C18" t="s">
        <v>57</v>
      </c>
      <c r="D18">
        <v>0</v>
      </c>
      <c r="G18" t="s">
        <v>58</v>
      </c>
    </row>
    <row r="19" spans="1:4">
      <c r="A19" t="s">
        <v>59</v>
      </c>
      <c r="B19">
        <v>0</v>
      </c>
      <c r="C19" t="s">
        <v>60</v>
      </c>
      <c r="D19">
        <v>0</v>
      </c>
    </row>
    <row r="20" spans="1:4">
      <c r="A20" t="s">
        <v>61</v>
      </c>
      <c r="B20">
        <v>0</v>
      </c>
      <c r="C20" t="s">
        <v>62</v>
      </c>
      <c r="D20">
        <v>5</v>
      </c>
    </row>
    <row r="21" spans="1:4">
      <c r="A21" t="s">
        <v>63</v>
      </c>
      <c r="B21">
        <v>0</v>
      </c>
      <c r="C21" t="s">
        <v>64</v>
      </c>
      <c r="D21">
        <v>5</v>
      </c>
    </row>
    <row r="22" spans="1:4">
      <c r="A22" t="s">
        <v>65</v>
      </c>
      <c r="B22">
        <v>0</v>
      </c>
      <c r="C22" t="s">
        <v>66</v>
      </c>
      <c r="D22">
        <v>25</v>
      </c>
    </row>
    <row r="23" spans="1:7">
      <c r="A23" t="s">
        <v>67</v>
      </c>
      <c r="B23">
        <v>0</v>
      </c>
      <c r="C23" t="s">
        <v>68</v>
      </c>
      <c r="D23">
        <v>0</v>
      </c>
      <c r="G23" t="s">
        <v>69</v>
      </c>
    </row>
    <row r="24" spans="1:15">
      <c r="A24" t="s">
        <v>70</v>
      </c>
      <c r="B24">
        <v>0</v>
      </c>
      <c r="C24" t="s">
        <v>71</v>
      </c>
      <c r="D24">
        <v>0</v>
      </c>
      <c r="G24" t="s">
        <v>72</v>
      </c>
      <c r="I24" t="s">
        <v>73</v>
      </c>
      <c r="K24" t="s">
        <v>74</v>
      </c>
      <c r="M24" t="s">
        <v>75</v>
      </c>
      <c r="O24" t="s">
        <v>76</v>
      </c>
    </row>
    <row r="25" spans="1:15">
      <c r="A25" t="s">
        <v>77</v>
      </c>
      <c r="B25">
        <v>0</v>
      </c>
      <c r="C25" t="s">
        <v>78</v>
      </c>
      <c r="D25">
        <v>0</v>
      </c>
      <c r="G25" t="s">
        <v>79</v>
      </c>
      <c r="I25" t="s">
        <v>80</v>
      </c>
      <c r="K25" t="s">
        <v>81</v>
      </c>
      <c r="M25" t="s">
        <v>82</v>
      </c>
      <c r="O25" t="s">
        <v>83</v>
      </c>
    </row>
    <row r="26" spans="1:15">
      <c r="A26" t="s">
        <v>84</v>
      </c>
      <c r="B26">
        <v>0</v>
      </c>
      <c r="C26" t="s">
        <v>85</v>
      </c>
      <c r="D26">
        <v>0</v>
      </c>
      <c r="G26" t="s">
        <v>86</v>
      </c>
      <c r="I26" t="s">
        <v>87</v>
      </c>
      <c r="K26" t="s">
        <v>88</v>
      </c>
      <c r="M26" t="s">
        <v>89</v>
      </c>
      <c r="O26" t="s">
        <v>90</v>
      </c>
    </row>
    <row r="27" spans="1:4">
      <c r="A27" t="s">
        <v>91</v>
      </c>
      <c r="B27">
        <v>0</v>
      </c>
      <c r="C27" t="s">
        <v>92</v>
      </c>
      <c r="D27">
        <v>0</v>
      </c>
    </row>
  </sheetData>
  <conditionalFormatting sqref="B5">
    <cfRule type="containsText" dxfId="0" priority="5" operator="between" text="骑士">
      <formula>NOT(ISERROR(SEARCH("骑士",B5)))</formula>
    </cfRule>
    <cfRule type="containsText" dxfId="0" priority="1" operator="between" text="巫剑">
      <formula>NOT(ISERROR(SEARCH("巫剑",B5)))</formula>
    </cfRule>
    <cfRule type="containsText" dxfId="0" priority="2" operator="between" text="战士">
      <formula>NOT(ISERROR(SEARCH("战士",B5)))</formula>
    </cfRule>
  </conditionalFormatting>
  <conditionalFormatting sqref="B6">
    <cfRule type="cellIs" dxfId="1" priority="4" operator="notEqual">
      <formula>0</formula>
    </cfRule>
  </conditionalFormatting>
  <dataValidations count="2">
    <dataValidation type="list" allowBlank="1" showInputMessage="1" showErrorMessage="1" sqref="B4">
      <formula1>"男性,女性,双成"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F13" sqref="F13"/>
    </sheetView>
  </sheetViews>
  <sheetFormatPr defaultColWidth="9" defaultRowHeight="13.5" outlineLevelCol="4"/>
  <cols>
    <col min="1" max="1" width="9.375" style="1"/>
  </cols>
  <sheetData>
    <row r="1" spans="1:4">
      <c r="A1" s="1">
        <v>0</v>
      </c>
      <c r="B1">
        <v>1</v>
      </c>
      <c r="C1">
        <v>5</v>
      </c>
      <c r="D1" t="s">
        <v>93</v>
      </c>
    </row>
    <row r="2" spans="1:4">
      <c r="A2" s="1">
        <v>350</v>
      </c>
      <c r="B2">
        <v>2</v>
      </c>
      <c r="C2">
        <v>10</v>
      </c>
      <c r="D2" t="s">
        <v>94</v>
      </c>
    </row>
    <row r="3" spans="1:4">
      <c r="A3" s="1">
        <f>A2*1.2</f>
        <v>420</v>
      </c>
      <c r="B3">
        <v>3</v>
      </c>
      <c r="C3">
        <v>15</v>
      </c>
      <c r="D3" t="s">
        <v>95</v>
      </c>
    </row>
    <row r="4" spans="1:4">
      <c r="A4" s="1">
        <f t="shared" ref="A4:A25" si="0">A3*1.2</f>
        <v>504</v>
      </c>
      <c r="B4">
        <v>4</v>
      </c>
      <c r="C4">
        <v>20</v>
      </c>
      <c r="D4" t="s">
        <v>96</v>
      </c>
    </row>
    <row r="5" spans="1:4">
      <c r="A5" s="1">
        <f t="shared" si="0"/>
        <v>604.8</v>
      </c>
      <c r="B5">
        <v>5</v>
      </c>
      <c r="C5">
        <v>25</v>
      </c>
      <c r="D5" t="s">
        <v>97</v>
      </c>
    </row>
    <row r="6" spans="1:5">
      <c r="A6" s="1">
        <f t="shared" si="0"/>
        <v>725.76</v>
      </c>
      <c r="B6">
        <v>6</v>
      </c>
      <c r="C6" t="s">
        <v>98</v>
      </c>
      <c r="D6">
        <v>2</v>
      </c>
      <c r="E6">
        <v>1</v>
      </c>
    </row>
    <row r="7" spans="1:5">
      <c r="A7" s="1">
        <f t="shared" si="0"/>
        <v>870.912</v>
      </c>
      <c r="B7">
        <v>7</v>
      </c>
      <c r="C7" t="s">
        <v>21</v>
      </c>
      <c r="D7">
        <v>4</v>
      </c>
      <c r="E7">
        <v>3</v>
      </c>
    </row>
    <row r="8" spans="1:5">
      <c r="A8" s="1">
        <f t="shared" si="0"/>
        <v>1045.0944</v>
      </c>
      <c r="B8">
        <v>8</v>
      </c>
      <c r="C8" t="s">
        <v>99</v>
      </c>
      <c r="D8">
        <v>6</v>
      </c>
      <c r="E8">
        <v>5</v>
      </c>
    </row>
    <row r="9" spans="1:5">
      <c r="A9" s="1">
        <f t="shared" si="0"/>
        <v>1254.11328</v>
      </c>
      <c r="B9">
        <v>9</v>
      </c>
      <c r="C9" t="s">
        <v>100</v>
      </c>
      <c r="D9">
        <v>8</v>
      </c>
      <c r="E9">
        <v>7</v>
      </c>
    </row>
    <row r="10" spans="1:5">
      <c r="A10" s="1">
        <f t="shared" si="0"/>
        <v>1504.935936</v>
      </c>
      <c r="B10">
        <v>10</v>
      </c>
      <c r="C10" t="s">
        <v>101</v>
      </c>
      <c r="D10">
        <v>10</v>
      </c>
      <c r="E10">
        <v>9</v>
      </c>
    </row>
    <row r="11" spans="1:5">
      <c r="A11" s="1">
        <f t="shared" si="0"/>
        <v>1805.9231232</v>
      </c>
      <c r="B11">
        <v>11</v>
      </c>
      <c r="C11" t="s">
        <v>102</v>
      </c>
      <c r="D11">
        <v>12</v>
      </c>
      <c r="E11">
        <v>11</v>
      </c>
    </row>
    <row r="12" spans="1:5">
      <c r="A12" s="1">
        <f t="shared" si="0"/>
        <v>2167.10774784</v>
      </c>
      <c r="B12">
        <v>12</v>
      </c>
      <c r="C12" t="s">
        <v>103</v>
      </c>
      <c r="D12">
        <v>14</v>
      </c>
      <c r="E12">
        <v>13</v>
      </c>
    </row>
    <row r="13" spans="1:5">
      <c r="A13" s="1">
        <f t="shared" si="0"/>
        <v>2600.529297408</v>
      </c>
      <c r="B13">
        <v>13</v>
      </c>
      <c r="C13" t="s">
        <v>104</v>
      </c>
      <c r="D13">
        <v>16</v>
      </c>
      <c r="E13">
        <v>15</v>
      </c>
    </row>
    <row r="14" spans="1:5">
      <c r="A14" s="1">
        <f t="shared" si="0"/>
        <v>3120.6351568896</v>
      </c>
      <c r="B14">
        <v>14</v>
      </c>
      <c r="C14" t="s">
        <v>105</v>
      </c>
      <c r="D14">
        <v>18</v>
      </c>
      <c r="E14">
        <v>17</v>
      </c>
    </row>
    <row r="15" spans="1:5">
      <c r="A15" s="1">
        <f t="shared" si="0"/>
        <v>3744.76218826752</v>
      </c>
      <c r="B15">
        <v>15</v>
      </c>
      <c r="C15" t="s">
        <v>106</v>
      </c>
      <c r="D15">
        <v>20</v>
      </c>
      <c r="E15">
        <v>19</v>
      </c>
    </row>
    <row r="16" spans="1:3">
      <c r="A16" s="1">
        <f t="shared" si="0"/>
        <v>4493.71462592102</v>
      </c>
      <c r="B16">
        <v>16</v>
      </c>
      <c r="C16" t="s">
        <v>107</v>
      </c>
    </row>
    <row r="17" spans="1:3">
      <c r="A17" s="1">
        <f t="shared" si="0"/>
        <v>5392.45755110523</v>
      </c>
      <c r="B17">
        <v>17</v>
      </c>
      <c r="C17" t="s">
        <v>108</v>
      </c>
    </row>
    <row r="18" spans="1:3">
      <c r="A18" s="1">
        <f t="shared" si="0"/>
        <v>6470.94906132627</v>
      </c>
      <c r="B18">
        <v>18</v>
      </c>
      <c r="C18" t="s">
        <v>109</v>
      </c>
    </row>
    <row r="19" spans="1:3">
      <c r="A19" s="1">
        <f t="shared" si="0"/>
        <v>7765.13887359152</v>
      </c>
      <c r="B19">
        <v>19</v>
      </c>
      <c r="C19" t="s">
        <v>110</v>
      </c>
    </row>
    <row r="20" spans="1:3">
      <c r="A20" s="1">
        <f t="shared" si="0"/>
        <v>9318.16664830983</v>
      </c>
      <c r="B20">
        <v>20</v>
      </c>
      <c r="C20" t="s">
        <v>111</v>
      </c>
    </row>
    <row r="21" spans="1:3">
      <c r="A21" s="1">
        <f t="shared" si="0"/>
        <v>11181.7999779718</v>
      </c>
      <c r="B21">
        <v>21</v>
      </c>
      <c r="C21" t="s">
        <v>112</v>
      </c>
    </row>
    <row r="22" spans="1:2">
      <c r="A22" s="1">
        <f t="shared" si="0"/>
        <v>13418.1599735662</v>
      </c>
      <c r="B22">
        <v>22</v>
      </c>
    </row>
    <row r="23" spans="1:2">
      <c r="A23" s="1">
        <f t="shared" si="0"/>
        <v>16101.7919682794</v>
      </c>
      <c r="B23">
        <v>23</v>
      </c>
    </row>
    <row r="24" spans="1:2">
      <c r="A24" s="1">
        <f t="shared" si="0"/>
        <v>19322.1503619353</v>
      </c>
      <c r="B24">
        <v>24</v>
      </c>
    </row>
    <row r="25" spans="1:2">
      <c r="A25" s="1">
        <f t="shared" si="0"/>
        <v>23186.5804343223</v>
      </c>
      <c r="B25">
        <v>25</v>
      </c>
    </row>
  </sheetData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2" priority="2">
      <formula>"骑士"</formula>
    </cfRule>
    <cfRule type="containsText" dxfId="0" priority="1" operator="between" text="骑士">
      <formula>NOT(ISERROR(SEARCH("骑士",C6)))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使用说明</vt:lpstr>
      <vt:lpstr>卡面</vt:lpstr>
      <vt:lpstr>Buff&amp;Debuff</vt:lpstr>
      <vt:lpstr>身体状况</vt:lpstr>
      <vt:lpstr>心灵状况</vt:lpstr>
      <vt:lpstr>后台数据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2018-12-05T12:26:56Z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