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elafoster/Desktop/Harvard 2020-2021/ESE168/Group Work/"/>
    </mc:Choice>
  </mc:AlternateContent>
  <xr:revisionPtr revIDLastSave="0" documentId="13_ncr:1_{BF6BDF0C-A412-3848-9B0A-0AD942C8C841}" xr6:coauthVersionLast="45" xr6:coauthVersionMax="45" xr10:uidLastSave="{00000000-0000-0000-0000-000000000000}"/>
  <bookViews>
    <workbookView xWindow="8280" yWindow="460" windowWidth="19600" windowHeight="14860" firstSheet="1" activeTab="4" xr2:uid="{BAC82EF2-C975-0641-9997-F96C7B811F2E}"/>
  </bookViews>
  <sheets>
    <sheet name="All Points NDVI" sheetId="1" r:id="rId1"/>
    <sheet name="2009" sheetId="2" r:id="rId2"/>
    <sheet name="Avg Years" sheetId="13" r:id="rId3"/>
    <sheet name="2010" sheetId="6" r:id="rId4"/>
    <sheet name="Anomalies" sheetId="14" r:id="rId5"/>
    <sheet name="2011" sheetId="4" r:id="rId6"/>
    <sheet name="2012" sheetId="3" r:id="rId7"/>
    <sheet name="2013" sheetId="5" r:id="rId8"/>
    <sheet name="2014" sheetId="7" r:id="rId9"/>
    <sheet name="2015" sheetId="8" r:id="rId10"/>
    <sheet name="2016" sheetId="9" r:id="rId11"/>
    <sheet name="2017" sheetId="10" r:id="rId12"/>
    <sheet name="2018" sheetId="11" r:id="rId13"/>
    <sheet name="2019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4" l="1"/>
  <c r="E13" i="14"/>
  <c r="D13" i="14"/>
  <c r="C13" i="14"/>
  <c r="P14" i="13" l="1"/>
  <c r="O14" i="13"/>
  <c r="N14" i="13"/>
  <c r="M14" i="13"/>
  <c r="P29" i="13"/>
  <c r="O29" i="13"/>
  <c r="N29" i="13"/>
  <c r="M29" i="13"/>
  <c r="F30" i="13"/>
  <c r="E30" i="13"/>
  <c r="D30" i="13"/>
  <c r="C30" i="13"/>
  <c r="C14" i="13"/>
  <c r="D14" i="13"/>
  <c r="E14" i="13"/>
  <c r="F14" i="13"/>
  <c r="C13" i="13"/>
  <c r="C29" i="13"/>
  <c r="D29" i="13"/>
  <c r="E29" i="13"/>
  <c r="F29" i="13"/>
  <c r="P13" i="13"/>
  <c r="O13" i="13"/>
  <c r="N13" i="13"/>
  <c r="M13" i="13"/>
  <c r="G12" i="13"/>
  <c r="F13" i="13"/>
  <c r="E13" i="13"/>
  <c r="D13" i="13"/>
</calcChain>
</file>

<file path=xl/sharedStrings.xml><?xml version="1.0" encoding="utf-8"?>
<sst xmlns="http://schemas.openxmlformats.org/spreadsheetml/2006/main" count="486" uniqueCount="96">
  <si>
    <t>ARI</t>
  </si>
  <si>
    <t>VI</t>
  </si>
  <si>
    <t>RI</t>
  </si>
  <si>
    <t>SIL</t>
  </si>
  <si>
    <t>D</t>
  </si>
  <si>
    <t>SF</t>
  </si>
  <si>
    <t>20 clusters</t>
  </si>
  <si>
    <t>10 clusters</t>
  </si>
  <si>
    <t>5 clusters</t>
  </si>
  <si>
    <t>3 clusters</t>
  </si>
  <si>
    <t>#ARI : Adjusted Rand Index (to be maximized).</t>
  </si>
  <si>
    <t xml:space="preserve">#VI : Variation of Information </t>
  </si>
  <si>
    <t>#RI : Rand Index (to be maximized).</t>
  </si>
  <si>
    <t>#Sil  Silhouette index</t>
  </si>
  <si>
    <t>#D : Dunn index</t>
  </si>
  <si>
    <t>#SF Score Function</t>
  </si>
  <si>
    <t>The silhouette score of 1 means that the clusters are very dense and nicely separated. The score of 0 means that clusters are overlapping. The score of less than 0 means that data belonging to clusters may be wrong/incorrect.</t>
  </si>
  <si>
    <t>For a given assignment of clusters, a higher Dunn index indicates better clustering. One of the drawbacks of using this is the computational cost as the number of clusters and dimensionality of the data increase.</t>
  </si>
  <si>
    <t>The Rand index has a value between 0 and 1, with 0 indicating that the two data clusterings do not agree on any pair of points and 1 indicating that the data clusterings are exactly the same.</t>
  </si>
  <si>
    <t xml:space="preserve">Variation of Information  shared information distance is a measure of the distance between two clusterings </t>
  </si>
  <si>
    <t>Note Variance Decreases in STD Matrix</t>
  </si>
  <si>
    <t>Higher Dunn score --&gt; better clustering</t>
  </si>
  <si>
    <t>Similar Silloutte Scores</t>
  </si>
  <si>
    <t>Higher rand scores</t>
  </si>
  <si>
    <t>All Data points, across 10 years, regular NDVI values</t>
  </si>
  <si>
    <t>﻿0.2115770</t>
  </si>
  <si>
    <t>﻿5.765002e-01</t>
  </si>
  <si>
    <t>﻿2.308976e+00</t>
  </si>
  <si>
    <t>﻿1.120249e-01</t>
  </si>
  <si>
    <t>﻿2.774396e-06</t>
  </si>
  <si>
    <t>﻿2.298423e+00</t>
  </si>
  <si>
    <t>﻿0.5228017</t>
  </si>
  <si>
    <t>﻿2.3676794</t>
  </si>
  <si>
    <t>﻿0.1135997</t>
  </si>
  <si>
    <t xml:space="preserve">﻿6.314880e-01 </t>
  </si>
  <si>
    <t>﻿5.108198e-02</t>
  </si>
  <si>
    <t>﻿2.067075e+00</t>
  </si>
  <si>
    <t>﻿7.585841e-01</t>
  </si>
  <si>
    <t>﻿8.969678e-02</t>
  </si>
  <si>
    <t>﻿2.0926413</t>
  </si>
  <si>
    <t>﻿7.819096e-01</t>
  </si>
  <si>
    <t>﻿2.042325e+00</t>
  </si>
  <si>
    <t>﻿8.245992e-02</t>
  </si>
  <si>
    <t>﻿0.68355274</t>
  </si>
  <si>
    <t>﻿2.072525e+00</t>
  </si>
  <si>
    <t>﻿2.042676e-06</t>
  </si>
  <si>
    <t>﻿0.1579608</t>
  </si>
  <si>
    <t>﻿2.031961e+00</t>
  </si>
  <si>
    <t>﻿7.636682e-01</t>
  </si>
  <si>
    <t>﻿7.373391e-01</t>
  </si>
  <si>
    <t>﻿2.092672e+00</t>
  </si>
  <si>
    <t>﻿2.319642e-06</t>
  </si>
  <si>
    <t>﻿7.819682e-01</t>
  </si>
  <si>
    <t>﻿2.040449e+00</t>
  </si>
  <si>
    <t>﻿1.960424e-06</t>
  </si>
  <si>
    <t>﻿1.7919161</t>
  </si>
  <si>
    <t>﻿0.1448362</t>
  </si>
  <si>
    <t>﻿1.7754903</t>
  </si>
  <si>
    <t>﻿0.8774093</t>
  </si>
  <si>
    <t xml:space="preserve">﻿1.0000000 </t>
  </si>
  <si>
    <t>﻿0.1150053</t>
  </si>
  <si>
    <t>﻿0.1282114</t>
  </si>
  <si>
    <t xml:space="preserve">﻿ 1.7844865 </t>
  </si>
  <si>
    <t xml:space="preserve">﻿0.08314259 </t>
  </si>
  <si>
    <t>﻿ 0.86269166</t>
  </si>
  <si>
    <t>﻿0.1412106</t>
  </si>
  <si>
    <t>﻿1.7480533</t>
  </si>
  <si>
    <t>﻿0.08629466</t>
  </si>
  <si>
    <t>﻿0.12900392</t>
  </si>
  <si>
    <t>﻿0.8842297</t>
  </si>
  <si>
    <t>﻿ 0.1062685</t>
  </si>
  <si>
    <t>﻿0.9331590</t>
  </si>
  <si>
    <t>﻿0.09717545</t>
  </si>
  <si>
    <t>﻿1.51195282</t>
  </si>
  <si>
    <t>﻿ 1.4753116</t>
  </si>
  <si>
    <t>﻿0.1124867</t>
  </si>
  <si>
    <t>﻿1.48286096</t>
  </si>
  <si>
    <t xml:space="preserve">﻿1.5347065 </t>
  </si>
  <si>
    <t>﻿0.1151564</t>
  </si>
  <si>
    <t>﻿ 0.08387304</t>
  </si>
  <si>
    <t>﻿0.15309321</t>
  </si>
  <si>
    <t>﻿0.08910561</t>
  </si>
  <si>
    <t>﻿1.50713293</t>
  </si>
  <si>
    <t>﻿0.92768657</t>
  </si>
  <si>
    <t>﻿1.48367561</t>
  </si>
  <si>
    <t>﻿0.1549125</t>
  </si>
  <si>
    <t xml:space="preserve">﻿ 0.9320454 </t>
  </si>
  <si>
    <t>﻿0.10114745</t>
  </si>
  <si>
    <t>﻿0.93529813</t>
  </si>
  <si>
    <t>﻿0.14205244</t>
  </si>
  <si>
    <t>AVG</t>
  </si>
  <si>
    <t>STDEV</t>
  </si>
  <si>
    <t>MAX</t>
  </si>
  <si>
    <t>MIN</t>
  </si>
  <si>
    <t>﻿2.319642E-06</t>
  </si>
  <si>
    <t>﻿1.960424E-06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</si>
</sst>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222635"/>
      <name val="Cambria"/>
      <family val="1"/>
    </font>
    <font>
      <sz val="11"/>
      <color rgb="FF202122"/>
      <name val="Arial"/>
      <family val="2"/>
    </font>
    <font>
      <sz val="12"/>
      <color rgb="FF000000"/>
      <name val="Monaco"/>
      <family val="3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11" fontId="0" fillId="0" borderId="0" xfId="0" applyNumberFormat="1"/>
    <xf numFmtId="11" fontId="3" fillId="0" borderId="0" xfId="0" applyNumberFormat="1" applyFont="1"/>
    <xf numFmtId="11" fontId="0" fillId="2" borderId="0" xfId="0" applyNumberFormat="1" applyFill="1"/>
    <xf numFmtId="0" fontId="3" fillId="2" borderId="0" xfId="0" applyFont="1" applyFill="1"/>
    <xf numFmtId="0" fontId="4" fillId="3" borderId="0" xfId="0" applyFont="1" applyFill="1"/>
    <xf numFmtId="0" fontId="3" fillId="3" borderId="0" xfId="0" applyFont="1" applyFill="1"/>
    <xf numFmtId="0" fontId="0" fillId="4" borderId="0" xfId="0" applyFill="1" applyAlignment="1">
      <alignment wrapText="1"/>
    </xf>
    <xf numFmtId="0" fontId="3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9453-0C2F-4C4C-9726-D2C39D78A8E9}">
  <dimension ref="A1:I20"/>
  <sheetViews>
    <sheetView zoomScaleNormal="100" workbookViewId="0">
      <selection activeCell="D8" sqref="D8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9" x14ac:dyDescent="0.2">
      <c r="A2" t="s">
        <v>6</v>
      </c>
      <c r="B2">
        <v>0</v>
      </c>
      <c r="C2" s="6">
        <v>1.8771312</v>
      </c>
      <c r="D2" s="6">
        <v>0.68083780000000005</v>
      </c>
      <c r="E2" s="5">
        <v>0.61086430000000003</v>
      </c>
      <c r="F2" s="5">
        <v>0.25626080000000001</v>
      </c>
      <c r="G2">
        <v>0</v>
      </c>
    </row>
    <row r="3" spans="1:9" x14ac:dyDescent="0.2">
      <c r="A3" t="s">
        <v>7</v>
      </c>
      <c r="B3">
        <v>0</v>
      </c>
      <c r="C3" s="4">
        <v>2.02446306</v>
      </c>
      <c r="D3" s="4">
        <v>0.65367956000000005</v>
      </c>
      <c r="E3" s="4">
        <v>0.60537041000000003</v>
      </c>
      <c r="F3" s="6">
        <v>3.5274159999999999E-2</v>
      </c>
      <c r="G3">
        <v>0</v>
      </c>
      <c r="I3" t="s">
        <v>24</v>
      </c>
    </row>
    <row r="4" spans="1:9" x14ac:dyDescent="0.2">
      <c r="A4" t="s">
        <v>8</v>
      </c>
      <c r="B4">
        <v>0</v>
      </c>
      <c r="C4" s="4">
        <v>2.1692912600000001</v>
      </c>
      <c r="D4" s="4">
        <v>0.62723468999999998</v>
      </c>
      <c r="E4" s="4">
        <v>0.61496645999999999</v>
      </c>
      <c r="F4" s="4">
        <v>3.9610119999999999E-2</v>
      </c>
      <c r="G4">
        <v>0</v>
      </c>
    </row>
    <row r="5" spans="1:9" x14ac:dyDescent="0.2">
      <c r="A5" t="s">
        <v>9</v>
      </c>
      <c r="B5">
        <v>0</v>
      </c>
      <c r="C5" s="4">
        <v>2.3344628200000002</v>
      </c>
      <c r="D5" s="4">
        <v>0.54477463999999998</v>
      </c>
      <c r="E5" s="4">
        <v>0.59131429999999996</v>
      </c>
      <c r="F5" s="4">
        <v>3.9381329999999999E-2</v>
      </c>
      <c r="G5">
        <v>0</v>
      </c>
    </row>
    <row r="10" spans="1:9" x14ac:dyDescent="0.2">
      <c r="A10" t="s">
        <v>10</v>
      </c>
    </row>
    <row r="11" spans="1:9" x14ac:dyDescent="0.2">
      <c r="A11" t="s">
        <v>11</v>
      </c>
    </row>
    <row r="12" spans="1:9" x14ac:dyDescent="0.2">
      <c r="A12" t="s">
        <v>12</v>
      </c>
    </row>
    <row r="13" spans="1:9" x14ac:dyDescent="0.2">
      <c r="A13" t="s">
        <v>13</v>
      </c>
    </row>
    <row r="14" spans="1:9" x14ac:dyDescent="0.2">
      <c r="A14" t="s">
        <v>14</v>
      </c>
    </row>
    <row r="15" spans="1:9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FF6D-771D-C54D-AF38-F49902EFA7A4}">
  <dimension ref="A1:N20"/>
  <sheetViews>
    <sheetView workbookViewId="0">
      <selection activeCell="B2" sqref="B2:G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6" t="s">
        <v>82</v>
      </c>
      <c r="D2" s="5" t="s">
        <v>83</v>
      </c>
      <c r="E2" s="6" t="s">
        <v>81</v>
      </c>
      <c r="F2" s="5" t="s">
        <v>80</v>
      </c>
      <c r="G2" s="4">
        <v>1</v>
      </c>
    </row>
    <row r="3" spans="1:14" x14ac:dyDescent="0.2">
      <c r="A3" t="s">
        <v>7</v>
      </c>
      <c r="B3" s="6"/>
      <c r="C3" s="4">
        <v>1.7912738100000001</v>
      </c>
      <c r="D3" s="5" t="s">
        <v>64</v>
      </c>
      <c r="E3" s="5" t="s">
        <v>63</v>
      </c>
      <c r="F3" s="4">
        <v>0.13050977</v>
      </c>
      <c r="G3" s="6">
        <v>1</v>
      </c>
    </row>
    <row r="4" spans="1:14" x14ac:dyDescent="0.2">
      <c r="A4" t="s">
        <v>8</v>
      </c>
      <c r="B4" s="6"/>
      <c r="C4" s="4">
        <v>2.0907339</v>
      </c>
      <c r="D4" s="4">
        <v>0.74799819999999995</v>
      </c>
      <c r="E4" s="5" t="s">
        <v>46</v>
      </c>
      <c r="F4" s="4">
        <v>0.1080385</v>
      </c>
      <c r="G4" s="6">
        <v>1</v>
      </c>
      <c r="J4" t="s">
        <v>20</v>
      </c>
    </row>
    <row r="5" spans="1:14" x14ac:dyDescent="0.2">
      <c r="A5" t="s">
        <v>9</v>
      </c>
      <c r="B5" s="6"/>
      <c r="C5" s="6" t="s">
        <v>32</v>
      </c>
      <c r="D5" s="6" t="s">
        <v>31</v>
      </c>
      <c r="E5" s="4">
        <v>0.30666070000000001</v>
      </c>
      <c r="F5" s="5" t="s">
        <v>33</v>
      </c>
      <c r="G5" s="6">
        <v>1</v>
      </c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3769-70EE-C74C-9BD0-2FEB4CA5CC40}">
  <dimension ref="A1:N20"/>
  <sheetViews>
    <sheetView workbookViewId="0">
      <selection activeCell="B5" sqref="B5:G5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6" t="s">
        <v>84</v>
      </c>
      <c r="D2" s="4">
        <v>0.93753982999999996</v>
      </c>
      <c r="E2" s="4">
        <v>8.9783230000000006E-2</v>
      </c>
      <c r="F2" s="4">
        <v>0.16313263</v>
      </c>
      <c r="G2" s="6">
        <v>1</v>
      </c>
    </row>
    <row r="3" spans="1:14" x14ac:dyDescent="0.2">
      <c r="A3" t="s">
        <v>7</v>
      </c>
      <c r="B3" s="6"/>
      <c r="C3" s="5" t="s">
        <v>66</v>
      </c>
      <c r="D3" s="4">
        <v>0.88878630000000003</v>
      </c>
      <c r="E3" s="5" t="s">
        <v>65</v>
      </c>
      <c r="F3" s="4">
        <v>0.14196900000000001</v>
      </c>
      <c r="G3" s="6" t="s">
        <v>59</v>
      </c>
    </row>
    <row r="4" spans="1:14" x14ac:dyDescent="0.2">
      <c r="A4" t="s">
        <v>8</v>
      </c>
      <c r="B4" s="6"/>
      <c r="C4" s="5" t="s">
        <v>47</v>
      </c>
      <c r="D4" s="9">
        <v>0.79005590000000003</v>
      </c>
      <c r="E4" s="5">
        <v>-0.12375</v>
      </c>
      <c r="F4" s="9">
        <v>2.0893320000000001E-6</v>
      </c>
      <c r="G4" s="6"/>
      <c r="J4" t="s">
        <v>20</v>
      </c>
    </row>
    <row r="5" spans="1:14" x14ac:dyDescent="0.2">
      <c r="A5" t="s">
        <v>9</v>
      </c>
      <c r="B5" s="6"/>
      <c r="C5" s="5" t="s">
        <v>47</v>
      </c>
      <c r="D5" s="9">
        <v>0.79005590000000003</v>
      </c>
      <c r="E5" s="5">
        <v>-0.12375</v>
      </c>
      <c r="F5" s="9">
        <v>2.0893320000000001E-6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EFEC-F924-C24D-866A-50389F9C3A5B}">
  <dimension ref="A1:N20"/>
  <sheetViews>
    <sheetView workbookViewId="0">
      <selection activeCell="B2" sqref="B2:G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4">
        <v>1.49743</v>
      </c>
      <c r="D2" s="5" t="s">
        <v>86</v>
      </c>
      <c r="E2" s="4">
        <v>0.1435825</v>
      </c>
      <c r="F2" s="5" t="s">
        <v>85</v>
      </c>
      <c r="G2" s="4">
        <v>1</v>
      </c>
    </row>
    <row r="3" spans="1:14" x14ac:dyDescent="0.2">
      <c r="A3" t="s">
        <v>7</v>
      </c>
      <c r="B3" s="6"/>
      <c r="C3" s="4">
        <v>1.777323</v>
      </c>
      <c r="D3" s="9">
        <v>0.8758416</v>
      </c>
      <c r="E3" s="9">
        <v>7.9580769999999995E-2</v>
      </c>
      <c r="F3" s="9">
        <v>1.9404550000000001E-6</v>
      </c>
      <c r="G3" s="6">
        <v>0</v>
      </c>
    </row>
    <row r="4" spans="1:14" x14ac:dyDescent="0.2">
      <c r="A4" t="s">
        <v>8</v>
      </c>
      <c r="B4" s="6"/>
      <c r="C4" s="4">
        <v>2.0616080000000001</v>
      </c>
      <c r="D4" s="5" t="s">
        <v>48</v>
      </c>
      <c r="E4" s="5">
        <v>-0.20468939999999999</v>
      </c>
      <c r="F4" s="9">
        <v>2.1033900000000002E-6</v>
      </c>
      <c r="G4" s="6"/>
      <c r="J4" t="s">
        <v>20</v>
      </c>
    </row>
    <row r="5" spans="1:14" x14ac:dyDescent="0.2">
      <c r="A5" t="s">
        <v>9</v>
      </c>
      <c r="B5" s="6"/>
      <c r="C5" s="9">
        <v>2.2465850000000001</v>
      </c>
      <c r="D5" s="9">
        <v>0.65995619999999999</v>
      </c>
      <c r="E5" s="5">
        <v>-0.27318999999999999</v>
      </c>
      <c r="F5" s="9">
        <v>2.1033810000000002E-6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A2C8-0019-044F-BBFF-88AFC2F950B7}">
  <dimension ref="A1:N20"/>
  <sheetViews>
    <sheetView workbookViewId="0">
      <selection activeCell="B5" sqref="B5:G5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4">
        <v>1.49558379</v>
      </c>
      <c r="D2" s="5" t="s">
        <v>88</v>
      </c>
      <c r="E2" s="4">
        <v>9.1751630000000001E-2</v>
      </c>
      <c r="F2" s="5" t="s">
        <v>87</v>
      </c>
      <c r="G2" s="4">
        <v>1</v>
      </c>
    </row>
    <row r="3" spans="1:14" x14ac:dyDescent="0.2">
      <c r="A3" t="s">
        <v>7</v>
      </c>
      <c r="B3" s="6"/>
      <c r="C3" s="4">
        <v>1.82403446</v>
      </c>
      <c r="D3" s="4">
        <v>0.85557819999999996</v>
      </c>
      <c r="E3" s="5" t="s">
        <v>68</v>
      </c>
      <c r="F3" s="5" t="s">
        <v>67</v>
      </c>
      <c r="G3" s="6">
        <v>1</v>
      </c>
    </row>
    <row r="4" spans="1:14" x14ac:dyDescent="0.2">
      <c r="A4" t="s">
        <v>8</v>
      </c>
      <c r="B4" s="6"/>
      <c r="C4" s="5" t="s">
        <v>50</v>
      </c>
      <c r="D4" s="5" t="s">
        <v>49</v>
      </c>
      <c r="E4" s="5">
        <v>-0.2555</v>
      </c>
      <c r="F4" s="5" t="s">
        <v>51</v>
      </c>
      <c r="G4" s="6"/>
      <c r="J4" t="s">
        <v>20</v>
      </c>
    </row>
    <row r="5" spans="1:14" x14ac:dyDescent="0.2">
      <c r="A5" t="s">
        <v>9</v>
      </c>
      <c r="B5" s="6"/>
      <c r="C5" s="9">
        <v>2.3154620000000001</v>
      </c>
      <c r="D5" s="9">
        <v>0.57569429999999999</v>
      </c>
      <c r="E5" s="9">
        <v>-0.33100000000000002</v>
      </c>
      <c r="F5" s="9">
        <v>1.3057170000000001E-6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537-E72B-D74F-B174-D38F99E98CC0}">
  <dimension ref="A1:N20"/>
  <sheetViews>
    <sheetView workbookViewId="0">
      <selection activeCell="B2" sqref="B2:G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4">
        <v>1.46736942</v>
      </c>
      <c r="D2" s="4">
        <v>0.94110020000000005</v>
      </c>
      <c r="E2" s="4">
        <v>9.7461130000000007E-2</v>
      </c>
      <c r="F2" s="5" t="s">
        <v>89</v>
      </c>
      <c r="G2" s="4">
        <v>1</v>
      </c>
    </row>
    <row r="3" spans="1:14" x14ac:dyDescent="0.2">
      <c r="A3" t="s">
        <v>7</v>
      </c>
      <c r="B3" s="6"/>
      <c r="C3" s="4">
        <v>1.7555529999999999</v>
      </c>
      <c r="D3" s="4" t="s">
        <v>69</v>
      </c>
      <c r="E3" s="4">
        <v>9.2677999999999996E-2</v>
      </c>
      <c r="F3" s="4">
        <v>0.10769769999999999</v>
      </c>
      <c r="G3" s="4">
        <v>1</v>
      </c>
    </row>
    <row r="4" spans="1:14" x14ac:dyDescent="0.2">
      <c r="A4" t="s">
        <v>8</v>
      </c>
      <c r="B4" s="6"/>
      <c r="C4" s="5" t="s">
        <v>53</v>
      </c>
      <c r="D4" s="9" t="s">
        <v>52</v>
      </c>
      <c r="E4" s="9">
        <v>2.2593800000000001E-2</v>
      </c>
      <c r="F4" s="9" t="s">
        <v>54</v>
      </c>
      <c r="G4" s="6"/>
      <c r="J4" t="s">
        <v>20</v>
      </c>
    </row>
    <row r="5" spans="1:14" x14ac:dyDescent="0.2">
      <c r="A5" t="s">
        <v>9</v>
      </c>
      <c r="B5" s="6"/>
      <c r="C5" s="9">
        <v>2.267344</v>
      </c>
      <c r="D5" s="6" t="s">
        <v>34</v>
      </c>
      <c r="E5" s="5" t="s">
        <v>35</v>
      </c>
      <c r="F5" s="9">
        <v>2.046317E-6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D88B-C2B9-A54F-91A3-106E1371BD1E}">
  <dimension ref="A1:N20"/>
  <sheetViews>
    <sheetView workbookViewId="0">
      <selection activeCell="B1" sqref="B1:G1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4">
        <v>1.5009011999999999</v>
      </c>
      <c r="D2" s="5" t="s">
        <v>71</v>
      </c>
      <c r="E2" s="6" t="s">
        <v>70</v>
      </c>
      <c r="F2" s="4">
        <v>0.1019983</v>
      </c>
      <c r="G2" s="6">
        <v>1</v>
      </c>
    </row>
    <row r="3" spans="1:14" x14ac:dyDescent="0.2">
      <c r="A3" t="s">
        <v>7</v>
      </c>
      <c r="B3" s="6"/>
      <c r="C3" s="4">
        <v>0.87050099999999997</v>
      </c>
      <c r="D3" s="5" t="s">
        <v>55</v>
      </c>
      <c r="E3" s="5" t="s">
        <v>56</v>
      </c>
      <c r="F3" s="4">
        <v>0.10222059999999999</v>
      </c>
      <c r="G3" s="6">
        <v>1</v>
      </c>
    </row>
    <row r="4" spans="1:14" x14ac:dyDescent="0.2">
      <c r="A4" t="s">
        <v>8</v>
      </c>
      <c r="B4" s="6"/>
      <c r="C4" s="5" t="s">
        <v>36</v>
      </c>
      <c r="D4" s="5" t="s">
        <v>37</v>
      </c>
      <c r="E4" s="5" t="s">
        <v>38</v>
      </c>
      <c r="F4" s="9">
        <v>2.556622E-6</v>
      </c>
      <c r="G4" s="6"/>
      <c r="J4" t="s">
        <v>20</v>
      </c>
    </row>
    <row r="5" spans="1:14" x14ac:dyDescent="0.2">
      <c r="A5" t="s">
        <v>9</v>
      </c>
      <c r="B5" s="6"/>
      <c r="C5" s="4">
        <v>2.3027449999999998</v>
      </c>
      <c r="D5" s="9">
        <v>0.58924710000000002</v>
      </c>
      <c r="E5" s="9">
        <v>0.19518050000000001</v>
      </c>
      <c r="F5" s="9">
        <v>2.9647019999999998E-6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43FC-0855-2349-8D68-D8D7E3ECBF7F}">
  <dimension ref="A1:Q52"/>
  <sheetViews>
    <sheetView workbookViewId="0">
      <selection activeCell="H22" sqref="H22"/>
    </sheetView>
  </sheetViews>
  <sheetFormatPr baseColWidth="10" defaultRowHeight="16" x14ac:dyDescent="0.2"/>
  <cols>
    <col min="3" max="3" width="11.6640625" bestFit="1" customWidth="1"/>
    <col min="5" max="5" width="11.6640625" bestFit="1" customWidth="1"/>
  </cols>
  <sheetData>
    <row r="1" spans="1:17" x14ac:dyDescent="0.2">
      <c r="A1" t="s">
        <v>9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K1" t="s">
        <v>7</v>
      </c>
      <c r="L1" s="16" t="s">
        <v>0</v>
      </c>
      <c r="M1" s="16" t="s">
        <v>1</v>
      </c>
      <c r="N1" s="16" t="s">
        <v>2</v>
      </c>
      <c r="O1" s="16" t="s">
        <v>3</v>
      </c>
      <c r="P1" s="16" t="s">
        <v>4</v>
      </c>
      <c r="Q1" s="16" t="s">
        <v>5</v>
      </c>
    </row>
    <row r="2" spans="1:17" x14ac:dyDescent="0.2">
      <c r="A2">
        <v>2009</v>
      </c>
      <c r="B2" s="6"/>
      <c r="C2" s="4">
        <v>2.3027449999999998</v>
      </c>
      <c r="D2" s="9">
        <v>0.58924710000000002</v>
      </c>
      <c r="E2" s="9">
        <v>0.19518050000000001</v>
      </c>
      <c r="F2" s="9">
        <v>2.9647019999999998E-6</v>
      </c>
      <c r="G2" s="6"/>
      <c r="K2">
        <v>2009</v>
      </c>
      <c r="L2" s="6"/>
      <c r="M2" s="4">
        <v>0.87050099999999997</v>
      </c>
      <c r="N2" s="5" t="s">
        <v>55</v>
      </c>
      <c r="O2" s="5" t="s">
        <v>56</v>
      </c>
      <c r="P2" s="4">
        <v>0.10222059999999999</v>
      </c>
      <c r="Q2" s="6">
        <v>1</v>
      </c>
    </row>
    <row r="3" spans="1:17" x14ac:dyDescent="0.2">
      <c r="A3">
        <v>2010</v>
      </c>
      <c r="B3" s="6"/>
      <c r="C3" s="4">
        <v>2.3687542000000001</v>
      </c>
      <c r="D3" s="4">
        <v>0.52042809999999995</v>
      </c>
      <c r="E3" s="9" t="s">
        <v>25</v>
      </c>
      <c r="F3" s="4">
        <v>0.1270144</v>
      </c>
      <c r="G3" s="4">
        <v>1</v>
      </c>
      <c r="K3">
        <v>2010</v>
      </c>
      <c r="L3" s="6"/>
      <c r="M3" s="4">
        <v>1.7843705000000001</v>
      </c>
      <c r="N3" s="4">
        <v>0.87179039999999997</v>
      </c>
      <c r="O3" s="4">
        <v>0.1173033</v>
      </c>
      <c r="P3" s="4">
        <v>0.13248670000000001</v>
      </c>
      <c r="Q3" s="5">
        <v>1</v>
      </c>
    </row>
    <row r="4" spans="1:17" x14ac:dyDescent="0.2">
      <c r="A4">
        <v>2011</v>
      </c>
      <c r="B4" s="6"/>
      <c r="C4" s="4">
        <v>2.2596210000000001</v>
      </c>
      <c r="D4" s="9">
        <v>0.64013249999999999</v>
      </c>
      <c r="E4" s="9">
        <v>-8.0232830000000005E-2</v>
      </c>
      <c r="F4" s="9">
        <v>2.4773349999999999E-6</v>
      </c>
      <c r="G4" s="6"/>
      <c r="K4">
        <v>2011</v>
      </c>
      <c r="L4" s="6"/>
      <c r="M4" s="4">
        <v>1.7776532</v>
      </c>
      <c r="N4" s="4">
        <v>0.87391490000000005</v>
      </c>
      <c r="O4" s="4">
        <v>0.12396989999999999</v>
      </c>
      <c r="P4" s="4">
        <v>0.13619290000000001</v>
      </c>
      <c r="Q4" s="6">
        <v>1</v>
      </c>
    </row>
    <row r="5" spans="1:17" x14ac:dyDescent="0.2">
      <c r="A5">
        <v>2012</v>
      </c>
      <c r="B5" s="6"/>
      <c r="C5" s="6" t="s">
        <v>27</v>
      </c>
      <c r="D5" s="6" t="s">
        <v>26</v>
      </c>
      <c r="E5" s="5" t="s">
        <v>28</v>
      </c>
      <c r="F5" s="9">
        <v>2.2330110000000001E-6</v>
      </c>
      <c r="G5" s="6"/>
      <c r="K5">
        <v>2012</v>
      </c>
      <c r="L5" s="6"/>
      <c r="M5" s="5" t="s">
        <v>58</v>
      </c>
      <c r="N5" s="5" t="s">
        <v>57</v>
      </c>
      <c r="O5" s="4">
        <v>0.1215647</v>
      </c>
      <c r="P5" s="4">
        <v>0.1076187</v>
      </c>
      <c r="Q5" s="6">
        <v>1</v>
      </c>
    </row>
    <row r="6" spans="1:17" x14ac:dyDescent="0.2">
      <c r="A6">
        <v>2013</v>
      </c>
      <c r="B6" s="6"/>
      <c r="C6" s="9">
        <v>2.2902719999999999</v>
      </c>
      <c r="D6" s="9">
        <v>0.60203070000000003</v>
      </c>
      <c r="E6" s="9">
        <v>2.2902719999999999</v>
      </c>
      <c r="F6" s="5" t="s">
        <v>29</v>
      </c>
      <c r="G6" s="6"/>
      <c r="K6">
        <v>2013</v>
      </c>
      <c r="L6" s="6"/>
      <c r="M6" s="4">
        <v>1.78851768</v>
      </c>
      <c r="N6" s="4">
        <v>0.87038380000000004</v>
      </c>
      <c r="O6" s="4">
        <v>0.11542983</v>
      </c>
      <c r="P6" s="4">
        <v>9.2727270000000001E-2</v>
      </c>
      <c r="Q6" s="6">
        <v>1</v>
      </c>
    </row>
    <row r="7" spans="1:17" x14ac:dyDescent="0.2">
      <c r="A7">
        <v>2014</v>
      </c>
      <c r="B7" s="6"/>
      <c r="C7" s="6" t="s">
        <v>30</v>
      </c>
      <c r="D7" s="9">
        <v>0.59086609999999995</v>
      </c>
      <c r="E7" s="9">
        <v>4.4770030000000002E-2</v>
      </c>
      <c r="F7" s="9">
        <v>1.9471279999999999E-6</v>
      </c>
      <c r="G7" s="6"/>
      <c r="K7">
        <v>2014</v>
      </c>
      <c r="L7" s="6"/>
      <c r="M7" s="5" t="s">
        <v>62</v>
      </c>
      <c r="N7" s="4">
        <v>0.87310900000000002</v>
      </c>
      <c r="O7" s="5" t="s">
        <v>61</v>
      </c>
      <c r="P7" s="5" t="s">
        <v>60</v>
      </c>
      <c r="Q7" s="6" t="s">
        <v>59</v>
      </c>
    </row>
    <row r="8" spans="1:17" x14ac:dyDescent="0.2">
      <c r="A8">
        <v>2015</v>
      </c>
      <c r="B8" s="6"/>
      <c r="C8" s="6" t="s">
        <v>32</v>
      </c>
      <c r="D8" s="6" t="s">
        <v>31</v>
      </c>
      <c r="E8" s="4">
        <v>0.30666070000000001</v>
      </c>
      <c r="F8" s="5" t="s">
        <v>33</v>
      </c>
      <c r="G8" s="6">
        <v>1</v>
      </c>
      <c r="K8">
        <v>2015</v>
      </c>
      <c r="L8" s="6"/>
      <c r="M8" s="4">
        <v>1.7912738100000001</v>
      </c>
      <c r="N8" s="5" t="s">
        <v>64</v>
      </c>
      <c r="O8" s="5" t="s">
        <v>63</v>
      </c>
      <c r="P8" s="4">
        <v>0.13050977</v>
      </c>
      <c r="Q8" s="6">
        <v>1</v>
      </c>
    </row>
    <row r="9" spans="1:17" x14ac:dyDescent="0.2">
      <c r="A9">
        <v>2016</v>
      </c>
      <c r="B9" s="6"/>
      <c r="C9" s="5" t="s">
        <v>47</v>
      </c>
      <c r="D9" s="9">
        <v>0.79005590000000003</v>
      </c>
      <c r="E9" s="5">
        <v>-0.12375</v>
      </c>
      <c r="F9" s="9">
        <v>2.0893320000000001E-6</v>
      </c>
      <c r="G9" s="6"/>
      <c r="K9">
        <v>2016</v>
      </c>
      <c r="L9" s="6"/>
      <c r="M9" s="5" t="s">
        <v>66</v>
      </c>
      <c r="N9" s="4">
        <v>0.88878630000000003</v>
      </c>
      <c r="O9" s="5" t="s">
        <v>65</v>
      </c>
      <c r="P9" s="4">
        <v>0.14196900000000001</v>
      </c>
      <c r="Q9" s="6" t="s">
        <v>59</v>
      </c>
    </row>
    <row r="10" spans="1:17" x14ac:dyDescent="0.2">
      <c r="A10">
        <v>2017</v>
      </c>
      <c r="B10" s="6"/>
      <c r="C10" s="9">
        <v>2.2465850000000001</v>
      </c>
      <c r="D10" s="9">
        <v>0.65995619999999999</v>
      </c>
      <c r="E10" s="5">
        <v>-0.27318999999999999</v>
      </c>
      <c r="F10" s="9">
        <v>2.1033810000000002E-6</v>
      </c>
      <c r="G10" s="6"/>
      <c r="K10">
        <v>2017</v>
      </c>
      <c r="L10" s="6"/>
      <c r="M10" s="4">
        <v>1.777323</v>
      </c>
      <c r="N10" s="9">
        <v>0.8758416</v>
      </c>
      <c r="O10" s="9">
        <v>7.9580769999999995E-2</v>
      </c>
      <c r="P10" s="9">
        <v>1.9404550000000001E-6</v>
      </c>
      <c r="Q10" s="6">
        <v>0</v>
      </c>
    </row>
    <row r="11" spans="1:17" x14ac:dyDescent="0.2">
      <c r="A11">
        <v>2018</v>
      </c>
      <c r="B11" s="6"/>
      <c r="C11" s="9">
        <v>2.3154620000000001</v>
      </c>
      <c r="D11" s="9">
        <v>0.57569429999999999</v>
      </c>
      <c r="E11" s="9">
        <v>-0.33100000000000002</v>
      </c>
      <c r="F11" s="9">
        <v>1.3057170000000001E-6</v>
      </c>
      <c r="G11" s="6"/>
      <c r="K11">
        <v>2018</v>
      </c>
      <c r="L11" s="6"/>
      <c r="M11" s="4">
        <v>1.82403446</v>
      </c>
      <c r="N11" s="4">
        <v>0.85557819999999996</v>
      </c>
      <c r="O11" s="5" t="s">
        <v>68</v>
      </c>
      <c r="P11" s="5" t="s">
        <v>67</v>
      </c>
      <c r="Q11" s="6">
        <v>1</v>
      </c>
    </row>
    <row r="12" spans="1:17" x14ac:dyDescent="0.2">
      <c r="A12">
        <v>2019</v>
      </c>
      <c r="B12" s="6"/>
      <c r="C12" s="9">
        <v>2.267344</v>
      </c>
      <c r="D12" s="6" t="s">
        <v>34</v>
      </c>
      <c r="E12" s="5" t="s">
        <v>35</v>
      </c>
      <c r="F12" s="9">
        <v>2.046317E-6</v>
      </c>
      <c r="G12" s="6">
        <f>AVERAGE(G2:G11)</f>
        <v>1</v>
      </c>
      <c r="K12">
        <v>2019</v>
      </c>
      <c r="L12" s="6"/>
      <c r="M12" s="4">
        <v>1.7555529999999999</v>
      </c>
      <c r="N12" s="4" t="s">
        <v>69</v>
      </c>
      <c r="O12" s="4">
        <v>9.2677999999999996E-2</v>
      </c>
      <c r="P12" s="4">
        <v>0.10769769999999999</v>
      </c>
      <c r="Q12" s="4">
        <v>1</v>
      </c>
    </row>
    <row r="13" spans="1:17" x14ac:dyDescent="0.2">
      <c r="B13" t="s">
        <v>90</v>
      </c>
      <c r="C13" s="3">
        <f>AVERAGE(C2:C12)</f>
        <v>2.2929690285714286</v>
      </c>
      <c r="D13" s="10">
        <f>AVERAGE(D2:D12)</f>
        <v>0.62105136250000004</v>
      </c>
      <c r="E13" s="10">
        <f>AVERAGE(E2:E12)</f>
        <v>0.2535888</v>
      </c>
      <c r="F13" s="10">
        <f>AVERAGE(F2:F12)</f>
        <v>1.4114618547E-2</v>
      </c>
      <c r="L13" t="s">
        <v>90</v>
      </c>
      <c r="M13" s="3">
        <f>AVERAGE(M2:M12)</f>
        <v>1.6711533312499998</v>
      </c>
      <c r="N13" s="3">
        <f>AVERAGE(N3:N12)</f>
        <v>0.87277202857142855</v>
      </c>
      <c r="O13" s="3">
        <f>AVERAGE(O3:O12)</f>
        <v>0.10842108333333333</v>
      </c>
      <c r="P13" s="3">
        <f>AVERAGE(P2:P12)</f>
        <v>0.10571384227277777</v>
      </c>
    </row>
    <row r="14" spans="1:17" x14ac:dyDescent="0.2">
      <c r="B14" t="s">
        <v>91</v>
      </c>
      <c r="C14" s="14">
        <f>STDEV(C2:C12)</f>
        <v>4.1377088583809077E-2</v>
      </c>
      <c r="D14" s="14">
        <f>STDEV(D2:D12)</f>
        <v>8.0095443732425192E-2</v>
      </c>
      <c r="E14" s="14">
        <f>STDEV(E2:E12)</f>
        <v>0.85113145801852907</v>
      </c>
      <c r="F14" s="14">
        <f>STDEV(F2:F12)</f>
        <v>4.2337418047160534E-2</v>
      </c>
      <c r="L14" t="s">
        <v>91</v>
      </c>
      <c r="M14" s="15">
        <f>STDEV(M2:M12)</f>
        <v>0.32407577747621857</v>
      </c>
      <c r="N14" s="15">
        <f>STDEV(N2:N12)</f>
        <v>9.7433210824500027E-3</v>
      </c>
      <c r="O14" s="15">
        <f>STDEV(O2:O12)</f>
        <v>1.8011912766667047E-2</v>
      </c>
      <c r="P14" s="15">
        <f>STDEV(P2:P12)</f>
        <v>4.3212349979270301E-2</v>
      </c>
    </row>
    <row r="15" spans="1:17" x14ac:dyDescent="0.2">
      <c r="B15" s="6"/>
      <c r="C15" s="5"/>
      <c r="D15" s="5"/>
      <c r="E15" s="5"/>
      <c r="F15" s="9"/>
      <c r="G15" s="6"/>
      <c r="N15" s="8"/>
    </row>
    <row r="16" spans="1:17" ht="15" customHeight="1" x14ac:dyDescent="0.2">
      <c r="B16" s="6"/>
      <c r="C16" s="5"/>
      <c r="D16" s="4"/>
      <c r="E16" s="4"/>
      <c r="F16" s="4"/>
      <c r="G16" s="4"/>
      <c r="K16" s="7" t="s">
        <v>6</v>
      </c>
      <c r="L16" s="16" t="s">
        <v>0</v>
      </c>
      <c r="M16" s="16" t="s">
        <v>1</v>
      </c>
      <c r="N16" s="16" t="s">
        <v>2</v>
      </c>
      <c r="O16" s="16" t="s">
        <v>3</v>
      </c>
      <c r="P16" s="16" t="s">
        <v>4</v>
      </c>
      <c r="Q16" s="16" t="s">
        <v>5</v>
      </c>
    </row>
    <row r="17" spans="1:17" x14ac:dyDescent="0.2">
      <c r="A17" t="s">
        <v>8</v>
      </c>
      <c r="B17" s="16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K17" s="7">
        <v>2009</v>
      </c>
      <c r="L17" s="4"/>
      <c r="M17" s="4">
        <v>1.500901</v>
      </c>
      <c r="N17" s="4" t="s">
        <v>71</v>
      </c>
      <c r="O17" s="7" t="s">
        <v>70</v>
      </c>
      <c r="P17" s="4">
        <v>0.10199800000000001</v>
      </c>
      <c r="Q17" s="7">
        <v>1</v>
      </c>
    </row>
    <row r="18" spans="1:17" x14ac:dyDescent="0.2">
      <c r="A18">
        <v>2009</v>
      </c>
      <c r="B18" s="6"/>
      <c r="C18" s="5" t="s">
        <v>36</v>
      </c>
      <c r="D18" s="5" t="s">
        <v>37</v>
      </c>
      <c r="E18" s="5" t="s">
        <v>38</v>
      </c>
      <c r="F18" s="9">
        <v>2.556622E-6</v>
      </c>
      <c r="G18" s="6"/>
      <c r="K18" s="7">
        <v>2010</v>
      </c>
      <c r="L18" s="4"/>
      <c r="M18" s="7" t="s">
        <v>73</v>
      </c>
      <c r="N18" s="4">
        <v>0.92925400000000002</v>
      </c>
      <c r="O18" s="7" t="s">
        <v>72</v>
      </c>
      <c r="P18" s="4">
        <v>0.147592</v>
      </c>
      <c r="Q18" s="4">
        <v>1</v>
      </c>
    </row>
    <row r="19" spans="1:17" x14ac:dyDescent="0.2">
      <c r="A19">
        <v>2010</v>
      </c>
      <c r="B19" s="6"/>
      <c r="C19" s="5" t="s">
        <v>39</v>
      </c>
      <c r="D19" s="4">
        <v>0.74547079999999999</v>
      </c>
      <c r="E19" s="4">
        <v>0.1642217</v>
      </c>
      <c r="F19" s="4">
        <v>0.1232867</v>
      </c>
      <c r="G19" s="4">
        <v>1</v>
      </c>
      <c r="K19" s="7">
        <v>2011</v>
      </c>
      <c r="L19" s="4"/>
      <c r="M19" s="7" t="s">
        <v>74</v>
      </c>
      <c r="N19" s="4">
        <v>0.93856600000000001</v>
      </c>
      <c r="O19" s="4">
        <v>0.10988059999999999</v>
      </c>
      <c r="P19" s="4">
        <v>0.18648999999999999</v>
      </c>
      <c r="Q19" s="7">
        <v>1</v>
      </c>
    </row>
    <row r="20" spans="1:17" x14ac:dyDescent="0.2">
      <c r="A20">
        <v>2011</v>
      </c>
      <c r="B20" s="6"/>
      <c r="C20" s="5" t="s">
        <v>41</v>
      </c>
      <c r="D20" s="5" t="s">
        <v>40</v>
      </c>
      <c r="E20" s="9">
        <v>5.506747E-2</v>
      </c>
      <c r="F20" s="9">
        <v>2.3574530000000001E-6</v>
      </c>
      <c r="G20" s="6"/>
      <c r="K20" s="7">
        <v>2012</v>
      </c>
      <c r="L20" s="4"/>
      <c r="M20" s="4">
        <v>0.92059500000000005</v>
      </c>
      <c r="N20" s="4">
        <v>1.523034</v>
      </c>
      <c r="O20" s="7" t="s">
        <v>75</v>
      </c>
      <c r="P20" s="4">
        <v>0.15942600000000001</v>
      </c>
      <c r="Q20" s="7" t="s">
        <v>59</v>
      </c>
    </row>
    <row r="21" spans="1:17" x14ac:dyDescent="0.2">
      <c r="A21">
        <v>2012</v>
      </c>
      <c r="B21" s="6"/>
      <c r="C21" s="9">
        <v>2.0774810000000001</v>
      </c>
      <c r="D21" s="9">
        <v>0.74354410000000004</v>
      </c>
      <c r="E21" s="5" t="s">
        <v>42</v>
      </c>
      <c r="F21" s="9">
        <v>2.0871069999999999E-6</v>
      </c>
      <c r="G21" s="6"/>
      <c r="K21" s="7">
        <v>2013</v>
      </c>
      <c r="L21" s="4"/>
      <c r="M21" s="7" t="s">
        <v>77</v>
      </c>
      <c r="N21" s="4">
        <v>0.92510800000000004</v>
      </c>
      <c r="O21" s="7" t="s">
        <v>78</v>
      </c>
      <c r="P21" s="4">
        <v>0.178284</v>
      </c>
      <c r="Q21" s="4">
        <v>1</v>
      </c>
    </row>
    <row r="22" spans="1:17" x14ac:dyDescent="0.2">
      <c r="A22">
        <v>2013</v>
      </c>
      <c r="B22" s="6"/>
      <c r="C22" s="4">
        <v>2.1582393099999999</v>
      </c>
      <c r="D22" s="5" t="s">
        <v>43</v>
      </c>
      <c r="E22" s="4">
        <v>0.2050633</v>
      </c>
      <c r="F22" s="4">
        <v>6.6952559999999994E-2</v>
      </c>
      <c r="G22" s="5">
        <v>1</v>
      </c>
      <c r="K22" s="7">
        <v>2014</v>
      </c>
      <c r="L22" s="4"/>
      <c r="M22" s="7" t="s">
        <v>76</v>
      </c>
      <c r="N22" s="4">
        <v>0.93618500000000004</v>
      </c>
      <c r="O22" s="7" t="s">
        <v>79</v>
      </c>
      <c r="P22" s="4">
        <v>0.15868299999999999</v>
      </c>
      <c r="Q22" s="4">
        <v>1</v>
      </c>
    </row>
    <row r="23" spans="1:17" x14ac:dyDescent="0.2">
      <c r="A23">
        <v>2014</v>
      </c>
      <c r="B23" s="6"/>
      <c r="C23" s="5" t="s">
        <v>44</v>
      </c>
      <c r="D23" s="9">
        <v>0.75736060000000005</v>
      </c>
      <c r="E23" s="9">
        <v>6.196161E-2</v>
      </c>
      <c r="F23" s="5" t="s">
        <v>45</v>
      </c>
      <c r="G23" s="6"/>
      <c r="K23" s="7">
        <v>2015</v>
      </c>
      <c r="L23" s="4"/>
      <c r="M23" s="7" t="s">
        <v>82</v>
      </c>
      <c r="N23" s="4" t="s">
        <v>83</v>
      </c>
      <c r="O23" s="7" t="s">
        <v>81</v>
      </c>
      <c r="P23" s="4" t="s">
        <v>80</v>
      </c>
      <c r="Q23" s="4">
        <v>1</v>
      </c>
    </row>
    <row r="24" spans="1:17" x14ac:dyDescent="0.2">
      <c r="A24">
        <v>2015</v>
      </c>
      <c r="B24" s="6"/>
      <c r="C24" s="4">
        <v>2.0907339</v>
      </c>
      <c r="D24" s="4">
        <v>0.74799819999999995</v>
      </c>
      <c r="E24" s="5" t="s">
        <v>46</v>
      </c>
      <c r="F24" s="4">
        <v>0.1080385</v>
      </c>
      <c r="G24" s="6">
        <v>1</v>
      </c>
      <c r="K24" s="7">
        <v>2016</v>
      </c>
      <c r="L24" s="4"/>
      <c r="M24" s="7" t="s">
        <v>84</v>
      </c>
      <c r="N24" s="4">
        <v>0.93754000000000004</v>
      </c>
      <c r="O24" s="4">
        <v>8.9783199999999994E-2</v>
      </c>
      <c r="P24" s="4">
        <v>0.163133</v>
      </c>
      <c r="Q24" s="7">
        <v>1</v>
      </c>
    </row>
    <row r="25" spans="1:17" x14ac:dyDescent="0.2">
      <c r="A25">
        <v>2016</v>
      </c>
      <c r="B25" s="6"/>
      <c r="C25" s="5" t="s">
        <v>47</v>
      </c>
      <c r="D25" s="9">
        <v>0.79005590000000003</v>
      </c>
      <c r="E25" s="5">
        <v>-0.12375</v>
      </c>
      <c r="F25" s="9">
        <v>2.0893320000000001E-6</v>
      </c>
      <c r="G25" s="6"/>
      <c r="K25" s="7">
        <v>2017</v>
      </c>
      <c r="L25" s="4"/>
      <c r="M25" s="4">
        <v>1.49743</v>
      </c>
      <c r="N25" s="4" t="s">
        <v>86</v>
      </c>
      <c r="O25" s="4">
        <v>0.1435825</v>
      </c>
      <c r="P25" s="4" t="s">
        <v>85</v>
      </c>
      <c r="Q25" s="4">
        <v>1</v>
      </c>
    </row>
    <row r="26" spans="1:17" x14ac:dyDescent="0.2">
      <c r="A26">
        <v>2017</v>
      </c>
      <c r="B26" s="6"/>
      <c r="C26" s="4">
        <v>2.0616080000000001</v>
      </c>
      <c r="D26" s="5" t="s">
        <v>48</v>
      </c>
      <c r="E26" s="5">
        <v>-0.20468939999999999</v>
      </c>
      <c r="F26" s="9">
        <v>2.1033900000000002E-6</v>
      </c>
      <c r="G26" s="6"/>
      <c r="K26" s="7">
        <v>2018</v>
      </c>
      <c r="L26" s="4"/>
      <c r="M26" s="4">
        <v>1.495584</v>
      </c>
      <c r="N26" s="4" t="s">
        <v>88</v>
      </c>
      <c r="O26" s="4">
        <v>9.1751600000000003E-2</v>
      </c>
      <c r="P26" s="4" t="s">
        <v>87</v>
      </c>
      <c r="Q26" s="4">
        <v>1</v>
      </c>
    </row>
    <row r="27" spans="1:17" x14ac:dyDescent="0.2">
      <c r="A27">
        <v>2018</v>
      </c>
      <c r="B27" s="6"/>
      <c r="C27" s="5" t="s">
        <v>50</v>
      </c>
      <c r="D27" s="5" t="s">
        <v>49</v>
      </c>
      <c r="E27" s="5">
        <v>-0.2555</v>
      </c>
      <c r="F27" s="5" t="s">
        <v>51</v>
      </c>
      <c r="G27" s="6"/>
      <c r="K27" s="7">
        <v>2019</v>
      </c>
      <c r="L27" s="4"/>
      <c r="M27" s="4">
        <v>1.4673689999999999</v>
      </c>
      <c r="N27" s="4">
        <v>0.94110000000000005</v>
      </c>
      <c r="O27" s="4">
        <v>9.7461099999999995E-2</v>
      </c>
      <c r="P27" s="4" t="s">
        <v>89</v>
      </c>
      <c r="Q27" s="4">
        <v>1</v>
      </c>
    </row>
    <row r="28" spans="1:17" x14ac:dyDescent="0.2">
      <c r="A28">
        <v>2019</v>
      </c>
      <c r="B28" s="6"/>
      <c r="C28" s="5" t="s">
        <v>53</v>
      </c>
      <c r="D28" s="9" t="s">
        <v>52</v>
      </c>
      <c r="E28" s="9">
        <v>2.2593800000000001E-2</v>
      </c>
      <c r="F28" s="9" t="s">
        <v>54</v>
      </c>
      <c r="G28" s="6"/>
      <c r="K28" s="7"/>
      <c r="L28" t="s">
        <v>90</v>
      </c>
      <c r="M28" s="12">
        <v>1.3763759200000001</v>
      </c>
      <c r="N28" s="12">
        <v>1.0186837500000001</v>
      </c>
      <c r="O28" s="12">
        <v>0.10649182</v>
      </c>
      <c r="P28" s="12">
        <v>0.15651513</v>
      </c>
      <c r="Q28" s="13">
        <v>1</v>
      </c>
    </row>
    <row r="29" spans="1:17" x14ac:dyDescent="0.2">
      <c r="B29" t="s">
        <v>90</v>
      </c>
      <c r="C29" s="10">
        <f>AVERAGE(C21:C28)</f>
        <v>2.0970155524999998</v>
      </c>
      <c r="D29" s="3">
        <f>AVERAGE(D19:D28)</f>
        <v>0.75688591999999999</v>
      </c>
      <c r="E29" s="3">
        <f>AVERAGE(E19:E28)</f>
        <v>-9.3789400000000057E-3</v>
      </c>
      <c r="F29" s="10">
        <f>AVERAGE(F18:F28)</f>
        <v>3.7286119238000001E-2</v>
      </c>
      <c r="L29" t="s">
        <v>91</v>
      </c>
      <c r="M29" s="15">
        <f>STDEV(M17:M27)</f>
        <v>0.25514071598570914</v>
      </c>
      <c r="N29" s="15">
        <f>STDEV(N17:N27)</f>
        <v>0.22246787029923301</v>
      </c>
      <c r="O29" s="15">
        <f>STDEV(O17:O27)</f>
        <v>2.2165335235565482E-2</v>
      </c>
      <c r="P29" s="15">
        <f>STDEV(P17:P27)</f>
        <v>2.7328511585451964E-2</v>
      </c>
    </row>
    <row r="30" spans="1:17" x14ac:dyDescent="0.2">
      <c r="B30" t="s">
        <v>91</v>
      </c>
      <c r="C30" s="15">
        <f>STDEV(C18:C28)</f>
        <v>4.2517059932710349E-2</v>
      </c>
      <c r="D30" s="15">
        <f>STDEV(D18:D28)</f>
        <v>1.928583409285169E-2</v>
      </c>
      <c r="E30" s="15">
        <f>STDEV(E18:E28)</f>
        <v>0.16826434040791896</v>
      </c>
      <c r="F30" s="15">
        <f>STDEV(F18:F28)</f>
        <v>5.3762089261446572E-2</v>
      </c>
      <c r="G30" s="6"/>
    </row>
    <row r="31" spans="1:17" x14ac:dyDescent="0.2">
      <c r="B31" s="6"/>
      <c r="C31" s="5"/>
      <c r="D31" s="5"/>
      <c r="E31" s="4"/>
      <c r="F31" s="4"/>
      <c r="G31" s="6"/>
    </row>
    <row r="32" spans="1:17" x14ac:dyDescent="0.2">
      <c r="B32" s="6"/>
      <c r="C32" s="4"/>
      <c r="D32" s="4"/>
      <c r="E32" s="4"/>
      <c r="F32" s="4"/>
      <c r="G32" s="6"/>
    </row>
    <row r="33" spans="2:7" x14ac:dyDescent="0.2">
      <c r="B33" s="6"/>
      <c r="C33" s="5"/>
      <c r="D33" s="4"/>
      <c r="E33" s="5"/>
      <c r="F33" s="5"/>
      <c r="G33" s="6"/>
    </row>
    <row r="34" spans="2:7" x14ac:dyDescent="0.2">
      <c r="B34" s="6"/>
      <c r="C34" s="4"/>
      <c r="D34" s="5"/>
      <c r="E34" s="5"/>
      <c r="F34" s="4"/>
      <c r="G34" s="6"/>
    </row>
    <row r="35" spans="2:7" x14ac:dyDescent="0.2">
      <c r="B35" s="6"/>
      <c r="C35" s="5"/>
      <c r="D35" s="4"/>
      <c r="E35" s="5"/>
      <c r="F35" s="4"/>
      <c r="G35" s="6"/>
    </row>
    <row r="36" spans="2:7" x14ac:dyDescent="0.2">
      <c r="B36" s="6"/>
      <c r="C36" s="4"/>
      <c r="D36" s="9"/>
      <c r="E36" s="9"/>
      <c r="F36" s="9"/>
      <c r="G36" s="6"/>
    </row>
    <row r="37" spans="2:7" x14ac:dyDescent="0.2">
      <c r="B37" s="6"/>
      <c r="C37" s="4"/>
      <c r="D37" s="4"/>
      <c r="E37" s="5"/>
      <c r="F37" s="5"/>
      <c r="G37" s="6"/>
    </row>
    <row r="38" spans="2:7" x14ac:dyDescent="0.2">
      <c r="B38" s="6"/>
      <c r="C38" s="4"/>
      <c r="D38" s="4"/>
      <c r="E38" s="4"/>
      <c r="F38" s="4"/>
      <c r="G38" s="4"/>
    </row>
    <row r="39" spans="2:7" x14ac:dyDescent="0.2">
      <c r="C39" s="6"/>
      <c r="D39" s="6"/>
      <c r="E39" s="6"/>
      <c r="F39" s="6"/>
    </row>
    <row r="41" spans="2:7" x14ac:dyDescent="0.2">
      <c r="B41" s="5"/>
      <c r="C41" s="4"/>
      <c r="D41" s="5"/>
      <c r="E41" s="6"/>
      <c r="F41" s="4"/>
      <c r="G41" s="6"/>
    </row>
    <row r="42" spans="2:7" x14ac:dyDescent="0.2">
      <c r="B42" s="5"/>
      <c r="C42" s="6"/>
      <c r="D42" s="4"/>
      <c r="E42" s="6"/>
      <c r="F42" s="4"/>
      <c r="G42" s="4"/>
    </row>
    <row r="43" spans="2:7" x14ac:dyDescent="0.2">
      <c r="B43" s="5"/>
      <c r="C43" s="6"/>
      <c r="D43" s="4"/>
      <c r="E43" s="4"/>
      <c r="F43" s="4"/>
      <c r="G43" s="6"/>
    </row>
    <row r="44" spans="2:7" x14ac:dyDescent="0.2">
      <c r="B44" s="5"/>
      <c r="C44" s="4"/>
      <c r="D44" s="4"/>
      <c r="E44" s="6"/>
      <c r="F44" s="4"/>
      <c r="G44" s="6"/>
    </row>
    <row r="45" spans="2:7" x14ac:dyDescent="0.2">
      <c r="B45" s="5"/>
      <c r="C45" s="6"/>
      <c r="D45" s="4"/>
      <c r="E45" s="6"/>
      <c r="F45" s="4"/>
      <c r="G45" s="4"/>
    </row>
    <row r="46" spans="2:7" x14ac:dyDescent="0.2">
      <c r="B46" s="5"/>
      <c r="C46" s="6"/>
      <c r="D46" s="4"/>
      <c r="E46" s="6"/>
      <c r="F46" s="4"/>
      <c r="G46" s="4"/>
    </row>
    <row r="47" spans="2:7" x14ac:dyDescent="0.2">
      <c r="B47" s="5"/>
      <c r="C47" s="6"/>
      <c r="D47" s="5"/>
      <c r="E47" s="6"/>
      <c r="F47" s="5"/>
      <c r="G47" s="4"/>
    </row>
    <row r="48" spans="2:7" x14ac:dyDescent="0.2">
      <c r="B48" s="5"/>
      <c r="C48" s="6"/>
      <c r="D48" s="4"/>
      <c r="E48" s="4"/>
      <c r="F48" s="4"/>
      <c r="G48" s="6"/>
    </row>
    <row r="49" spans="2:7" x14ac:dyDescent="0.2">
      <c r="B49" s="5"/>
      <c r="C49" s="4"/>
      <c r="D49" s="5"/>
      <c r="E49" s="4"/>
      <c r="F49" s="5"/>
      <c r="G49" s="4"/>
    </row>
    <row r="50" spans="2:7" x14ac:dyDescent="0.2">
      <c r="B50" s="5"/>
      <c r="C50" s="4"/>
      <c r="D50" s="5"/>
      <c r="E50" s="4"/>
      <c r="F50" s="5"/>
      <c r="G50" s="4"/>
    </row>
    <row r="51" spans="2:7" x14ac:dyDescent="0.2">
      <c r="B51" s="5"/>
      <c r="C51" s="4"/>
      <c r="D51" s="4"/>
      <c r="E51" s="4"/>
      <c r="F51" s="5"/>
      <c r="G51" s="4"/>
    </row>
    <row r="52" spans="2:7" x14ac:dyDescent="0.2">
      <c r="C52" s="3"/>
      <c r="D52" s="3"/>
      <c r="E52" s="3"/>
      <c r="F52" s="3"/>
      <c r="G5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B8161-4675-E64A-B06A-DAC0B5F6CCF3}">
  <dimension ref="A1:N20"/>
  <sheetViews>
    <sheetView workbookViewId="0">
      <selection activeCell="B2" sqref="B2:G2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6" t="s">
        <v>73</v>
      </c>
      <c r="D2" s="4">
        <v>0.92925429999999998</v>
      </c>
      <c r="E2" s="6" t="s">
        <v>72</v>
      </c>
      <c r="F2" s="4">
        <v>0.14759221</v>
      </c>
      <c r="G2" s="4">
        <v>1</v>
      </c>
    </row>
    <row r="3" spans="1:14" x14ac:dyDescent="0.2">
      <c r="A3" t="s">
        <v>7</v>
      </c>
      <c r="B3" s="6"/>
      <c r="C3" s="4">
        <v>1.7843705000000001</v>
      </c>
      <c r="D3" s="4">
        <v>0.87179039999999997</v>
      </c>
      <c r="E3" s="4">
        <v>0.1173033</v>
      </c>
      <c r="F3" s="4">
        <v>0.13248670000000001</v>
      </c>
      <c r="G3" s="5">
        <v>1</v>
      </c>
    </row>
    <row r="4" spans="1:14" x14ac:dyDescent="0.2">
      <c r="A4" t="s">
        <v>8</v>
      </c>
      <c r="B4" s="6"/>
      <c r="C4" s="5" t="s">
        <v>39</v>
      </c>
      <c r="D4" s="4">
        <v>0.74547079999999999</v>
      </c>
      <c r="E4" s="4">
        <v>0.1642217</v>
      </c>
      <c r="F4" s="4">
        <v>0.1232867</v>
      </c>
      <c r="G4" s="4">
        <v>1</v>
      </c>
      <c r="J4" t="s">
        <v>20</v>
      </c>
    </row>
    <row r="5" spans="1:14" x14ac:dyDescent="0.2">
      <c r="A5" t="s">
        <v>9</v>
      </c>
      <c r="B5" s="6"/>
      <c r="C5" s="4">
        <v>2.3687542000000001</v>
      </c>
      <c r="D5" s="4">
        <v>0.52042809999999995</v>
      </c>
      <c r="E5" s="9" t="s">
        <v>25</v>
      </c>
      <c r="F5" s="4">
        <v>0.1270144</v>
      </c>
      <c r="G5" s="4">
        <v>1</v>
      </c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3AE9-8989-2D46-A525-9E138B91CD11}">
  <dimension ref="A1:G16"/>
  <sheetViews>
    <sheetView tabSelected="1" workbookViewId="0">
      <selection activeCell="C17" sqref="C17"/>
    </sheetView>
  </sheetViews>
  <sheetFormatPr baseColWidth="10" defaultRowHeight="16" x14ac:dyDescent="0.2"/>
  <sheetData>
    <row r="1" spans="1:7" x14ac:dyDescent="0.2">
      <c r="A1" t="s">
        <v>8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7" x14ac:dyDescent="0.2">
      <c r="A2">
        <v>2009</v>
      </c>
      <c r="B2" s="6"/>
      <c r="C2" s="5" t="s">
        <v>36</v>
      </c>
      <c r="D2" s="5" t="s">
        <v>37</v>
      </c>
      <c r="E2" s="5" t="s">
        <v>38</v>
      </c>
      <c r="F2" s="9">
        <v>2.556622E-6</v>
      </c>
      <c r="G2" s="6"/>
    </row>
    <row r="3" spans="1:7" x14ac:dyDescent="0.2">
      <c r="A3">
        <v>2010</v>
      </c>
      <c r="B3" s="6"/>
      <c r="C3" s="5" t="s">
        <v>39</v>
      </c>
      <c r="D3" s="4">
        <v>0.74547079999999999</v>
      </c>
      <c r="E3" s="4">
        <v>0.1642217</v>
      </c>
      <c r="F3" s="4">
        <v>0.1232867</v>
      </c>
      <c r="G3" s="4">
        <v>1</v>
      </c>
    </row>
    <row r="4" spans="1:7" x14ac:dyDescent="0.2">
      <c r="A4">
        <v>2011</v>
      </c>
      <c r="B4" s="6"/>
      <c r="C4" s="5" t="s">
        <v>41</v>
      </c>
      <c r="D4" s="5" t="s">
        <v>40</v>
      </c>
      <c r="E4" s="9">
        <v>5.506747E-2</v>
      </c>
      <c r="F4" s="9">
        <v>2.3574530000000001E-6</v>
      </c>
      <c r="G4" s="6"/>
    </row>
    <row r="5" spans="1:7" x14ac:dyDescent="0.2">
      <c r="A5">
        <v>2012</v>
      </c>
      <c r="B5" s="6"/>
      <c r="C5" s="9">
        <v>2.0774810000000001</v>
      </c>
      <c r="D5" s="9">
        <v>0.74354410000000004</v>
      </c>
      <c r="E5" s="5" t="s">
        <v>42</v>
      </c>
      <c r="F5" s="9">
        <v>2.0871069999999999E-6</v>
      </c>
      <c r="G5" s="6"/>
    </row>
    <row r="6" spans="1:7" x14ac:dyDescent="0.2">
      <c r="A6">
        <v>2013</v>
      </c>
      <c r="B6" s="6"/>
      <c r="C6" s="4">
        <v>2.1582393099999999</v>
      </c>
      <c r="D6" s="5" t="s">
        <v>43</v>
      </c>
      <c r="E6" s="4">
        <v>0.2050633</v>
      </c>
      <c r="F6" s="4">
        <v>6.6952559999999994E-2</v>
      </c>
      <c r="G6" s="5">
        <v>1</v>
      </c>
    </row>
    <row r="7" spans="1:7" x14ac:dyDescent="0.2">
      <c r="A7">
        <v>2014</v>
      </c>
      <c r="B7" s="6"/>
      <c r="C7" s="5" t="s">
        <v>44</v>
      </c>
      <c r="D7" s="9">
        <v>0.75736060000000005</v>
      </c>
      <c r="E7" s="9">
        <v>6.196161E-2</v>
      </c>
      <c r="F7" s="5" t="s">
        <v>45</v>
      </c>
      <c r="G7" s="6"/>
    </row>
    <row r="8" spans="1:7" x14ac:dyDescent="0.2">
      <c r="A8">
        <v>2015</v>
      </c>
      <c r="B8" s="6"/>
      <c r="C8" s="4">
        <v>2.0907339</v>
      </c>
      <c r="D8" s="4">
        <v>0.74799819999999995</v>
      </c>
      <c r="E8" s="5" t="s">
        <v>46</v>
      </c>
      <c r="F8" s="4">
        <v>0.1080385</v>
      </c>
      <c r="G8" s="6">
        <v>1</v>
      </c>
    </row>
    <row r="9" spans="1:7" x14ac:dyDescent="0.2">
      <c r="A9">
        <v>2016</v>
      </c>
      <c r="B9" s="6"/>
      <c r="C9" s="5" t="s">
        <v>47</v>
      </c>
      <c r="D9" s="9">
        <v>0.79005590000000003</v>
      </c>
      <c r="E9" s="5">
        <v>-0.12375</v>
      </c>
      <c r="F9" s="9">
        <v>2.0893320000000001E-6</v>
      </c>
      <c r="G9" s="6"/>
    </row>
    <row r="10" spans="1:7" x14ac:dyDescent="0.2">
      <c r="A10">
        <v>2017</v>
      </c>
      <c r="B10" s="6"/>
      <c r="C10" s="4">
        <v>2.0616080000000001</v>
      </c>
      <c r="D10" s="5" t="s">
        <v>48</v>
      </c>
      <c r="E10" s="5">
        <v>-0.20468939999999999</v>
      </c>
      <c r="F10" s="9">
        <v>2.1033900000000002E-6</v>
      </c>
      <c r="G10" s="6"/>
    </row>
    <row r="11" spans="1:7" x14ac:dyDescent="0.2">
      <c r="A11">
        <v>2018</v>
      </c>
      <c r="B11" s="6"/>
      <c r="C11" s="5" t="s">
        <v>50</v>
      </c>
      <c r="D11" s="5" t="s">
        <v>49</v>
      </c>
      <c r="E11" s="5">
        <v>-0.2555</v>
      </c>
      <c r="F11" s="5" t="s">
        <v>94</v>
      </c>
      <c r="G11" s="6"/>
    </row>
    <row r="12" spans="1:7" x14ac:dyDescent="0.2">
      <c r="A12">
        <v>2019</v>
      </c>
      <c r="B12" s="6"/>
      <c r="C12" s="5" t="s">
        <v>53</v>
      </c>
      <c r="D12" s="9" t="s">
        <v>52</v>
      </c>
      <c r="E12" s="9">
        <v>2.2593800000000001E-2</v>
      </c>
      <c r="F12" s="9" t="s">
        <v>95</v>
      </c>
      <c r="G12" s="6"/>
    </row>
    <row r="13" spans="1:7" x14ac:dyDescent="0.2">
      <c r="B13" t="s">
        <v>90</v>
      </c>
      <c r="C13" s="10">
        <f>AVERAGE(C5:C12)</f>
        <v>2.0970155524999998</v>
      </c>
      <c r="D13" s="3">
        <f>AVERAGE(D3:D12)</f>
        <v>0.75688591999999999</v>
      </c>
      <c r="E13" s="3">
        <f>AVERAGE(E3:E12)</f>
        <v>-9.3789400000000057E-3</v>
      </c>
      <c r="F13" s="10">
        <f>AVERAGE(F2:F12)</f>
        <v>3.7286119238000001E-2</v>
      </c>
    </row>
    <row r="14" spans="1:7" x14ac:dyDescent="0.2">
      <c r="B14" t="s">
        <v>92</v>
      </c>
      <c r="C14">
        <v>2013</v>
      </c>
      <c r="D14">
        <v>2016</v>
      </c>
      <c r="E14">
        <v>2013</v>
      </c>
      <c r="F14">
        <v>2010</v>
      </c>
    </row>
    <row r="15" spans="1:7" x14ac:dyDescent="0.2">
      <c r="B15" t="s">
        <v>93</v>
      </c>
      <c r="C15">
        <v>2017</v>
      </c>
      <c r="D15">
        <v>2013</v>
      </c>
      <c r="E15">
        <v>2018</v>
      </c>
      <c r="F15">
        <v>2019</v>
      </c>
    </row>
    <row r="16" spans="1:7" x14ac:dyDescent="0.2">
      <c r="F16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F2E7-E27F-BC4C-A832-C97D61F6FA0B}">
  <dimension ref="A1:N20"/>
  <sheetViews>
    <sheetView workbookViewId="0">
      <selection activeCell="B2" sqref="B2:G2"/>
    </sheetView>
  </sheetViews>
  <sheetFormatPr baseColWidth="10" defaultRowHeight="16" x14ac:dyDescent="0.2"/>
  <cols>
    <col min="5" max="5" width="11.66406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6" t="s">
        <v>74</v>
      </c>
      <c r="D2" s="4">
        <v>0.93856550000000005</v>
      </c>
      <c r="E2" s="4">
        <v>0.10988059999999999</v>
      </c>
      <c r="F2" s="4">
        <v>0.18648999999999999</v>
      </c>
      <c r="G2" s="6">
        <v>1</v>
      </c>
    </row>
    <row r="3" spans="1:14" x14ac:dyDescent="0.2">
      <c r="A3" t="s">
        <v>7</v>
      </c>
      <c r="B3" s="6"/>
      <c r="C3" s="4">
        <v>1.7776532</v>
      </c>
      <c r="D3" s="4">
        <v>0.87391490000000005</v>
      </c>
      <c r="E3" s="4">
        <v>0.12396989999999999</v>
      </c>
      <c r="F3" s="4">
        <v>0.13619290000000001</v>
      </c>
      <c r="G3" s="6">
        <v>1</v>
      </c>
    </row>
    <row r="4" spans="1:14" x14ac:dyDescent="0.2">
      <c r="A4" t="s">
        <v>8</v>
      </c>
      <c r="B4" s="6"/>
      <c r="C4" s="5" t="s">
        <v>41</v>
      </c>
      <c r="D4" s="5" t="s">
        <v>40</v>
      </c>
      <c r="E4" s="9">
        <v>5.506747E-2</v>
      </c>
      <c r="F4" s="9">
        <v>2.3574530000000001E-6</v>
      </c>
      <c r="G4" s="6"/>
      <c r="J4" t="s">
        <v>20</v>
      </c>
    </row>
    <row r="5" spans="1:14" x14ac:dyDescent="0.2">
      <c r="A5" t="s">
        <v>9</v>
      </c>
      <c r="B5" s="6"/>
      <c r="C5" s="4">
        <v>2.2596210000000001</v>
      </c>
      <c r="D5" s="9">
        <v>0.64013249999999999</v>
      </c>
      <c r="E5" s="9">
        <v>-8.0232830000000005E-2</v>
      </c>
      <c r="F5" s="9">
        <v>2.4773349999999999E-6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58B8-ACEE-5E4F-82E9-D4CB6B5510BA}">
  <dimension ref="A1:N20"/>
  <sheetViews>
    <sheetView workbookViewId="0">
      <selection activeCell="B2" sqref="B2:G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4">
        <v>0.92059519999999995</v>
      </c>
      <c r="D2" s="4">
        <v>1.523034</v>
      </c>
      <c r="E2" s="6" t="s">
        <v>75</v>
      </c>
      <c r="F2" s="4">
        <v>0.15942590000000001</v>
      </c>
      <c r="G2" s="6" t="s">
        <v>59</v>
      </c>
    </row>
    <row r="3" spans="1:14" x14ac:dyDescent="0.2">
      <c r="A3" t="s">
        <v>7</v>
      </c>
      <c r="B3" s="6"/>
      <c r="C3" s="5" t="s">
        <v>58</v>
      </c>
      <c r="D3" s="5" t="s">
        <v>57</v>
      </c>
      <c r="E3" s="4">
        <v>0.1215647</v>
      </c>
      <c r="F3" s="4">
        <v>0.1076187</v>
      </c>
      <c r="G3" s="6">
        <v>1</v>
      </c>
    </row>
    <row r="4" spans="1:14" x14ac:dyDescent="0.2">
      <c r="A4" t="s">
        <v>8</v>
      </c>
      <c r="B4" s="6"/>
      <c r="C4" s="9">
        <v>2.0774810000000001</v>
      </c>
      <c r="D4" s="9">
        <v>0.74354410000000004</v>
      </c>
      <c r="E4" s="5" t="s">
        <v>42</v>
      </c>
      <c r="F4" s="9">
        <v>2.0871069999999999E-6</v>
      </c>
      <c r="G4" s="6"/>
      <c r="J4" t="s">
        <v>20</v>
      </c>
    </row>
    <row r="5" spans="1:14" x14ac:dyDescent="0.2">
      <c r="A5" t="s">
        <v>9</v>
      </c>
      <c r="B5" s="6"/>
      <c r="C5" s="6" t="s">
        <v>27</v>
      </c>
      <c r="D5" s="6" t="s">
        <v>26</v>
      </c>
      <c r="E5" s="5" t="s">
        <v>28</v>
      </c>
      <c r="F5" s="9">
        <v>2.2330110000000001E-6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5DAB-A00E-C84D-B260-FC1655EADE88}">
  <dimension ref="A1:N20"/>
  <sheetViews>
    <sheetView workbookViewId="0">
      <selection activeCell="B2" sqref="B2:G2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6" t="s">
        <v>77</v>
      </c>
      <c r="D2" s="4">
        <v>0.92510789999999998</v>
      </c>
      <c r="E2" s="6" t="s">
        <v>78</v>
      </c>
      <c r="F2" s="4">
        <v>0.17828379999999999</v>
      </c>
      <c r="G2" s="4">
        <v>1</v>
      </c>
    </row>
    <row r="3" spans="1:14" x14ac:dyDescent="0.2">
      <c r="A3" t="s">
        <v>7</v>
      </c>
      <c r="B3" s="6"/>
      <c r="C3" s="4">
        <v>1.78851768</v>
      </c>
      <c r="D3" s="4">
        <v>0.87038380000000004</v>
      </c>
      <c r="E3" s="4">
        <v>0.11542983</v>
      </c>
      <c r="F3" s="4">
        <v>9.2727270000000001E-2</v>
      </c>
      <c r="G3" s="6">
        <v>1</v>
      </c>
    </row>
    <row r="4" spans="1:14" x14ac:dyDescent="0.2">
      <c r="A4" t="s">
        <v>8</v>
      </c>
      <c r="B4" s="6"/>
      <c r="C4" s="4">
        <v>2.1582393099999999</v>
      </c>
      <c r="D4" s="5" t="s">
        <v>43</v>
      </c>
      <c r="E4" s="4">
        <v>0.2050633</v>
      </c>
      <c r="F4" s="4">
        <v>6.6952559999999994E-2</v>
      </c>
      <c r="G4" s="5">
        <v>1</v>
      </c>
      <c r="J4" t="s">
        <v>20</v>
      </c>
    </row>
    <row r="5" spans="1:14" x14ac:dyDescent="0.2">
      <c r="A5" t="s">
        <v>9</v>
      </c>
      <c r="B5" s="6"/>
      <c r="C5" s="9">
        <v>2.2902719999999999</v>
      </c>
      <c r="D5" s="9">
        <v>0.60203070000000003</v>
      </c>
      <c r="E5" s="9">
        <v>2.2902719999999999</v>
      </c>
      <c r="F5" s="5" t="s">
        <v>29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5491-ED34-5F40-8984-C35F4E7E171A}">
  <dimension ref="A1:N20"/>
  <sheetViews>
    <sheetView workbookViewId="0">
      <selection activeCell="B5" sqref="B5:G5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s="3">
        <v>2009</v>
      </c>
      <c r="K1" s="3"/>
      <c r="L1" s="3"/>
      <c r="M1" s="3"/>
      <c r="N1" s="3"/>
    </row>
    <row r="2" spans="1:14" x14ac:dyDescent="0.2">
      <c r="A2" t="s">
        <v>6</v>
      </c>
      <c r="B2" s="5"/>
      <c r="C2" s="6" t="s">
        <v>76</v>
      </c>
      <c r="D2" s="4">
        <v>0.93618455</v>
      </c>
      <c r="E2" s="6" t="s">
        <v>79</v>
      </c>
      <c r="F2" s="4">
        <v>0.15868309</v>
      </c>
      <c r="G2" s="4">
        <v>1</v>
      </c>
    </row>
    <row r="3" spans="1:14" x14ac:dyDescent="0.2">
      <c r="A3" t="s">
        <v>7</v>
      </c>
      <c r="B3" s="6"/>
      <c r="C3" s="5" t="s">
        <v>62</v>
      </c>
      <c r="D3" s="4">
        <v>0.87310900000000002</v>
      </c>
      <c r="E3" s="5" t="s">
        <v>61</v>
      </c>
      <c r="F3" s="5" t="s">
        <v>60</v>
      </c>
      <c r="G3" s="6" t="s">
        <v>59</v>
      </c>
    </row>
    <row r="4" spans="1:14" x14ac:dyDescent="0.2">
      <c r="A4" t="s">
        <v>8</v>
      </c>
      <c r="B4" s="6"/>
      <c r="C4" s="5" t="s">
        <v>44</v>
      </c>
      <c r="D4" s="9">
        <v>0.75736060000000005</v>
      </c>
      <c r="E4" s="9">
        <v>6.196161E-2</v>
      </c>
      <c r="F4" s="5" t="s">
        <v>45</v>
      </c>
      <c r="G4" s="6"/>
      <c r="J4" t="s">
        <v>20</v>
      </c>
    </row>
    <row r="5" spans="1:14" x14ac:dyDescent="0.2">
      <c r="A5" t="s">
        <v>9</v>
      </c>
      <c r="B5" s="6"/>
      <c r="C5" s="6" t="s">
        <v>30</v>
      </c>
      <c r="D5" s="9">
        <v>0.59086609999999995</v>
      </c>
      <c r="E5" s="9">
        <v>4.4770030000000002E-2</v>
      </c>
      <c r="F5" s="9">
        <v>1.9471279999999999E-6</v>
      </c>
      <c r="G5" s="6"/>
      <c r="J5" t="s">
        <v>21</v>
      </c>
    </row>
    <row r="6" spans="1:14" x14ac:dyDescent="0.2">
      <c r="J6" t="s">
        <v>22</v>
      </c>
    </row>
    <row r="7" spans="1:14" x14ac:dyDescent="0.2">
      <c r="J7" t="s">
        <v>23</v>
      </c>
    </row>
    <row r="10" spans="1:14" x14ac:dyDescent="0.2">
      <c r="A10" t="s">
        <v>10</v>
      </c>
    </row>
    <row r="11" spans="1:14" x14ac:dyDescent="0.2">
      <c r="A11" t="s">
        <v>11</v>
      </c>
    </row>
    <row r="12" spans="1:14" x14ac:dyDescent="0.2">
      <c r="A12" t="s">
        <v>12</v>
      </c>
    </row>
    <row r="13" spans="1:14" x14ac:dyDescent="0.2">
      <c r="A13" t="s">
        <v>13</v>
      </c>
    </row>
    <row r="14" spans="1:14" x14ac:dyDescent="0.2">
      <c r="A14" t="s">
        <v>14</v>
      </c>
    </row>
    <row r="15" spans="1:14" x14ac:dyDescent="0.2">
      <c r="A15" t="s">
        <v>15</v>
      </c>
    </row>
    <row r="17" spans="1:1" x14ac:dyDescent="0.2">
      <c r="A17" s="1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All Points NDVI</vt:lpstr>
      <vt:lpstr>2009</vt:lpstr>
      <vt:lpstr>Avg Years</vt:lpstr>
      <vt:lpstr>2010</vt:lpstr>
      <vt:lpstr>Anomalies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2020-10-20T01:02:29Z</dcterms:created>
  <dcterms:modified xsi:type="dcterms:W3CDTF">2020-11-01T19:10:32Z</dcterms:modified>
</cp:coreProperties>
</file>