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<sst xmlns="http://schemas.openxmlformats.org/spreadsheetml/2006/main" count="8" uniqueCount="8">
  <si>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gap 1.85  with MFP of 50nm</t>
  </si>
  <si>
    <t>Temperature/K</t>
  </si>
  <si>
    <t>Rbcs/nOhm</t>
  </si>
  <si>
    <t>Rres/nOhm</t>
  </si>
  <si>
    <t>Resistance/nOhm</t>
  </si>
  <si>
    <t>Rs with Res of 20nOhm</t>
  </si>
  <si>
    <t>20nOH</t>
  </si>
  <si>
    <t>10ohm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</si>
</sst>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vertical="center"/>
    </xf>
    <xf numFmtId="11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Rbcs/nOhm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Sheet1!$A$4:$A$36</c:f>
              <c:numCache>
                <c:formatCode>General</c:formatCode>
                <c:ptCount val="33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</c:v>
                </c:pt>
                <c:pt idx="8">
                  <c:v>3.2</c:v>
                </c:pt>
                <c:pt idx="9">
                  <c:v>3.4</c:v>
                </c:pt>
                <c:pt idx="10">
                  <c:v>3.6</c:v>
                </c:pt>
                <c:pt idx="11">
                  <c:v>3.8</c:v>
                </c:pt>
                <c:pt idx="12">
                  <c:v>4</c:v>
                </c:pt>
                <c:pt idx="13">
                  <c:v>4.2</c:v>
                </c:pt>
                <c:pt idx="14">
                  <c:v>4.4</c:v>
                </c:pt>
                <c:pt idx="15">
                  <c:v>4.6</c:v>
                </c:pt>
                <c:pt idx="16">
                  <c:v>4.8</c:v>
                </c:pt>
                <c:pt idx="17">
                  <c:v>5</c:v>
                </c:pt>
                <c:pt idx="18">
                  <c:v>5.2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  <c:pt idx="23">
                  <c:v>6.2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7</c:v>
                </c:pt>
                <c:pt idx="28">
                  <c:v>7.2</c:v>
                </c:pt>
                <c:pt idx="29">
                  <c:v>7.4</c:v>
                </c:pt>
                <c:pt idx="30">
                  <c:v>7.6</c:v>
                </c:pt>
                <c:pt idx="31">
                  <c:v>7.8</c:v>
                </c:pt>
                <c:pt idx="32">
                  <c:v>8</c:v>
                </c:pt>
              </c:numCache>
            </c:numRef>
          </c:xVal>
          <c:yVal>
            <c:numRef>
              <c:f>Sheet1!$B$4:$B$36</c:f>
              <c:numCache>
                <c:formatCode>0.00E+00</c:formatCode>
                <c:ptCount val="33"/>
                <c:pt idx="0">
                  <c:v>0.02652</c:v>
                </c:pt>
                <c:pt idx="1">
                  <c:v>0.07907</c:v>
                </c:pt>
                <c:pt idx="2">
                  <c:v>0.188</c:v>
                </c:pt>
                <c:pt idx="3">
                  <c:v>0.3794</c:v>
                </c:pt>
                <c:pt idx="4">
                  <c:v>0.6781</c:v>
                </c:pt>
                <c:pt idx="5" c:formatCode="General">
                  <c:v>1.105</c:v>
                </c:pt>
                <c:pt idx="6" c:formatCode="General">
                  <c:v>1.676</c:v>
                </c:pt>
                <c:pt idx="7" c:formatCode="General">
                  <c:v>2.403</c:v>
                </c:pt>
                <c:pt idx="8" c:formatCode="General">
                  <c:v>3.293</c:v>
                </c:pt>
                <c:pt idx="9" c:formatCode="General">
                  <c:v>4.352</c:v>
                </c:pt>
                <c:pt idx="10" c:formatCode="General">
                  <c:v>5.584</c:v>
                </c:pt>
                <c:pt idx="11" c:formatCode="General">
                  <c:v>6.992</c:v>
                </c:pt>
                <c:pt idx="12" c:formatCode="General">
                  <c:v>8.582</c:v>
                </c:pt>
                <c:pt idx="13" c:formatCode="General">
                  <c:v>10.36</c:v>
                </c:pt>
                <c:pt idx="14" c:formatCode="General">
                  <c:v>12.34</c:v>
                </c:pt>
                <c:pt idx="15" c:formatCode="General">
                  <c:v>14.54</c:v>
                </c:pt>
                <c:pt idx="16" c:formatCode="General">
                  <c:v>16.97</c:v>
                </c:pt>
                <c:pt idx="17" c:formatCode="General">
                  <c:v>19.69</c:v>
                </c:pt>
                <c:pt idx="18" c:formatCode="General">
                  <c:v>22.68</c:v>
                </c:pt>
                <c:pt idx="19" c:formatCode="General">
                  <c:v>25.99</c:v>
                </c:pt>
                <c:pt idx="20" c:formatCode="General">
                  <c:v>29.68</c:v>
                </c:pt>
                <c:pt idx="21" c:formatCode="General">
                  <c:v>33.83</c:v>
                </c:pt>
                <c:pt idx="22" c:formatCode="General">
                  <c:v>38.51</c:v>
                </c:pt>
                <c:pt idx="23" c:formatCode="General">
                  <c:v>43.85</c:v>
                </c:pt>
                <c:pt idx="24" c:formatCode="General">
                  <c:v>50.23</c:v>
                </c:pt>
                <c:pt idx="25" c:formatCode="General">
                  <c:v>57.37</c:v>
                </c:pt>
                <c:pt idx="26" c:formatCode="General">
                  <c:v>65.75</c:v>
                </c:pt>
                <c:pt idx="27" c:formatCode="General">
                  <c:v>75.75</c:v>
                </c:pt>
                <c:pt idx="28" c:formatCode="General">
                  <c:v>88.07</c:v>
                </c:pt>
                <c:pt idx="29" c:formatCode="General">
                  <c:v>103.1</c:v>
                </c:pt>
                <c:pt idx="30" c:formatCode="General">
                  <c:v>122.6</c:v>
                </c:pt>
                <c:pt idx="31" c:formatCode="General">
                  <c:v>147.4</c:v>
                </c:pt>
                <c:pt idx="32" c:formatCode="General">
                  <c:v>181.3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48656"/>
        <c:axId val="313054738"/>
      </c:scatterChart>
      <c:valAx>
        <c:axId val="99824865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054738"/>
        <c:crosses val="autoZero"/>
        <c:crossBetween val="midCat"/>
      </c:valAx>
      <c:valAx>
        <c:axId val="3130547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24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508000</xdr:colOff>
      <xdr:row>2</xdr:row>
      <xdr:rowOff>132080</xdr:rowOff>
    </xdr:from>
    <xdr:to>
      <xdr:col>14</xdr:col>
      <xdr:colOff>142240</xdr:colOff>
      <xdr:row>17</xdr:row>
      <xdr:rowOff>132080</xdr:rowOff>
    </xdr:to>
    <xdr:graphicFrame>
      <xdr:nvGraphicFramePr>
        <xdr:cNvPr id="2" name="图表 1"/>
        <xdr:cNvGraphicFramePr/>
      </xdr:nvGraphicFramePr>
      <xdr:xfrm>
        <a:off x="7023100" y="497840"/>
        <a:ext cx="4922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workbookViewId="0">
      <pane ySplit="3" topLeftCell="A4" activePane="bottomLeft" state="frozen"/>
      <selection/>
      <selection pane="bottomLeft" activeCell="F10" sqref="F10"/>
    </sheetView>
  </sheetViews>
  <sheetFormatPr defaultColWidth="9" defaultRowHeight="14.4" outlineLevelCol="6"/>
  <cols>
    <col min="1" max="2" width="16.4444444444444" style="2" customWidth="1"/>
    <col min="3" max="3" width="10.2222222222222" style="2" customWidth="1"/>
    <col min="4" max="4" width="16.8888888888889" style="2" customWidth="1"/>
    <col min="5" max="5" width="22.1111111111111" customWidth="1"/>
    <col min="6" max="6" width="12.8888888888889"/>
    <col min="7" max="7" width="14.1111111111111"/>
  </cols>
  <sheetData>
    <row r="1" s="1" customFormat="1" spans="1:4">
      <c r="A1" s="3" t="s">
        <v>0</v>
      </c>
      <c r="B1" s="3"/>
      <c r="C1" s="3"/>
      <c r="D1" s="3"/>
    </row>
    <row r="2" s="1" customFormat="1" spans="1:4">
      <c r="A2" s="3"/>
      <c r="B2" s="3"/>
      <c r="C2" s="3"/>
      <c r="D2" s="3"/>
    </row>
    <row r="3" s="1" customFormat="1" spans="1:5">
      <c r="A3" s="4" t="s">
        <v>1</v>
      </c>
      <c r="B3" s="4" t="s">
        <v>2</v>
      </c>
      <c r="C3" s="4" t="s">
        <v>3</v>
      </c>
      <c r="D3" s="4" t="s">
        <v>4</v>
      </c>
      <c r="E3" s="1" t="s">
        <v>5</v>
      </c>
    </row>
    <row r="4" spans="1:5">
      <c r="A4" s="2">
        <v>1.6</v>
      </c>
      <c r="B4" s="5">
        <v>0.02652</v>
      </c>
      <c r="C4" s="2">
        <v>10</v>
      </c>
      <c r="D4" s="2">
        <f t="shared" ref="D4:D16" si="0">B4+C4</f>
        <v>10.02652</v>
      </c>
      <c r="E4">
        <f>B4+20</f>
        <v>20.02652</v>
      </c>
    </row>
    <row r="5" spans="1:5">
      <c r="A5" s="2">
        <v>1.8</v>
      </c>
      <c r="B5" s="5">
        <v>0.07907</v>
      </c>
      <c r="C5" s="2">
        <v>10</v>
      </c>
      <c r="D5" s="2">
        <f t="shared" si="0"/>
        <v>10.07907</v>
      </c>
      <c r="E5">
        <f t="shared" ref="E5:E36" si="1">B5+20</f>
        <v>20.07907</v>
      </c>
    </row>
    <row r="6" spans="1:5">
      <c r="A6" s="2">
        <v>2</v>
      </c>
      <c r="B6" s="5">
        <v>0.188</v>
      </c>
      <c r="C6" s="2">
        <v>10</v>
      </c>
      <c r="D6" s="2">
        <f t="shared" si="0"/>
        <v>10.188</v>
      </c>
      <c r="E6">
        <f t="shared" si="1"/>
        <v>20.188</v>
      </c>
    </row>
    <row r="7" spans="1:5">
      <c r="A7" s="2">
        <v>2.2</v>
      </c>
      <c r="B7" s="5">
        <v>0.3794</v>
      </c>
      <c r="C7" s="2">
        <v>10</v>
      </c>
      <c r="D7" s="2">
        <f t="shared" si="0"/>
        <v>10.3794</v>
      </c>
      <c r="E7">
        <f t="shared" si="1"/>
        <v>20.3794</v>
      </c>
    </row>
    <row r="8" spans="1:5">
      <c r="A8" s="2">
        <v>2.4</v>
      </c>
      <c r="B8" s="5">
        <v>0.6781</v>
      </c>
      <c r="C8" s="2">
        <v>10</v>
      </c>
      <c r="D8" s="2">
        <f t="shared" si="0"/>
        <v>10.6781</v>
      </c>
      <c r="E8">
        <f t="shared" si="1"/>
        <v>20.6781</v>
      </c>
    </row>
    <row r="9" spans="1:5">
      <c r="A9" s="2">
        <v>2.6</v>
      </c>
      <c r="B9" s="2">
        <v>1.105</v>
      </c>
      <c r="C9" s="2">
        <v>10</v>
      </c>
      <c r="D9" s="2">
        <f t="shared" si="0"/>
        <v>11.105</v>
      </c>
      <c r="E9">
        <f t="shared" si="1"/>
        <v>21.105</v>
      </c>
    </row>
    <row r="10" spans="1:5">
      <c r="A10" s="2">
        <v>2.8</v>
      </c>
      <c r="B10" s="2">
        <v>1.676</v>
      </c>
      <c r="C10" s="2">
        <v>10</v>
      </c>
      <c r="D10" s="2">
        <f t="shared" si="0"/>
        <v>11.676</v>
      </c>
      <c r="E10">
        <f t="shared" si="1"/>
        <v>21.676</v>
      </c>
    </row>
    <row r="11" spans="1:5">
      <c r="A11" s="2">
        <v>3</v>
      </c>
      <c r="B11" s="2">
        <v>2.403</v>
      </c>
      <c r="C11" s="2">
        <v>10</v>
      </c>
      <c r="D11" s="2">
        <f t="shared" si="0"/>
        <v>12.403</v>
      </c>
      <c r="E11">
        <f t="shared" si="1"/>
        <v>22.403</v>
      </c>
    </row>
    <row r="12" spans="1:5">
      <c r="A12" s="2">
        <v>3.2</v>
      </c>
      <c r="B12" s="2">
        <v>3.293</v>
      </c>
      <c r="C12" s="2">
        <v>10</v>
      </c>
      <c r="D12" s="2">
        <f t="shared" si="0"/>
        <v>13.293</v>
      </c>
      <c r="E12">
        <f t="shared" si="1"/>
        <v>23.293</v>
      </c>
    </row>
    <row r="13" spans="1:5">
      <c r="A13" s="2">
        <v>3.4</v>
      </c>
      <c r="B13" s="2">
        <v>4.352</v>
      </c>
      <c r="C13" s="2">
        <v>10</v>
      </c>
      <c r="D13" s="2">
        <f t="shared" si="0"/>
        <v>14.352</v>
      </c>
      <c r="E13">
        <f t="shared" si="1"/>
        <v>24.352</v>
      </c>
    </row>
    <row r="14" spans="1:5">
      <c r="A14" s="2">
        <v>3.6</v>
      </c>
      <c r="B14" s="2">
        <v>5.584</v>
      </c>
      <c r="C14" s="2">
        <v>10</v>
      </c>
      <c r="D14" s="2">
        <f t="shared" si="0"/>
        <v>15.584</v>
      </c>
      <c r="E14">
        <f t="shared" si="1"/>
        <v>25.584</v>
      </c>
    </row>
    <row r="15" spans="1:5">
      <c r="A15" s="2">
        <v>3.8</v>
      </c>
      <c r="B15" s="2">
        <v>6.992</v>
      </c>
      <c r="C15" s="2">
        <v>10</v>
      </c>
      <c r="D15" s="2">
        <f t="shared" si="0"/>
        <v>16.992</v>
      </c>
      <c r="E15">
        <f t="shared" si="1"/>
        <v>26.992</v>
      </c>
    </row>
    <row r="16" spans="1:5">
      <c r="A16" s="2">
        <v>4</v>
      </c>
      <c r="B16" s="2">
        <v>8.582</v>
      </c>
      <c r="C16" s="2">
        <v>10</v>
      </c>
      <c r="D16" s="2">
        <f t="shared" si="0"/>
        <v>18.582</v>
      </c>
      <c r="E16">
        <f t="shared" si="1"/>
        <v>28.582</v>
      </c>
    </row>
    <row r="17" spans="1:5">
      <c r="A17" s="2">
        <v>4.2</v>
      </c>
      <c r="B17" s="2">
        <v>10.36</v>
      </c>
      <c r="C17" s="2">
        <v>10</v>
      </c>
      <c r="D17" s="2">
        <f t="shared" ref="D17:D36" si="2">B17+C17</f>
        <v>20.36</v>
      </c>
      <c r="E17">
        <f t="shared" si="1"/>
        <v>30.36</v>
      </c>
    </row>
    <row r="18" spans="1:5">
      <c r="A18" s="2">
        <v>4.4</v>
      </c>
      <c r="B18" s="2">
        <v>12.34</v>
      </c>
      <c r="C18" s="2">
        <v>10</v>
      </c>
      <c r="D18" s="2">
        <f t="shared" si="2"/>
        <v>22.34</v>
      </c>
      <c r="E18">
        <f t="shared" si="1"/>
        <v>32.34</v>
      </c>
    </row>
    <row r="19" spans="1:7">
      <c r="A19" s="2">
        <v>4.6</v>
      </c>
      <c r="B19" s="2">
        <v>14.54</v>
      </c>
      <c r="C19" s="2">
        <v>10</v>
      </c>
      <c r="D19" s="2">
        <f t="shared" si="2"/>
        <v>24.54</v>
      </c>
      <c r="E19">
        <f t="shared" si="1"/>
        <v>34.54</v>
      </c>
      <c r="F19" t="s">
        <v>6</v>
      </c>
      <c r="G19" t="s">
        <v>7</v>
      </c>
    </row>
    <row r="20" spans="1:7">
      <c r="A20" s="2">
        <v>4.8</v>
      </c>
      <c r="B20" s="2">
        <v>16.97</v>
      </c>
      <c r="C20" s="2">
        <v>10</v>
      </c>
      <c r="D20" s="2">
        <f t="shared" si="2"/>
        <v>26.97</v>
      </c>
      <c r="E20">
        <f t="shared" si="1"/>
        <v>36.97</v>
      </c>
      <c r="F20">
        <f>(E20-E17)/30.36</f>
        <v>0.217720685111989</v>
      </c>
      <c r="G20">
        <f>(D20-D17)/D17</f>
        <v>0.324656188605108</v>
      </c>
    </row>
    <row r="21" spans="1:5">
      <c r="A21" s="2">
        <v>5</v>
      </c>
      <c r="B21" s="2">
        <v>19.69</v>
      </c>
      <c r="C21" s="2">
        <v>10</v>
      </c>
      <c r="D21" s="2">
        <f t="shared" si="2"/>
        <v>29.69</v>
      </c>
      <c r="E21">
        <f t="shared" si="1"/>
        <v>39.69</v>
      </c>
    </row>
    <row r="22" spans="1:5">
      <c r="A22" s="2">
        <v>5.2</v>
      </c>
      <c r="B22" s="2">
        <v>22.68</v>
      </c>
      <c r="C22" s="2">
        <v>10</v>
      </c>
      <c r="D22" s="2">
        <f t="shared" si="2"/>
        <v>32.68</v>
      </c>
      <c r="E22">
        <f t="shared" si="1"/>
        <v>42.68</v>
      </c>
    </row>
    <row r="23" spans="1:5">
      <c r="A23" s="2">
        <v>5.4</v>
      </c>
      <c r="B23" s="2">
        <v>25.99</v>
      </c>
      <c r="C23" s="2">
        <v>10</v>
      </c>
      <c r="D23" s="2">
        <f t="shared" si="2"/>
        <v>35.99</v>
      </c>
      <c r="E23">
        <f t="shared" si="1"/>
        <v>45.99</v>
      </c>
    </row>
    <row r="24" spans="1:5">
      <c r="A24" s="2">
        <v>5.6</v>
      </c>
      <c r="B24" s="2">
        <v>29.68</v>
      </c>
      <c r="C24" s="2">
        <v>10</v>
      </c>
      <c r="D24" s="2">
        <f t="shared" si="2"/>
        <v>39.68</v>
      </c>
      <c r="E24">
        <f t="shared" si="1"/>
        <v>49.68</v>
      </c>
    </row>
    <row r="25" spans="1:5">
      <c r="A25" s="2">
        <v>5.8</v>
      </c>
      <c r="B25" s="2">
        <v>33.83</v>
      </c>
      <c r="C25" s="2">
        <v>10</v>
      </c>
      <c r="D25" s="2">
        <f t="shared" si="2"/>
        <v>43.83</v>
      </c>
      <c r="E25">
        <f t="shared" si="1"/>
        <v>53.83</v>
      </c>
    </row>
    <row r="26" spans="1:5">
      <c r="A26" s="2">
        <v>6</v>
      </c>
      <c r="B26" s="2">
        <v>38.51</v>
      </c>
      <c r="C26" s="2">
        <v>10</v>
      </c>
      <c r="D26" s="2">
        <f t="shared" si="2"/>
        <v>48.51</v>
      </c>
      <c r="E26">
        <f t="shared" si="1"/>
        <v>58.51</v>
      </c>
    </row>
    <row r="27" spans="1:5">
      <c r="A27" s="2">
        <v>6.2</v>
      </c>
      <c r="B27" s="2">
        <v>43.85</v>
      </c>
      <c r="C27" s="2">
        <v>10</v>
      </c>
      <c r="D27" s="2">
        <f t="shared" si="2"/>
        <v>53.85</v>
      </c>
      <c r="E27">
        <f t="shared" si="1"/>
        <v>63.85</v>
      </c>
    </row>
    <row r="28" spans="1:5">
      <c r="A28" s="2">
        <v>6.4</v>
      </c>
      <c r="B28" s="2">
        <v>50.23</v>
      </c>
      <c r="C28" s="2">
        <v>10</v>
      </c>
      <c r="D28" s="2">
        <f t="shared" si="2"/>
        <v>60.23</v>
      </c>
      <c r="E28">
        <f t="shared" si="1"/>
        <v>70.23</v>
      </c>
    </row>
    <row r="29" spans="1:5">
      <c r="A29" s="2">
        <v>6.6</v>
      </c>
      <c r="B29" s="2">
        <v>57.37</v>
      </c>
      <c r="C29" s="2">
        <v>10</v>
      </c>
      <c r="D29" s="2">
        <f t="shared" si="2"/>
        <v>67.37</v>
      </c>
      <c r="E29">
        <f t="shared" si="1"/>
        <v>77.37</v>
      </c>
    </row>
    <row r="30" spans="1:5">
      <c r="A30" s="2">
        <v>6.8</v>
      </c>
      <c r="B30" s="2">
        <v>65.75</v>
      </c>
      <c r="C30" s="2">
        <v>10</v>
      </c>
      <c r="D30" s="2">
        <f t="shared" si="2"/>
        <v>75.75</v>
      </c>
      <c r="E30">
        <f t="shared" si="1"/>
        <v>85.75</v>
      </c>
    </row>
    <row r="31" spans="1:5">
      <c r="A31" s="2">
        <v>7</v>
      </c>
      <c r="B31" s="2">
        <v>75.75</v>
      </c>
      <c r="C31" s="2">
        <v>10</v>
      </c>
      <c r="D31" s="2">
        <f t="shared" si="2"/>
        <v>85.75</v>
      </c>
      <c r="E31">
        <f t="shared" si="1"/>
        <v>95.75</v>
      </c>
    </row>
    <row r="32" spans="1:5">
      <c r="A32" s="2">
        <v>7.2</v>
      </c>
      <c r="B32" s="2">
        <v>88.07</v>
      </c>
      <c r="C32" s="2">
        <v>10</v>
      </c>
      <c r="D32" s="2">
        <f t="shared" si="2"/>
        <v>98.07</v>
      </c>
      <c r="E32">
        <f t="shared" si="1"/>
        <v>108.07</v>
      </c>
    </row>
    <row r="33" spans="1:5">
      <c r="A33" s="2">
        <v>7.4</v>
      </c>
      <c r="B33" s="2">
        <v>103.1</v>
      </c>
      <c r="C33" s="2">
        <v>10</v>
      </c>
      <c r="D33" s="2">
        <f t="shared" si="2"/>
        <v>113.1</v>
      </c>
      <c r="E33">
        <f t="shared" si="1"/>
        <v>123.1</v>
      </c>
    </row>
    <row r="34" spans="1:5">
      <c r="A34" s="2">
        <v>7.6</v>
      </c>
      <c r="B34" s="2">
        <v>122.6</v>
      </c>
      <c r="C34" s="2">
        <v>10</v>
      </c>
      <c r="D34" s="2">
        <f t="shared" si="2"/>
        <v>132.6</v>
      </c>
      <c r="E34">
        <f t="shared" si="1"/>
        <v>142.6</v>
      </c>
    </row>
    <row r="35" spans="1:5">
      <c r="A35" s="2">
        <v>7.8</v>
      </c>
      <c r="B35" s="2">
        <v>147.4</v>
      </c>
      <c r="C35" s="2">
        <v>10</v>
      </c>
      <c r="D35" s="2">
        <f t="shared" si="2"/>
        <v>157.4</v>
      </c>
      <c r="E35">
        <f t="shared" si="1"/>
        <v>167.4</v>
      </c>
    </row>
    <row r="36" spans="1:5">
      <c r="A36" s="2">
        <v>8</v>
      </c>
      <c r="B36" s="2">
        <v>181.3</v>
      </c>
      <c r="C36" s="2">
        <v>10</v>
      </c>
      <c r="D36" s="2">
        <f t="shared" si="2"/>
        <v>191.3</v>
      </c>
      <c r="E36">
        <f t="shared" si="1"/>
        <v>201.3</v>
      </c>
    </row>
  </sheetData>
  <mergeCells count="1">
    <mergeCell ref="A1:D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AlphaYang</cp:lastModifiedBy>
  <dcterms:created xsi:type="dcterms:W3CDTF">2020-10-30T09:28:00Z</dcterms:created>
  <dcterms:modified xsi:type="dcterms:W3CDTF">2021-02-20T07:55:25Z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