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 1" sheetId="1" state="visible" r:id="rId2"/>
    <sheet name="Hoja1" sheetId="2" state="visible" r:id="rId3"/>
    <sheet name="jmva80" sheetId="3" state="visible" r:id="rId4"/>
    <sheet name="jmva110" sheetId="4" state="visible" r:id="rId5"/>
    <sheet name="jmva125" sheetId="5" state="visible" r:id="rId6"/>
    <sheet name="jmvaOptimiz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<sst xmlns="http://schemas.openxmlformats.org/spreadsheetml/2006/main" count="218" uniqueCount="57">
  <si>
    <t xml:space="preserve">Plantilla de recogida de datos para la práctica 3 de CES</t>
  </si>
  <si>
    <t xml:space="preserve">Parámetros de la máquina</t>
  </si>
  <si>
    <t xml:space="preserve">CPU</t>
  </si>
  <si>
    <t xml:space="preserve">Modelo:</t>
  </si>
  <si>
    <t xml:space="preserve">Núcleos</t>
  </si>
  <si>
    <t xml:space="preserve">Frecuencia</t>
  </si>
  <si>
    <t xml:space="preserve">3.2 GHz</t>
  </si>
  <si>
    <t xml:space="preserve">Memoria</t>
  </si>
  <si>
    <t xml:space="preserve">M. instalada</t>
  </si>
  <si>
    <t xml:space="preserve">16GB</t>
  </si>
  <si>
    <t xml:space="preserve">Red</t>
  </si>
  <si>
    <t xml:space="preserve">Ancho banda</t>
  </si>
  <si>
    <t xml:space="preserve">1.0 Gbps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</si>
  <si>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</si>
  <si>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</si>
  <si>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</si>
  <si>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</si>
  <si>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</si>
  <si>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</si>
  <si>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</t>
  </si>
  <si>
    <t xml:space="preserve">Punto nominal:</t>
  </si>
  <si>
    <t xml:space="preserve">110 usuarios</t>
  </si>
  <si>
    <t xml:space="preserve">Tabla de resultados</t>
  </si>
  <si>
    <t xml:space="preserve">Nº Usuariros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</si>
  <si>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</si>
  <si>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90 Per. 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</si>
  <si>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</si>
  <si>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</si>
  <si>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</si>
  <si>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</si>
  <si>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</si>
  <si>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Usuarios</t>
  </si>
  <si>
    <t xml:space="preserve">Tres (seg)</t>
  </si>
  <si>
    <t xml:space="preserve">Productividad</t>
  </si>
  <si>
    <t xml:space="preserve">N1</t>
  </si>
  <si>
    <t xml:space="preserve">N2</t>
  </si>
  <si>
    <t xml:space="preserve">N3</t>
  </si>
  <si>
    <t xml:space="preserve">0.1*Tres</t>
  </si>
  <si>
    <t xml:space="preserve">2.1*Tres</t>
  </si>
  <si>
    <t xml:space="preserve">Tr</t>
  </si>
  <si>
    <t xml:space="preserve">X</t>
  </si>
  <si>
    <t xml:space="preserve">Err Tr</t>
  </si>
  <si>
    <t xml:space="preserve">Err X</t>
  </si>
  <si>
    <t xml:space="preserve">EAMTR</t>
  </si>
  <si>
    <t xml:space="preserve">EAMX</t>
  </si>
  <si>
    <t xml:space="preserve">Ts</t>
  </si>
  <si>
    <t xml:space="preserve">Algorithm: MVA</t>
  </si>
  <si>
    <t xml:space="preserve">D for Peticiones at Sistema [s] </t>
  </si>
  <si>
    <t xml:space="preserve">Class </t>
  </si>
  <si>
    <t xml:space="preserve">Throughput (Sistema) </t>
  </si>
  <si>
    <t xml:space="preserve">Residence time (Sistema) </t>
  </si>
  <si>
    <t xml:space="preserve">Utilization (Sistema)</t>
  </si>
  <si>
    <t xml:space="preserve">Throughput (Usuarios) </t>
  </si>
  <si>
    <t xml:space="preserve">Residence time (Usuarios) </t>
  </si>
  <si>
    <t xml:space="preserve">Utilization (Usuarios)</t>
  </si>
  <si>
    <t xml:space="preserve"> Peticiones</t>
  </si>
  <si>
    <t xml:space="preserve">Ni for Peticiones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</si>
</sst>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sz val="11"/>
      <color rgb="FF9C5700"/>
      <name val="Calibri"/>
      <family val="2"/>
      <charset val="1"/>
    </font>
    <font>
      <b val="true"/>
      <sz val="10"/>
      <color rgb="FF333300"/>
      <name val="Arial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sz val="10"/>
      <color rgb="FFFFFFD7"/>
      <name val="Arial"/>
      <family val="0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FFFF99"/>
        <bgColor rgb="FFFFEB9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FF3838"/>
        <bgColor rgb="FFFF420E"/>
      </patternFill>
    </fill>
    <fill>
      <patternFill patternType="solid">
        <fgColor rgb="FFFFFF00"/>
        <bgColor rgb="FFFFD32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FF3838"/>
      <rgbColor rgb="FFFFFFD7"/>
      <rgbColor rgb="FFCCFFFF"/>
      <rgbColor rgb="FF660066"/>
      <rgbColor rgb="FFFF420E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A6A6"/>
      <rgbColor rgb="FFB3B3B3"/>
      <rgbColor rgb="FFFFEB9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8172000317637"/>
          <c:y val="0.0714285714285714"/>
          <c:w val="0.812117843246248"/>
          <c:h val="0.730102937484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1'!$D$25:$D$32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1'!$C$35:$C$94</c:f>
              <c:numCache>
                <c:formatCode>General</c:formatCode>
                <c:ptCount val="60"/>
                <c:pt idx="0">
                  <c:v>4.47273694260533</c:v>
                </c:pt>
                <c:pt idx="1">
                  <c:v>8.94242573290189</c:v>
                </c:pt>
                <c:pt idx="2">
                  <c:v>13.4086771471098</c:v>
                </c:pt>
                <c:pt idx="3">
                  <c:v>17.8710341939496</c:v>
                </c:pt>
                <c:pt idx="4">
                  <c:v>22.3289570492149</c:v>
                </c:pt>
                <c:pt idx="5">
                  <c:v>26.7818038922479</c:v>
                </c:pt>
                <c:pt idx="6">
                  <c:v>31.2288063217678</c:v>
                </c:pt>
                <c:pt idx="7">
                  <c:v>35.6690375345264</c:v>
                </c:pt>
                <c:pt idx="8">
                  <c:v>40.1013707474719</c:v>
                </c:pt>
                <c:pt idx="9">
                  <c:v>44.524424334884</c:v>
                </c:pt>
                <c:pt idx="10">
                  <c:v>48.9364886897043</c:v>
                </c:pt>
                <c:pt idx="11">
                  <c:v>53.3354276822925</c:v>
                </c:pt>
                <c:pt idx="12">
                  <c:v>57.7185444482314</c:v>
                </c:pt>
                <c:pt idx="13">
                  <c:v>62.0823965948662</c:v>
                </c:pt>
                <c:pt idx="14">
                  <c:v>66.4225390514891</c:v>
                </c:pt>
                <c:pt idx="15">
                  <c:v>70.7331626901301</c:v>
                </c:pt>
                <c:pt idx="16">
                  <c:v>75.0065822271992</c:v>
                </c:pt>
                <c:pt idx="17">
                  <c:v>79.2325065070259</c:v>
                </c:pt>
                <c:pt idx="18">
                  <c:v>83.396997906105</c:v>
                </c:pt>
                <c:pt idx="19">
                  <c:v>87.4809994755455</c:v>
                </c:pt>
                <c:pt idx="20">
                  <c:v>91.4582954330492</c:v>
                </c:pt>
                <c:pt idx="21">
                  <c:v>95.2928211759359</c:v>
                </c:pt>
                <c:pt idx="22">
                  <c:v>98.9354688827739</c:v>
                </c:pt>
                <c:pt idx="23">
                  <c:v>102.321170660573</c:v>
                </c:pt>
                <c:pt idx="24">
                  <c:v>105.368386518391</c:v>
                </c:pt>
                <c:pt idx="25">
                  <c:v>107.985157200088</c:v>
                </c:pt>
                <c:pt idx="26">
                  <c:v>110.087034119014</c:v>
                </c:pt>
                <c:pt idx="27">
                  <c:v>111.628011590896</c:v>
                </c:pt>
                <c:pt idx="28">
                  <c:v>112.632090604055</c:v>
                </c:pt>
                <c:pt idx="29">
                  <c:v>113.199508688252</c:v>
                </c:pt>
                <c:pt idx="30">
                  <c:v>113.472703308762</c:v>
                </c:pt>
                <c:pt idx="31">
                  <c:v>113.58377292668</c:v>
                </c:pt>
                <c:pt idx="32">
                  <c:v>113.621862454254</c:v>
                </c:pt>
                <c:pt idx="33">
                  <c:v>113.632922846307</c:v>
                </c:pt>
                <c:pt idx="34">
                  <c:v>113.635658416482</c:v>
                </c:pt>
                <c:pt idx="35">
                  <c:v>113.636238281739</c:v>
                </c:pt>
                <c:pt idx="36">
                  <c:v>113.63634423637</c:v>
                </c:pt>
                <c:pt idx="37">
                  <c:v>113.63636101259</c:v>
                </c:pt>
                <c:pt idx="38">
                  <c:v>113.636363325156</c:v>
                </c:pt>
                <c:pt idx="39">
                  <c:v>113.636363603882</c:v>
                </c:pt>
                <c:pt idx="40">
                  <c:v>113.636363633371</c:v>
                </c:pt>
                <c:pt idx="41">
                  <c:v>113.636363636119</c:v>
                </c:pt>
                <c:pt idx="42">
                  <c:v>113.636363636346</c:v>
                </c:pt>
                <c:pt idx="43">
                  <c:v>113.636363636362</c:v>
                </c:pt>
                <c:pt idx="44">
                  <c:v>113.636363636364</c:v>
                </c:pt>
                <c:pt idx="45">
                  <c:v>113.636363636364</c:v>
                </c:pt>
                <c:pt idx="46">
                  <c:v>113.636363636364</c:v>
                </c:pt>
                <c:pt idx="47">
                  <c:v>113.636363636364</c:v>
                </c:pt>
                <c:pt idx="48">
                  <c:v>113.636363636364</c:v>
                </c:pt>
                <c:pt idx="49">
                  <c:v>113.636363636364</c:v>
                </c:pt>
                <c:pt idx="50">
                  <c:v>113.636363636364</c:v>
                </c:pt>
                <c:pt idx="51">
                  <c:v>113.636363636364</c:v>
                </c:pt>
                <c:pt idx="52">
                  <c:v>113.636363636364</c:v>
                </c:pt>
                <c:pt idx="53">
                  <c:v>113.636363636364</c:v>
                </c:pt>
                <c:pt idx="54">
                  <c:v>113.636363636364</c:v>
                </c:pt>
                <c:pt idx="55">
                  <c:v>113.636363636364</c:v>
                </c:pt>
                <c:pt idx="56">
                  <c:v>113.636363636364</c:v>
                </c:pt>
                <c:pt idx="57">
                  <c:v>113.636363636364</c:v>
                </c:pt>
                <c:pt idx="58">
                  <c:v>113.636363636364</c:v>
                </c:pt>
                <c:pt idx="59">
                  <c:v>113.636363636364</c:v>
                </c:pt>
              </c:numCache>
            </c:numRef>
          </c:yVal>
          <c:smooth val="1"/>
        </c:ser>
        <c:axId val="70213468"/>
        <c:axId val="16730898"/>
      </c:scatterChart>
      <c:valAx>
        <c:axId val="70213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30898"/>
        <c:crosses val="autoZero"/>
        <c:crossBetween val="midCat"/>
      </c:valAx>
      <c:valAx>
        <c:axId val="16730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134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'Tarea 1'!$B$24:$B$24</c:f>
              <c:strCache>
                <c:ptCount val="1"/>
                <c:pt idx="0">
                  <c:v>Tres (seg)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"Tres analítico (seg)"</c:f>
              <c:strCache>
                <c:ptCount val="1"/>
                <c:pt idx="0">
                  <c:v>Tres analítico (seg)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6"/>
            <c:spPr>
              <a:solidFill>
                <a:srgbClr val="ffd320"/>
              </a:solidFill>
            </c:spPr>
          </c:marker>
          <c:dPt>
            <c:idx val="17"/>
            <c:marker>
              <c:symbol val="triangle"/>
              <c:size val="6"/>
              <c:spPr>
                <a:solidFill>
                  <a:srgbClr val="ffd320"/>
                </a:solidFill>
              </c:spPr>
            </c:marker>
          </c:dPt>
          <c:dPt>
            <c:idx val="25"/>
            <c:marker>
              <c:symbol val="triangle"/>
              <c:size val="4"/>
              <c:spPr>
                <a:solidFill>
                  <a:srgbClr val="ffd320"/>
                </a:solidFill>
              </c:spPr>
            </c:marker>
          </c:dPt>
          <c:dPt>
            <c:idx val="30"/>
            <c:marker>
              <c:symbol val="triangle"/>
              <c:size val="6"/>
              <c:spPr>
                <a:solidFill>
                  <a:srgbClr val="ffd320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1'!$B$35:$B$94</c:f>
              <c:numCache>
                <c:formatCode>General</c:formatCode>
                <c:ptCount val="60"/>
                <c:pt idx="0">
                  <c:v>0.0178837620366609</c:v>
                </c:pt>
                <c:pt idx="1">
                  <c:v>0.0182648085303047</c:v>
                </c:pt>
                <c:pt idx="2">
                  <c:v>0.0186785866667868</c:v>
                </c:pt>
                <c:pt idx="3">
                  <c:v>0.0191294125983603</c:v>
                </c:pt>
                <c:pt idx="4">
                  <c:v>0.0196223784612019</c:v>
                </c:pt>
                <c:pt idx="5">
                  <c:v>0.0201635304589628</c:v>
                </c:pt>
                <c:pt idx="6">
                  <c:v>0.0207600969238299</c:v>
                </c:pt>
                <c:pt idx="7">
                  <c:v>0.021420782976872</c:v>
                </c:pt>
                <c:pt idx="8">
                  <c:v>0.0221561547952065</c:v>
                </c:pt>
                <c:pt idx="9">
                  <c:v>0.0229791456467186</c:v>
                </c:pt>
                <c:pt idx="10">
                  <c:v>0.0239057290919073</c:v>
                </c:pt>
                <c:pt idx="11">
                  <c:v>0.0249558240613888</c:v>
                </c:pt>
                <c:pt idx="12">
                  <c:v>0.0261545248823694</c:v>
                </c:pt>
                <c:pt idx="13">
                  <c:v>0.0275337912098024</c:v>
                </c:pt>
                <c:pt idx="14">
                  <c:v>0.029134794769918</c:v>
                </c:pt>
                <c:pt idx="15">
                  <c:v>0.0310112111127612</c:v>
                </c:pt>
                <c:pt idx="16">
                  <c:v>0.0332338772953312</c:v>
                </c:pt>
                <c:pt idx="17">
                  <c:v>0.035897423515427</c:v>
                </c:pt>
                <c:pt idx="18">
                  <c:v>0.0391297335062175</c:v>
                </c:pt>
                <c:pt idx="19">
                  <c:v>0.0431053668740262</c:v>
                </c:pt>
                <c:pt idx="20">
                  <c:v>0.048064257078395</c:v>
                </c:pt>
                <c:pt idx="21">
                  <c:v>0.0543366923402417</c:v>
                </c:pt>
                <c:pt idx="22">
                  <c:v>0.0623738311308814</c:v>
                </c:pt>
                <c:pt idx="23">
                  <c:v>0.0727778252075793</c:v>
                </c:pt>
                <c:pt idx="24">
                  <c:v>0.0863140751251989</c:v>
                </c:pt>
                <c:pt idx="25">
                  <c:v>0.103869155453656</c:v>
                </c:pt>
                <c:pt idx="26">
                  <c:v>0.126302453148593</c:v>
                </c:pt>
                <c:pt idx="27">
                  <c:v>0.154165491302342</c:v>
                </c:pt>
                <c:pt idx="28">
                  <c:v>0.187377329341514</c:v>
                </c:pt>
                <c:pt idx="29">
                  <c:v>0.225094090408961</c:v>
                </c:pt>
                <c:pt idx="30">
                  <c:v>0.265967280943695</c:v>
                </c:pt>
                <c:pt idx="31">
                  <c:v>0.308651921637457</c:v>
                </c:pt>
                <c:pt idx="32">
                  <c:v>0.352185313952512</c:v>
                </c:pt>
                <c:pt idx="33">
                  <c:v>0.396045298684533</c:v>
                </c:pt>
                <c:pt idx="34">
                  <c:v>0.440009557199145</c:v>
                </c:pt>
                <c:pt idx="35">
                  <c:v>0.484001747345115</c:v>
                </c:pt>
                <c:pt idx="36">
                  <c:v>0.52800027793211</c:v>
                </c:pt>
                <c:pt idx="37">
                  <c:v>0.572000038605157</c:v>
                </c:pt>
                <c:pt idx="38">
                  <c:v>0.616000004699491</c:v>
                </c:pt>
                <c:pt idx="39">
                  <c:v>0.66000000050307</c:v>
                </c:pt>
                <c:pt idx="40">
                  <c:v>0.704000000047509</c:v>
                </c:pt>
                <c:pt idx="41">
                  <c:v>0.748000000003971</c:v>
                </c:pt>
                <c:pt idx="42">
                  <c:v>0.792000000000295</c:v>
                </c:pt>
                <c:pt idx="43">
                  <c:v>0.83600000000002</c:v>
                </c:pt>
                <c:pt idx="44">
                  <c:v>0.880000000000001</c:v>
                </c:pt>
                <c:pt idx="45">
                  <c:v>0.924</c:v>
                </c:pt>
                <c:pt idx="46">
                  <c:v>0.968</c:v>
                </c:pt>
                <c:pt idx="47">
                  <c:v>1.012</c:v>
                </c:pt>
                <c:pt idx="48">
                  <c:v>1.056</c:v>
                </c:pt>
                <c:pt idx="49">
                  <c:v>1.1</c:v>
                </c:pt>
                <c:pt idx="50">
                  <c:v>1.144</c:v>
                </c:pt>
                <c:pt idx="51">
                  <c:v>1.188</c:v>
                </c:pt>
                <c:pt idx="52">
                  <c:v>1.232</c:v>
                </c:pt>
                <c:pt idx="53">
                  <c:v>1.276</c:v>
                </c:pt>
                <c:pt idx="54">
                  <c:v>1.32</c:v>
                </c:pt>
                <c:pt idx="55">
                  <c:v>1.364</c:v>
                </c:pt>
                <c:pt idx="56">
                  <c:v>1.408</c:v>
                </c:pt>
                <c:pt idx="57">
                  <c:v>1.452</c:v>
                </c:pt>
                <c:pt idx="58">
                  <c:v>1.496</c:v>
                </c:pt>
                <c:pt idx="59">
                  <c:v>1.54</c:v>
                </c:pt>
              </c:numCache>
            </c:numRef>
          </c:yVal>
          <c:smooth val="1"/>
        </c:ser>
        <c:axId val="11132960"/>
        <c:axId val="23892860"/>
      </c:scatterChart>
      <c:valAx>
        <c:axId val="11132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92860"/>
        <c:crosses val="autoZero"/>
        <c:crossBetween val="midCat"/>
      </c:valAx>
      <c:valAx>
        <c:axId val="238928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3296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Utilización de Recursos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21211619631"/>
          <c:y val="0.131857813547954"/>
          <c:w val="0.804270462633452"/>
          <c:h val="0.613145539906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1'!$E$24:$E$24</c:f>
              <c:strCache>
                <c:ptCount val="1"/>
                <c:pt idx="0">
                  <c:v>% CPU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1'!$E$25:$E$32</c:f>
              <c:numCache>
                <c:formatCode>General</c:formatCode>
                <c:ptCount val="8"/>
                <c:pt idx="0">
                  <c:v>3.1729</c:v>
                </c:pt>
                <c:pt idx="1">
                  <c:v>6.0276</c:v>
                </c:pt>
                <c:pt idx="2">
                  <c:v>11.3989</c:v>
                </c:pt>
                <c:pt idx="3">
                  <c:v>43.5132</c:v>
                </c:pt>
                <c:pt idx="4">
                  <c:v>57.7688</c:v>
                </c:pt>
                <c:pt idx="5">
                  <c:v>62.6898</c:v>
                </c:pt>
                <c:pt idx="6">
                  <c:v>65.2991</c:v>
                </c:pt>
                <c:pt idx="7">
                  <c:v>76.0754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1'!$F$24:$F$24</c:f>
              <c:strCache>
                <c:ptCount val="1"/>
                <c:pt idx="0">
                  <c:v>% Disco 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1'!$F$25:$F$32</c:f>
              <c:numCache>
                <c:formatCode>General</c:formatCode>
                <c:ptCount val="8"/>
                <c:pt idx="0">
                  <c:v>4.577</c:v>
                </c:pt>
                <c:pt idx="1">
                  <c:v>8.5603</c:v>
                </c:pt>
                <c:pt idx="2">
                  <c:v>15.5139</c:v>
                </c:pt>
                <c:pt idx="3">
                  <c:v>45.4703</c:v>
                </c:pt>
                <c:pt idx="4">
                  <c:v>54.0801</c:v>
                </c:pt>
                <c:pt idx="5">
                  <c:v>56.6583</c:v>
                </c:pt>
                <c:pt idx="6">
                  <c:v>59.4382</c:v>
                </c:pt>
                <c:pt idx="7">
                  <c:v>63.2306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'Tarea 1'!$G$24:$G$24</c:f>
              <c:strCache>
                <c:ptCount val="1"/>
                <c:pt idx="0">
                  <c:v>% Red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1'!$G$25:$G$32</c:f>
              <c:numCache>
                <c:formatCode>General</c:formatCode>
                <c:ptCount val="8"/>
                <c:pt idx="0">
                  <c:v>0.0015</c:v>
                </c:pt>
                <c:pt idx="1">
                  <c:v>0.003</c:v>
                </c:pt>
                <c:pt idx="2">
                  <c:v>0.0058</c:v>
                </c:pt>
                <c:pt idx="3">
                  <c:v>0.0223</c:v>
                </c:pt>
                <c:pt idx="4">
                  <c:v>0.03</c:v>
                </c:pt>
                <c:pt idx="5">
                  <c:v>0.0325</c:v>
                </c:pt>
                <c:pt idx="6">
                  <c:v>0.0336</c:v>
                </c:pt>
                <c:pt idx="7">
                  <c:v>0.039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'Tarea 1'!$H$24:$H$24</c:f>
              <c:strCache>
                <c:ptCount val="1"/>
                <c:pt idx="0">
                  <c:v>% Memoria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1'!$H$25:$H$32</c:f>
              <c:numCache>
                <c:formatCode>General</c:formatCode>
                <c:ptCount val="8"/>
                <c:pt idx="0">
                  <c:v>6.6067</c:v>
                </c:pt>
                <c:pt idx="1">
                  <c:v>6.6042</c:v>
                </c:pt>
                <c:pt idx="2">
                  <c:v>6.6183</c:v>
                </c:pt>
                <c:pt idx="3">
                  <c:v>6.6434</c:v>
                </c:pt>
                <c:pt idx="4">
                  <c:v>6.718</c:v>
                </c:pt>
                <c:pt idx="5">
                  <c:v>6.739</c:v>
                </c:pt>
                <c:pt idx="6">
                  <c:v>6.7452</c:v>
                </c:pt>
                <c:pt idx="7">
                  <c:v>7.198</c:v>
                </c:pt>
              </c:numCache>
            </c:numRef>
          </c:yVal>
          <c:smooth val="0"/>
        </c:ser>
        <c:axId val="56020799"/>
        <c:axId val="61655128"/>
      </c:scatterChart>
      <c:valAx>
        <c:axId val="560207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55128"/>
        <c:crosses val="autoZero"/>
        <c:crossBetween val="midCat"/>
      </c:valAx>
      <c:valAx>
        <c:axId val="61655128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% de uso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207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Hoja1!$N$4:$N$4</c:f>
              <c:strCache>
                <c:ptCount val="1"/>
                <c:pt idx="0">
                  <c:v>EAMX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Hoja1!$O$5:$O$24</c:f>
              <c:numCache>
                <c:formatCode>General</c:formatCode>
                <c:ptCount val="20"/>
                <c:pt idx="0">
                  <c:v>0.0027</c:v>
                </c:pt>
                <c:pt idx="1">
                  <c:v>0.00642631578947368</c:v>
                </c:pt>
                <c:pt idx="2">
                  <c:v>0.0101526315789474</c:v>
                </c:pt>
                <c:pt idx="3">
                  <c:v>0.0138789473684211</c:v>
                </c:pt>
                <c:pt idx="4">
                  <c:v>0.0176052631578947</c:v>
                </c:pt>
                <c:pt idx="5">
                  <c:v>0.0213315789473684</c:v>
                </c:pt>
                <c:pt idx="6">
                  <c:v>0.0250578947368421</c:v>
                </c:pt>
                <c:pt idx="7">
                  <c:v>0.0287842105263158</c:v>
                </c:pt>
                <c:pt idx="8">
                  <c:v>0.0325105263157895</c:v>
                </c:pt>
                <c:pt idx="9">
                  <c:v>0.0362368421052632</c:v>
                </c:pt>
                <c:pt idx="10">
                  <c:v>0.0399631578947368</c:v>
                </c:pt>
                <c:pt idx="11">
                  <c:v>0.0436894736842105</c:v>
                </c:pt>
                <c:pt idx="12">
                  <c:v>0.0474157894736842</c:v>
                </c:pt>
                <c:pt idx="13">
                  <c:v>0.0511421052631579</c:v>
                </c:pt>
                <c:pt idx="14">
                  <c:v>0.0548684210526316</c:v>
                </c:pt>
                <c:pt idx="15">
                  <c:v>0.0585947368421053</c:v>
                </c:pt>
                <c:pt idx="16">
                  <c:v>0.0623210526315789</c:v>
                </c:pt>
                <c:pt idx="17">
                  <c:v>0.0660473684210526</c:v>
                </c:pt>
                <c:pt idx="18">
                  <c:v>0.0697736842105263</c:v>
                </c:pt>
                <c:pt idx="19">
                  <c:v>0.0735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5.01543646514327</c:v>
                </c:pt>
                <c:pt idx="1">
                  <c:v>4.78466034251267</c:v>
                </c:pt>
                <c:pt idx="2">
                  <c:v>4.412060643078</c:v>
                </c:pt>
                <c:pt idx="3">
                  <c:v>3.6384626958813</c:v>
                </c:pt>
                <c:pt idx="4">
                  <c:v>1.47637700125813</c:v>
                </c:pt>
                <c:pt idx="5">
                  <c:v>6.09346003416843</c:v>
                </c:pt>
                <c:pt idx="6">
                  <c:v>14.5486847209867</c:v>
                </c:pt>
                <c:pt idx="7">
                  <c:v>22.3559759029086</c:v>
                </c:pt>
                <c:pt idx="8">
                  <c:v>29.1870370503356</c:v>
                </c:pt>
                <c:pt idx="9">
                  <c:v>35.1739845022983</c:v>
                </c:pt>
                <c:pt idx="10">
                  <c:v>40.2588362585862</c:v>
                </c:pt>
                <c:pt idx="11">
                  <c:v>44.5198948556532</c:v>
                </c:pt>
                <c:pt idx="12">
                  <c:v>48.1167832877769</c:v>
                </c:pt>
                <c:pt idx="13">
                  <c:v>51.1900507891892</c:v>
                </c:pt>
                <c:pt idx="14">
                  <c:v>53.8459276443436</c:v>
                </c:pt>
                <c:pt idx="15">
                  <c:v>56.1640082226902</c:v>
                </c:pt>
                <c:pt idx="16">
                  <c:v>58.2048825368538</c:v>
                </c:pt>
                <c:pt idx="17">
                  <c:v>60.0154693522604</c:v>
                </c:pt>
                <c:pt idx="18">
                  <c:v>61.6326646828186</c:v>
                </c:pt>
                <c:pt idx="19">
                  <c:v>63.085882312926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Hoja1!$M$4:$M$4</c:f>
              <c:strCache>
                <c:ptCount val="1"/>
                <c:pt idx="0">
                  <c:v>EAMTR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Hoja1!$O$5:$O$24</c:f>
              <c:numCache>
                <c:formatCode>General</c:formatCode>
                <c:ptCount val="20"/>
                <c:pt idx="0">
                  <c:v>0.0027</c:v>
                </c:pt>
                <c:pt idx="1">
                  <c:v>0.00642631578947368</c:v>
                </c:pt>
                <c:pt idx="2">
                  <c:v>0.0101526315789474</c:v>
                </c:pt>
                <c:pt idx="3">
                  <c:v>0.0138789473684211</c:v>
                </c:pt>
                <c:pt idx="4">
                  <c:v>0.0176052631578947</c:v>
                </c:pt>
                <c:pt idx="5">
                  <c:v>0.0213315789473684</c:v>
                </c:pt>
                <c:pt idx="6">
                  <c:v>0.0250578947368421</c:v>
                </c:pt>
                <c:pt idx="7">
                  <c:v>0.0287842105263158</c:v>
                </c:pt>
                <c:pt idx="8">
                  <c:v>0.0325105263157895</c:v>
                </c:pt>
                <c:pt idx="9">
                  <c:v>0.0362368421052632</c:v>
                </c:pt>
                <c:pt idx="10">
                  <c:v>0.0399631578947368</c:v>
                </c:pt>
                <c:pt idx="11">
                  <c:v>0.0436894736842105</c:v>
                </c:pt>
                <c:pt idx="12">
                  <c:v>0.0474157894736842</c:v>
                </c:pt>
                <c:pt idx="13">
                  <c:v>0.0511421052631579</c:v>
                </c:pt>
                <c:pt idx="14">
                  <c:v>0.0548684210526316</c:v>
                </c:pt>
                <c:pt idx="15">
                  <c:v>0.0585947368421053</c:v>
                </c:pt>
                <c:pt idx="16">
                  <c:v>0.0623210526315789</c:v>
                </c:pt>
                <c:pt idx="17">
                  <c:v>0.0660473684210526</c:v>
                </c:pt>
                <c:pt idx="18">
                  <c:v>0.0697736842105263</c:v>
                </c:pt>
                <c:pt idx="19">
                  <c:v>0.0735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0.108783741724901</c:v>
                </c:pt>
                <c:pt idx="1">
                  <c:v>0.103848926933346</c:v>
                </c:pt>
                <c:pt idx="2">
                  <c:v>0.0968090171028332</c:v>
                </c:pt>
                <c:pt idx="3">
                  <c:v>0.0844376606103822</c:v>
                </c:pt>
                <c:pt idx="4">
                  <c:v>0.0543917466908344</c:v>
                </c:pt>
                <c:pt idx="5">
                  <c:v>0.0341287641361886</c:v>
                </c:pt>
                <c:pt idx="6">
                  <c:v>0.164142975659779</c:v>
                </c:pt>
                <c:pt idx="7">
                  <c:v>0.326867106808015</c:v>
                </c:pt>
                <c:pt idx="8">
                  <c:v>0.503938806362943</c:v>
                </c:pt>
                <c:pt idx="9">
                  <c:v>0.692589325581179</c:v>
                </c:pt>
                <c:pt idx="10">
                  <c:v>0.886645305865745</c:v>
                </c:pt>
                <c:pt idx="11">
                  <c:v>1.08204442360073</c:v>
                </c:pt>
                <c:pt idx="12">
                  <c:v>1.27765019138164</c:v>
                </c:pt>
                <c:pt idx="13">
                  <c:v>1.473279351441</c:v>
                </c:pt>
                <c:pt idx="14">
                  <c:v>1.66891072370058</c:v>
                </c:pt>
                <c:pt idx="15">
                  <c:v>1.86454228571061</c:v>
                </c:pt>
                <c:pt idx="16">
                  <c:v>2.06017386328179</c:v>
                </c:pt>
                <c:pt idx="17">
                  <c:v>2.2558054421158</c:v>
                </c:pt>
                <c:pt idx="18">
                  <c:v>2.45143702105356</c:v>
                </c:pt>
                <c:pt idx="19">
                  <c:v>2.64706860000009</c:v>
                </c:pt>
              </c:numCache>
            </c:numRef>
          </c:yVal>
          <c:smooth val="0"/>
        </c:ser>
        <c:axId val="46159518"/>
        <c:axId val="12080701"/>
      </c:scatterChart>
      <c:valAx>
        <c:axId val="46159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Tiempo de servicio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080701"/>
        <c:crosses val="autoZero"/>
        <c:crossBetween val="midCat"/>
      </c:valAx>
      <c:valAx>
        <c:axId val="120807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Error abs. 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595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4320</xdr:colOff>
      <xdr:row>1</xdr:row>
      <xdr:rowOff>19800</xdr:rowOff>
    </xdr:from>
    <xdr:to>
      <xdr:col>15</xdr:col>
      <xdr:colOff>3600</xdr:colOff>
      <xdr:row>16</xdr:row>
      <xdr:rowOff>1080</xdr:rowOff>
    </xdr:to>
    <xdr:graphicFrame>
      <xdr:nvGraphicFramePr>
        <xdr:cNvPr id="0" name="Gráfico 1"/>
        <xdr:cNvGraphicFramePr/>
      </xdr:nvGraphicFramePr>
      <xdr:xfrm>
        <a:off x="7490880" y="219960"/>
        <a:ext cx="4533120" cy="28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5400</xdr:colOff>
      <xdr:row>33</xdr:row>
      <xdr:rowOff>89640</xdr:rowOff>
    </xdr:to>
    <xdr:graphicFrame>
      <xdr:nvGraphicFramePr>
        <xdr:cNvPr id="1" name="Gráfico 3"/>
        <xdr:cNvGraphicFramePr/>
      </xdr:nvGraphicFramePr>
      <xdr:xfrm>
        <a:off x="7492680" y="3249360"/>
        <a:ext cx="4533120" cy="28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190440</xdr:colOff>
      <xdr:row>10</xdr:row>
      <xdr:rowOff>65880</xdr:rowOff>
    </xdr:from>
    <xdr:to>
      <xdr:col>21</xdr:col>
      <xdr:colOff>5760</xdr:colOff>
      <xdr:row>25</xdr:row>
      <xdr:rowOff>129960</xdr:rowOff>
    </xdr:to>
    <xdr:graphicFrame>
      <xdr:nvGraphicFramePr>
        <xdr:cNvPr id="2" name="Chart 7"/>
        <xdr:cNvGraphicFramePr/>
      </xdr:nvGraphicFramePr>
      <xdr:xfrm>
        <a:off x="12210840" y="2066040"/>
        <a:ext cx="4349520" cy="26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480600</xdr:colOff>
      <xdr:row>3</xdr:row>
      <xdr:rowOff>5760</xdr:rowOff>
    </xdr:from>
    <xdr:to>
      <xdr:col>23</xdr:col>
      <xdr:colOff>215280</xdr:colOff>
      <xdr:row>23</xdr:row>
      <xdr:rowOff>6480</xdr:rowOff>
    </xdr:to>
    <xdr:graphicFrame>
      <xdr:nvGraphicFramePr>
        <xdr:cNvPr id="3" name="Gráfico 2"/>
        <xdr:cNvGraphicFramePr/>
      </xdr:nvGraphicFramePr>
      <xdr:xfrm>
        <a:off x="11815200" y="491400"/>
        <a:ext cx="5780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true" showOutlineSymbols="true" defaultGridColor="true" view="normal" topLeftCell="A11" colorId="64" zoomScale="145" zoomScaleNormal="145" zoomScalePageLayoutView="100" workbookViewId="0">
      <selection pane="topLeft" activeCell="C32" activeCellId="0" sqref="C3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1.71"/>
    <col collapsed="false" customWidth="true" hidden="false" outlineLevel="0" max="3" min="3" style="0" width="17"/>
    <col collapsed="false" customWidth="true" hidden="false" outlineLevel="0" max="6" min="6" style="0" width="13.14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5.7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 t="s">
        <v>2</v>
      </c>
      <c r="B4" s="0" t="s">
        <v>3</v>
      </c>
      <c r="C4" s="0" t="n">
        <v>2</v>
      </c>
    </row>
    <row r="5" customFormat="false" ht="15.75" hidden="false" customHeight="false" outlineLevel="0" collapsed="false">
      <c r="B5" s="1" t="s">
        <v>4</v>
      </c>
    </row>
    <row r="6" customFormat="false" ht="15.75" hidden="false" customHeight="false" outlineLevel="0" collapsed="false">
      <c r="A6" s="1"/>
      <c r="B6" s="0" t="s">
        <v>5</v>
      </c>
      <c r="C6" s="0" t="s">
        <v>6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7</v>
      </c>
      <c r="B8" s="0" t="s">
        <v>8</v>
      </c>
      <c r="C8" s="0" t="s">
        <v>9</v>
      </c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 t="s">
        <v>10</v>
      </c>
      <c r="B10" s="2" t="s">
        <v>11</v>
      </c>
      <c r="C10" s="2" t="s">
        <v>12</v>
      </c>
    </row>
    <row r="11" customFormat="false" ht="15.75" hidden="false" customHeight="false" outlineLevel="0" collapsed="false">
      <c r="A11" s="1"/>
    </row>
    <row r="12" customFormat="false" ht="15.75" hidden="false" customHeight="false" outlineLevel="0" collapsed="false">
      <c r="A12" s="1"/>
    </row>
    <row r="13" customFormat="false" ht="15.75" hidden="false" customHeight="false" outlineLevel="0" collapsed="false">
      <c r="A13" s="3" t="s">
        <v>13</v>
      </c>
      <c r="B13" s="3"/>
      <c r="C13" s="3"/>
    </row>
    <row r="15" customFormat="false" ht="12.75" hidden="false" customHeight="false" outlineLevel="0" collapsed="false">
      <c r="A15" s="4"/>
      <c r="B15" s="5"/>
      <c r="C15" s="6" t="s">
        <v>14</v>
      </c>
      <c r="D15" s="7"/>
      <c r="E15" s="7"/>
      <c r="F15" s="8"/>
      <c r="G15" s="9"/>
    </row>
    <row r="16" customFormat="false" ht="12.75" hidden="false" customHeight="false" outlineLevel="0" collapsed="false">
      <c r="A16" s="10" t="s">
        <v>15</v>
      </c>
      <c r="B16" s="11" t="s">
        <v>16</v>
      </c>
      <c r="C16" s="12" t="s">
        <v>2</v>
      </c>
      <c r="D16" s="12" t="s">
        <v>17</v>
      </c>
      <c r="E16" s="12" t="s">
        <v>18</v>
      </c>
      <c r="F16" s="13" t="s">
        <v>7</v>
      </c>
      <c r="G16" s="14" t="s">
        <v>19</v>
      </c>
    </row>
    <row r="17" customFormat="false" ht="12.75" hidden="false" customHeight="false" outlineLevel="0" collapsed="false">
      <c r="A17" s="15" t="n">
        <v>4</v>
      </c>
      <c r="B17" s="16" t="n">
        <v>1</v>
      </c>
      <c r="C17" s="16" t="n">
        <v>85000</v>
      </c>
      <c r="D17" s="16" t="n">
        <v>40</v>
      </c>
      <c r="E17" s="16" t="n">
        <v>40</v>
      </c>
      <c r="F17" s="16" t="n">
        <v>400</v>
      </c>
      <c r="G17" s="17" t="n">
        <v>1.1</v>
      </c>
    </row>
    <row r="20" customFormat="false" ht="15.75" hidden="false" customHeight="false" outlineLevel="0" collapsed="false">
      <c r="A20" s="18" t="s">
        <v>20</v>
      </c>
      <c r="B20" s="18"/>
      <c r="C20" s="19" t="s">
        <v>21</v>
      </c>
    </row>
    <row r="23" customFormat="false" ht="15.75" hidden="false" customHeight="false" outlineLevel="0" collapsed="false">
      <c r="A23" s="18" t="s">
        <v>22</v>
      </c>
      <c r="B23" s="18"/>
    </row>
    <row r="24" customFormat="false" ht="12.75" hidden="false" customHeight="false" outlineLevel="0" collapsed="false">
      <c r="A24" s="20" t="s">
        <v>23</v>
      </c>
      <c r="B24" s="20" t="s">
        <v>24</v>
      </c>
      <c r="C24" s="20" t="s">
        <v>25</v>
      </c>
      <c r="D24" s="20" t="s">
        <v>26</v>
      </c>
      <c r="E24" s="20" t="s">
        <v>27</v>
      </c>
      <c r="F24" s="20" t="s">
        <v>28</v>
      </c>
      <c r="G24" s="20" t="s">
        <v>29</v>
      </c>
      <c r="H24" s="20" t="s">
        <v>30</v>
      </c>
    </row>
    <row r="25" customFormat="false" ht="12.75" hidden="false" customHeight="false" outlineLevel="0" collapsed="false">
      <c r="A25" s="21" t="n">
        <v>5</v>
      </c>
      <c r="B25" s="21" t="n">
        <f aca="false">27.0769/1000</f>
        <v>0.0270769</v>
      </c>
      <c r="C25" s="21" t="e">
        <f aca="false">PERCENTILE(#REF!,0.9)</f>
        <v>#REF!</v>
      </c>
      <c r="D25" s="21" t="n">
        <v>4.7</v>
      </c>
      <c r="E25" s="21" t="n">
        <v>3.1729</v>
      </c>
      <c r="F25" s="21" t="n">
        <v>4.577</v>
      </c>
      <c r="G25" s="21" t="n">
        <v>0.0015</v>
      </c>
      <c r="H25" s="21" t="n">
        <v>6.6067</v>
      </c>
    </row>
    <row r="26" customFormat="false" ht="12.75" hidden="false" customHeight="false" outlineLevel="0" collapsed="false">
      <c r="A26" s="21" t="n">
        <v>10</v>
      </c>
      <c r="B26" s="21" t="n">
        <f aca="false">27.3728/1000</f>
        <v>0.0273728</v>
      </c>
      <c r="C26" s="21" t="e">
        <f aca="false">PERCENTILE(#REF!,0.9)</f>
        <v>#REF!</v>
      </c>
      <c r="D26" s="21" t="n">
        <v>9.38667</v>
      </c>
      <c r="E26" s="21" t="n">
        <v>6.0276</v>
      </c>
      <c r="F26" s="21" t="n">
        <v>8.5603</v>
      </c>
      <c r="G26" s="21" t="n">
        <v>0.003</v>
      </c>
      <c r="H26" s="21" t="n">
        <v>6.6042</v>
      </c>
    </row>
    <row r="27" customFormat="false" ht="12.75" hidden="false" customHeight="false" outlineLevel="0" collapsed="false">
      <c r="A27" s="21" t="n">
        <v>20</v>
      </c>
      <c r="B27" s="21" t="n">
        <f aca="false">28.7758/1000</f>
        <v>0.0287758</v>
      </c>
      <c r="C27" s="21" t="e">
        <f aca="false">PERCENTILE(#REF!,0.9)</f>
        <v>#REF!</v>
      </c>
      <c r="D27" s="21" t="n">
        <v>18.7033</v>
      </c>
      <c r="E27" s="21" t="n">
        <v>11.3989</v>
      </c>
      <c r="F27" s="21" t="n">
        <v>15.5139</v>
      </c>
      <c r="G27" s="21" t="n">
        <v>0.0058</v>
      </c>
      <c r="H27" s="21" t="n">
        <v>6.6183</v>
      </c>
    </row>
    <row r="28" customFormat="false" ht="15" hidden="false" customHeight="false" outlineLevel="0" collapsed="false">
      <c r="A28" s="22" t="n">
        <v>80</v>
      </c>
      <c r="B28" s="22" t="n">
        <f aca="false">59.1652/1000</f>
        <v>0.0591652</v>
      </c>
      <c r="C28" s="22" t="e">
        <f aca="false">PERCENTILE(#REF!,0.9)</f>
        <v>#REF!</v>
      </c>
      <c r="D28" s="22" t="n">
        <v>72.7033</v>
      </c>
      <c r="E28" s="22" t="n">
        <v>43.5132</v>
      </c>
      <c r="F28" s="22" t="n">
        <v>45.4703</v>
      </c>
      <c r="G28" s="22" t="n">
        <v>0.0223</v>
      </c>
      <c r="H28" s="22" t="n">
        <v>6.6434</v>
      </c>
    </row>
    <row r="29" customFormat="false" ht="15" hidden="false" customHeight="false" outlineLevel="0" collapsed="false">
      <c r="A29" s="22" t="n">
        <v>110</v>
      </c>
      <c r="B29" s="22" t="n">
        <f aca="false">116.529/1000</f>
        <v>0.116529</v>
      </c>
      <c r="C29" s="22" t="e">
        <f aca="false">PERCENTILE(#REF!,0.9)</f>
        <v>#REF!</v>
      </c>
      <c r="D29" s="22" t="n">
        <v>95.06</v>
      </c>
      <c r="E29" s="22" t="n">
        <v>57.7688</v>
      </c>
      <c r="F29" s="22" t="n">
        <v>54.0801</v>
      </c>
      <c r="G29" s="22" t="n">
        <v>0.03</v>
      </c>
      <c r="H29" s="22" t="n">
        <v>6.718</v>
      </c>
    </row>
    <row r="30" customFormat="false" ht="15" hidden="false" customHeight="false" outlineLevel="0" collapsed="false">
      <c r="A30" s="22" t="n">
        <v>125</v>
      </c>
      <c r="B30" s="22" t="n">
        <f aca="false">159.35/1000</f>
        <v>0.15935</v>
      </c>
      <c r="C30" s="22" t="e">
        <f aca="false">PERCENTILE(#REF!,0.9)</f>
        <v>#REF!</v>
      </c>
      <c r="D30" s="22" t="n">
        <v>103.127</v>
      </c>
      <c r="E30" s="22" t="n">
        <v>62.6898</v>
      </c>
      <c r="F30" s="22" t="n">
        <v>56.6583</v>
      </c>
      <c r="G30" s="22" t="n">
        <v>0.0325</v>
      </c>
      <c r="H30" s="22" t="n">
        <v>6.739</v>
      </c>
    </row>
    <row r="31" customFormat="false" ht="12.75" hidden="false" customHeight="false" outlineLevel="0" collapsed="false">
      <c r="A31" s="21" t="n">
        <v>140</v>
      </c>
      <c r="B31" s="21" t="n">
        <f aca="false">243.386/1000</f>
        <v>0.243386</v>
      </c>
      <c r="C31" s="21" t="e">
        <f aca="false">PERCENTILE(#REF!,0.9)</f>
        <v>#REF!</v>
      </c>
      <c r="D31" s="21" t="n">
        <v>109</v>
      </c>
      <c r="E31" s="21" t="n">
        <v>65.2991</v>
      </c>
      <c r="F31" s="21" t="n">
        <v>59.4382</v>
      </c>
      <c r="G31" s="21" t="n">
        <v>0.0336</v>
      </c>
      <c r="H31" s="21" t="n">
        <v>6.7452</v>
      </c>
    </row>
    <row r="32" customFormat="false" ht="12.75" hidden="false" customHeight="false" outlineLevel="0" collapsed="false">
      <c r="A32" s="21" t="n">
        <v>300</v>
      </c>
      <c r="B32" s="21" t="n">
        <f aca="false">1437.77/1000</f>
        <v>1.43777</v>
      </c>
      <c r="C32" s="21" t="e">
        <f aca="false">PERCENTILE(#REF!,0.9)</f>
        <v>#REF!</v>
      </c>
      <c r="D32" s="21" t="n">
        <v>118.24</v>
      </c>
      <c r="E32" s="21" t="n">
        <v>76.0754</v>
      </c>
      <c r="F32" s="21" t="n">
        <v>63.2306</v>
      </c>
      <c r="G32" s="21" t="n">
        <v>0.039</v>
      </c>
      <c r="H32" s="21" t="n">
        <v>7.198</v>
      </c>
    </row>
    <row r="34" customFormat="false" ht="12.75" hidden="false" customHeight="false" outlineLevel="0" collapsed="false">
      <c r="A34" s="0" t="s">
        <v>31</v>
      </c>
      <c r="B34" s="0" t="s">
        <v>32</v>
      </c>
      <c r="C34" s="0" t="s">
        <v>33</v>
      </c>
    </row>
    <row r="35" customFormat="false" ht="12.75" hidden="false" customHeight="false" outlineLevel="0" collapsed="false">
      <c r="A35" s="0" t="n">
        <v>5</v>
      </c>
      <c r="B35" s="0" t="n">
        <v>0.0178837620366609</v>
      </c>
      <c r="C35" s="0" t="n">
        <v>4.47273694260533</v>
      </c>
    </row>
    <row r="36" customFormat="false" ht="12.75" hidden="false" customHeight="false" outlineLevel="0" collapsed="false">
      <c r="A36" s="0" t="n">
        <v>10</v>
      </c>
      <c r="B36" s="0" t="n">
        <v>0.0182648085303047</v>
      </c>
      <c r="C36" s="0" t="n">
        <v>8.94242573290189</v>
      </c>
      <c r="D36" s="23"/>
      <c r="E36" s="23"/>
      <c r="F36" s="23"/>
    </row>
    <row r="37" customFormat="false" ht="12.75" hidden="false" customHeight="false" outlineLevel="0" collapsed="false">
      <c r="A37" s="0" t="n">
        <v>15</v>
      </c>
      <c r="B37" s="0" t="n">
        <v>0.0186785866667868</v>
      </c>
      <c r="C37" s="0" t="n">
        <v>13.4086771471098</v>
      </c>
    </row>
    <row r="38" customFormat="false" ht="12.75" hidden="false" customHeight="false" outlineLevel="0" collapsed="false">
      <c r="A38" s="0" t="n">
        <v>20</v>
      </c>
      <c r="B38" s="0" t="n">
        <v>0.0191294125983603</v>
      </c>
      <c r="C38" s="0" t="n">
        <v>17.8710341939496</v>
      </c>
    </row>
    <row r="39" customFormat="false" ht="12.75" hidden="false" customHeight="false" outlineLevel="0" collapsed="false">
      <c r="A39" s="0" t="n">
        <v>25</v>
      </c>
      <c r="B39" s="0" t="n">
        <v>0.0196223784612019</v>
      </c>
      <c r="C39" s="0" t="n">
        <v>22.3289570492149</v>
      </c>
    </row>
    <row r="40" customFormat="false" ht="12.75" hidden="false" customHeight="false" outlineLevel="0" collapsed="false">
      <c r="A40" s="0" t="n">
        <v>30</v>
      </c>
      <c r="B40" s="0" t="n">
        <v>0.0201635304589628</v>
      </c>
      <c r="C40" s="0" t="n">
        <v>26.7818038922479</v>
      </c>
    </row>
    <row r="41" customFormat="false" ht="12.75" hidden="false" customHeight="false" outlineLevel="0" collapsed="false">
      <c r="A41" s="0" t="n">
        <v>35</v>
      </c>
      <c r="B41" s="0" t="n">
        <v>0.0207600969238299</v>
      </c>
      <c r="C41" s="0" t="n">
        <v>31.2288063217678</v>
      </c>
    </row>
    <row r="42" customFormat="false" ht="12.75" hidden="false" customHeight="false" outlineLevel="0" collapsed="false">
      <c r="A42" s="0" t="n">
        <v>40</v>
      </c>
      <c r="B42" s="0" t="n">
        <v>0.021420782976872</v>
      </c>
      <c r="C42" s="0" t="n">
        <v>35.6690375345264</v>
      </c>
      <c r="D42" s="23"/>
      <c r="E42" s="23"/>
      <c r="F42" s="23"/>
    </row>
    <row r="43" customFormat="false" ht="12.75" hidden="false" customHeight="false" outlineLevel="0" collapsed="false">
      <c r="A43" s="0" t="n">
        <v>45</v>
      </c>
      <c r="B43" s="0" t="n">
        <v>0.0221561547952065</v>
      </c>
      <c r="C43" s="0" t="n">
        <v>40.1013707474719</v>
      </c>
    </row>
    <row r="44" customFormat="false" ht="12.75" hidden="false" customHeight="false" outlineLevel="0" collapsed="false">
      <c r="A44" s="0" t="n">
        <v>50</v>
      </c>
      <c r="B44" s="0" t="n">
        <v>0.0229791456467186</v>
      </c>
      <c r="C44" s="0" t="n">
        <v>44.524424334884</v>
      </c>
    </row>
    <row r="45" customFormat="false" ht="12.75" hidden="false" customHeight="false" outlineLevel="0" collapsed="false">
      <c r="A45" s="0" t="n">
        <v>55</v>
      </c>
      <c r="B45" s="0" t="n">
        <v>0.0239057290919073</v>
      </c>
      <c r="C45" s="0" t="n">
        <v>48.9364886897043</v>
      </c>
    </row>
    <row r="46" customFormat="false" ht="12.75" hidden="false" customHeight="false" outlineLevel="0" collapsed="false">
      <c r="A46" s="0" t="n">
        <v>60</v>
      </c>
      <c r="B46" s="0" t="n">
        <v>0.0249558240613888</v>
      </c>
      <c r="C46" s="0" t="n">
        <v>53.3354276822925</v>
      </c>
    </row>
    <row r="47" customFormat="false" ht="12.75" hidden="false" customHeight="false" outlineLevel="0" collapsed="false">
      <c r="A47" s="0" t="n">
        <v>65</v>
      </c>
      <c r="B47" s="0" t="n">
        <v>0.0261545248823694</v>
      </c>
      <c r="C47" s="0" t="n">
        <v>57.7185444482314</v>
      </c>
    </row>
    <row r="48" customFormat="false" ht="12.75" hidden="false" customHeight="false" outlineLevel="0" collapsed="false">
      <c r="A48" s="0" t="n">
        <v>70</v>
      </c>
      <c r="B48" s="0" t="n">
        <v>0.0275337912098024</v>
      </c>
      <c r="C48" s="0" t="n">
        <v>62.0823965948662</v>
      </c>
    </row>
    <row r="49" customFormat="false" ht="12.75" hidden="false" customHeight="false" outlineLevel="0" collapsed="false">
      <c r="A49" s="0" t="n">
        <v>75</v>
      </c>
      <c r="B49" s="0" t="n">
        <v>0.029134794769918</v>
      </c>
      <c r="C49" s="0" t="n">
        <v>66.4225390514891</v>
      </c>
    </row>
    <row r="50" customFormat="false" ht="12.75" hidden="false" customHeight="false" outlineLevel="0" collapsed="false">
      <c r="A50" s="0" t="n">
        <v>80</v>
      </c>
      <c r="B50" s="0" t="n">
        <v>0.0310112111127612</v>
      </c>
      <c r="C50" s="0" t="n">
        <v>70.7331626901301</v>
      </c>
    </row>
    <row r="51" customFormat="false" ht="12.75" hidden="false" customHeight="false" outlineLevel="0" collapsed="false">
      <c r="A51" s="0" t="n">
        <v>85</v>
      </c>
      <c r="B51" s="0" t="n">
        <v>0.0332338772953312</v>
      </c>
      <c r="C51" s="0" t="n">
        <v>75.0065822271992</v>
      </c>
    </row>
    <row r="52" customFormat="false" ht="12.75" hidden="false" customHeight="false" outlineLevel="0" collapsed="false">
      <c r="A52" s="0" t="n">
        <v>90</v>
      </c>
      <c r="B52" s="0" t="n">
        <v>0.035897423515427</v>
      </c>
      <c r="C52" s="0" t="n">
        <v>79.2325065070259</v>
      </c>
    </row>
    <row r="53" customFormat="false" ht="12.75" hidden="false" customHeight="false" outlineLevel="0" collapsed="false">
      <c r="A53" s="0" t="n">
        <v>95</v>
      </c>
      <c r="B53" s="0" t="n">
        <v>0.0391297335062175</v>
      </c>
      <c r="C53" s="0" t="n">
        <v>83.396997906105</v>
      </c>
    </row>
    <row r="54" customFormat="false" ht="12.75" hidden="false" customHeight="false" outlineLevel="0" collapsed="false">
      <c r="A54" s="0" t="n">
        <v>100</v>
      </c>
      <c r="B54" s="0" t="n">
        <v>0.0431053668740262</v>
      </c>
      <c r="C54" s="0" t="n">
        <v>87.4809994755455</v>
      </c>
    </row>
    <row r="55" customFormat="false" ht="12.75" hidden="false" customHeight="false" outlineLevel="0" collapsed="false">
      <c r="A55" s="0" t="n">
        <v>105</v>
      </c>
      <c r="B55" s="0" t="n">
        <v>0.048064257078395</v>
      </c>
      <c r="C55" s="0" t="n">
        <v>91.4582954330492</v>
      </c>
    </row>
    <row r="56" customFormat="false" ht="12.75" hidden="false" customHeight="false" outlineLevel="0" collapsed="false">
      <c r="A56" s="0" t="n">
        <v>110</v>
      </c>
      <c r="B56" s="0" t="n">
        <v>0.0543366923402417</v>
      </c>
      <c r="C56" s="0" t="n">
        <v>95.2928211759359</v>
      </c>
    </row>
    <row r="57" customFormat="false" ht="12.75" hidden="false" customHeight="false" outlineLevel="0" collapsed="false">
      <c r="A57" s="0" t="n">
        <v>115</v>
      </c>
      <c r="B57" s="0" t="n">
        <v>0.0623738311308814</v>
      </c>
      <c r="C57" s="0" t="n">
        <v>98.9354688827739</v>
      </c>
    </row>
    <row r="58" customFormat="false" ht="12.75" hidden="false" customHeight="false" outlineLevel="0" collapsed="false">
      <c r="A58" s="0" t="n">
        <v>120</v>
      </c>
      <c r="B58" s="0" t="n">
        <v>0.0727778252075793</v>
      </c>
      <c r="C58" s="0" t="n">
        <v>102.321170660573</v>
      </c>
    </row>
    <row r="59" customFormat="false" ht="12.75" hidden="false" customHeight="false" outlineLevel="0" collapsed="false">
      <c r="A59" s="0" t="n">
        <v>125</v>
      </c>
      <c r="B59" s="0" t="n">
        <v>0.0863140751251989</v>
      </c>
      <c r="C59" s="0" t="n">
        <v>105.368386518391</v>
      </c>
    </row>
    <row r="60" customFormat="false" ht="12.75" hidden="false" customHeight="false" outlineLevel="0" collapsed="false">
      <c r="A60" s="0" t="n">
        <v>130</v>
      </c>
      <c r="B60" s="0" t="n">
        <v>0.103869155453656</v>
      </c>
      <c r="C60" s="0" t="n">
        <v>107.985157200088</v>
      </c>
    </row>
    <row r="61" customFormat="false" ht="12.75" hidden="false" customHeight="false" outlineLevel="0" collapsed="false">
      <c r="A61" s="0" t="n">
        <v>135</v>
      </c>
      <c r="B61" s="0" t="n">
        <v>0.126302453148593</v>
      </c>
      <c r="C61" s="0" t="n">
        <v>110.087034119014</v>
      </c>
    </row>
    <row r="62" customFormat="false" ht="12.75" hidden="false" customHeight="false" outlineLevel="0" collapsed="false">
      <c r="A62" s="0" t="n">
        <v>140</v>
      </c>
      <c r="B62" s="0" t="n">
        <v>0.154165491302342</v>
      </c>
      <c r="C62" s="0" t="n">
        <v>111.628011590896</v>
      </c>
    </row>
    <row r="63" customFormat="false" ht="12.75" hidden="false" customHeight="false" outlineLevel="0" collapsed="false">
      <c r="A63" s="0" t="n">
        <v>145</v>
      </c>
      <c r="B63" s="0" t="n">
        <v>0.187377329341514</v>
      </c>
      <c r="C63" s="0" t="n">
        <v>112.632090604055</v>
      </c>
    </row>
    <row r="64" customFormat="false" ht="12.75" hidden="false" customHeight="false" outlineLevel="0" collapsed="false">
      <c r="A64" s="0" t="n">
        <v>150</v>
      </c>
      <c r="B64" s="0" t="n">
        <v>0.225094090408961</v>
      </c>
      <c r="C64" s="0" t="n">
        <v>113.199508688252</v>
      </c>
    </row>
    <row r="65" customFormat="false" ht="12.75" hidden="false" customHeight="false" outlineLevel="0" collapsed="false">
      <c r="A65" s="0" t="n">
        <v>155</v>
      </c>
      <c r="B65" s="0" t="n">
        <v>0.265967280943695</v>
      </c>
      <c r="C65" s="0" t="n">
        <v>113.472703308762</v>
      </c>
    </row>
    <row r="66" customFormat="false" ht="12.75" hidden="false" customHeight="false" outlineLevel="0" collapsed="false">
      <c r="A66" s="0" t="n">
        <v>160</v>
      </c>
      <c r="B66" s="0" t="n">
        <v>0.308651921637457</v>
      </c>
      <c r="C66" s="0" t="n">
        <v>113.58377292668</v>
      </c>
    </row>
    <row r="67" customFormat="false" ht="12.75" hidden="false" customHeight="false" outlineLevel="0" collapsed="false">
      <c r="A67" s="0" t="n">
        <v>165</v>
      </c>
      <c r="B67" s="0" t="n">
        <v>0.352185313952512</v>
      </c>
      <c r="C67" s="0" t="n">
        <v>113.621862454254</v>
      </c>
    </row>
    <row r="68" customFormat="false" ht="12.75" hidden="false" customHeight="false" outlineLevel="0" collapsed="false">
      <c r="A68" s="0" t="n">
        <v>170</v>
      </c>
      <c r="B68" s="0" t="n">
        <v>0.396045298684533</v>
      </c>
      <c r="C68" s="0" t="n">
        <v>113.632922846307</v>
      </c>
    </row>
    <row r="69" customFormat="false" ht="12.75" hidden="false" customHeight="false" outlineLevel="0" collapsed="false">
      <c r="A69" s="0" t="n">
        <v>175</v>
      </c>
      <c r="B69" s="0" t="n">
        <v>0.440009557199145</v>
      </c>
      <c r="C69" s="0" t="n">
        <v>113.635658416482</v>
      </c>
    </row>
    <row r="70" customFormat="false" ht="12.75" hidden="false" customHeight="false" outlineLevel="0" collapsed="false">
      <c r="A70" s="0" t="n">
        <v>180</v>
      </c>
      <c r="B70" s="0" t="n">
        <v>0.484001747345115</v>
      </c>
      <c r="C70" s="0" t="n">
        <v>113.636238281739</v>
      </c>
    </row>
    <row r="71" customFormat="false" ht="12.75" hidden="false" customHeight="false" outlineLevel="0" collapsed="false">
      <c r="A71" s="0" t="n">
        <v>185</v>
      </c>
      <c r="B71" s="0" t="n">
        <v>0.52800027793211</v>
      </c>
      <c r="C71" s="0" t="n">
        <v>113.63634423637</v>
      </c>
    </row>
    <row r="72" customFormat="false" ht="12.75" hidden="false" customHeight="false" outlineLevel="0" collapsed="false">
      <c r="A72" s="0" t="n">
        <v>190</v>
      </c>
      <c r="B72" s="0" t="n">
        <v>0.572000038605157</v>
      </c>
      <c r="C72" s="0" t="n">
        <v>113.63636101259</v>
      </c>
    </row>
    <row r="73" customFormat="false" ht="12.75" hidden="false" customHeight="false" outlineLevel="0" collapsed="false">
      <c r="A73" s="0" t="n">
        <v>195</v>
      </c>
      <c r="B73" s="0" t="n">
        <v>0.616000004699491</v>
      </c>
      <c r="C73" s="0" t="n">
        <v>113.636363325156</v>
      </c>
    </row>
    <row r="74" customFormat="false" ht="12.75" hidden="false" customHeight="false" outlineLevel="0" collapsed="false">
      <c r="A74" s="0" t="n">
        <v>200</v>
      </c>
      <c r="B74" s="0" t="n">
        <v>0.66000000050307</v>
      </c>
      <c r="C74" s="0" t="n">
        <v>113.636363603882</v>
      </c>
    </row>
    <row r="75" customFormat="false" ht="12.75" hidden="false" customHeight="false" outlineLevel="0" collapsed="false">
      <c r="A75" s="0" t="n">
        <v>205</v>
      </c>
      <c r="B75" s="0" t="n">
        <v>0.704000000047509</v>
      </c>
      <c r="C75" s="0" t="n">
        <v>113.636363633371</v>
      </c>
    </row>
    <row r="76" customFormat="false" ht="12.75" hidden="false" customHeight="false" outlineLevel="0" collapsed="false">
      <c r="A76" s="0" t="n">
        <v>210</v>
      </c>
      <c r="B76" s="0" t="n">
        <v>0.748000000003971</v>
      </c>
      <c r="C76" s="0" t="n">
        <v>113.636363636119</v>
      </c>
    </row>
    <row r="77" customFormat="false" ht="12.75" hidden="false" customHeight="false" outlineLevel="0" collapsed="false">
      <c r="A77" s="0" t="n">
        <v>215</v>
      </c>
      <c r="B77" s="0" t="n">
        <v>0.792000000000295</v>
      </c>
      <c r="C77" s="0" t="n">
        <v>113.636363636346</v>
      </c>
    </row>
    <row r="78" customFormat="false" ht="12.75" hidden="false" customHeight="false" outlineLevel="0" collapsed="false">
      <c r="A78" s="0" t="n">
        <v>220</v>
      </c>
      <c r="B78" s="0" t="n">
        <v>0.83600000000002</v>
      </c>
      <c r="C78" s="0" t="n">
        <v>113.636363636362</v>
      </c>
    </row>
    <row r="79" customFormat="false" ht="12.75" hidden="false" customHeight="false" outlineLevel="0" collapsed="false">
      <c r="A79" s="0" t="n">
        <v>225</v>
      </c>
      <c r="B79" s="0" t="n">
        <v>0.880000000000001</v>
      </c>
      <c r="C79" s="0" t="n">
        <v>113.636363636364</v>
      </c>
    </row>
    <row r="80" customFormat="false" ht="12.75" hidden="false" customHeight="false" outlineLevel="0" collapsed="false">
      <c r="A80" s="0" t="n">
        <v>230</v>
      </c>
      <c r="B80" s="0" t="n">
        <v>0.924</v>
      </c>
      <c r="C80" s="0" t="n">
        <v>113.636363636364</v>
      </c>
    </row>
    <row r="81" customFormat="false" ht="12.75" hidden="false" customHeight="false" outlineLevel="0" collapsed="false">
      <c r="A81" s="0" t="n">
        <v>235</v>
      </c>
      <c r="B81" s="0" t="n">
        <v>0.968</v>
      </c>
      <c r="C81" s="0" t="n">
        <v>113.636363636364</v>
      </c>
    </row>
    <row r="82" customFormat="false" ht="12.75" hidden="false" customHeight="false" outlineLevel="0" collapsed="false">
      <c r="A82" s="0" t="n">
        <v>240</v>
      </c>
      <c r="B82" s="0" t="n">
        <v>1.012</v>
      </c>
      <c r="C82" s="0" t="n">
        <v>113.636363636364</v>
      </c>
    </row>
    <row r="83" customFormat="false" ht="12.75" hidden="false" customHeight="false" outlineLevel="0" collapsed="false">
      <c r="A83" s="0" t="n">
        <v>245</v>
      </c>
      <c r="B83" s="0" t="n">
        <v>1.056</v>
      </c>
      <c r="C83" s="0" t="n">
        <v>113.636363636364</v>
      </c>
    </row>
    <row r="84" customFormat="false" ht="12.75" hidden="false" customHeight="false" outlineLevel="0" collapsed="false">
      <c r="A84" s="0" t="n">
        <v>250</v>
      </c>
      <c r="B84" s="0" t="n">
        <v>1.1</v>
      </c>
      <c r="C84" s="0" t="n">
        <v>113.636363636364</v>
      </c>
    </row>
    <row r="85" customFormat="false" ht="12.75" hidden="false" customHeight="false" outlineLevel="0" collapsed="false">
      <c r="A85" s="0" t="n">
        <v>255</v>
      </c>
      <c r="B85" s="0" t="n">
        <v>1.144</v>
      </c>
      <c r="C85" s="0" t="n">
        <v>113.636363636364</v>
      </c>
    </row>
    <row r="86" customFormat="false" ht="12.75" hidden="false" customHeight="false" outlineLevel="0" collapsed="false">
      <c r="A86" s="0" t="n">
        <v>260</v>
      </c>
      <c r="B86" s="0" t="n">
        <v>1.188</v>
      </c>
      <c r="C86" s="0" t="n">
        <v>113.636363636364</v>
      </c>
    </row>
    <row r="87" customFormat="false" ht="12.75" hidden="false" customHeight="false" outlineLevel="0" collapsed="false">
      <c r="A87" s="0" t="n">
        <v>265</v>
      </c>
      <c r="B87" s="0" t="n">
        <v>1.232</v>
      </c>
      <c r="C87" s="0" t="n">
        <v>113.636363636364</v>
      </c>
    </row>
    <row r="88" customFormat="false" ht="12.75" hidden="false" customHeight="false" outlineLevel="0" collapsed="false">
      <c r="A88" s="0" t="n">
        <v>270</v>
      </c>
      <c r="B88" s="0" t="n">
        <v>1.276</v>
      </c>
      <c r="C88" s="0" t="n">
        <v>113.636363636364</v>
      </c>
    </row>
    <row r="89" customFormat="false" ht="12.75" hidden="false" customHeight="false" outlineLevel="0" collapsed="false">
      <c r="A89" s="0" t="n">
        <v>275</v>
      </c>
      <c r="B89" s="0" t="n">
        <v>1.32</v>
      </c>
      <c r="C89" s="0" t="n">
        <v>113.636363636364</v>
      </c>
    </row>
    <row r="90" customFormat="false" ht="12.75" hidden="false" customHeight="false" outlineLevel="0" collapsed="false">
      <c r="A90" s="0" t="n">
        <v>280</v>
      </c>
      <c r="B90" s="0" t="n">
        <v>1.364</v>
      </c>
      <c r="C90" s="0" t="n">
        <v>113.636363636364</v>
      </c>
    </row>
    <row r="91" customFormat="false" ht="12.75" hidden="false" customHeight="false" outlineLevel="0" collapsed="false">
      <c r="A91" s="0" t="n">
        <v>285</v>
      </c>
      <c r="B91" s="0" t="n">
        <v>1.408</v>
      </c>
      <c r="C91" s="0" t="n">
        <v>113.636363636364</v>
      </c>
    </row>
    <row r="92" customFormat="false" ht="12.75" hidden="false" customHeight="false" outlineLevel="0" collapsed="false">
      <c r="A92" s="0" t="n">
        <v>290</v>
      </c>
      <c r="B92" s="0" t="n">
        <v>1.452</v>
      </c>
      <c r="C92" s="0" t="n">
        <v>113.636363636364</v>
      </c>
    </row>
    <row r="93" customFormat="false" ht="12.75" hidden="false" customHeight="false" outlineLevel="0" collapsed="false">
      <c r="A93" s="0" t="n">
        <v>295</v>
      </c>
      <c r="B93" s="0" t="n">
        <v>1.496</v>
      </c>
      <c r="C93" s="0" t="n">
        <v>113.636363636364</v>
      </c>
    </row>
    <row r="94" customFormat="false" ht="12.75" hidden="false" customHeight="false" outlineLevel="0" collapsed="false">
      <c r="A94" s="0" t="n">
        <v>300</v>
      </c>
      <c r="B94" s="0" t="n">
        <v>1.54</v>
      </c>
      <c r="C94" s="0" t="n">
        <v>113.636363636364</v>
      </c>
    </row>
  </sheetData>
  <mergeCells count="3">
    <mergeCell ref="A13:C13"/>
    <mergeCell ref="A20:B20"/>
    <mergeCell ref="A23:B2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2" activeCellId="0" sqref="J12"/>
    </sheetView>
  </sheetViews>
  <sheetFormatPr defaultColWidth="10.72265625" defaultRowHeight="12.75" zeroHeight="false" outlineLevelRow="0" outlineLevelCol="0"/>
  <sheetData>
    <row r="1" customFormat="false" ht="12.75" hidden="false" customHeight="false" outlineLevel="0" collapsed="false">
      <c r="A1" s="0" t="s">
        <v>34</v>
      </c>
      <c r="C1" s="0" t="s">
        <v>35</v>
      </c>
      <c r="E1" s="0" t="s">
        <v>36</v>
      </c>
      <c r="H1" s="0" t="s">
        <v>37</v>
      </c>
      <c r="I1" s="0" t="s">
        <v>38</v>
      </c>
    </row>
    <row r="2" customFormat="false" ht="12.75" hidden="false" customHeight="false" outlineLevel="0" collapsed="false">
      <c r="A2" s="0" t="s">
        <v>39</v>
      </c>
      <c r="B2" s="0" t="s">
        <v>40</v>
      </c>
      <c r="C2" s="0" t="s">
        <v>39</v>
      </c>
      <c r="D2" s="0" t="s">
        <v>40</v>
      </c>
      <c r="E2" s="0" t="s">
        <v>39</v>
      </c>
      <c r="F2" s="0" t="s">
        <v>40</v>
      </c>
      <c r="H2" s="0" t="n">
        <f aca="false">0.1*'Tarea 1'!B25</f>
        <v>0.00270769</v>
      </c>
      <c r="I2" s="0" t="n">
        <f aca="false">2.1*'Tarea 1'!B25</f>
        <v>0.05686149</v>
      </c>
    </row>
    <row r="3" customFormat="false" ht="12.75" hidden="false" customHeight="false" outlineLevel="0" collapsed="false">
      <c r="A3" s="0" t="n">
        <f aca="false">'Tarea 1'!B28</f>
        <v>0.0591652</v>
      </c>
      <c r="B3" s="0" t="n">
        <f aca="false">'Tarea 1'!D28</f>
        <v>72.7033</v>
      </c>
      <c r="C3" s="0" t="n">
        <f aca="false">'Tarea 1'!$B29</f>
        <v>0.116529</v>
      </c>
      <c r="D3" s="0" t="n">
        <f aca="false">'Tarea 1'!D29</f>
        <v>95.06</v>
      </c>
      <c r="E3" s="0" t="n">
        <f aca="false">'Tarea 1'!B30</f>
        <v>0.15935</v>
      </c>
      <c r="F3" s="0" t="n">
        <f aca="false">'Tarea 1'!D30</f>
        <v>103.127</v>
      </c>
    </row>
    <row r="4" customFormat="false" ht="12.75" hidden="false" customHeight="false" outlineLevel="0" collapsed="false">
      <c r="A4" s="0" t="s">
        <v>39</v>
      </c>
      <c r="B4" s="0" t="s">
        <v>40</v>
      </c>
      <c r="C4" s="0" t="s">
        <v>39</v>
      </c>
      <c r="D4" s="0" t="s">
        <v>40</v>
      </c>
      <c r="E4" s="0" t="s">
        <v>39</v>
      </c>
      <c r="F4" s="0" t="s">
        <v>40</v>
      </c>
      <c r="G4" s="0" t="s">
        <v>41</v>
      </c>
      <c r="H4" s="0" t="s">
        <v>42</v>
      </c>
      <c r="I4" s="0" t="s">
        <v>41</v>
      </c>
      <c r="J4" s="0" t="s">
        <v>42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</row>
    <row r="5" customFormat="false" ht="12.75" hidden="false" customHeight="false" outlineLevel="0" collapsed="false">
      <c r="A5" s="24" t="n">
        <v>0.00284431170247369</v>
      </c>
      <c r="B5" s="24" t="n">
        <v>72.539704064396</v>
      </c>
      <c r="C5" s="24" t="n">
        <v>0.0029075111566926</v>
      </c>
      <c r="D5" s="24" t="n">
        <v>99.7363776085228</v>
      </c>
      <c r="E5" s="24" t="n">
        <v>0.00294115196613001</v>
      </c>
      <c r="F5" s="24" t="n">
        <v>113.333335851303</v>
      </c>
      <c r="G5" s="25" t="n">
        <f aca="false">ABS(A$3-A5)</f>
        <v>0.0563208882975263</v>
      </c>
      <c r="H5" s="25" t="n">
        <f aca="false">ABS(B$3-B5)</f>
        <v>0.163595935603993</v>
      </c>
      <c r="I5" s="25" t="n">
        <f aca="false">ABS(C$3-C5)</f>
        <v>0.113621488843307</v>
      </c>
      <c r="J5" s="25" t="n">
        <f aca="false">ABS(D$3-D5)</f>
        <v>4.6763776085228</v>
      </c>
      <c r="K5" s="25" t="n">
        <f aca="false">ABS(E$3-E5)</f>
        <v>0.15640884803387</v>
      </c>
      <c r="L5" s="25" t="n">
        <f aca="false">ABS(F$3-F5)</f>
        <v>10.206335851303</v>
      </c>
      <c r="M5" s="26" t="n">
        <f aca="false">AVERAGE(G5,I5,K5)</f>
        <v>0.108783741724901</v>
      </c>
      <c r="N5" s="26" t="n">
        <f aca="false">AVERAGE(H5,J5,L5)</f>
        <v>5.01543646514327</v>
      </c>
      <c r="O5" s="0" t="n">
        <v>0.0027</v>
      </c>
    </row>
    <row r="6" customFormat="false" ht="12.75" hidden="false" customHeight="false" outlineLevel="0" collapsed="false">
      <c r="A6" s="24" t="n">
        <v>0.00737730377428416</v>
      </c>
      <c r="B6" s="24" t="n">
        <v>72.24276651448</v>
      </c>
      <c r="C6" s="24" t="n">
        <v>0.00790257996988066</v>
      </c>
      <c r="D6" s="24" t="n">
        <v>99.286708045206</v>
      </c>
      <c r="E6" s="24" t="n">
        <v>0.00821753545579686</v>
      </c>
      <c r="F6" s="24" t="n">
        <v>112.793739496812</v>
      </c>
      <c r="G6" s="25" t="n">
        <f aca="false">ABS(A$3-A6)</f>
        <v>0.0517878962257158</v>
      </c>
      <c r="H6" s="25" t="n">
        <f aca="false">ABS(B$3-B6)</f>
        <v>0.460533485520003</v>
      </c>
      <c r="I6" s="25" t="n">
        <f aca="false">ABS(C$3-C6)</f>
        <v>0.108626420030119</v>
      </c>
      <c r="J6" s="25" t="n">
        <f aca="false">ABS(D$3-D6)</f>
        <v>4.226708045206</v>
      </c>
      <c r="K6" s="25" t="n">
        <f aca="false">ABS(E$3-E6)</f>
        <v>0.151132464544203</v>
      </c>
      <c r="L6" s="25" t="n">
        <f aca="false">ABS(F$3-F6)</f>
        <v>9.666739496812</v>
      </c>
      <c r="M6" s="26" t="n">
        <f aca="false">AVERAGE(G6,I6,K6)</f>
        <v>0.103848926933346</v>
      </c>
      <c r="N6" s="26" t="n">
        <f aca="false">AVERAGE(H6,J6,L6)</f>
        <v>4.78466034251267</v>
      </c>
      <c r="O6" s="0" t="n">
        <v>0.00642631578947368</v>
      </c>
    </row>
    <row r="7" customFormat="false" ht="12.75" hidden="false" customHeight="false" outlineLevel="0" collapsed="false">
      <c r="A7" s="24" t="n">
        <v>0.0129812827076961</v>
      </c>
      <c r="B7" s="24" t="n">
        <v>71.8790165144318</v>
      </c>
      <c r="C7" s="24" t="n">
        <v>0.0150682123107518</v>
      </c>
      <c r="D7" s="24" t="n">
        <v>98.6486734941958</v>
      </c>
      <c r="E7" s="24" t="n">
        <v>0.0165676536730526</v>
      </c>
      <c r="F7" s="24" t="n">
        <v>111.95022494947</v>
      </c>
      <c r="G7" s="25" t="n">
        <f aca="false">ABS(A$3-A7)</f>
        <v>0.0461839172923039</v>
      </c>
      <c r="H7" s="25" t="n">
        <f aca="false">ABS(B$3-B7)</f>
        <v>0.824283485568202</v>
      </c>
      <c r="I7" s="25" t="n">
        <f aca="false">ABS(C$3-C7)</f>
        <v>0.101460787689248</v>
      </c>
      <c r="J7" s="25" t="n">
        <f aca="false">ABS(D$3-D7)</f>
        <v>3.5886734941958</v>
      </c>
      <c r="K7" s="25" t="n">
        <f aca="false">ABS(E$3-E7)</f>
        <v>0.142782346326947</v>
      </c>
      <c r="L7" s="25" t="n">
        <f aca="false">ABS(F$3-F7)</f>
        <v>8.82322494947</v>
      </c>
      <c r="M7" s="26" t="n">
        <f aca="false">AVERAGE(G7,I7,K7)</f>
        <v>0.0968090171028332</v>
      </c>
      <c r="N7" s="26" t="n">
        <f aca="false">AVERAGE(H7,J7,L7)</f>
        <v>4.412060643078</v>
      </c>
      <c r="O7" s="0" t="n">
        <v>0.0101526315789474</v>
      </c>
    </row>
    <row r="8" customFormat="false" ht="12.75" hidden="false" customHeight="false" outlineLevel="0" collapsed="false">
      <c r="A8" s="24" t="n">
        <v>0.020381761295559</v>
      </c>
      <c r="B8" s="24" t="n">
        <v>71.4042327032275</v>
      </c>
      <c r="C8" s="24" t="n">
        <v>0.0273532363689874</v>
      </c>
      <c r="D8" s="24" t="n">
        <v>97.5736765118014</v>
      </c>
      <c r="E8" s="24" t="n">
        <v>0.0339962205043071</v>
      </c>
      <c r="F8" s="24" t="n">
        <v>110.22964427907</v>
      </c>
      <c r="G8" s="25" t="n">
        <f aca="false">ABS(A$3-A8)</f>
        <v>0.038783438704441</v>
      </c>
      <c r="H8" s="25" t="n">
        <f aca="false">ABS(B$3-B8)</f>
        <v>1.29906729677249</v>
      </c>
      <c r="I8" s="25" t="n">
        <f aca="false">ABS(C$3-C8)</f>
        <v>0.0891757636310126</v>
      </c>
      <c r="J8" s="25" t="n">
        <f aca="false">ABS(D$3-D8)</f>
        <v>2.51367651180139</v>
      </c>
      <c r="K8" s="25" t="n">
        <f aca="false">ABS(E$3-E8)</f>
        <v>0.125353779495693</v>
      </c>
      <c r="L8" s="25" t="n">
        <f aca="false">ABS(F$3-F8)</f>
        <v>7.10264427907001</v>
      </c>
      <c r="M8" s="26" t="n">
        <f aca="false">AVERAGE(G8,I8,K8)</f>
        <v>0.0844376606103822</v>
      </c>
      <c r="N8" s="26" t="n">
        <f aca="false">AVERAGE(H8,J8,L8)</f>
        <v>3.6384626958813</v>
      </c>
      <c r="O8" s="0" t="n">
        <v>0.0138789473684211</v>
      </c>
    </row>
    <row r="9" customFormat="false" ht="12.75" hidden="false" customHeight="false" outlineLevel="0" collapsed="false">
      <c r="A9" s="24" t="n">
        <v>0.0310296944713113</v>
      </c>
      <c r="B9" s="24" t="n">
        <v>70.7320067643274</v>
      </c>
      <c r="C9" s="24" t="n">
        <v>0.054395875601855</v>
      </c>
      <c r="D9" s="24" t="n">
        <v>95.2879357288508</v>
      </c>
      <c r="E9" s="24" t="n">
        <v>0.0864433898543304</v>
      </c>
      <c r="F9" s="24" t="n">
        <v>105.356902039251</v>
      </c>
      <c r="G9" s="25" t="n">
        <f aca="false">ABS(A$3-A9)</f>
        <v>0.0281355055286887</v>
      </c>
      <c r="H9" s="25" t="n">
        <f aca="false">ABS(B$3-B9)</f>
        <v>1.9712932356726</v>
      </c>
      <c r="I9" s="25" t="n">
        <f aca="false">ABS(C$3-C9)</f>
        <v>0.062133124398145</v>
      </c>
      <c r="J9" s="25" t="n">
        <f aca="false">ABS(D$3-D9)</f>
        <v>0.227935728850795</v>
      </c>
      <c r="K9" s="25" t="n">
        <f aca="false">ABS(E$3-E9)</f>
        <v>0.0729066101456696</v>
      </c>
      <c r="L9" s="25" t="n">
        <f aca="false">ABS(F$3-F9)</f>
        <v>2.229902039251</v>
      </c>
      <c r="M9" s="26" t="n">
        <f aca="false">AVERAGE(G9,I9,K9)</f>
        <v>0.0543917466908344</v>
      </c>
      <c r="N9" s="26" t="n">
        <f aca="false">AVERAGE(H9,J9,L9)</f>
        <v>1.47637700125813</v>
      </c>
      <c r="O9" s="27" t="n">
        <v>0.0176052631578947</v>
      </c>
    </row>
    <row r="10" customFormat="false" ht="12.75" hidden="false" customHeight="false" outlineLevel="0" collapsed="false">
      <c r="A10" s="24" t="n">
        <v>0.0480191291768191</v>
      </c>
      <c r="B10" s="24" t="n">
        <v>69.6852499812992</v>
      </c>
      <c r="C10" s="24" t="n">
        <v>0.127047765359694</v>
      </c>
      <c r="D10" s="24" t="n">
        <v>89.6460619589286</v>
      </c>
      <c r="E10" s="24" t="n">
        <v>0.240071456225691</v>
      </c>
      <c r="F10" s="24" t="n">
        <v>93.2786079572669</v>
      </c>
      <c r="G10" s="25" t="n">
        <f aca="false">ABS(A$3-A10)</f>
        <v>0.0111460708231809</v>
      </c>
      <c r="H10" s="25" t="n">
        <f aca="false">ABS(B$3-B10)</f>
        <v>3.0180500187008</v>
      </c>
      <c r="I10" s="25" t="n">
        <f aca="false">ABS(C$3-C10)</f>
        <v>0.010518765359694</v>
      </c>
      <c r="J10" s="25" t="n">
        <f aca="false">ABS(D$3-D10)</f>
        <v>5.4139380410714</v>
      </c>
      <c r="K10" s="25" t="n">
        <f aca="false">ABS(E$3-E10)</f>
        <v>0.080721456225691</v>
      </c>
      <c r="L10" s="25" t="n">
        <f aca="false">ABS(F$3-F10)</f>
        <v>9.8483920427331</v>
      </c>
      <c r="M10" s="26" t="n">
        <f aca="false">AVERAGE(G10,I10,K10)</f>
        <v>0.0341287641361886</v>
      </c>
      <c r="N10" s="26" t="n">
        <f aca="false">AVERAGE(H10,J10,L10)</f>
        <v>6.09346003416843</v>
      </c>
      <c r="O10" s="0" t="n">
        <v>0.0213315789473684</v>
      </c>
    </row>
    <row r="11" customFormat="false" ht="12.75" hidden="false" customHeight="false" outlineLevel="0" collapsed="false">
      <c r="A11" s="24" t="n">
        <v>0.0780168825588421</v>
      </c>
      <c r="B11" s="24" t="n">
        <v>67.9107415050174</v>
      </c>
      <c r="C11" s="24" t="n">
        <v>0.283257321745209</v>
      </c>
      <c r="D11" s="24" t="n">
        <v>79.5224418991086</v>
      </c>
      <c r="E11" s="24" t="n">
        <v>0.466198922675287</v>
      </c>
      <c r="F11" s="24" t="n">
        <v>79.811062432914</v>
      </c>
      <c r="G11" s="25" t="n">
        <f aca="false">ABS(A$3-A11)</f>
        <v>0.0188516825588421</v>
      </c>
      <c r="H11" s="25" t="n">
        <f aca="false">ABS(B$3-B11)</f>
        <v>4.7925584949826</v>
      </c>
      <c r="I11" s="25" t="n">
        <f aca="false">ABS(C$3-C11)</f>
        <v>0.166728321745209</v>
      </c>
      <c r="J11" s="25" t="n">
        <f aca="false">ABS(D$3-D11)</f>
        <v>15.5375581008914</v>
      </c>
      <c r="K11" s="25" t="n">
        <f aca="false">ABS(E$3-E11)</f>
        <v>0.306848922675287</v>
      </c>
      <c r="L11" s="25" t="n">
        <f aca="false">ABS(F$3-F11)</f>
        <v>23.315937567086</v>
      </c>
      <c r="M11" s="26" t="n">
        <f aca="false">AVERAGE(G11,I11,K11)</f>
        <v>0.164142975659779</v>
      </c>
      <c r="N11" s="26" t="n">
        <f aca="false">AVERAGE(H11,J11,L11)</f>
        <v>14.5486847209867</v>
      </c>
      <c r="O11" s="0" t="n">
        <v>0.0250578947368421</v>
      </c>
    </row>
    <row r="12" customFormat="false" ht="12.75" hidden="false" customHeight="false" outlineLevel="0" collapsed="false">
      <c r="A12" s="24" t="n">
        <v>0.133358759890218</v>
      </c>
      <c r="B12" s="24" t="n">
        <v>64.8635276301284</v>
      </c>
      <c r="C12" s="24" t="n">
        <v>0.483273309748392</v>
      </c>
      <c r="D12" s="24" t="n">
        <v>69.4763180322169</v>
      </c>
      <c r="E12" s="24" t="n">
        <v>0.699013450785435</v>
      </c>
      <c r="F12" s="24" t="n">
        <v>69.4825266289288</v>
      </c>
      <c r="G12" s="25" t="n">
        <f aca="false">ABS(A$3-A12)</f>
        <v>0.074193559890218</v>
      </c>
      <c r="H12" s="25" t="n">
        <f aca="false">ABS(B$3-B12)</f>
        <v>7.8397723698716</v>
      </c>
      <c r="I12" s="25" t="n">
        <f aca="false">ABS(C$3-C12)</f>
        <v>0.366744309748392</v>
      </c>
      <c r="J12" s="25" t="n">
        <f aca="false">ABS(D$3-D12)</f>
        <v>25.5836819677831</v>
      </c>
      <c r="K12" s="25" t="n">
        <f aca="false">ABS(E$3-E12)</f>
        <v>0.539663450785435</v>
      </c>
      <c r="L12" s="25" t="n">
        <f aca="false">ABS(F$3-F12)</f>
        <v>33.6444733710712</v>
      </c>
      <c r="M12" s="26" t="n">
        <f aca="false">AVERAGE(G12,I12,K12)</f>
        <v>0.326867106808015</v>
      </c>
      <c r="N12" s="26" t="n">
        <f aca="false">AVERAGE(H12,J12,L12)</f>
        <v>22.3559759029086</v>
      </c>
      <c r="O12" s="0" t="n">
        <v>0.0287842105263158</v>
      </c>
    </row>
    <row r="13" customFormat="false" ht="12.75" hidden="false" customHeight="false" outlineLevel="0" collapsed="false">
      <c r="A13" s="24" t="n">
        <v>0.226871901585095</v>
      </c>
      <c r="B13" s="24" t="n">
        <v>60.2921803562433</v>
      </c>
      <c r="C13" s="24" t="n">
        <v>0.688080822126941</v>
      </c>
      <c r="D13" s="24" t="n">
        <v>61.5184720057306</v>
      </c>
      <c r="E13" s="24" t="n">
        <v>0.931907895376792</v>
      </c>
      <c r="F13" s="24" t="n">
        <v>61.5185364870194</v>
      </c>
      <c r="G13" s="25" t="n">
        <f aca="false">ABS(A$3-A13)</f>
        <v>0.167706701585095</v>
      </c>
      <c r="H13" s="25" t="n">
        <f aca="false">ABS(B$3-B13)</f>
        <v>12.4111196437567</v>
      </c>
      <c r="I13" s="25" t="n">
        <f aca="false">ABS(C$3-C13)</f>
        <v>0.571551822126941</v>
      </c>
      <c r="J13" s="25" t="n">
        <f aca="false">ABS(D$3-D13)</f>
        <v>33.5415279942694</v>
      </c>
      <c r="K13" s="25" t="n">
        <f aca="false">ABS(E$3-E13)</f>
        <v>0.772557895376792</v>
      </c>
      <c r="L13" s="25" t="n">
        <f aca="false">ABS(F$3-F13)</f>
        <v>41.6084635129806</v>
      </c>
      <c r="M13" s="26" t="n">
        <f aca="false">AVERAGE(G13,I13,K13)</f>
        <v>0.503938806362943</v>
      </c>
      <c r="N13" s="26" t="n">
        <f aca="false">AVERAGE(H13,J13,L13)</f>
        <v>29.1870370503356</v>
      </c>
      <c r="O13" s="0" t="n">
        <v>0.0325105263157895</v>
      </c>
    </row>
    <row r="14" customFormat="false" ht="12.75" hidden="false" customHeight="false" outlineLevel="0" collapsed="false">
      <c r="A14" s="24" t="n">
        <v>0.354983212077031</v>
      </c>
      <c r="B14" s="24" t="n">
        <v>54.9834522735129</v>
      </c>
      <c r="C14" s="24" t="n">
        <v>0.893026333086365</v>
      </c>
      <c r="D14" s="24" t="n">
        <v>55.192446870311</v>
      </c>
      <c r="E14" s="24" t="n">
        <v>1.16480263158014</v>
      </c>
      <c r="F14" s="24" t="n">
        <v>55.1924473492811</v>
      </c>
      <c r="G14" s="25" t="n">
        <f aca="false">ABS(A$3-A14)</f>
        <v>0.295818012077031</v>
      </c>
      <c r="H14" s="25" t="n">
        <f aca="false">ABS(B$3-B14)</f>
        <v>17.7198477264871</v>
      </c>
      <c r="I14" s="25" t="n">
        <f aca="false">ABS(C$3-C14)</f>
        <v>0.776497333086365</v>
      </c>
      <c r="J14" s="25" t="n">
        <f aca="false">ABS(D$3-D14)</f>
        <v>39.867553129689</v>
      </c>
      <c r="K14" s="25" t="n">
        <f aca="false">ABS(E$3-E14)</f>
        <v>1.00545263158014</v>
      </c>
      <c r="L14" s="25" t="n">
        <f aca="false">ABS(F$3-F14)</f>
        <v>47.9345526507189</v>
      </c>
      <c r="M14" s="26" t="n">
        <f aca="false">AVERAGE(G14,I14,K14)</f>
        <v>0.692589325581179</v>
      </c>
      <c r="N14" s="26" t="n">
        <f aca="false">AVERAGE(H14,J14,L14)</f>
        <v>35.1739845022983</v>
      </c>
      <c r="O14" s="0" t="n">
        <v>0.0362368421052632</v>
      </c>
    </row>
    <row r="15" customFormat="false" ht="12.75" hidden="false" customHeight="false" outlineLevel="0" collapsed="false">
      <c r="A15" s="24" t="n">
        <v>0.499309064826814</v>
      </c>
      <c r="B15" s="24" t="n">
        <v>50.0216010522413</v>
      </c>
      <c r="C15" s="24" t="n">
        <v>1.09797368434937</v>
      </c>
      <c r="D15" s="24" t="n">
        <v>50.0460950844194</v>
      </c>
      <c r="E15" s="24" t="n">
        <v>1.39769736842105</v>
      </c>
      <c r="F15" s="24" t="n">
        <v>50.0460950875806</v>
      </c>
      <c r="G15" s="25" t="n">
        <f aca="false">ABS(A$3-A15)</f>
        <v>0.440143864826814</v>
      </c>
      <c r="H15" s="25" t="n">
        <f aca="false">ABS(B$3-B15)</f>
        <v>22.6816989477587</v>
      </c>
      <c r="I15" s="25" t="n">
        <f aca="false">ABS(C$3-C15)</f>
        <v>0.98144468434937</v>
      </c>
      <c r="J15" s="25" t="n">
        <f aca="false">ABS(D$3-D15)</f>
        <v>45.0139049155806</v>
      </c>
      <c r="K15" s="25" t="n">
        <f aca="false">ABS(E$3-E15)</f>
        <v>1.23834736842105</v>
      </c>
      <c r="L15" s="25" t="n">
        <f aca="false">ABS(F$3-F15)</f>
        <v>53.0809049124194</v>
      </c>
      <c r="M15" s="26" t="n">
        <f aca="false">AVERAGE(G15,I15,K15)</f>
        <v>0.886645305865745</v>
      </c>
      <c r="N15" s="26" t="n">
        <f aca="false">AVERAGE(H15,J15,L15)</f>
        <v>40.2588362585862</v>
      </c>
      <c r="O15" s="0" t="n">
        <v>0.0399631578947368</v>
      </c>
    </row>
    <row r="16" customFormat="false" ht="12.75" hidden="false" customHeight="false" outlineLevel="0" collapsed="false">
      <c r="A16" s="24" t="n">
        <v>0.647664312906341</v>
      </c>
      <c r="B16" s="24" t="n">
        <v>45.775381123942</v>
      </c>
      <c r="C16" s="24" t="n">
        <v>1.30292105263268</v>
      </c>
      <c r="D16" s="24" t="n">
        <v>45.7776171545388</v>
      </c>
      <c r="E16" s="24" t="n">
        <v>1.63059210526316</v>
      </c>
      <c r="F16" s="24" t="n">
        <v>45.7776171545597</v>
      </c>
      <c r="G16" s="25" t="n">
        <f aca="false">ABS(A$3-A16)</f>
        <v>0.588499112906341</v>
      </c>
      <c r="H16" s="25" t="n">
        <f aca="false">ABS(B$3-B16)</f>
        <v>26.927918876058</v>
      </c>
      <c r="I16" s="25" t="n">
        <f aca="false">ABS(C$3-C16)</f>
        <v>1.18639205263268</v>
      </c>
      <c r="J16" s="25" t="n">
        <f aca="false">ABS(D$3-D16)</f>
        <v>49.2823828454612</v>
      </c>
      <c r="K16" s="25" t="n">
        <f aca="false">ABS(E$3-E16)</f>
        <v>1.47124210526316</v>
      </c>
      <c r="L16" s="25" t="n">
        <f aca="false">ABS(F$3-F16)</f>
        <v>57.3493828454403</v>
      </c>
      <c r="M16" s="26" t="n">
        <f aca="false">AVERAGE(G16,I16,K16)</f>
        <v>1.08204442360073</v>
      </c>
      <c r="N16" s="26" t="n">
        <f aca="false">AVERAGE(H16,J16,L16)</f>
        <v>44.5198948556532</v>
      </c>
      <c r="O16" s="0" t="n">
        <v>0.0436894736842105</v>
      </c>
    </row>
    <row r="17" customFormat="false" ht="12.75" hidden="false" customHeight="false" outlineLevel="0" collapsed="false">
      <c r="A17" s="24" t="n">
        <v>0.79663951098701</v>
      </c>
      <c r="B17" s="24" t="n">
        <v>42.1798657765851</v>
      </c>
      <c r="C17" s="24" t="n">
        <v>1.50786842105264</v>
      </c>
      <c r="D17" s="24" t="n">
        <v>42.180042180042</v>
      </c>
      <c r="E17" s="24" t="n">
        <v>1.86348684210526</v>
      </c>
      <c r="F17" s="24" t="n">
        <v>42.1800421800422</v>
      </c>
      <c r="G17" s="25" t="n">
        <f aca="false">ABS(A$3-A17)</f>
        <v>0.73747431098701</v>
      </c>
      <c r="H17" s="25" t="n">
        <f aca="false">ABS(B$3-B17)</f>
        <v>30.5234342234149</v>
      </c>
      <c r="I17" s="25" t="n">
        <f aca="false">ABS(C$3-C17)</f>
        <v>1.39133942105264</v>
      </c>
      <c r="J17" s="25" t="n">
        <f aca="false">ABS(D$3-D17)</f>
        <v>52.879957819958</v>
      </c>
      <c r="K17" s="25" t="n">
        <f aca="false">ABS(E$3-E17)</f>
        <v>1.70413684210526</v>
      </c>
      <c r="L17" s="25" t="n">
        <f aca="false">ABS(F$3-F17)</f>
        <v>60.9469578199578</v>
      </c>
      <c r="M17" s="26" t="n">
        <f aca="false">AVERAGE(G17,I17,K17)</f>
        <v>1.27765019138164</v>
      </c>
      <c r="N17" s="26" t="n">
        <f aca="false">AVERAGE(H17,J17,L17)</f>
        <v>48.1167832877769</v>
      </c>
      <c r="O17" s="0" t="n">
        <v>0.0474157894736842</v>
      </c>
    </row>
    <row r="18" customFormat="false" ht="12.75" hidden="false" customHeight="false" outlineLevel="0" collapsed="false">
      <c r="A18" s="24" t="n">
        <v>0.945684885901943</v>
      </c>
      <c r="B18" s="24" t="n">
        <v>39.1067072701806</v>
      </c>
      <c r="C18" s="24" t="n">
        <v>1.71281578947368</v>
      </c>
      <c r="D18" s="24" t="n">
        <v>39.1067201811259</v>
      </c>
      <c r="E18" s="24" t="n">
        <v>2.09638157894737</v>
      </c>
      <c r="F18" s="24" t="n">
        <v>39.1067201811259</v>
      </c>
      <c r="G18" s="25" t="n">
        <f aca="false">ABS(A$3-A18)</f>
        <v>0.886519685901943</v>
      </c>
      <c r="H18" s="25" t="n">
        <f aca="false">ABS(B$3-B18)</f>
        <v>33.5965927298194</v>
      </c>
      <c r="I18" s="25" t="n">
        <f aca="false">ABS(C$3-C18)</f>
        <v>1.59628678947368</v>
      </c>
      <c r="J18" s="25" t="n">
        <f aca="false">ABS(D$3-D18)</f>
        <v>55.9532798188741</v>
      </c>
      <c r="K18" s="25" t="n">
        <f aca="false">ABS(E$3-E18)</f>
        <v>1.93703157894737</v>
      </c>
      <c r="L18" s="25" t="n">
        <f aca="false">ABS(F$3-F18)</f>
        <v>64.0202798188741</v>
      </c>
      <c r="M18" s="26" t="n">
        <f aca="false">AVERAGE(G18,I18,K18)</f>
        <v>1.473279351441</v>
      </c>
      <c r="N18" s="26" t="n">
        <f aca="false">AVERAGE(H18,J18,L18)</f>
        <v>51.1900507891892</v>
      </c>
      <c r="O18" s="0" t="n">
        <v>0.0511421052631579</v>
      </c>
    </row>
    <row r="19" customFormat="false" ht="12.75" hidden="false" customHeight="false" outlineLevel="0" collapsed="false">
      <c r="A19" s="24" t="n">
        <v>1.09473689741752</v>
      </c>
      <c r="B19" s="24" t="n">
        <v>36.4508384098948</v>
      </c>
      <c r="C19" s="24" t="n">
        <v>1.91776315789474</v>
      </c>
      <c r="D19" s="24" t="n">
        <v>36.4508393285372</v>
      </c>
      <c r="E19" s="24" t="n">
        <v>2.32927631578947</v>
      </c>
      <c r="F19" s="24" t="n">
        <v>36.4508393285372</v>
      </c>
      <c r="G19" s="25" t="n">
        <f aca="false">ABS(A$3-A19)</f>
        <v>1.03557169741752</v>
      </c>
      <c r="H19" s="25" t="n">
        <f aca="false">ABS(B$3-B19)</f>
        <v>36.2524615901052</v>
      </c>
      <c r="I19" s="25" t="n">
        <f aca="false">ABS(C$3-C19)</f>
        <v>1.80123415789474</v>
      </c>
      <c r="J19" s="25" t="n">
        <f aca="false">ABS(D$3-D19)</f>
        <v>58.6091606714628</v>
      </c>
      <c r="K19" s="25" t="n">
        <f aca="false">ABS(E$3-E19)</f>
        <v>2.16992631578947</v>
      </c>
      <c r="L19" s="25" t="n">
        <f aca="false">ABS(F$3-F19)</f>
        <v>66.6761606714628</v>
      </c>
      <c r="M19" s="26" t="n">
        <f aca="false">AVERAGE(G19,I19,K19)</f>
        <v>1.66891072370058</v>
      </c>
      <c r="N19" s="26" t="n">
        <f aca="false">AVERAGE(H19,J19,L19)</f>
        <v>53.8459276443436</v>
      </c>
      <c r="O19" s="0" t="n">
        <v>0.0548684210526316</v>
      </c>
    </row>
    <row r="20" customFormat="false" ht="12.75" hidden="false" customHeight="false" outlineLevel="0" collapsed="false">
      <c r="A20" s="24" t="n">
        <v>1.24378947818447</v>
      </c>
      <c r="B20" s="24" t="n">
        <v>34.1327584002848</v>
      </c>
      <c r="C20" s="24" t="n">
        <v>2.12271052631579</v>
      </c>
      <c r="D20" s="24" t="n">
        <v>34.1327584658223</v>
      </c>
      <c r="E20" s="24" t="n">
        <v>2.56217105263158</v>
      </c>
      <c r="F20" s="24" t="n">
        <v>34.1327584658223</v>
      </c>
      <c r="G20" s="25" t="n">
        <f aca="false">ABS(A$3-A20)</f>
        <v>1.18462427818447</v>
      </c>
      <c r="H20" s="25" t="n">
        <f aca="false">ABS(B$3-B20)</f>
        <v>38.5705415997152</v>
      </c>
      <c r="I20" s="25" t="n">
        <f aca="false">ABS(C$3-C20)</f>
        <v>2.00618152631579</v>
      </c>
      <c r="J20" s="25" t="n">
        <f aca="false">ABS(D$3-D20)</f>
        <v>60.9272415341777</v>
      </c>
      <c r="K20" s="25" t="n">
        <f aca="false">ABS(E$3-E20)</f>
        <v>2.40282105263158</v>
      </c>
      <c r="L20" s="25" t="n">
        <f aca="false">ABS(F$3-F20)</f>
        <v>68.9942415341777</v>
      </c>
      <c r="M20" s="26" t="n">
        <f aca="false">AVERAGE(G20,I20,K20)</f>
        <v>1.86454228571061</v>
      </c>
      <c r="N20" s="26" t="n">
        <f aca="false">AVERAGE(H20,J20,L20)</f>
        <v>56.1640082226902</v>
      </c>
      <c r="O20" s="0" t="n">
        <v>0.0585947368421053</v>
      </c>
    </row>
    <row r="21" customFormat="false" ht="12.75" hidden="false" customHeight="false" outlineLevel="0" collapsed="false">
      <c r="A21" s="24" t="n">
        <v>1.39284210563484</v>
      </c>
      <c r="B21" s="24" t="n">
        <v>32.091884126623</v>
      </c>
      <c r="C21" s="24" t="n">
        <v>2.32765789473684</v>
      </c>
      <c r="D21" s="24" t="n">
        <v>32.0918841314078</v>
      </c>
      <c r="E21" s="24" t="n">
        <v>2.79506578947368</v>
      </c>
      <c r="F21" s="24" t="n">
        <v>32.0918841314078</v>
      </c>
      <c r="G21" s="25" t="n">
        <f aca="false">ABS(A$3-A21)</f>
        <v>1.33367690563484</v>
      </c>
      <c r="H21" s="25" t="n">
        <f aca="false">ABS(B$3-B21)</f>
        <v>40.611415873377</v>
      </c>
      <c r="I21" s="25" t="n">
        <f aca="false">ABS(C$3-C21)</f>
        <v>2.21112889473684</v>
      </c>
      <c r="J21" s="25" t="n">
        <f aca="false">ABS(D$3-D21)</f>
        <v>62.9681158685922</v>
      </c>
      <c r="K21" s="25" t="n">
        <f aca="false">ABS(E$3-E21)</f>
        <v>2.63571578947368</v>
      </c>
      <c r="L21" s="25" t="n">
        <f aca="false">ABS(F$3-F21)</f>
        <v>71.0351158685922</v>
      </c>
      <c r="M21" s="26" t="n">
        <f aca="false">AVERAGE(G21,I21,K21)</f>
        <v>2.06017386328179</v>
      </c>
      <c r="N21" s="26" t="n">
        <f aca="false">AVERAGE(H21,J21,L21)</f>
        <v>58.2048825368538</v>
      </c>
      <c r="O21" s="0" t="n">
        <v>0.0623210526315789</v>
      </c>
    </row>
    <row r="22" customFormat="false" ht="12.75" hidden="false" customHeight="false" outlineLevel="0" collapsed="false">
      <c r="A22" s="24" t="n">
        <v>1.54189473687372</v>
      </c>
      <c r="B22" s="24" t="n">
        <v>30.2812973141647</v>
      </c>
      <c r="C22" s="24" t="n">
        <v>2.53260526315789</v>
      </c>
      <c r="D22" s="24" t="n">
        <v>30.2812973145271</v>
      </c>
      <c r="E22" s="24" t="n">
        <v>3.02796052631579</v>
      </c>
      <c r="F22" s="24" t="n">
        <v>30.2812973145271</v>
      </c>
      <c r="G22" s="25" t="n">
        <f aca="false">ABS(A$3-A22)</f>
        <v>1.48272953687372</v>
      </c>
      <c r="H22" s="25" t="n">
        <f aca="false">ABS(B$3-B22)</f>
        <v>42.4220026858353</v>
      </c>
      <c r="I22" s="25" t="n">
        <f aca="false">ABS(C$3-C22)</f>
        <v>2.41607626315789</v>
      </c>
      <c r="J22" s="25" t="n">
        <f aca="false">ABS(D$3-D22)</f>
        <v>64.7787026854729</v>
      </c>
      <c r="K22" s="25" t="n">
        <f aca="false">ABS(E$3-E22)</f>
        <v>2.86861052631579</v>
      </c>
      <c r="L22" s="25" t="n">
        <f aca="false">ABS(F$3-F22)</f>
        <v>72.8457026854729</v>
      </c>
      <c r="M22" s="26" t="n">
        <f aca="false">AVERAGE(G22,I22,K22)</f>
        <v>2.2558054421158</v>
      </c>
      <c r="N22" s="26" t="n">
        <f aca="false">AVERAGE(H22,J22,L22)</f>
        <v>60.0154693522604</v>
      </c>
      <c r="O22" s="0" t="n">
        <v>0.0660473684210526</v>
      </c>
    </row>
    <row r="23" customFormat="false" ht="12.75" hidden="false" customHeight="false" outlineLevel="0" collapsed="false">
      <c r="A23" s="24" t="n">
        <v>1.69094736842385</v>
      </c>
      <c r="B23" s="24" t="n">
        <v>28.6641019838289</v>
      </c>
      <c r="C23" s="24" t="n">
        <v>2.73755263157895</v>
      </c>
      <c r="D23" s="24" t="n">
        <v>28.6641019838576</v>
      </c>
      <c r="E23" s="24" t="n">
        <v>3.26085526315789</v>
      </c>
      <c r="F23" s="24" t="n">
        <v>28.6641019838576</v>
      </c>
      <c r="G23" s="25" t="n">
        <f aca="false">ABS(A$3-A23)</f>
        <v>1.63178216842385</v>
      </c>
      <c r="H23" s="25" t="n">
        <f aca="false">ABS(B$3-B23)</f>
        <v>44.0391980161711</v>
      </c>
      <c r="I23" s="25" t="n">
        <f aca="false">ABS(C$3-C23)</f>
        <v>2.62102363157895</v>
      </c>
      <c r="J23" s="25" t="n">
        <f aca="false">ABS(D$3-D23)</f>
        <v>66.3958980161424</v>
      </c>
      <c r="K23" s="25" t="n">
        <f aca="false">ABS(E$3-E23)</f>
        <v>3.10150526315789</v>
      </c>
      <c r="L23" s="25" t="n">
        <f aca="false">ABS(F$3-F23)</f>
        <v>74.4628980161424</v>
      </c>
      <c r="M23" s="26" t="n">
        <f aca="false">AVERAGE(G23,I23,K23)</f>
        <v>2.45143702105356</v>
      </c>
      <c r="N23" s="26" t="n">
        <f aca="false">AVERAGE(H23,J23,L23)</f>
        <v>61.6326646828186</v>
      </c>
      <c r="O23" s="0" t="n">
        <v>0.0697736842105263</v>
      </c>
    </row>
    <row r="24" customFormat="false" ht="12.75" hidden="false" customHeight="false" outlineLevel="0" collapsed="false">
      <c r="A24" s="24" t="n">
        <v>1.84000000000026</v>
      </c>
      <c r="B24" s="24" t="n">
        <v>27.2108843537391</v>
      </c>
      <c r="C24" s="24" t="n">
        <v>2.9425</v>
      </c>
      <c r="D24" s="24" t="n">
        <v>27.2108843537415</v>
      </c>
      <c r="E24" s="24" t="n">
        <v>3.49375</v>
      </c>
      <c r="F24" s="24" t="n">
        <v>27.2108843537415</v>
      </c>
      <c r="G24" s="25" t="n">
        <f aca="false">ABS(A$3-A24)</f>
        <v>1.78083480000026</v>
      </c>
      <c r="H24" s="25" t="n">
        <f aca="false">ABS(B$3-B24)</f>
        <v>45.4924156462609</v>
      </c>
      <c r="I24" s="25" t="n">
        <f aca="false">ABS(C$3-C24)</f>
        <v>2.825971</v>
      </c>
      <c r="J24" s="25" t="n">
        <f aca="false">ABS(D$3-D24)</f>
        <v>67.8491156462585</v>
      </c>
      <c r="K24" s="25" t="n">
        <f aca="false">ABS(E$3-E24)</f>
        <v>3.3344</v>
      </c>
      <c r="L24" s="25" t="n">
        <f aca="false">ABS(F$3-F24)</f>
        <v>75.9161156462585</v>
      </c>
      <c r="M24" s="26" t="n">
        <f aca="false">AVERAGE(G24,I24,K24)</f>
        <v>2.64706860000009</v>
      </c>
      <c r="N24" s="26" t="n">
        <f aca="false">AVERAGE(H24,J24,L24)</f>
        <v>63.085882312926</v>
      </c>
      <c r="O24" s="0" t="n">
        <v>0.0735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10.29"/>
    <col collapsed="false" customWidth="true" hidden="false" outlineLevel="0" max="3" min="3" style="0" width="18.85"/>
    <col collapsed="false" customWidth="true" hidden="false" outlineLevel="0" max="4" min="4" style="0" width="22.28"/>
    <col collapsed="false" customWidth="true" hidden="false" outlineLevel="0" max="5" min="5" style="0" width="17.29"/>
    <col collapsed="false" customWidth="true" hidden="false" outlineLevel="0" max="6" min="6" style="0" width="19.29"/>
    <col collapsed="false" customWidth="true" hidden="false" outlineLevel="0" max="7" min="7" style="0" width="22.57"/>
    <col collapsed="false" customWidth="true" hidden="false" outlineLevel="0" max="8" min="8" style="0" width="17.71"/>
  </cols>
  <sheetData>
    <row r="1" customFormat="false" ht="12.75" hidden="false" customHeight="false" outlineLevel="0" collapsed="false">
      <c r="A1" s="0" t="s">
        <v>46</v>
      </c>
    </row>
    <row r="2" customFormat="false" ht="12.75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</row>
    <row r="3" customFormat="false" ht="12.75" hidden="false" customHeight="false" outlineLevel="0" collapsed="false">
      <c r="A3" s="0" t="n">
        <v>0.0027</v>
      </c>
      <c r="B3" s="0" t="s">
        <v>55</v>
      </c>
      <c r="C3" s="0" t="n">
        <v>72.539704064396</v>
      </c>
      <c r="D3" s="0" t="n">
        <v>0.00284431170247369</v>
      </c>
      <c r="E3" s="0" t="n">
        <v>0.195857200973869</v>
      </c>
      <c r="F3" s="0" t="n">
        <v>72.539704064396</v>
      </c>
      <c r="G3" s="0" t="n">
        <v>1.1</v>
      </c>
      <c r="H3" s="0" t="n">
        <v>79.7936744708357</v>
      </c>
    </row>
    <row r="4" customFormat="false" ht="12.75" hidden="false" customHeight="false" outlineLevel="0" collapsed="false">
      <c r="A4" s="0" t="n">
        <v>0.00642631578947368</v>
      </c>
      <c r="B4" s="0" t="s">
        <v>55</v>
      </c>
      <c r="C4" s="0" t="n">
        <v>72.24276651448</v>
      </c>
      <c r="D4" s="0" t="n">
        <v>0.00737730377428416</v>
      </c>
      <c r="E4" s="0" t="n">
        <v>0.464254831127264</v>
      </c>
      <c r="F4" s="0" t="n">
        <v>72.24276651448</v>
      </c>
      <c r="G4" s="0" t="n">
        <v>1.1</v>
      </c>
      <c r="H4" s="0" t="n">
        <v>79.467043165928</v>
      </c>
    </row>
    <row r="5" customFormat="false" ht="12.75" hidden="false" customHeight="false" outlineLevel="0" collapsed="false">
      <c r="A5" s="0" t="n">
        <v>0.0101526315789474</v>
      </c>
      <c r="B5" s="0" t="s">
        <v>55</v>
      </c>
      <c r="C5" s="0" t="n">
        <v>71.8790165144318</v>
      </c>
      <c r="D5" s="0" t="n">
        <v>0.0129812827076961</v>
      </c>
      <c r="E5" s="0" t="n">
        <v>0.7297611729281</v>
      </c>
      <c r="F5" s="0" t="n">
        <v>71.8790165144318</v>
      </c>
      <c r="G5" s="0" t="n">
        <v>1.1</v>
      </c>
      <c r="H5" s="0" t="n">
        <v>79.066918165875</v>
      </c>
    </row>
    <row r="6" customFormat="false" ht="12.75" hidden="false" customHeight="false" outlineLevel="0" collapsed="false">
      <c r="A6" s="0" t="n">
        <v>0.0138789473684211</v>
      </c>
      <c r="B6" s="0" t="s">
        <v>55</v>
      </c>
      <c r="C6" s="0" t="n">
        <v>71.4042327032275</v>
      </c>
      <c r="D6" s="0" t="n">
        <v>0.020381761295559</v>
      </c>
      <c r="E6" s="0" t="n">
        <v>0.991015587570584</v>
      </c>
      <c r="F6" s="0" t="n">
        <v>71.4042327032275</v>
      </c>
      <c r="G6" s="0" t="n">
        <v>1.1</v>
      </c>
      <c r="H6" s="0" t="n">
        <v>78.5446559735503</v>
      </c>
    </row>
    <row r="7" customFormat="false" ht="12.75" hidden="false" customHeight="false" outlineLevel="0" collapsed="false">
      <c r="A7" s="0" t="n">
        <v>0.0176052631578947</v>
      </c>
      <c r="B7" s="0" t="s">
        <v>55</v>
      </c>
      <c r="C7" s="0" t="n">
        <v>70.7320067643274</v>
      </c>
      <c r="D7" s="0" t="n">
        <v>0.0310296944713113</v>
      </c>
      <c r="E7" s="0" t="n">
        <v>1.24525559277198</v>
      </c>
      <c r="F7" s="0" t="n">
        <v>70.7320067643274</v>
      </c>
      <c r="G7" s="0" t="n">
        <v>1.1</v>
      </c>
      <c r="H7" s="0" t="n">
        <v>77.8052074407602</v>
      </c>
    </row>
    <row r="8" customFormat="false" ht="12.75" hidden="false" customHeight="false" outlineLevel="0" collapsed="false">
      <c r="A8" s="0" t="n">
        <v>0.0213315789473684</v>
      </c>
      <c r="B8" s="0" t="s">
        <v>55</v>
      </c>
      <c r="C8" s="0" t="n">
        <v>69.6852499812992</v>
      </c>
      <c r="D8" s="0" t="n">
        <v>0.0480191291768191</v>
      </c>
      <c r="E8" s="0" t="n">
        <v>1.48649641144319</v>
      </c>
      <c r="F8" s="0" t="n">
        <v>69.6852499812992</v>
      </c>
      <c r="G8" s="0" t="n">
        <v>1.1</v>
      </c>
      <c r="H8" s="0" t="n">
        <v>76.6537749794291</v>
      </c>
    </row>
    <row r="9" customFormat="false" ht="12.75" hidden="false" customHeight="false" outlineLevel="0" collapsed="false">
      <c r="A9" s="0" t="n">
        <v>0.0250578947368421</v>
      </c>
      <c r="B9" s="0" t="s">
        <v>55</v>
      </c>
      <c r="C9" s="0" t="n">
        <v>67.9107415050174</v>
      </c>
      <c r="D9" s="0" t="n">
        <v>0.0780168825588421</v>
      </c>
      <c r="E9" s="0" t="n">
        <v>1.70170021213362</v>
      </c>
      <c r="F9" s="0" t="n">
        <v>67.9107415050174</v>
      </c>
      <c r="G9" s="0" t="n">
        <v>1.1</v>
      </c>
      <c r="H9" s="0" t="n">
        <v>74.7018156555192</v>
      </c>
    </row>
    <row r="10" customFormat="false" ht="12.75" hidden="false" customHeight="false" outlineLevel="0" collapsed="false">
      <c r="A10" s="0" t="n">
        <v>0.0287842105263158</v>
      </c>
      <c r="B10" s="0" t="s">
        <v>55</v>
      </c>
      <c r="C10" s="0" t="n">
        <v>64.8635276301284</v>
      </c>
      <c r="D10" s="0" t="n">
        <v>0.133358759890218</v>
      </c>
      <c r="E10" s="0" t="n">
        <v>1.86704543478512</v>
      </c>
      <c r="F10" s="0" t="n">
        <v>64.8635276301284</v>
      </c>
      <c r="G10" s="0" t="n">
        <v>1.1</v>
      </c>
      <c r="H10" s="0" t="n">
        <v>71.3498803931412</v>
      </c>
    </row>
    <row r="11" customFormat="false" ht="12.75" hidden="false" customHeight="false" outlineLevel="0" collapsed="false">
      <c r="A11" s="0" t="n">
        <v>0.0325105263157895</v>
      </c>
      <c r="B11" s="0" t="s">
        <v>55</v>
      </c>
      <c r="C11" s="0" t="n">
        <v>60.2921803562433</v>
      </c>
      <c r="D11" s="0" t="n">
        <v>0.226871901585095</v>
      </c>
      <c r="E11" s="0" t="n">
        <v>1.96013051610797</v>
      </c>
      <c r="F11" s="0" t="n">
        <v>60.2921803562433</v>
      </c>
      <c r="G11" s="0" t="n">
        <v>1.1</v>
      </c>
      <c r="H11" s="0" t="n">
        <v>66.3213983918676</v>
      </c>
    </row>
    <row r="12" customFormat="false" ht="12.75" hidden="false" customHeight="false" outlineLevel="0" collapsed="false">
      <c r="A12" s="0" t="n">
        <v>0.0362368421052632</v>
      </c>
      <c r="B12" s="0" t="s">
        <v>55</v>
      </c>
      <c r="C12" s="0" t="n">
        <v>54.9834522735129</v>
      </c>
      <c r="D12" s="0" t="n">
        <v>0.354983212077031</v>
      </c>
      <c r="E12" s="0" t="n">
        <v>1.99242667843756</v>
      </c>
      <c r="F12" s="0" t="n">
        <v>54.9834522735129</v>
      </c>
      <c r="G12" s="0" t="n">
        <v>1.1</v>
      </c>
      <c r="H12" s="0" t="n">
        <v>60.4817975008642</v>
      </c>
    </row>
    <row r="13" customFormat="false" ht="12.75" hidden="false" customHeight="false" outlineLevel="0" collapsed="false">
      <c r="A13" s="0" t="n">
        <v>0.0399631578947368</v>
      </c>
      <c r="B13" s="0" t="s">
        <v>55</v>
      </c>
      <c r="C13" s="0" t="n">
        <v>50.0216010522413</v>
      </c>
      <c r="D13" s="0" t="n">
        <v>0.499309064826814</v>
      </c>
      <c r="E13" s="0" t="n">
        <v>1.99902114099825</v>
      </c>
      <c r="F13" s="0" t="n">
        <v>50.0216010522413</v>
      </c>
      <c r="G13" s="0" t="n">
        <v>1.1</v>
      </c>
      <c r="H13" s="0" t="n">
        <v>55.0237611574654</v>
      </c>
    </row>
    <row r="14" customFormat="false" ht="12.75" hidden="false" customHeight="false" outlineLevel="0" collapsed="false">
      <c r="A14" s="0" t="n">
        <v>0.0436894736842105</v>
      </c>
      <c r="B14" s="0" t="s">
        <v>55</v>
      </c>
      <c r="C14" s="0" t="n">
        <v>45.775381123942</v>
      </c>
      <c r="D14" s="0" t="n">
        <v>0.647664312906341</v>
      </c>
      <c r="E14" s="0" t="n">
        <v>1.99990230899917</v>
      </c>
      <c r="F14" s="0" t="n">
        <v>45.775381123942</v>
      </c>
      <c r="G14" s="0" t="n">
        <v>1.1</v>
      </c>
      <c r="H14" s="0" t="n">
        <v>50.3529192363362</v>
      </c>
    </row>
    <row r="15" customFormat="false" ht="12.75" hidden="false" customHeight="false" outlineLevel="0" collapsed="false">
      <c r="A15" s="0" t="n">
        <v>0.0474157894736842</v>
      </c>
      <c r="B15" s="0" t="s">
        <v>55</v>
      </c>
      <c r="C15" s="0" t="n">
        <v>42.1798657765851</v>
      </c>
      <c r="D15" s="0" t="n">
        <v>0.79663951098701</v>
      </c>
      <c r="E15" s="0" t="n">
        <v>1.99999163569081</v>
      </c>
      <c r="F15" s="0" t="n">
        <v>42.1798657765851</v>
      </c>
      <c r="G15" s="0" t="n">
        <v>1.1</v>
      </c>
      <c r="H15" s="0" t="n">
        <v>46.3978523542436</v>
      </c>
    </row>
    <row r="16" customFormat="false" ht="12.75" hidden="false" customHeight="false" outlineLevel="0" collapsed="false">
      <c r="A16" s="0" t="n">
        <v>0.0511421052631579</v>
      </c>
      <c r="B16" s="0" t="s">
        <v>55</v>
      </c>
      <c r="C16" s="0" t="n">
        <v>39.1067072701806</v>
      </c>
      <c r="D16" s="0" t="n">
        <v>0.945684885901943</v>
      </c>
      <c r="E16" s="0" t="n">
        <v>1.99999933970708</v>
      </c>
      <c r="F16" s="0" t="n">
        <v>39.1067072701806</v>
      </c>
      <c r="G16" s="0" t="n">
        <v>1.1</v>
      </c>
      <c r="H16" s="0" t="n">
        <v>43.0173779971986</v>
      </c>
    </row>
    <row r="17" customFormat="false" ht="12.75" hidden="false" customHeight="false" outlineLevel="0" collapsed="false">
      <c r="A17" s="0" t="n">
        <v>0.0548684210526316</v>
      </c>
      <c r="B17" s="0" t="s">
        <v>55</v>
      </c>
      <c r="C17" s="0" t="n">
        <v>36.4508384098948</v>
      </c>
      <c r="D17" s="0" t="n">
        <v>1.09473689741752</v>
      </c>
      <c r="E17" s="0" t="n">
        <v>1.99999994959555</v>
      </c>
      <c r="F17" s="0" t="n">
        <v>36.4508384098948</v>
      </c>
      <c r="G17" s="0" t="n">
        <v>1.1</v>
      </c>
      <c r="H17" s="0" t="n">
        <v>40.0959222508843</v>
      </c>
    </row>
    <row r="18" customFormat="false" ht="12.75" hidden="false" customHeight="false" outlineLevel="0" collapsed="false">
      <c r="A18" s="0" t="n">
        <v>0.0585947368421053</v>
      </c>
      <c r="B18" s="0" t="s">
        <v>55</v>
      </c>
      <c r="C18" s="0" t="n">
        <v>34.1327584002848</v>
      </c>
      <c r="D18" s="0" t="n">
        <v>1.24378947818447</v>
      </c>
      <c r="E18" s="0" t="n">
        <v>1.99999999615985</v>
      </c>
      <c r="F18" s="0" t="n">
        <v>34.1327584002848</v>
      </c>
      <c r="G18" s="0" t="n">
        <v>1.1</v>
      </c>
      <c r="H18" s="0" t="n">
        <v>37.5460342403133</v>
      </c>
    </row>
    <row r="19" customFormat="false" ht="12.75" hidden="false" customHeight="false" outlineLevel="0" collapsed="false">
      <c r="A19" s="0" t="n">
        <v>0.0623210526315789</v>
      </c>
      <c r="B19" s="0" t="s">
        <v>55</v>
      </c>
      <c r="C19" s="0" t="n">
        <v>32.091884126623</v>
      </c>
      <c r="D19" s="0" t="n">
        <v>1.39284210563484</v>
      </c>
      <c r="E19" s="0" t="n">
        <v>1.9999999997018</v>
      </c>
      <c r="F19" s="0" t="n">
        <v>32.091884126623</v>
      </c>
      <c r="G19" s="0" t="n">
        <v>1.1</v>
      </c>
      <c r="H19" s="0" t="n">
        <v>35.3010725392853</v>
      </c>
    </row>
    <row r="20" customFormat="false" ht="12.75" hidden="false" customHeight="false" outlineLevel="0" collapsed="false">
      <c r="A20" s="0" t="n">
        <v>0.0660473684210526</v>
      </c>
      <c r="B20" s="0" t="s">
        <v>55</v>
      </c>
      <c r="C20" s="0" t="n">
        <v>30.2812973141647</v>
      </c>
      <c r="D20" s="0" t="n">
        <v>1.54189473687372</v>
      </c>
      <c r="E20" s="0" t="n">
        <v>1.99999999997607</v>
      </c>
      <c r="F20" s="0" t="n">
        <v>30.2812973141647</v>
      </c>
      <c r="G20" s="0" t="n">
        <v>1.1</v>
      </c>
      <c r="H20" s="0" t="n">
        <v>33.3094270455812</v>
      </c>
    </row>
    <row r="21" customFormat="false" ht="12.75" hidden="false" customHeight="false" outlineLevel="0" collapsed="false">
      <c r="A21" s="0" t="n">
        <v>0.0697736842105263</v>
      </c>
      <c r="B21" s="0" t="s">
        <v>55</v>
      </c>
      <c r="C21" s="0" t="n">
        <v>28.6641019838289</v>
      </c>
      <c r="D21" s="0" t="n">
        <v>1.69094736842385</v>
      </c>
      <c r="E21" s="0" t="n">
        <v>1.999999999998</v>
      </c>
      <c r="F21" s="0" t="n">
        <v>28.6641019838289</v>
      </c>
      <c r="G21" s="0" t="n">
        <v>1.1</v>
      </c>
      <c r="H21" s="0" t="n">
        <v>31.5305121822118</v>
      </c>
    </row>
    <row r="22" customFormat="false" ht="12.75" hidden="false" customHeight="false" outlineLevel="0" collapsed="false">
      <c r="A22" s="0" t="n">
        <v>0.0735</v>
      </c>
      <c r="B22" s="0" t="s">
        <v>55</v>
      </c>
      <c r="C22" s="0" t="n">
        <v>27.2108843537391</v>
      </c>
      <c r="D22" s="0" t="n">
        <v>1.84000000000026</v>
      </c>
      <c r="E22" s="0" t="n">
        <v>1.99999999999982</v>
      </c>
      <c r="F22" s="0" t="n">
        <v>27.2108843537391</v>
      </c>
      <c r="G22" s="0" t="n">
        <v>1.1</v>
      </c>
      <c r="H22" s="0" t="n">
        <v>29.931972789113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10.29"/>
    <col collapsed="false" customWidth="true" hidden="false" outlineLevel="0" max="3" min="3" style="0" width="18.85"/>
    <col collapsed="false" customWidth="true" hidden="false" outlineLevel="0" max="4" min="4" style="0" width="22.28"/>
    <col collapsed="false" customWidth="true" hidden="false" outlineLevel="0" max="5" min="5" style="0" width="17.29"/>
    <col collapsed="false" customWidth="true" hidden="false" outlineLevel="0" max="6" min="6" style="0" width="19.29"/>
    <col collapsed="false" customWidth="true" hidden="false" outlineLevel="0" max="7" min="7" style="0" width="22.57"/>
    <col collapsed="false" customWidth="true" hidden="false" outlineLevel="0" max="8" min="8" style="0" width="17.71"/>
  </cols>
  <sheetData>
    <row r="1" customFormat="false" ht="12.75" hidden="false" customHeight="false" outlineLevel="0" collapsed="false">
      <c r="A1" s="0" t="s">
        <v>46</v>
      </c>
    </row>
    <row r="2" customFormat="false" ht="12.75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</row>
    <row r="3" customFormat="false" ht="12.75" hidden="false" customHeight="false" outlineLevel="0" collapsed="false">
      <c r="A3" s="0" t="n">
        <v>0.0027</v>
      </c>
      <c r="B3" s="0" t="s">
        <v>55</v>
      </c>
      <c r="C3" s="0" t="n">
        <v>99.7363776085228</v>
      </c>
      <c r="D3" s="0" t="n">
        <v>0.0029075111566926</v>
      </c>
      <c r="E3" s="0" t="n">
        <v>0.269288219543012</v>
      </c>
      <c r="F3" s="0" t="n">
        <v>99.7363776085228</v>
      </c>
      <c r="G3" s="0" t="n">
        <v>1.1</v>
      </c>
      <c r="H3" s="0" t="n">
        <v>109.710015369375</v>
      </c>
    </row>
    <row r="4" customFormat="false" ht="12.75" hidden="false" customHeight="false" outlineLevel="0" collapsed="false">
      <c r="A4" s="0" t="n">
        <v>0.00642631578947368</v>
      </c>
      <c r="B4" s="0" t="s">
        <v>55</v>
      </c>
      <c r="C4" s="0" t="n">
        <v>99.286708045206</v>
      </c>
      <c r="D4" s="0" t="n">
        <v>0.00790257996988066</v>
      </c>
      <c r="E4" s="0" t="n">
        <v>0.638047739595771</v>
      </c>
      <c r="F4" s="0" t="n">
        <v>99.286708045206</v>
      </c>
      <c r="G4" s="0" t="n">
        <v>1.1</v>
      </c>
      <c r="H4" s="0" t="n">
        <v>109.215378849727</v>
      </c>
    </row>
    <row r="5" customFormat="false" ht="12.75" hidden="false" customHeight="false" outlineLevel="0" collapsed="false">
      <c r="A5" s="0" t="n">
        <v>0.0101526315789474</v>
      </c>
      <c r="B5" s="0" t="s">
        <v>55</v>
      </c>
      <c r="C5" s="0" t="n">
        <v>98.6486734941958</v>
      </c>
      <c r="D5" s="0" t="n">
        <v>0.0150682123107518</v>
      </c>
      <c r="E5" s="0" t="n">
        <v>1.00154363773844</v>
      </c>
      <c r="F5" s="0" t="n">
        <v>98.6486734941958</v>
      </c>
      <c r="G5" s="0" t="n">
        <v>1.1</v>
      </c>
      <c r="H5" s="0" t="n">
        <v>108.513540843615</v>
      </c>
    </row>
    <row r="6" customFormat="false" ht="12.75" hidden="false" customHeight="false" outlineLevel="0" collapsed="false">
      <c r="A6" s="0" t="n">
        <v>0.0138789473684211</v>
      </c>
      <c r="B6" s="0" t="s">
        <v>55</v>
      </c>
      <c r="C6" s="0" t="n">
        <v>97.5736765118014</v>
      </c>
      <c r="D6" s="0" t="n">
        <v>0.0273532363689874</v>
      </c>
      <c r="E6" s="0" t="n">
        <v>1.35421992085063</v>
      </c>
      <c r="F6" s="0" t="n">
        <v>97.5736765118014</v>
      </c>
      <c r="G6" s="0" t="n">
        <v>1.1</v>
      </c>
      <c r="H6" s="0" t="n">
        <v>107.331044162982</v>
      </c>
    </row>
    <row r="7" customFormat="false" ht="12.75" hidden="false" customHeight="false" outlineLevel="0" collapsed="false">
      <c r="A7" s="0" t="n">
        <v>0.0176052631578947</v>
      </c>
      <c r="B7" s="0" t="s">
        <v>55</v>
      </c>
      <c r="C7" s="0" t="n">
        <v>95.2879357288508</v>
      </c>
      <c r="D7" s="0" t="n">
        <v>0.054395875601855</v>
      </c>
      <c r="E7" s="0" t="n">
        <v>1.67756918427898</v>
      </c>
      <c r="F7" s="0" t="n">
        <v>95.2879357288508</v>
      </c>
      <c r="G7" s="0" t="n">
        <v>1.1</v>
      </c>
      <c r="H7" s="0" t="n">
        <v>104.816729301736</v>
      </c>
    </row>
    <row r="8" customFormat="false" ht="12.75" hidden="false" customHeight="false" outlineLevel="0" collapsed="false">
      <c r="A8" s="0" t="n">
        <v>0.0213315789473684</v>
      </c>
      <c r="B8" s="0" t="s">
        <v>55</v>
      </c>
      <c r="C8" s="0" t="n">
        <v>89.6460619589286</v>
      </c>
      <c r="D8" s="0" t="n">
        <v>0.127047765359694</v>
      </c>
      <c r="E8" s="0" t="n">
        <v>1.91229204799757</v>
      </c>
      <c r="F8" s="0" t="n">
        <v>89.6460619589286</v>
      </c>
      <c r="G8" s="0" t="n">
        <v>1.1</v>
      </c>
      <c r="H8" s="0" t="n">
        <v>98.6106681548215</v>
      </c>
    </row>
    <row r="9" customFormat="false" ht="12.75" hidden="false" customHeight="false" outlineLevel="0" collapsed="false">
      <c r="A9" s="0" t="n">
        <v>0.0250578947368421</v>
      </c>
      <c r="B9" s="0" t="s">
        <v>55</v>
      </c>
      <c r="C9" s="0" t="n">
        <v>79.5224418991086</v>
      </c>
      <c r="D9" s="0" t="n">
        <v>0.283257321745209</v>
      </c>
      <c r="E9" s="0" t="n">
        <v>1.99266497832451</v>
      </c>
      <c r="F9" s="0" t="n">
        <v>79.5224418991086</v>
      </c>
      <c r="G9" s="0" t="n">
        <v>1.1</v>
      </c>
      <c r="H9" s="0" t="n">
        <v>87.4746860890195</v>
      </c>
    </row>
    <row r="10" customFormat="false" ht="12.75" hidden="false" customHeight="false" outlineLevel="0" collapsed="false">
      <c r="A10" s="0" t="n">
        <v>0.0287842105263158</v>
      </c>
      <c r="B10" s="0" t="s">
        <v>55</v>
      </c>
      <c r="C10" s="0" t="n">
        <v>69.4763180322169</v>
      </c>
      <c r="D10" s="0" t="n">
        <v>0.483273309748392</v>
      </c>
      <c r="E10" s="0" t="n">
        <v>1.9998209648326</v>
      </c>
      <c r="F10" s="0" t="n">
        <v>69.4763180322169</v>
      </c>
      <c r="G10" s="0" t="n">
        <v>1.1</v>
      </c>
      <c r="H10" s="0" t="n">
        <v>76.4239498354386</v>
      </c>
    </row>
    <row r="11" customFormat="false" ht="12.75" hidden="false" customHeight="false" outlineLevel="0" collapsed="false">
      <c r="A11" s="0" t="n">
        <v>0.0325105263157895</v>
      </c>
      <c r="B11" s="0" t="s">
        <v>55</v>
      </c>
      <c r="C11" s="0" t="n">
        <v>61.5184720057306</v>
      </c>
      <c r="D11" s="0" t="n">
        <v>0.688080822126941</v>
      </c>
      <c r="E11" s="0" t="n">
        <v>1.99999790304946</v>
      </c>
      <c r="F11" s="0" t="n">
        <v>61.5184720057306</v>
      </c>
      <c r="G11" s="0" t="n">
        <v>1.1</v>
      </c>
      <c r="H11" s="0" t="n">
        <v>67.6703192063037</v>
      </c>
    </row>
    <row r="12" customFormat="false" ht="12.75" hidden="false" customHeight="false" outlineLevel="0" collapsed="false">
      <c r="A12" s="0" t="n">
        <v>0.0362368421052632</v>
      </c>
      <c r="B12" s="0" t="s">
        <v>55</v>
      </c>
      <c r="C12" s="0" t="n">
        <v>55.192446870311</v>
      </c>
      <c r="D12" s="0" t="n">
        <v>0.893026333086365</v>
      </c>
      <c r="E12" s="0" t="n">
        <v>1.99999998264259</v>
      </c>
      <c r="F12" s="0" t="n">
        <v>55.192446870311</v>
      </c>
      <c r="G12" s="0" t="n">
        <v>1.1</v>
      </c>
      <c r="H12" s="0" t="n">
        <v>60.7116915573421</v>
      </c>
    </row>
    <row r="13" customFormat="false" ht="12.75" hidden="false" customHeight="false" outlineLevel="0" collapsed="false">
      <c r="A13" s="0" t="n">
        <v>0.0399631578947368</v>
      </c>
      <c r="B13" s="0" t="s">
        <v>55</v>
      </c>
      <c r="C13" s="0" t="n">
        <v>50.0460950844194</v>
      </c>
      <c r="D13" s="0" t="n">
        <v>1.09797368434937</v>
      </c>
      <c r="E13" s="0" t="n">
        <v>1.99999999987367</v>
      </c>
      <c r="F13" s="0" t="n">
        <v>50.0460950844194</v>
      </c>
      <c r="G13" s="0" t="n">
        <v>1.1</v>
      </c>
      <c r="H13" s="0" t="n">
        <v>55.0507045928614</v>
      </c>
    </row>
    <row r="14" customFormat="false" ht="12.75" hidden="false" customHeight="false" outlineLevel="0" collapsed="false">
      <c r="A14" s="0" t="n">
        <v>0.0436894736842105</v>
      </c>
      <c r="B14" s="0" t="s">
        <v>55</v>
      </c>
      <c r="C14" s="0" t="n">
        <v>45.7776171545388</v>
      </c>
      <c r="D14" s="0" t="n">
        <v>1.30292105263268</v>
      </c>
      <c r="E14" s="0" t="n">
        <v>1.99999999999909</v>
      </c>
      <c r="F14" s="0" t="n">
        <v>45.7776171545388</v>
      </c>
      <c r="G14" s="0" t="n">
        <v>1.1</v>
      </c>
      <c r="H14" s="0" t="n">
        <v>50.3553788699927</v>
      </c>
    </row>
    <row r="15" customFormat="false" ht="12.75" hidden="false" customHeight="false" outlineLevel="0" collapsed="false">
      <c r="A15" s="0" t="n">
        <v>0.0474157894736842</v>
      </c>
      <c r="B15" s="0" t="s">
        <v>55</v>
      </c>
      <c r="C15" s="0" t="n">
        <v>42.180042180042</v>
      </c>
      <c r="D15" s="0" t="n">
        <v>1.50786842105264</v>
      </c>
      <c r="E15" s="0" t="n">
        <v>1.99999999999999</v>
      </c>
      <c r="F15" s="0" t="n">
        <v>42.180042180042</v>
      </c>
      <c r="G15" s="0" t="n">
        <v>1.1</v>
      </c>
      <c r="H15" s="0" t="n">
        <v>46.3980463980462</v>
      </c>
    </row>
    <row r="16" customFormat="false" ht="12.75" hidden="false" customHeight="false" outlineLevel="0" collapsed="false">
      <c r="A16" s="0" t="n">
        <v>0.0511421052631579</v>
      </c>
      <c r="B16" s="0" t="s">
        <v>55</v>
      </c>
      <c r="C16" s="0" t="n">
        <v>39.1067201811259</v>
      </c>
      <c r="D16" s="0" t="n">
        <v>1.71281578947368</v>
      </c>
      <c r="E16" s="0" t="n">
        <v>2</v>
      </c>
      <c r="F16" s="0" t="n">
        <v>39.1067201811259</v>
      </c>
      <c r="G16" s="0" t="n">
        <v>1.1</v>
      </c>
      <c r="H16" s="0" t="n">
        <v>43.0173921992385</v>
      </c>
    </row>
    <row r="17" customFormat="false" ht="12.75" hidden="false" customHeight="false" outlineLevel="0" collapsed="false">
      <c r="A17" s="0" t="n">
        <v>0.0548684210526316</v>
      </c>
      <c r="B17" s="0" t="s">
        <v>55</v>
      </c>
      <c r="C17" s="0" t="n">
        <v>36.4508393285372</v>
      </c>
      <c r="D17" s="0" t="n">
        <v>1.91776315789474</v>
      </c>
      <c r="E17" s="0" t="n">
        <v>2</v>
      </c>
      <c r="F17" s="0" t="n">
        <v>36.4508393285372</v>
      </c>
      <c r="G17" s="0" t="n">
        <v>1.1</v>
      </c>
      <c r="H17" s="0" t="n">
        <v>40.0959232613909</v>
      </c>
    </row>
    <row r="18" customFormat="false" ht="12.75" hidden="false" customHeight="false" outlineLevel="0" collapsed="false">
      <c r="A18" s="0" t="n">
        <v>0.0585947368421053</v>
      </c>
      <c r="B18" s="0" t="s">
        <v>55</v>
      </c>
      <c r="C18" s="0" t="n">
        <v>34.1327584658223</v>
      </c>
      <c r="D18" s="0" t="n">
        <v>2.12271052631579</v>
      </c>
      <c r="E18" s="0" t="n">
        <v>2</v>
      </c>
      <c r="F18" s="0" t="n">
        <v>34.1327584658223</v>
      </c>
      <c r="G18" s="0" t="n">
        <v>1.1</v>
      </c>
      <c r="H18" s="0" t="n">
        <v>37.5460343124046</v>
      </c>
    </row>
    <row r="19" customFormat="false" ht="12.75" hidden="false" customHeight="false" outlineLevel="0" collapsed="false">
      <c r="A19" s="0" t="n">
        <v>0.0623210526315789</v>
      </c>
      <c r="B19" s="0" t="s">
        <v>55</v>
      </c>
      <c r="C19" s="0" t="n">
        <v>32.0918841314078</v>
      </c>
      <c r="D19" s="0" t="n">
        <v>2.32765789473684</v>
      </c>
      <c r="E19" s="0" t="n">
        <v>2</v>
      </c>
      <c r="F19" s="0" t="n">
        <v>32.0918841314078</v>
      </c>
      <c r="G19" s="0" t="n">
        <v>1.1</v>
      </c>
      <c r="H19" s="0" t="n">
        <v>35.3010725445486</v>
      </c>
    </row>
    <row r="20" customFormat="false" ht="12.75" hidden="false" customHeight="false" outlineLevel="0" collapsed="false">
      <c r="A20" s="0" t="n">
        <v>0.0660473684210526</v>
      </c>
      <c r="B20" s="0" t="s">
        <v>55</v>
      </c>
      <c r="C20" s="0" t="n">
        <v>30.2812973145271</v>
      </c>
      <c r="D20" s="0" t="n">
        <v>2.53260526315789</v>
      </c>
      <c r="E20" s="0" t="n">
        <v>2</v>
      </c>
      <c r="F20" s="0" t="n">
        <v>30.2812973145271</v>
      </c>
      <c r="G20" s="0" t="n">
        <v>1.1</v>
      </c>
      <c r="H20" s="0" t="n">
        <v>33.3094270459798</v>
      </c>
    </row>
    <row r="21" customFormat="false" ht="12.75" hidden="false" customHeight="false" outlineLevel="0" collapsed="false">
      <c r="A21" s="0" t="n">
        <v>0.0697736842105263</v>
      </c>
      <c r="B21" s="0" t="s">
        <v>55</v>
      </c>
      <c r="C21" s="0" t="n">
        <v>28.6641019838576</v>
      </c>
      <c r="D21" s="0" t="n">
        <v>2.73755263157895</v>
      </c>
      <c r="E21" s="0" t="n">
        <v>2</v>
      </c>
      <c r="F21" s="0" t="n">
        <v>28.6641019838576</v>
      </c>
      <c r="G21" s="0" t="n">
        <v>1.1</v>
      </c>
      <c r="H21" s="0" t="n">
        <v>31.5305121822433</v>
      </c>
    </row>
    <row r="22" customFormat="false" ht="12.75" hidden="false" customHeight="false" outlineLevel="0" collapsed="false">
      <c r="A22" s="0" t="n">
        <v>0.0735</v>
      </c>
      <c r="B22" s="0" t="s">
        <v>55</v>
      </c>
      <c r="C22" s="0" t="n">
        <v>27.2108843537415</v>
      </c>
      <c r="D22" s="0" t="n">
        <v>2.9425</v>
      </c>
      <c r="E22" s="0" t="n">
        <v>2</v>
      </c>
      <c r="F22" s="0" t="n">
        <v>27.2108843537415</v>
      </c>
      <c r="G22" s="0" t="n">
        <v>1.1</v>
      </c>
      <c r="H22" s="0" t="n">
        <v>29.9319727891157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10.29"/>
    <col collapsed="false" customWidth="true" hidden="false" outlineLevel="0" max="3" min="3" style="0" width="18.85"/>
    <col collapsed="false" customWidth="true" hidden="false" outlineLevel="0" max="4" min="4" style="0" width="22.28"/>
    <col collapsed="false" customWidth="true" hidden="false" outlineLevel="0" max="5" min="5" style="0" width="17.29"/>
    <col collapsed="false" customWidth="true" hidden="false" outlineLevel="0" max="6" min="6" style="0" width="19.29"/>
    <col collapsed="false" customWidth="true" hidden="false" outlineLevel="0" max="7" min="7" style="0" width="22.57"/>
    <col collapsed="false" customWidth="true" hidden="false" outlineLevel="0" max="8" min="8" style="0" width="17.71"/>
  </cols>
  <sheetData>
    <row r="1" customFormat="false" ht="12.75" hidden="false" customHeight="false" outlineLevel="0" collapsed="false">
      <c r="A1" s="0" t="s">
        <v>46</v>
      </c>
    </row>
    <row r="2" customFormat="false" ht="12.75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</row>
    <row r="3" customFormat="false" ht="12.75" hidden="false" customHeight="false" outlineLevel="0" collapsed="false">
      <c r="A3" s="0" t="n">
        <v>0.0027</v>
      </c>
      <c r="B3" s="0" t="s">
        <v>55</v>
      </c>
      <c r="C3" s="0" t="n">
        <v>113.333335851303</v>
      </c>
      <c r="D3" s="0" t="n">
        <v>0.00294115196613001</v>
      </c>
      <c r="E3" s="0" t="n">
        <v>0.306000006798517</v>
      </c>
      <c r="F3" s="0" t="n">
        <v>113.333335851303</v>
      </c>
      <c r="G3" s="0" t="n">
        <v>1.1</v>
      </c>
      <c r="H3" s="0" t="n">
        <v>124.666669436433</v>
      </c>
    </row>
    <row r="4" customFormat="false" ht="12.75" hidden="false" customHeight="false" outlineLevel="0" collapsed="false">
      <c r="A4" s="0" t="n">
        <v>0.00642631578947368</v>
      </c>
      <c r="B4" s="0" t="s">
        <v>55</v>
      </c>
      <c r="C4" s="0" t="n">
        <v>112.793739496812</v>
      </c>
      <c r="D4" s="0" t="n">
        <v>0.00821753545579686</v>
      </c>
      <c r="E4" s="0" t="n">
        <v>0.724848189082144</v>
      </c>
      <c r="F4" s="0" t="n">
        <v>112.793739496812</v>
      </c>
      <c r="G4" s="0" t="n">
        <v>1.1</v>
      </c>
      <c r="H4" s="0" t="n">
        <v>124.073113446493</v>
      </c>
    </row>
    <row r="5" customFormat="false" ht="12.75" hidden="false" customHeight="false" outlineLevel="0" collapsed="false">
      <c r="A5" s="0" t="n">
        <v>0.0101526315789474</v>
      </c>
      <c r="B5" s="0" t="s">
        <v>55</v>
      </c>
      <c r="C5" s="0" t="n">
        <v>111.95022494947</v>
      </c>
      <c r="D5" s="0" t="n">
        <v>0.0165676536730526</v>
      </c>
      <c r="E5" s="0" t="n">
        <v>1.13658938909225</v>
      </c>
      <c r="F5" s="0" t="n">
        <v>111.95022494947</v>
      </c>
      <c r="G5" s="0" t="n">
        <v>1.1</v>
      </c>
      <c r="H5" s="0" t="n">
        <v>123.145247444417</v>
      </c>
    </row>
    <row r="6" customFormat="false" ht="12.75" hidden="false" customHeight="false" outlineLevel="0" collapsed="false">
      <c r="A6" s="0" t="n">
        <v>0.0138789473684211</v>
      </c>
      <c r="B6" s="0" t="s">
        <v>55</v>
      </c>
      <c r="C6" s="0" t="n">
        <v>110.22964427907</v>
      </c>
      <c r="D6" s="0" t="n">
        <v>0.0339962205043071</v>
      </c>
      <c r="E6" s="0" t="n">
        <v>1.52987143138899</v>
      </c>
      <c r="F6" s="0" t="n">
        <v>110.22964427907</v>
      </c>
      <c r="G6" s="0" t="n">
        <v>1.1</v>
      </c>
      <c r="H6" s="0" t="n">
        <v>121.252608706977</v>
      </c>
    </row>
    <row r="7" customFormat="false" ht="12.75" hidden="false" customHeight="false" outlineLevel="0" collapsed="false">
      <c r="A7" s="0" t="n">
        <v>0.0176052631578947</v>
      </c>
      <c r="B7" s="0" t="s">
        <v>55</v>
      </c>
      <c r="C7" s="0" t="n">
        <v>105.356902039251</v>
      </c>
      <c r="D7" s="0" t="n">
        <v>0.0864433898543304</v>
      </c>
      <c r="E7" s="0" t="n">
        <v>1.85483598590156</v>
      </c>
      <c r="F7" s="0" t="n">
        <v>105.356902039251</v>
      </c>
      <c r="G7" s="0" t="n">
        <v>1.1</v>
      </c>
      <c r="H7" s="0" t="n">
        <v>115.892592243177</v>
      </c>
    </row>
    <row r="8" customFormat="false" ht="12.75" hidden="false" customHeight="false" outlineLevel="0" collapsed="false">
      <c r="A8" s="0" t="n">
        <v>0.0213315789473684</v>
      </c>
      <c r="B8" s="0" t="s">
        <v>55</v>
      </c>
      <c r="C8" s="0" t="n">
        <v>93.2786079572669</v>
      </c>
      <c r="D8" s="0" t="n">
        <v>0.240071456225691</v>
      </c>
      <c r="E8" s="0" t="n">
        <v>1.98977998974107</v>
      </c>
      <c r="F8" s="0" t="n">
        <v>93.2786079572669</v>
      </c>
      <c r="G8" s="0" t="n">
        <v>1.1</v>
      </c>
      <c r="H8" s="0" t="n">
        <v>102.606468752994</v>
      </c>
    </row>
    <row r="9" customFormat="false" ht="12.75" hidden="false" customHeight="false" outlineLevel="0" collapsed="false">
      <c r="A9" s="0" t="n">
        <v>0.0250578947368421</v>
      </c>
      <c r="B9" s="0" t="s">
        <v>55</v>
      </c>
      <c r="C9" s="0" t="n">
        <v>79.811062432914</v>
      </c>
      <c r="D9" s="0" t="n">
        <v>0.466198922675287</v>
      </c>
      <c r="E9" s="0" t="n">
        <v>1.99989720127949</v>
      </c>
      <c r="F9" s="0" t="n">
        <v>79.811062432914</v>
      </c>
      <c r="G9" s="0" t="n">
        <v>1.1</v>
      </c>
      <c r="H9" s="0" t="n">
        <v>87.7921686762054</v>
      </c>
    </row>
    <row r="10" customFormat="false" ht="12.75" hidden="false" customHeight="false" outlineLevel="0" collapsed="false">
      <c r="A10" s="0" t="n">
        <v>0.0287842105263158</v>
      </c>
      <c r="B10" s="0" t="s">
        <v>55</v>
      </c>
      <c r="C10" s="0" t="n">
        <v>69.4825266289288</v>
      </c>
      <c r="D10" s="0" t="n">
        <v>0.699013450785435</v>
      </c>
      <c r="E10" s="0" t="n">
        <v>1.99999967438743</v>
      </c>
      <c r="F10" s="0" t="n">
        <v>69.4825266289288</v>
      </c>
      <c r="G10" s="0" t="n">
        <v>1.1</v>
      </c>
      <c r="H10" s="0" t="n">
        <v>76.4307792918217</v>
      </c>
    </row>
    <row r="11" customFormat="false" ht="12.75" hidden="false" customHeight="false" outlineLevel="0" collapsed="false">
      <c r="A11" s="0" t="n">
        <v>0.0325105263157895</v>
      </c>
      <c r="B11" s="0" t="s">
        <v>55</v>
      </c>
      <c r="C11" s="0" t="n">
        <v>61.5185364870194</v>
      </c>
      <c r="D11" s="0" t="n">
        <v>0.931907895376792</v>
      </c>
      <c r="E11" s="0" t="n">
        <v>1.9999999993701</v>
      </c>
      <c r="F11" s="0" t="n">
        <v>61.5185364870194</v>
      </c>
      <c r="G11" s="0" t="n">
        <v>1.1</v>
      </c>
      <c r="H11" s="0" t="n">
        <v>67.6703901357214</v>
      </c>
    </row>
    <row r="12" customFormat="false" ht="12.75" hidden="false" customHeight="false" outlineLevel="0" collapsed="false">
      <c r="A12" s="0" t="n">
        <v>0.0362368421052632</v>
      </c>
      <c r="B12" s="0" t="s">
        <v>55</v>
      </c>
      <c r="C12" s="0" t="n">
        <v>55.1924473492811</v>
      </c>
      <c r="D12" s="0" t="n">
        <v>1.16480263158014</v>
      </c>
      <c r="E12" s="0" t="n">
        <v>1.99999999999895</v>
      </c>
      <c r="F12" s="0" t="n">
        <v>55.1924473492811</v>
      </c>
      <c r="G12" s="0" t="n">
        <v>1.1</v>
      </c>
      <c r="H12" s="0" t="n">
        <v>60.7116920842092</v>
      </c>
    </row>
    <row r="13" customFormat="false" ht="12.75" hidden="false" customHeight="false" outlineLevel="0" collapsed="false">
      <c r="A13" s="0" t="n">
        <v>0.0399631578947368</v>
      </c>
      <c r="B13" s="0" t="s">
        <v>55</v>
      </c>
      <c r="C13" s="0" t="n">
        <v>50.0460950875806</v>
      </c>
      <c r="D13" s="0" t="n">
        <v>1.39769736842105</v>
      </c>
      <c r="E13" s="0" t="n">
        <v>2</v>
      </c>
      <c r="F13" s="0" t="n">
        <v>50.0460950875806</v>
      </c>
      <c r="G13" s="0" t="n">
        <v>1.1</v>
      </c>
      <c r="H13" s="0" t="n">
        <v>55.0507045963387</v>
      </c>
    </row>
    <row r="14" customFormat="false" ht="12.75" hidden="false" customHeight="false" outlineLevel="0" collapsed="false">
      <c r="A14" s="0" t="n">
        <v>0.0436894736842105</v>
      </c>
      <c r="B14" s="0" t="s">
        <v>55</v>
      </c>
      <c r="C14" s="0" t="n">
        <v>45.7776171545597</v>
      </c>
      <c r="D14" s="0" t="n">
        <v>1.63059210526316</v>
      </c>
      <c r="E14" s="0" t="n">
        <v>2</v>
      </c>
      <c r="F14" s="0" t="n">
        <v>45.7776171545597</v>
      </c>
      <c r="G14" s="0" t="n">
        <v>1.1</v>
      </c>
      <c r="H14" s="0" t="n">
        <v>50.3553788700157</v>
      </c>
    </row>
    <row r="15" customFormat="false" ht="12.75" hidden="false" customHeight="false" outlineLevel="0" collapsed="false">
      <c r="A15" s="0" t="n">
        <v>0.0474157894736842</v>
      </c>
      <c r="B15" s="0" t="s">
        <v>55</v>
      </c>
      <c r="C15" s="0" t="n">
        <v>42.1800421800422</v>
      </c>
      <c r="D15" s="0" t="n">
        <v>1.86348684210526</v>
      </c>
      <c r="E15" s="0" t="n">
        <v>2</v>
      </c>
      <c r="F15" s="0" t="n">
        <v>42.1800421800422</v>
      </c>
      <c r="G15" s="0" t="n">
        <v>1.1</v>
      </c>
      <c r="H15" s="0" t="n">
        <v>46.3980463980464</v>
      </c>
    </row>
    <row r="16" customFormat="false" ht="12.75" hidden="false" customHeight="false" outlineLevel="0" collapsed="false">
      <c r="A16" s="0" t="n">
        <v>0.0511421052631579</v>
      </c>
      <c r="B16" s="0" t="s">
        <v>55</v>
      </c>
      <c r="C16" s="0" t="n">
        <v>39.1067201811259</v>
      </c>
      <c r="D16" s="0" t="n">
        <v>2.09638157894737</v>
      </c>
      <c r="E16" s="0" t="n">
        <v>2</v>
      </c>
      <c r="F16" s="0" t="n">
        <v>39.1067201811259</v>
      </c>
      <c r="G16" s="0" t="n">
        <v>1.1</v>
      </c>
      <c r="H16" s="0" t="n">
        <v>43.0173921992385</v>
      </c>
    </row>
    <row r="17" customFormat="false" ht="12.75" hidden="false" customHeight="false" outlineLevel="0" collapsed="false">
      <c r="A17" s="0" t="n">
        <v>0.0548684210526316</v>
      </c>
      <c r="B17" s="0" t="s">
        <v>55</v>
      </c>
      <c r="C17" s="0" t="n">
        <v>36.4508393285372</v>
      </c>
      <c r="D17" s="0" t="n">
        <v>2.32927631578947</v>
      </c>
      <c r="E17" s="0" t="n">
        <v>2</v>
      </c>
      <c r="F17" s="0" t="n">
        <v>36.4508393285372</v>
      </c>
      <c r="G17" s="0" t="n">
        <v>1.1</v>
      </c>
      <c r="H17" s="0" t="n">
        <v>40.0959232613909</v>
      </c>
    </row>
    <row r="18" customFormat="false" ht="12.75" hidden="false" customHeight="false" outlineLevel="0" collapsed="false">
      <c r="A18" s="0" t="n">
        <v>0.0585947368421053</v>
      </c>
      <c r="B18" s="0" t="s">
        <v>55</v>
      </c>
      <c r="C18" s="0" t="n">
        <v>34.1327584658223</v>
      </c>
      <c r="D18" s="0" t="n">
        <v>2.56217105263158</v>
      </c>
      <c r="E18" s="0" t="n">
        <v>2</v>
      </c>
      <c r="F18" s="0" t="n">
        <v>34.1327584658223</v>
      </c>
      <c r="G18" s="0" t="n">
        <v>1.1</v>
      </c>
      <c r="H18" s="0" t="n">
        <v>37.5460343124046</v>
      </c>
    </row>
    <row r="19" customFormat="false" ht="12.75" hidden="false" customHeight="false" outlineLevel="0" collapsed="false">
      <c r="A19" s="0" t="n">
        <v>0.0623210526315789</v>
      </c>
      <c r="B19" s="0" t="s">
        <v>55</v>
      </c>
      <c r="C19" s="0" t="n">
        <v>32.0918841314078</v>
      </c>
      <c r="D19" s="0" t="n">
        <v>2.79506578947368</v>
      </c>
      <c r="E19" s="0" t="n">
        <v>2</v>
      </c>
      <c r="F19" s="0" t="n">
        <v>32.0918841314078</v>
      </c>
      <c r="G19" s="0" t="n">
        <v>1.1</v>
      </c>
      <c r="H19" s="0" t="n">
        <v>35.3010725445486</v>
      </c>
    </row>
    <row r="20" customFormat="false" ht="12.75" hidden="false" customHeight="false" outlineLevel="0" collapsed="false">
      <c r="A20" s="0" t="n">
        <v>0.0660473684210526</v>
      </c>
      <c r="B20" s="0" t="s">
        <v>55</v>
      </c>
      <c r="C20" s="0" t="n">
        <v>30.2812973145271</v>
      </c>
      <c r="D20" s="0" t="n">
        <v>3.02796052631579</v>
      </c>
      <c r="E20" s="0" t="n">
        <v>2</v>
      </c>
      <c r="F20" s="0" t="n">
        <v>30.2812973145271</v>
      </c>
      <c r="G20" s="0" t="n">
        <v>1.1</v>
      </c>
      <c r="H20" s="0" t="n">
        <v>33.3094270459798</v>
      </c>
    </row>
    <row r="21" customFormat="false" ht="12.75" hidden="false" customHeight="false" outlineLevel="0" collapsed="false">
      <c r="A21" s="0" t="n">
        <v>0.0697736842105263</v>
      </c>
      <c r="B21" s="0" t="s">
        <v>55</v>
      </c>
      <c r="C21" s="0" t="n">
        <v>28.6641019838576</v>
      </c>
      <c r="D21" s="0" t="n">
        <v>3.26085526315789</v>
      </c>
      <c r="E21" s="0" t="n">
        <v>2</v>
      </c>
      <c r="F21" s="0" t="n">
        <v>28.6641019838576</v>
      </c>
      <c r="G21" s="0" t="n">
        <v>1.1</v>
      </c>
      <c r="H21" s="0" t="n">
        <v>31.5305121822433</v>
      </c>
    </row>
    <row r="22" customFormat="false" ht="12.75" hidden="false" customHeight="false" outlineLevel="0" collapsed="false">
      <c r="A22" s="0" t="n">
        <v>0.0735</v>
      </c>
      <c r="B22" s="0" t="s">
        <v>55</v>
      </c>
      <c r="C22" s="0" t="n">
        <v>27.2108843537415</v>
      </c>
      <c r="D22" s="0" t="n">
        <v>3.49375</v>
      </c>
      <c r="E22" s="0" t="n">
        <v>2</v>
      </c>
      <c r="F22" s="0" t="n">
        <v>27.2108843537415</v>
      </c>
      <c r="G22" s="0" t="n">
        <v>1.1</v>
      </c>
      <c r="H22" s="0" t="n">
        <v>29.9319727891156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9"/>
    <col collapsed="false" customWidth="true" hidden="false" outlineLevel="0" max="3" min="3" style="0" width="18.85"/>
    <col collapsed="false" customWidth="true" hidden="false" outlineLevel="0" max="4" min="4" style="0" width="22.28"/>
    <col collapsed="false" customWidth="true" hidden="false" outlineLevel="0" max="5" min="5" style="0" width="17.29"/>
    <col collapsed="false" customWidth="true" hidden="false" outlineLevel="0" max="6" min="6" style="0" width="19.29"/>
    <col collapsed="false" customWidth="true" hidden="false" outlineLevel="0" max="7" min="7" style="0" width="22.57"/>
    <col collapsed="false" customWidth="true" hidden="false" outlineLevel="0" max="8" min="8" style="0" width="17.71"/>
  </cols>
  <sheetData>
    <row r="1" customFormat="false" ht="12.75" hidden="false" customHeight="false" outlineLevel="0" collapsed="false">
      <c r="A1" s="0" t="s">
        <v>46</v>
      </c>
    </row>
    <row r="2" customFormat="false" ht="12.75" hidden="false" customHeight="false" outlineLevel="0" collapsed="false">
      <c r="A2" s="0" t="s">
        <v>56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</row>
    <row r="3" customFormat="false" ht="12.75" hidden="false" customHeight="false" outlineLevel="0" collapsed="false">
      <c r="A3" s="0" t="n">
        <v>5</v>
      </c>
      <c r="B3" s="0" t="s">
        <v>55</v>
      </c>
      <c r="C3" s="0" t="n">
        <v>4.47273694260533</v>
      </c>
      <c r="D3" s="0" t="n">
        <v>0.0178837620366609</v>
      </c>
      <c r="E3" s="0" t="n">
        <v>0.0787201701898538</v>
      </c>
      <c r="F3" s="0" t="n">
        <v>4.47273694260533</v>
      </c>
      <c r="G3" s="0" t="n">
        <v>1.1</v>
      </c>
      <c r="H3" s="0" t="n">
        <v>4.92001063686586</v>
      </c>
    </row>
    <row r="4" customFormat="false" ht="12.75" hidden="false" customHeight="false" outlineLevel="0" collapsed="false">
      <c r="A4" s="0" t="n">
        <v>10</v>
      </c>
      <c r="B4" s="0" t="s">
        <v>55</v>
      </c>
      <c r="C4" s="0" t="n">
        <v>8.94242573290189</v>
      </c>
      <c r="D4" s="0" t="n">
        <v>0.0182648085303047</v>
      </c>
      <c r="E4" s="0" t="n">
        <v>0.157386692899073</v>
      </c>
      <c r="F4" s="0" t="n">
        <v>8.94242573290189</v>
      </c>
      <c r="G4" s="0" t="n">
        <v>1.1</v>
      </c>
      <c r="H4" s="0" t="n">
        <v>9.83666830619208</v>
      </c>
    </row>
    <row r="5" customFormat="false" ht="12.75" hidden="false" customHeight="false" outlineLevel="0" collapsed="false">
      <c r="A5" s="0" t="n">
        <v>15</v>
      </c>
      <c r="B5" s="0" t="s">
        <v>55</v>
      </c>
      <c r="C5" s="0" t="n">
        <v>13.4086771471098</v>
      </c>
      <c r="D5" s="0" t="n">
        <v>0.0186785866667868</v>
      </c>
      <c r="E5" s="0" t="n">
        <v>0.235992717789132</v>
      </c>
      <c r="F5" s="0" t="n">
        <v>13.4086771471098</v>
      </c>
      <c r="G5" s="0" t="n">
        <v>1.1</v>
      </c>
      <c r="H5" s="0" t="n">
        <v>14.7495448618207</v>
      </c>
    </row>
    <row r="6" customFormat="false" ht="12.75" hidden="false" customHeight="false" outlineLevel="0" collapsed="false">
      <c r="A6" s="0" t="n">
        <v>20</v>
      </c>
      <c r="B6" s="0" t="s">
        <v>55</v>
      </c>
      <c r="C6" s="0" t="n">
        <v>17.8710341939496</v>
      </c>
      <c r="D6" s="0" t="n">
        <v>0.0191294125983603</v>
      </c>
      <c r="E6" s="0" t="n">
        <v>0.314530201813513</v>
      </c>
      <c r="F6" s="0" t="n">
        <v>17.8710341939496</v>
      </c>
      <c r="G6" s="0" t="n">
        <v>1.1</v>
      </c>
      <c r="H6" s="0" t="n">
        <v>19.6581376133445</v>
      </c>
    </row>
    <row r="7" customFormat="false" ht="12.75" hidden="false" customHeight="false" outlineLevel="0" collapsed="false">
      <c r="A7" s="0" t="n">
        <v>25</v>
      </c>
      <c r="B7" s="0" t="s">
        <v>55</v>
      </c>
      <c r="C7" s="0" t="n">
        <v>22.3289570492149</v>
      </c>
      <c r="D7" s="0" t="n">
        <v>0.0196223784612019</v>
      </c>
      <c r="E7" s="0" t="n">
        <v>0.392989644066182</v>
      </c>
      <c r="F7" s="0" t="n">
        <v>22.3289570492149</v>
      </c>
      <c r="G7" s="0" t="n">
        <v>1.1</v>
      </c>
      <c r="H7" s="0" t="n">
        <v>24.5618527541364</v>
      </c>
    </row>
    <row r="8" customFormat="false" ht="12.75" hidden="false" customHeight="false" outlineLevel="0" collapsed="false">
      <c r="A8" s="0" t="n">
        <v>30</v>
      </c>
      <c r="B8" s="0" t="s">
        <v>55</v>
      </c>
      <c r="C8" s="0" t="n">
        <v>26.7818038922479</v>
      </c>
      <c r="D8" s="0" t="n">
        <v>0.0201635304589628</v>
      </c>
      <c r="E8" s="0" t="n">
        <v>0.471359748503563</v>
      </c>
      <c r="F8" s="0" t="n">
        <v>26.7818038922479</v>
      </c>
      <c r="G8" s="0" t="n">
        <v>1.1</v>
      </c>
      <c r="H8" s="0" t="n">
        <v>29.4599842814727</v>
      </c>
    </row>
    <row r="9" customFormat="false" ht="12.75" hidden="false" customHeight="false" outlineLevel="0" collapsed="false">
      <c r="A9" s="0" t="n">
        <v>35</v>
      </c>
      <c r="B9" s="0" t="s">
        <v>55</v>
      </c>
      <c r="C9" s="0" t="n">
        <v>31.2288063217678</v>
      </c>
      <c r="D9" s="0" t="n">
        <v>0.0207600969238299</v>
      </c>
      <c r="E9" s="0" t="n">
        <v>0.549626991263113</v>
      </c>
      <c r="F9" s="0" t="n">
        <v>31.2288063217678</v>
      </c>
      <c r="G9" s="0" t="n">
        <v>1.1</v>
      </c>
      <c r="H9" s="0" t="n">
        <v>34.3516869539446</v>
      </c>
    </row>
    <row r="10" customFormat="false" ht="12.75" hidden="false" customHeight="false" outlineLevel="0" collapsed="false">
      <c r="A10" s="0" t="n">
        <v>40</v>
      </c>
      <c r="B10" s="0" t="s">
        <v>55</v>
      </c>
      <c r="C10" s="0" t="n">
        <v>35.6690375345264</v>
      </c>
      <c r="D10" s="0" t="n">
        <v>0.021420782976872</v>
      </c>
      <c r="E10" s="0" t="n">
        <v>0.627775060607664</v>
      </c>
      <c r="F10" s="0" t="n">
        <v>35.6690375345264</v>
      </c>
      <c r="G10" s="0" t="n">
        <v>1.1</v>
      </c>
      <c r="H10" s="0" t="n">
        <v>39.235941287979</v>
      </c>
    </row>
    <row r="11" customFormat="false" ht="12.75" hidden="false" customHeight="false" outlineLevel="0" collapsed="false">
      <c r="A11" s="0" t="n">
        <v>45</v>
      </c>
      <c r="B11" s="0" t="s">
        <v>55</v>
      </c>
      <c r="C11" s="0" t="n">
        <v>40.1013707474719</v>
      </c>
      <c r="D11" s="0" t="n">
        <v>0.0221561547952065</v>
      </c>
      <c r="E11" s="0" t="n">
        <v>0.705784125155505</v>
      </c>
      <c r="F11" s="0" t="n">
        <v>40.1013707474719</v>
      </c>
      <c r="G11" s="0" t="n">
        <v>1.1</v>
      </c>
      <c r="H11" s="0" t="n">
        <v>44.1115078222191</v>
      </c>
    </row>
    <row r="12" customFormat="false" ht="12.75" hidden="false" customHeight="false" outlineLevel="0" collapsed="false">
      <c r="A12" s="0" t="n">
        <v>50</v>
      </c>
      <c r="B12" s="0" t="s">
        <v>55</v>
      </c>
      <c r="C12" s="0" t="n">
        <v>44.524424334884</v>
      </c>
      <c r="D12" s="0" t="n">
        <v>0.0229791456467186</v>
      </c>
      <c r="E12" s="0" t="n">
        <v>0.783629868293958</v>
      </c>
      <c r="F12" s="0" t="n">
        <v>44.524424334884</v>
      </c>
      <c r="G12" s="0" t="n">
        <v>1.1</v>
      </c>
      <c r="H12" s="0" t="n">
        <v>48.9768667683724</v>
      </c>
    </row>
    <row r="13" customFormat="false" ht="12.75" hidden="false" customHeight="false" outlineLevel="0" collapsed="false">
      <c r="A13" s="0" t="n">
        <v>55</v>
      </c>
      <c r="B13" s="0" t="s">
        <v>55</v>
      </c>
      <c r="C13" s="0" t="n">
        <v>48.9364886897043</v>
      </c>
      <c r="D13" s="0" t="n">
        <v>0.0239057290919073</v>
      </c>
      <c r="E13" s="0" t="n">
        <v>0.861282200938796</v>
      </c>
      <c r="F13" s="0" t="n">
        <v>48.9364886897043</v>
      </c>
      <c r="G13" s="0" t="n">
        <v>1.1</v>
      </c>
      <c r="H13" s="0" t="n">
        <v>53.8301375586748</v>
      </c>
    </row>
    <row r="14" customFormat="false" ht="12.75" hidden="false" customHeight="false" outlineLevel="0" collapsed="false">
      <c r="A14" s="0" t="n">
        <v>60</v>
      </c>
      <c r="B14" s="0" t="s">
        <v>55</v>
      </c>
      <c r="C14" s="0" t="n">
        <v>53.3354276822925</v>
      </c>
      <c r="D14" s="0" t="n">
        <v>0.0249558240613888</v>
      </c>
      <c r="E14" s="0" t="n">
        <v>0.938703527208348</v>
      </c>
      <c r="F14" s="0" t="n">
        <v>53.3354276822925</v>
      </c>
      <c r="G14" s="0" t="n">
        <v>1.1</v>
      </c>
      <c r="H14" s="0" t="n">
        <v>58.6689704505218</v>
      </c>
    </row>
    <row r="15" customFormat="false" ht="12.75" hidden="false" customHeight="false" outlineLevel="0" collapsed="false">
      <c r="A15" s="0" t="n">
        <v>65</v>
      </c>
      <c r="B15" s="0" t="s">
        <v>55</v>
      </c>
      <c r="C15" s="0" t="n">
        <v>57.7185444482314</v>
      </c>
      <c r="D15" s="0" t="n">
        <v>0.0261545248823694</v>
      </c>
      <c r="E15" s="0" t="n">
        <v>1.01584638228887</v>
      </c>
      <c r="F15" s="0" t="n">
        <v>57.7185444482314</v>
      </c>
      <c r="G15" s="0" t="n">
        <v>1.1</v>
      </c>
      <c r="H15" s="0" t="n">
        <v>63.4903988930546</v>
      </c>
    </row>
    <row r="16" customFormat="false" ht="12.75" hidden="false" customHeight="false" outlineLevel="0" collapsed="false">
      <c r="A16" s="0" t="n">
        <v>70</v>
      </c>
      <c r="B16" s="0" t="s">
        <v>55</v>
      </c>
      <c r="C16" s="0" t="n">
        <v>62.0823965948662</v>
      </c>
      <c r="D16" s="0" t="n">
        <v>0.0275337912098024</v>
      </c>
      <c r="E16" s="0" t="n">
        <v>1.09265018006964</v>
      </c>
      <c r="F16" s="0" t="n">
        <v>62.0823965948662</v>
      </c>
      <c r="G16" s="0" t="n">
        <v>1.1</v>
      </c>
      <c r="H16" s="0" t="n">
        <v>68.2906362543528</v>
      </c>
    </row>
    <row r="17" customFormat="false" ht="12.75" hidden="false" customHeight="false" outlineLevel="0" collapsed="false">
      <c r="A17" s="0" t="n">
        <v>75</v>
      </c>
      <c r="B17" s="0" t="s">
        <v>55</v>
      </c>
      <c r="C17" s="0" t="n">
        <v>66.4225390514891</v>
      </c>
      <c r="D17" s="0" t="n">
        <v>0.029134794769918</v>
      </c>
      <c r="E17" s="0" t="n">
        <v>1.16903668730621</v>
      </c>
      <c r="F17" s="0" t="n">
        <v>66.4225390514891</v>
      </c>
      <c r="G17" s="0" t="n">
        <v>1.1</v>
      </c>
      <c r="H17" s="0" t="n">
        <v>73.064792956638</v>
      </c>
    </row>
    <row r="18" customFormat="false" ht="12.75" hidden="false" customHeight="false" outlineLevel="0" collapsed="false">
      <c r="A18" s="0" t="n">
        <v>80</v>
      </c>
      <c r="B18" s="0" t="s">
        <v>55</v>
      </c>
      <c r="C18" s="0" t="n">
        <v>70.7331626901301</v>
      </c>
      <c r="D18" s="0" t="n">
        <v>0.0310112111127612</v>
      </c>
      <c r="E18" s="0" t="n">
        <v>1.24490366334629</v>
      </c>
      <c r="F18" s="0" t="n">
        <v>70.7331626901301</v>
      </c>
      <c r="G18" s="0" t="n">
        <v>1.1</v>
      </c>
      <c r="H18" s="0" t="n">
        <v>77.8064789591431</v>
      </c>
    </row>
    <row r="19" customFormat="false" ht="12.75" hidden="false" customHeight="false" outlineLevel="0" collapsed="false">
      <c r="A19" s="0" t="n">
        <v>85</v>
      </c>
      <c r="B19" s="0" t="s">
        <v>55</v>
      </c>
      <c r="C19" s="0" t="n">
        <v>75.0065822271992</v>
      </c>
      <c r="D19" s="0" t="n">
        <v>0.0332338772953312</v>
      </c>
      <c r="E19" s="0" t="n">
        <v>1.32011584719871</v>
      </c>
      <c r="F19" s="0" t="n">
        <v>75.0065822271992</v>
      </c>
      <c r="G19" s="0" t="n">
        <v>1.1</v>
      </c>
      <c r="H19" s="0" t="n">
        <v>82.5072404499191</v>
      </c>
    </row>
    <row r="20" customFormat="false" ht="12.75" hidden="false" customHeight="false" outlineLevel="0" collapsed="false">
      <c r="A20" s="0" t="n">
        <v>90</v>
      </c>
      <c r="B20" s="0" t="s">
        <v>55</v>
      </c>
      <c r="C20" s="0" t="n">
        <v>79.2325065070259</v>
      </c>
      <c r="D20" s="0" t="n">
        <v>0.035897423515427</v>
      </c>
      <c r="E20" s="0" t="n">
        <v>1.39449211452366</v>
      </c>
      <c r="F20" s="0" t="n">
        <v>79.2325065070259</v>
      </c>
      <c r="G20" s="0" t="n">
        <v>1.1</v>
      </c>
      <c r="H20" s="0" t="n">
        <v>87.1557571577285</v>
      </c>
    </row>
    <row r="21" customFormat="false" ht="12.75" hidden="false" customHeight="false" outlineLevel="0" collapsed="false">
      <c r="A21" s="0" t="n">
        <v>95</v>
      </c>
      <c r="B21" s="0" t="s">
        <v>55</v>
      </c>
      <c r="C21" s="0" t="n">
        <v>83.396997906105</v>
      </c>
      <c r="D21" s="0" t="n">
        <v>0.0391297335062175</v>
      </c>
      <c r="E21" s="0" t="n">
        <v>1.46778716314745</v>
      </c>
      <c r="F21" s="0" t="n">
        <v>83.396997906105</v>
      </c>
      <c r="G21" s="0" t="n">
        <v>1.1</v>
      </c>
      <c r="H21" s="0" t="n">
        <v>91.7366976967156</v>
      </c>
    </row>
    <row r="22" customFormat="false" ht="12.75" hidden="false" customHeight="false" outlineLevel="0" collapsed="false">
      <c r="A22" s="0" t="n">
        <v>100</v>
      </c>
      <c r="B22" s="0" t="s">
        <v>55</v>
      </c>
      <c r="C22" s="0" t="n">
        <v>87.4809994755455</v>
      </c>
      <c r="D22" s="0" t="n">
        <v>0.0431053668740262</v>
      </c>
      <c r="E22" s="0" t="n">
        <v>1.5396655907696</v>
      </c>
      <c r="F22" s="0" t="n">
        <v>87.4809994755455</v>
      </c>
      <c r="G22" s="0" t="n">
        <v>1.1</v>
      </c>
      <c r="H22" s="0" t="n">
        <v>96.2290994231001</v>
      </c>
    </row>
    <row r="23" customFormat="false" ht="12.75" hidden="false" customHeight="false" outlineLevel="0" collapsed="false">
      <c r="A23" s="0" t="n">
        <v>105</v>
      </c>
      <c r="B23" s="0" t="s">
        <v>55</v>
      </c>
      <c r="C23" s="0" t="n">
        <v>91.4582954330492</v>
      </c>
      <c r="D23" s="0" t="n">
        <v>0.048064257078395</v>
      </c>
      <c r="E23" s="0" t="n">
        <v>1.60966599962167</v>
      </c>
      <c r="F23" s="0" t="n">
        <v>91.4582954330492</v>
      </c>
      <c r="G23" s="0" t="n">
        <v>1.1</v>
      </c>
      <c r="H23" s="0" t="n">
        <v>100.604124976354</v>
      </c>
    </row>
    <row r="24" customFormat="false" ht="12.75" hidden="false" customHeight="false" outlineLevel="0" collapsed="false">
      <c r="A24" s="0" t="n">
        <v>110</v>
      </c>
      <c r="B24" s="0" t="s">
        <v>55</v>
      </c>
      <c r="C24" s="0" t="n">
        <v>95.2928211759359</v>
      </c>
      <c r="D24" s="0" t="n">
        <v>0.0543366923402417</v>
      </c>
      <c r="E24" s="0" t="n">
        <v>1.67715365269647</v>
      </c>
      <c r="F24" s="0" t="n">
        <v>95.2928211759359</v>
      </c>
      <c r="G24" s="0" t="n">
        <v>1.1</v>
      </c>
      <c r="H24" s="0" t="n">
        <v>104.82210329353</v>
      </c>
    </row>
    <row r="25" customFormat="false" ht="12.75" hidden="false" customHeight="false" outlineLevel="0" collapsed="false">
      <c r="A25" s="0" t="n">
        <v>115</v>
      </c>
      <c r="B25" s="0" t="s">
        <v>55</v>
      </c>
      <c r="C25" s="0" t="n">
        <v>98.9354688827739</v>
      </c>
      <c r="D25" s="0" t="n">
        <v>0.0623738311308814</v>
      </c>
      <c r="E25" s="0" t="n">
        <v>1.74126425233682</v>
      </c>
      <c r="F25" s="0" t="n">
        <v>98.9354688827739</v>
      </c>
      <c r="G25" s="0" t="n">
        <v>1.1</v>
      </c>
      <c r="H25" s="0" t="n">
        <v>108.829015771051</v>
      </c>
    </row>
    <row r="26" customFormat="false" ht="12.75" hidden="false" customHeight="false" outlineLevel="0" collapsed="false">
      <c r="A26" s="0" t="n">
        <v>120</v>
      </c>
      <c r="B26" s="0" t="s">
        <v>55</v>
      </c>
      <c r="C26" s="0" t="n">
        <v>102.321170660573</v>
      </c>
      <c r="D26" s="0" t="n">
        <v>0.0727778252075793</v>
      </c>
      <c r="E26" s="0" t="n">
        <v>1.80085260362608</v>
      </c>
      <c r="F26" s="0" t="n">
        <v>102.321170660573</v>
      </c>
      <c r="G26" s="0" t="n">
        <v>1.1</v>
      </c>
      <c r="H26" s="0" t="n">
        <v>112.55328772663</v>
      </c>
    </row>
    <row r="27" customFormat="false" ht="12.75" hidden="false" customHeight="false" outlineLevel="0" collapsed="false">
      <c r="A27" s="0" t="n">
        <v>125</v>
      </c>
      <c r="B27" s="0" t="s">
        <v>55</v>
      </c>
      <c r="C27" s="0" t="n">
        <v>105.368386518391</v>
      </c>
      <c r="D27" s="0" t="n">
        <v>0.0863140751251989</v>
      </c>
      <c r="E27" s="0" t="n">
        <v>1.85448360272369</v>
      </c>
      <c r="F27" s="0" t="n">
        <v>105.368386518391</v>
      </c>
      <c r="G27" s="0" t="n">
        <v>1.1</v>
      </c>
      <c r="H27" s="0" t="n">
        <v>115.905225170231</v>
      </c>
    </row>
    <row r="28" customFormat="false" ht="12.75" hidden="false" customHeight="false" outlineLevel="0" collapsed="false">
      <c r="A28" s="0" t="n">
        <v>130</v>
      </c>
      <c r="B28" s="0" t="s">
        <v>55</v>
      </c>
      <c r="C28" s="0" t="n">
        <v>107.985157200088</v>
      </c>
      <c r="D28" s="0" t="n">
        <v>0.103869155453656</v>
      </c>
      <c r="E28" s="0" t="n">
        <v>1.90053876672155</v>
      </c>
      <c r="F28" s="0" t="n">
        <v>107.985157200088</v>
      </c>
      <c r="G28" s="0" t="n">
        <v>1.1</v>
      </c>
      <c r="H28" s="0" t="n">
        <v>118.783672920097</v>
      </c>
    </row>
    <row r="29" customFormat="false" ht="12.75" hidden="false" customHeight="false" outlineLevel="0" collapsed="false">
      <c r="A29" s="0" t="n">
        <v>135</v>
      </c>
      <c r="B29" s="0" t="s">
        <v>55</v>
      </c>
      <c r="C29" s="0" t="n">
        <v>110.087034119014</v>
      </c>
      <c r="D29" s="0" t="n">
        <v>0.126302453148593</v>
      </c>
      <c r="E29" s="0" t="n">
        <v>1.93753180049465</v>
      </c>
      <c r="F29" s="0" t="n">
        <v>110.087034119014</v>
      </c>
      <c r="G29" s="0" t="n">
        <v>1.1</v>
      </c>
      <c r="H29" s="0" t="n">
        <v>121.095737530916</v>
      </c>
    </row>
    <row r="30" customFormat="false" ht="12.75" hidden="false" customHeight="false" outlineLevel="0" collapsed="false">
      <c r="A30" s="0" t="n">
        <v>140</v>
      </c>
      <c r="B30" s="0" t="s">
        <v>55</v>
      </c>
      <c r="C30" s="0" t="n">
        <v>111.628011590896</v>
      </c>
      <c r="D30" s="0" t="n">
        <v>0.154165491302342</v>
      </c>
      <c r="E30" s="0" t="n">
        <v>1.96465300399978</v>
      </c>
      <c r="F30" s="0" t="n">
        <v>111.628011590896</v>
      </c>
      <c r="G30" s="0" t="n">
        <v>1.1</v>
      </c>
      <c r="H30" s="0" t="n">
        <v>122.790812749986</v>
      </c>
    </row>
    <row r="31" customFormat="false" ht="12.75" hidden="false" customHeight="false" outlineLevel="0" collapsed="false">
      <c r="A31" s="0" t="n">
        <v>145</v>
      </c>
      <c r="B31" s="0" t="s">
        <v>55</v>
      </c>
      <c r="C31" s="0" t="n">
        <v>112.632090604055</v>
      </c>
      <c r="D31" s="0" t="n">
        <v>0.187377329341514</v>
      </c>
      <c r="E31" s="0" t="n">
        <v>1.98232479463137</v>
      </c>
      <c r="F31" s="0" t="n">
        <v>112.632090604055</v>
      </c>
      <c r="G31" s="0" t="n">
        <v>1.1</v>
      </c>
      <c r="H31" s="0" t="n">
        <v>123.895299664461</v>
      </c>
    </row>
    <row r="32" customFormat="false" ht="12.75" hidden="false" customHeight="false" outlineLevel="0" collapsed="false">
      <c r="A32" s="0" t="n">
        <v>150</v>
      </c>
      <c r="B32" s="0" t="s">
        <v>55</v>
      </c>
      <c r="C32" s="0" t="n">
        <v>113.199508688252</v>
      </c>
      <c r="D32" s="0" t="n">
        <v>0.225094090408961</v>
      </c>
      <c r="E32" s="0" t="n">
        <v>1.99231135291323</v>
      </c>
      <c r="F32" s="0" t="n">
        <v>113.199508688252</v>
      </c>
      <c r="G32" s="0" t="n">
        <v>1.1</v>
      </c>
      <c r="H32" s="0" t="n">
        <v>124.519459557077</v>
      </c>
    </row>
    <row r="33" customFormat="false" ht="12.75" hidden="false" customHeight="false" outlineLevel="0" collapsed="false">
      <c r="A33" s="0" t="n">
        <v>155</v>
      </c>
      <c r="B33" s="0" t="s">
        <v>55</v>
      </c>
      <c r="C33" s="0" t="n">
        <v>113.472703308762</v>
      </c>
      <c r="D33" s="0" t="n">
        <v>0.265967280943695</v>
      </c>
      <c r="E33" s="0" t="n">
        <v>1.99711957823421</v>
      </c>
      <c r="F33" s="0" t="n">
        <v>113.472703308762</v>
      </c>
      <c r="G33" s="0" t="n">
        <v>1.1</v>
      </c>
      <c r="H33" s="0" t="n">
        <v>124.819973639638</v>
      </c>
    </row>
    <row r="34" customFormat="false" ht="12.75" hidden="false" customHeight="false" outlineLevel="0" collapsed="false">
      <c r="A34" s="0" t="n">
        <v>160</v>
      </c>
      <c r="B34" s="0" t="s">
        <v>55</v>
      </c>
      <c r="C34" s="0" t="n">
        <v>113.58377292668</v>
      </c>
      <c r="D34" s="0" t="n">
        <v>0.308651921637457</v>
      </c>
      <c r="E34" s="0" t="n">
        <v>1.99907440350956</v>
      </c>
      <c r="F34" s="0" t="n">
        <v>113.58377292668</v>
      </c>
      <c r="G34" s="0" t="n">
        <v>1.1</v>
      </c>
      <c r="H34" s="0" t="n">
        <v>124.942150219348</v>
      </c>
    </row>
    <row r="35" customFormat="false" ht="12.75" hidden="false" customHeight="false" outlineLevel="0" collapsed="false">
      <c r="A35" s="0" t="n">
        <v>165</v>
      </c>
      <c r="B35" s="0" t="s">
        <v>55</v>
      </c>
      <c r="C35" s="0" t="n">
        <v>113.621862454254</v>
      </c>
      <c r="D35" s="0" t="n">
        <v>0.352185313952512</v>
      </c>
      <c r="E35" s="0" t="n">
        <v>1.99974477919487</v>
      </c>
      <c r="F35" s="0" t="n">
        <v>113.621862454254</v>
      </c>
      <c r="G35" s="0" t="n">
        <v>1.1</v>
      </c>
      <c r="H35" s="0" t="n">
        <v>124.984048699679</v>
      </c>
    </row>
    <row r="36" customFormat="false" ht="12.75" hidden="false" customHeight="false" outlineLevel="0" collapsed="false">
      <c r="A36" s="0" t="n">
        <v>170</v>
      </c>
      <c r="B36" s="0" t="s">
        <v>55</v>
      </c>
      <c r="C36" s="0" t="n">
        <v>113.632922846307</v>
      </c>
      <c r="D36" s="0" t="n">
        <v>0.396045298684533</v>
      </c>
      <c r="E36" s="0" t="n">
        <v>1.999939442095</v>
      </c>
      <c r="F36" s="0" t="n">
        <v>113.632922846307</v>
      </c>
      <c r="G36" s="0" t="n">
        <v>1.1</v>
      </c>
      <c r="H36" s="0" t="n">
        <v>124.996215130938</v>
      </c>
    </row>
    <row r="37" customFormat="false" ht="12.75" hidden="false" customHeight="false" outlineLevel="0" collapsed="false">
      <c r="A37" s="0" t="n">
        <v>175</v>
      </c>
      <c r="B37" s="0" t="s">
        <v>55</v>
      </c>
      <c r="C37" s="0" t="n">
        <v>113.635658416482</v>
      </c>
      <c r="D37" s="0" t="n">
        <v>0.440009557199145</v>
      </c>
      <c r="E37" s="0" t="n">
        <v>1.99998758813009</v>
      </c>
      <c r="F37" s="0" t="n">
        <v>113.635658416482</v>
      </c>
      <c r="G37" s="0" t="n">
        <v>1.1</v>
      </c>
      <c r="H37" s="0" t="n">
        <v>124.99922425813</v>
      </c>
    </row>
    <row r="38" customFormat="false" ht="12.75" hidden="false" customHeight="false" outlineLevel="0" collapsed="false">
      <c r="A38" s="0" t="n">
        <v>180</v>
      </c>
      <c r="B38" s="0" t="s">
        <v>55</v>
      </c>
      <c r="C38" s="0" t="n">
        <v>113.636238281739</v>
      </c>
      <c r="D38" s="0" t="n">
        <v>0.484001747345115</v>
      </c>
      <c r="E38" s="0" t="n">
        <v>1.9999977937586</v>
      </c>
      <c r="F38" s="0" t="n">
        <v>113.636238281739</v>
      </c>
      <c r="G38" s="0" t="n">
        <v>1.1</v>
      </c>
      <c r="H38" s="0" t="n">
        <v>124.999862109913</v>
      </c>
    </row>
    <row r="39" customFormat="false" ht="12.75" hidden="false" customHeight="false" outlineLevel="0" collapsed="false">
      <c r="A39" s="0" t="n">
        <v>185</v>
      </c>
      <c r="B39" s="0" t="s">
        <v>55</v>
      </c>
      <c r="C39" s="0" t="n">
        <v>113.63634423637</v>
      </c>
      <c r="D39" s="0" t="n">
        <v>0.52800027793211</v>
      </c>
      <c r="E39" s="0" t="n">
        <v>1.99999965856012</v>
      </c>
      <c r="F39" s="0" t="n">
        <v>113.63634423637</v>
      </c>
      <c r="G39" s="0" t="n">
        <v>1.1</v>
      </c>
      <c r="H39" s="0" t="n">
        <v>124.999978660008</v>
      </c>
    </row>
    <row r="40" customFormat="false" ht="12.75" hidden="false" customHeight="false" outlineLevel="0" collapsed="false">
      <c r="A40" s="0" t="n">
        <v>190</v>
      </c>
      <c r="B40" s="0" t="s">
        <v>55</v>
      </c>
      <c r="C40" s="0" t="n">
        <v>113.63636101259</v>
      </c>
      <c r="D40" s="0" t="n">
        <v>0.572000038605157</v>
      </c>
      <c r="E40" s="0" t="n">
        <v>1.99999995382158</v>
      </c>
      <c r="F40" s="0" t="n">
        <v>113.63636101259</v>
      </c>
      <c r="G40" s="0" t="n">
        <v>1.1</v>
      </c>
      <c r="H40" s="0" t="n">
        <v>124.999997113849</v>
      </c>
    </row>
    <row r="41" customFormat="false" ht="12.75" hidden="false" customHeight="false" outlineLevel="0" collapsed="false">
      <c r="A41" s="0" t="n">
        <v>195</v>
      </c>
      <c r="B41" s="0" t="s">
        <v>55</v>
      </c>
      <c r="C41" s="0" t="n">
        <v>113.636363325156</v>
      </c>
      <c r="D41" s="0" t="n">
        <v>0.616000004699491</v>
      </c>
      <c r="E41" s="0" t="n">
        <v>1.99999999452274</v>
      </c>
      <c r="F41" s="0" t="n">
        <v>113.636363325156</v>
      </c>
      <c r="G41" s="0" t="n">
        <v>1.1</v>
      </c>
      <c r="H41" s="0" t="n">
        <v>124.999999657671</v>
      </c>
    </row>
    <row r="42" customFormat="false" ht="12.75" hidden="false" customHeight="false" outlineLevel="0" collapsed="false">
      <c r="A42" s="0" t="n">
        <v>200</v>
      </c>
      <c r="B42" s="0" t="s">
        <v>55</v>
      </c>
      <c r="C42" s="0" t="n">
        <v>113.636363603882</v>
      </c>
      <c r="D42" s="0" t="n">
        <v>0.66000000050307</v>
      </c>
      <c r="E42" s="0" t="n">
        <v>1.99999999942833</v>
      </c>
      <c r="F42" s="0" t="n">
        <v>113.636363603882</v>
      </c>
      <c r="G42" s="0" t="n">
        <v>1.1</v>
      </c>
      <c r="H42" s="0" t="n">
        <v>124.999999964271</v>
      </c>
    </row>
    <row r="43" customFormat="false" ht="12.75" hidden="false" customHeight="false" outlineLevel="0" collapsed="false">
      <c r="A43" s="0" t="n">
        <v>205</v>
      </c>
      <c r="B43" s="0" t="s">
        <v>55</v>
      </c>
      <c r="C43" s="0" t="n">
        <v>113.636363633371</v>
      </c>
      <c r="D43" s="0" t="n">
        <v>0.704000000047509</v>
      </c>
      <c r="E43" s="0" t="n">
        <v>1.99999999994733</v>
      </c>
      <c r="F43" s="0" t="n">
        <v>113.636363633371</v>
      </c>
      <c r="G43" s="0" t="n">
        <v>1.1</v>
      </c>
      <c r="H43" s="0" t="n">
        <v>124.999999996708</v>
      </c>
    </row>
    <row r="44" customFormat="false" ht="12.75" hidden="false" customHeight="false" outlineLevel="0" collapsed="false">
      <c r="A44" s="0" t="n">
        <v>210</v>
      </c>
      <c r="B44" s="0" t="s">
        <v>55</v>
      </c>
      <c r="C44" s="0" t="n">
        <v>113.636363636119</v>
      </c>
      <c r="D44" s="0" t="n">
        <v>0.748000000003971</v>
      </c>
      <c r="E44" s="0" t="n">
        <v>1.9999999999957</v>
      </c>
      <c r="F44" s="0" t="n">
        <v>113.636363636119</v>
      </c>
      <c r="G44" s="0" t="n">
        <v>1.1</v>
      </c>
      <c r="H44" s="0" t="n">
        <v>124.999999999731</v>
      </c>
    </row>
    <row r="45" customFormat="false" ht="12.75" hidden="false" customHeight="false" outlineLevel="0" collapsed="false">
      <c r="A45" s="0" t="n">
        <v>215</v>
      </c>
      <c r="B45" s="0" t="s">
        <v>55</v>
      </c>
      <c r="C45" s="0" t="n">
        <v>113.636363636346</v>
      </c>
      <c r="D45" s="0" t="n">
        <v>0.792000000000295</v>
      </c>
      <c r="E45" s="0" t="n">
        <v>1.99999999999969</v>
      </c>
      <c r="F45" s="0" t="n">
        <v>113.636363636346</v>
      </c>
      <c r="G45" s="0" t="n">
        <v>1.1</v>
      </c>
      <c r="H45" s="0" t="n">
        <v>124.999999999981</v>
      </c>
    </row>
    <row r="46" customFormat="false" ht="12.75" hidden="false" customHeight="false" outlineLevel="0" collapsed="false">
      <c r="A46" s="0" t="n">
        <v>220</v>
      </c>
      <c r="B46" s="0" t="s">
        <v>55</v>
      </c>
      <c r="C46" s="0" t="n">
        <v>113.636363636362</v>
      </c>
      <c r="D46" s="0" t="n">
        <v>0.83600000000002</v>
      </c>
      <c r="E46" s="0" t="n">
        <v>1.99999999999998</v>
      </c>
      <c r="F46" s="0" t="n">
        <v>113.636363636362</v>
      </c>
      <c r="G46" s="0" t="n">
        <v>1.1</v>
      </c>
      <c r="H46" s="0" t="n">
        <v>124.999999999999</v>
      </c>
    </row>
    <row r="47" customFormat="false" ht="12.75" hidden="false" customHeight="false" outlineLevel="0" collapsed="false">
      <c r="A47" s="0" t="n">
        <v>225</v>
      </c>
      <c r="B47" s="0" t="s">
        <v>55</v>
      </c>
      <c r="C47" s="0" t="n">
        <v>113.636363636364</v>
      </c>
      <c r="D47" s="0" t="n">
        <v>0.880000000000001</v>
      </c>
      <c r="E47" s="0" t="n">
        <v>2</v>
      </c>
      <c r="F47" s="0" t="n">
        <v>113.636363636364</v>
      </c>
      <c r="G47" s="0" t="n">
        <v>1.1</v>
      </c>
      <c r="H47" s="0" t="n">
        <v>125</v>
      </c>
    </row>
    <row r="48" customFormat="false" ht="12.75" hidden="false" customHeight="false" outlineLevel="0" collapsed="false">
      <c r="A48" s="0" t="n">
        <v>230</v>
      </c>
      <c r="B48" s="0" t="s">
        <v>55</v>
      </c>
      <c r="C48" s="0" t="n">
        <v>113.636363636364</v>
      </c>
      <c r="D48" s="0" t="n">
        <v>0.924</v>
      </c>
      <c r="E48" s="0" t="n">
        <v>2</v>
      </c>
      <c r="F48" s="0" t="n">
        <v>113.636363636364</v>
      </c>
      <c r="G48" s="0" t="n">
        <v>1.1</v>
      </c>
      <c r="H48" s="0" t="n">
        <v>125</v>
      </c>
    </row>
    <row r="49" customFormat="false" ht="12.75" hidden="false" customHeight="false" outlineLevel="0" collapsed="false">
      <c r="A49" s="0" t="n">
        <v>235</v>
      </c>
      <c r="B49" s="0" t="s">
        <v>55</v>
      </c>
      <c r="C49" s="0" t="n">
        <v>113.636363636364</v>
      </c>
      <c r="D49" s="0" t="n">
        <v>0.968</v>
      </c>
      <c r="E49" s="0" t="n">
        <v>2</v>
      </c>
      <c r="F49" s="0" t="n">
        <v>113.636363636364</v>
      </c>
      <c r="G49" s="0" t="n">
        <v>1.1</v>
      </c>
      <c r="H49" s="0" t="n">
        <v>125</v>
      </c>
    </row>
    <row r="50" customFormat="false" ht="12.75" hidden="false" customHeight="false" outlineLevel="0" collapsed="false">
      <c r="A50" s="0" t="n">
        <v>240</v>
      </c>
      <c r="B50" s="0" t="s">
        <v>55</v>
      </c>
      <c r="C50" s="0" t="n">
        <v>113.636363636364</v>
      </c>
      <c r="D50" s="0" t="n">
        <v>1.012</v>
      </c>
      <c r="E50" s="0" t="n">
        <v>2</v>
      </c>
      <c r="F50" s="0" t="n">
        <v>113.636363636364</v>
      </c>
      <c r="G50" s="0" t="n">
        <v>1.1</v>
      </c>
      <c r="H50" s="0" t="n">
        <v>125</v>
      </c>
    </row>
    <row r="51" customFormat="false" ht="12.75" hidden="false" customHeight="false" outlineLevel="0" collapsed="false">
      <c r="A51" s="0" t="n">
        <v>245</v>
      </c>
      <c r="B51" s="0" t="s">
        <v>55</v>
      </c>
      <c r="C51" s="0" t="n">
        <v>113.636363636364</v>
      </c>
      <c r="D51" s="0" t="n">
        <v>1.056</v>
      </c>
      <c r="E51" s="0" t="n">
        <v>2</v>
      </c>
      <c r="F51" s="0" t="n">
        <v>113.636363636364</v>
      </c>
      <c r="G51" s="0" t="n">
        <v>1.1</v>
      </c>
      <c r="H51" s="0" t="n">
        <v>125</v>
      </c>
    </row>
    <row r="52" customFormat="false" ht="12.75" hidden="false" customHeight="false" outlineLevel="0" collapsed="false">
      <c r="A52" s="0" t="n">
        <v>250</v>
      </c>
      <c r="B52" s="0" t="s">
        <v>55</v>
      </c>
      <c r="C52" s="0" t="n">
        <v>113.636363636364</v>
      </c>
      <c r="D52" s="0" t="n">
        <v>1.1</v>
      </c>
      <c r="E52" s="0" t="n">
        <v>2</v>
      </c>
      <c r="F52" s="0" t="n">
        <v>113.636363636364</v>
      </c>
      <c r="G52" s="0" t="n">
        <v>1.1</v>
      </c>
      <c r="H52" s="0" t="n">
        <v>125</v>
      </c>
    </row>
    <row r="53" customFormat="false" ht="12.75" hidden="false" customHeight="false" outlineLevel="0" collapsed="false">
      <c r="A53" s="0" t="n">
        <v>255</v>
      </c>
      <c r="B53" s="0" t="s">
        <v>55</v>
      </c>
      <c r="C53" s="0" t="n">
        <v>113.636363636364</v>
      </c>
      <c r="D53" s="0" t="n">
        <v>1.144</v>
      </c>
      <c r="E53" s="0" t="n">
        <v>2</v>
      </c>
      <c r="F53" s="0" t="n">
        <v>113.636363636364</v>
      </c>
      <c r="G53" s="0" t="n">
        <v>1.1</v>
      </c>
      <c r="H53" s="0" t="n">
        <v>125</v>
      </c>
    </row>
    <row r="54" customFormat="false" ht="12.75" hidden="false" customHeight="false" outlineLevel="0" collapsed="false">
      <c r="A54" s="0" t="n">
        <v>260</v>
      </c>
      <c r="B54" s="0" t="s">
        <v>55</v>
      </c>
      <c r="C54" s="0" t="n">
        <v>113.636363636364</v>
      </c>
      <c r="D54" s="0" t="n">
        <v>1.188</v>
      </c>
      <c r="E54" s="0" t="n">
        <v>2</v>
      </c>
      <c r="F54" s="0" t="n">
        <v>113.636363636364</v>
      </c>
      <c r="G54" s="0" t="n">
        <v>1.1</v>
      </c>
      <c r="H54" s="0" t="n">
        <v>125</v>
      </c>
    </row>
    <row r="55" customFormat="false" ht="12.75" hidden="false" customHeight="false" outlineLevel="0" collapsed="false">
      <c r="A55" s="0" t="n">
        <v>265</v>
      </c>
      <c r="B55" s="0" t="s">
        <v>55</v>
      </c>
      <c r="C55" s="0" t="n">
        <v>113.636363636364</v>
      </c>
      <c r="D55" s="0" t="n">
        <v>1.232</v>
      </c>
      <c r="E55" s="0" t="n">
        <v>2</v>
      </c>
      <c r="F55" s="0" t="n">
        <v>113.636363636364</v>
      </c>
      <c r="G55" s="0" t="n">
        <v>1.1</v>
      </c>
      <c r="H55" s="0" t="n">
        <v>125</v>
      </c>
    </row>
    <row r="56" customFormat="false" ht="12.75" hidden="false" customHeight="false" outlineLevel="0" collapsed="false">
      <c r="A56" s="0" t="n">
        <v>270</v>
      </c>
      <c r="B56" s="0" t="s">
        <v>55</v>
      </c>
      <c r="C56" s="0" t="n">
        <v>113.636363636364</v>
      </c>
      <c r="D56" s="0" t="n">
        <v>1.276</v>
      </c>
      <c r="E56" s="0" t="n">
        <v>2</v>
      </c>
      <c r="F56" s="0" t="n">
        <v>113.636363636364</v>
      </c>
      <c r="G56" s="0" t="n">
        <v>1.1</v>
      </c>
      <c r="H56" s="0" t="n">
        <v>125</v>
      </c>
    </row>
    <row r="57" customFormat="false" ht="12.75" hidden="false" customHeight="false" outlineLevel="0" collapsed="false">
      <c r="A57" s="0" t="n">
        <v>275</v>
      </c>
      <c r="B57" s="0" t="s">
        <v>55</v>
      </c>
      <c r="C57" s="0" t="n">
        <v>113.636363636364</v>
      </c>
      <c r="D57" s="0" t="n">
        <v>1.32</v>
      </c>
      <c r="E57" s="0" t="n">
        <v>2</v>
      </c>
      <c r="F57" s="0" t="n">
        <v>113.636363636364</v>
      </c>
      <c r="G57" s="0" t="n">
        <v>1.1</v>
      </c>
      <c r="H57" s="0" t="n">
        <v>125</v>
      </c>
    </row>
    <row r="58" customFormat="false" ht="12.75" hidden="false" customHeight="false" outlineLevel="0" collapsed="false">
      <c r="A58" s="0" t="n">
        <v>280</v>
      </c>
      <c r="B58" s="0" t="s">
        <v>55</v>
      </c>
      <c r="C58" s="0" t="n">
        <v>113.636363636364</v>
      </c>
      <c r="D58" s="0" t="n">
        <v>1.364</v>
      </c>
      <c r="E58" s="0" t="n">
        <v>2</v>
      </c>
      <c r="F58" s="0" t="n">
        <v>113.636363636364</v>
      </c>
      <c r="G58" s="0" t="n">
        <v>1.1</v>
      </c>
      <c r="H58" s="0" t="n">
        <v>125</v>
      </c>
    </row>
    <row r="59" customFormat="false" ht="12.75" hidden="false" customHeight="false" outlineLevel="0" collapsed="false">
      <c r="A59" s="0" t="n">
        <v>285</v>
      </c>
      <c r="B59" s="0" t="s">
        <v>55</v>
      </c>
      <c r="C59" s="0" t="n">
        <v>113.636363636364</v>
      </c>
      <c r="D59" s="0" t="n">
        <v>1.408</v>
      </c>
      <c r="E59" s="0" t="n">
        <v>2</v>
      </c>
      <c r="F59" s="0" t="n">
        <v>113.636363636364</v>
      </c>
      <c r="G59" s="0" t="n">
        <v>1.1</v>
      </c>
      <c r="H59" s="0" t="n">
        <v>125</v>
      </c>
    </row>
    <row r="60" customFormat="false" ht="12.75" hidden="false" customHeight="false" outlineLevel="0" collapsed="false">
      <c r="A60" s="0" t="n">
        <v>290</v>
      </c>
      <c r="B60" s="0" t="s">
        <v>55</v>
      </c>
      <c r="C60" s="0" t="n">
        <v>113.636363636364</v>
      </c>
      <c r="D60" s="0" t="n">
        <v>1.452</v>
      </c>
      <c r="E60" s="0" t="n">
        <v>2</v>
      </c>
      <c r="F60" s="0" t="n">
        <v>113.636363636364</v>
      </c>
      <c r="G60" s="0" t="n">
        <v>1.1</v>
      </c>
      <c r="H60" s="0" t="n">
        <v>125</v>
      </c>
    </row>
    <row r="61" customFormat="false" ht="12.75" hidden="false" customHeight="false" outlineLevel="0" collapsed="false">
      <c r="A61" s="0" t="n">
        <v>295</v>
      </c>
      <c r="B61" s="0" t="s">
        <v>55</v>
      </c>
      <c r="C61" s="0" t="n">
        <v>113.636363636364</v>
      </c>
      <c r="D61" s="0" t="n">
        <v>1.496</v>
      </c>
      <c r="E61" s="0" t="n">
        <v>2</v>
      </c>
      <c r="F61" s="0" t="n">
        <v>113.636363636364</v>
      </c>
      <c r="G61" s="0" t="n">
        <v>1.1</v>
      </c>
      <c r="H61" s="0" t="n">
        <v>125</v>
      </c>
    </row>
    <row r="62" customFormat="false" ht="12.75" hidden="false" customHeight="false" outlineLevel="0" collapsed="false">
      <c r="A62" s="0" t="n">
        <v>300</v>
      </c>
      <c r="B62" s="0" t="s">
        <v>55</v>
      </c>
      <c r="C62" s="0" t="n">
        <v>113.636363636364</v>
      </c>
      <c r="D62" s="0" t="n">
        <v>1.54</v>
      </c>
      <c r="E62" s="0" t="n">
        <v>2</v>
      </c>
      <c r="F62" s="0" t="n">
        <v>113.636363636364</v>
      </c>
      <c r="G62" s="0" t="n">
        <v>1.1</v>
      </c>
      <c r="H62" s="0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LibreOffice/7.3.6.2$Linux_X86_64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2022-11-02T10:55:50Z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