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2"/>
  </bookViews>
  <sheets>
    <sheet name="Hoja1" sheetId="1" r:id="rId1"/>
    <sheet name="Hoja2" sheetId="2" r:id="rId2"/>
  </sheets>
  <definedNames>
    <definedName name="Estados">Hoja2!$A$1:$A$6</definedName>
    <definedName name="EstadosVálidos">Hoja2!$A$1:$A$5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N8" i="1" s="1"/>
  <c r="L7" i="1"/>
  <c r="N7" i="1" s="1"/>
  <c r="L6" i="1"/>
  <c r="N6" i="1" s="1"/>
  <c r="L5" i="1"/>
  <c r="N5" i="1" s="1"/>
  <c r="L4" i="1"/>
  <c r="K5" i="1"/>
  <c r="M5" i="1" s="1"/>
  <c r="K6" i="1"/>
  <c r="M6" i="1" s="1"/>
  <c r="K7" i="1"/>
  <c r="M7" i="1" s="1"/>
  <c r="K8" i="1"/>
  <c r="M8" i="1" s="1"/>
  <c r="K4" i="1"/>
  <c r="K9" i="1" l="1"/>
  <c r="M4" i="1"/>
  <c r="M9" i="1" s="1"/>
  <c r="L9" i="1"/>
  <c r="N4" i="1"/>
  <c r="N9" i="1" s="1"/>
</calcChain>
</file>

<file path=xl/sharedStrings.xml><?xml version="1.0" encoding="utf-8"?>
<sst xmlns="http://schemas.openxmlformats.org/spreadsheetml/2006/main" count="101" uniqueCount="64">
  <si>
    <t>Tareas principales</t>
  </si>
  <si>
    <t>Tareas extra</t>
  </si>
  <si>
    <t>Estado</t>
  </si>
  <si>
    <t>Recursos asociado</t>
  </si>
  <si>
    <t>Recursos</t>
  </si>
  <si>
    <t>Código asociado</t>
  </si>
  <si>
    <t>Miguel Ferreiro Díaz</t>
  </si>
  <si>
    <t>Alejandro Vila Cid</t>
  </si>
  <si>
    <t>Jonatan Couto Riádigos</t>
  </si>
  <si>
    <t>Brais Santos Negreira</t>
  </si>
  <si>
    <t>Brais Rodríguez Martínez</t>
  </si>
  <si>
    <r>
      <rPr>
        <b/>
        <sz val="11"/>
        <color theme="1"/>
        <rFont val="Calibri"/>
        <family val="2"/>
        <scheme val="minor"/>
      </rPr>
      <t>Gestión de usuario</t>
    </r>
    <r>
      <rPr>
        <sz val="11"/>
        <color theme="1"/>
        <rFont val="Calibri"/>
        <family val="2"/>
        <scheme val="minor"/>
      </rPr>
      <t>s:  Modificar modelos para adaptarlo al nuevo modelo de datos</t>
    </r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</si>
  <si>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vistas para adapartalo al nuevo modelo de datos</t>
    </r>
  </si>
  <si>
    <t>Tiempo planificado (min)</t>
  </si>
  <si>
    <t>Tiempo empleado (min)</t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</si>
  <si>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controladores para adaptarlo al nuevo modelo de datos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</si>
  <si>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GRUPO. (ADD,SEARCH, EDIT,DELETE, SHOWCURRENT,SHOWALL)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</si>
  <si>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los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</si>
  <si>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</si>
  <si>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</si>
  <si>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>Crear modelo de datos para la tabla PERMISOS. (ADD,SEARCH, EDIT,DELETE, SHOWCURRENT,SHOWALL)</t>
    </r>
  </si>
  <si>
    <r>
      <t xml:space="preserve">Gestion de permisos de usuario:  </t>
    </r>
    <r>
      <rPr>
        <sz val="11"/>
        <color theme="1"/>
        <rFont val="Calibri"/>
        <family val="2"/>
        <scheme val="minor"/>
      </rPr>
      <t>Crear controlador de datos para la tabla PERMISOS.  (ADD,SEARCH, EDIT,DELETE, SHOWCURRENT,SHOWALL)</t>
    </r>
  </si>
  <si>
    <r>
      <rPr>
        <b/>
        <sz val="11"/>
        <color theme="1"/>
        <rFont val="Calibri"/>
        <family val="2"/>
        <scheme val="minor"/>
      </rPr>
      <t>Gestión de grupos de usuario:</t>
    </r>
    <r>
      <rPr>
        <sz val="11"/>
        <color theme="1"/>
        <rFont val="Calibri"/>
        <family val="2"/>
        <scheme val="minor"/>
      </rPr>
      <t xml:space="preserve"> Crear vistas para las posibles acciones sobre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</si>
  <si>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Gestión de grupos de usuario: </t>
    </r>
    <r>
      <rPr>
        <sz val="11"/>
        <color theme="1"/>
        <rFont val="Calibri"/>
        <family val="2"/>
        <scheme val="minor"/>
      </rPr>
      <t>Crear vistas  las posibles acciones sobre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</si>
  <si>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 xml:space="preserve"> Crear vistas para las posibles acciones sobre la tabla PERMISOS.   (ADD,SEARCH, EDIT,DELETE, SHOWCURRENT,SHOWALL)</t>
    </r>
  </si>
  <si>
    <t>Revisión de la tarea 9</t>
  </si>
  <si>
    <t>Revisión de la tarea 10</t>
  </si>
  <si>
    <t>Revisión de la tarea 11</t>
  </si>
  <si>
    <t>Revisión de la tarea 12</t>
  </si>
  <si>
    <t>Revisión de la tarea 13</t>
  </si>
  <si>
    <r>
      <rPr>
        <b/>
        <sz val="11"/>
        <color theme="1"/>
        <rFont val="Calibri"/>
        <family val="2"/>
        <scheme val="minor"/>
      </rPr>
      <t>Organizar y asignar tareas:</t>
    </r>
    <r>
      <rPr>
        <sz val="11"/>
        <color theme="1"/>
        <rFont val="Calibri"/>
        <family val="2"/>
        <scheme val="minor"/>
      </rPr>
      <t xml:space="preserve"> Semana 1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</si>
  <si>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vistas para las posibles acciones sobre las tablas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</si>
  <si>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controlador de datos para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</si>
  <si>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modelo de datos para FUNCIONALIDADES y FUNCIONALIDAD_ACCION</t>
    </r>
  </si>
  <si>
    <t>Revisión de la tarea 19</t>
  </si>
  <si>
    <t>Revisión de la tarea 20</t>
  </si>
  <si>
    <t>Revisión de la tarea 21</t>
  </si>
  <si>
    <r>
      <t xml:space="preserve">Gestión de acciones:  </t>
    </r>
    <r>
      <rPr>
        <sz val="11"/>
        <color theme="1"/>
        <rFont val="Calibri"/>
        <family val="2"/>
        <scheme val="minor"/>
      </rPr>
      <t>Crear modelo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</si>
  <si>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controlador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</si>
  <si>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vistas para ACCIONES</t>
    </r>
  </si>
  <si>
    <t>Revisión de la tarea 25</t>
  </si>
  <si>
    <t>Revisión de la tarea 26</t>
  </si>
  <si>
    <t>Revisión de la tarea 35</t>
  </si>
  <si>
    <t>nº Tarea</t>
  </si>
  <si>
    <r>
      <rPr>
        <b/>
        <sz val="11"/>
        <color theme="1"/>
        <rFont val="Calibri"/>
        <family val="2"/>
        <scheme val="minor"/>
      </rPr>
      <t>Organizar y asignar tareas</t>
    </r>
    <r>
      <rPr>
        <sz val="11"/>
        <color theme="1"/>
        <rFont val="Calibri"/>
        <family val="2"/>
        <scheme val="minor"/>
      </rPr>
      <t>: Semana 1</t>
    </r>
  </si>
  <si>
    <t>Planteamiento incicial de modelos de secuencia para la gestión de grupos de usuario, permisos de usuario y gestión de acciones</t>
  </si>
  <si>
    <t>Tiempo planificado total (min)</t>
  </si>
  <si>
    <t>Tiempo empleado total (min)</t>
  </si>
  <si>
    <t>Coste por hora planificado</t>
  </si>
  <si>
    <t>Coste por hora empleado</t>
  </si>
  <si>
    <t>Semana 1(Del 20/10/2017 hasta 26/10/2017)</t>
  </si>
  <si>
    <t>Observaciones</t>
  </si>
  <si>
    <t>Recurso asociado</t>
  </si>
  <si>
    <t>En proceso</t>
  </si>
  <si>
    <t>Finalizada</t>
  </si>
  <si>
    <t>Sin empezar</t>
  </si>
  <si>
    <t>Paralizada</t>
  </si>
  <si>
    <t>Aplazada</t>
  </si>
  <si>
    <t>Pendiente de correción</t>
  </si>
  <si>
    <t>Total</t>
  </si>
  <si>
    <t>Creadas las vistas de acuerdo a los atributos actuales</t>
  </si>
  <si>
    <t>Modificados valores para asegurar la concordancia con el modelo</t>
  </si>
  <si>
    <t>Creado modelo de secuencia empleando visual paradigm</t>
  </si>
  <si>
    <t>Estructura provisional de las vistas para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</si>
</sst>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>
      <alignment wrapText="1" readingOrder="1"/>
    </xf>
  </cellStyleXfs>
  <cellXfs count="21">
    <xf numFmtId="0" fontId="0" fillId="0" borderId="0" xfId="0"/>
    <xf numFmtId="0" fontId="3" fillId="0" borderId="0" xfId="0" applyFont="1" applyAlignment="1"/>
    <xf numFmtId="0" fontId="2" fillId="2" borderId="1" xfId="1" applyAlignment="1">
      <alignment horizontal="center" vertical="center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0" fontId="0" fillId="3" borderId="0" xfId="0" applyFill="1" applyAlignment="1">
      <alignment horizontal="center" vertical="center" readingOrder="1"/>
    </xf>
    <xf numFmtId="0" fontId="0" fillId="4" borderId="0" xfId="0" applyFill="1" applyAlignment="1">
      <alignment horizontal="center" vertical="center" readingOrder="1"/>
    </xf>
    <xf numFmtId="0" fontId="0" fillId="5" borderId="0" xfId="0" applyFill="1" applyAlignment="1">
      <alignment horizontal="center" vertical="center" readingOrder="1"/>
    </xf>
    <xf numFmtId="0" fontId="0" fillId="6" borderId="0" xfId="0" applyFill="1" applyAlignment="1">
      <alignment horizontal="center" vertical="center" readingOrder="1"/>
    </xf>
    <xf numFmtId="0" fontId="0" fillId="7" borderId="0" xfId="0" applyFill="1" applyAlignment="1">
      <alignment horizontal="center" vertical="center" readingOrder="1"/>
    </xf>
    <xf numFmtId="0" fontId="0" fillId="0" borderId="0" xfId="0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readingOrder="1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Excel ET3" xfId="1"/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zoomScale="85" zoomScaleNormal="85" workbookViewId="0">
      <selection activeCell="G5" sqref="G5"/>
    </sheetView>
  </sheetViews>
  <sheetFormatPr baseColWidth="10" defaultRowHeight="14.4" x14ac:dyDescent="0.3"/>
  <cols>
    <col min="2" max="2" width="92.6640625" customWidth="1"/>
    <col min="3" max="4" width="23.88671875" customWidth="1"/>
    <col min="5" max="5" width="20" customWidth="1"/>
    <col min="6" max="6" width="23" customWidth="1"/>
    <col min="7" max="7" width="19.5546875" customWidth="1"/>
    <col min="9" max="9" width="23.33203125" customWidth="1"/>
    <col min="10" max="10" width="17.109375" customWidth="1"/>
    <col min="11" max="11" width="32.33203125" customWidth="1"/>
    <col min="12" max="12" width="29.5546875" customWidth="1"/>
    <col min="13" max="13" width="18" customWidth="1"/>
    <col min="14" max="14" width="21.33203125" customWidth="1"/>
  </cols>
  <sheetData>
    <row r="1" spans="1:15" ht="40.5" customHeight="1" x14ac:dyDescent="0.45">
      <c r="A1" s="3"/>
      <c r="B1" s="19" t="s">
        <v>50</v>
      </c>
      <c r="C1" s="19"/>
      <c r="D1" s="19"/>
      <c r="E1" s="19"/>
      <c r="F1" s="19"/>
      <c r="G1" s="19"/>
      <c r="H1" s="1"/>
    </row>
    <row r="2" spans="1:15" ht="16.5" customHeight="1" thickBot="1" x14ac:dyDescent="0.35">
      <c r="A2" s="3"/>
      <c r="B2" s="20"/>
      <c r="C2" s="20"/>
      <c r="D2" s="20"/>
      <c r="E2" s="20"/>
      <c r="F2" s="20"/>
      <c r="G2" s="20"/>
    </row>
    <row r="3" spans="1:15" ht="39" customHeight="1" thickBot="1" x14ac:dyDescent="0.35">
      <c r="A3" s="2" t="s">
        <v>43</v>
      </c>
      <c r="B3" s="2" t="s">
        <v>0</v>
      </c>
      <c r="C3" s="2" t="s">
        <v>2</v>
      </c>
      <c r="D3" s="2" t="s">
        <v>51</v>
      </c>
      <c r="E3" s="2" t="s">
        <v>13</v>
      </c>
      <c r="F3" s="2" t="s">
        <v>52</v>
      </c>
      <c r="G3" s="2" t="s">
        <v>14</v>
      </c>
      <c r="H3" s="6"/>
      <c r="I3" s="2" t="s">
        <v>4</v>
      </c>
      <c r="J3" s="2" t="s">
        <v>5</v>
      </c>
      <c r="K3" s="5" t="s">
        <v>46</v>
      </c>
      <c r="L3" s="5" t="s">
        <v>47</v>
      </c>
      <c r="M3" s="2" t="s">
        <v>48</v>
      </c>
      <c r="N3" s="2" t="s">
        <v>49</v>
      </c>
    </row>
    <row r="4" spans="1:15" x14ac:dyDescent="0.3">
      <c r="A4" s="4">
        <v>1</v>
      </c>
      <c r="B4" s="13" t="s">
        <v>30</v>
      </c>
      <c r="C4" s="7" t="s">
        <v>54</v>
      </c>
      <c r="D4" s="7"/>
      <c r="E4" s="7">
        <v>30</v>
      </c>
      <c r="F4" s="7">
        <v>1</v>
      </c>
      <c r="G4" s="7">
        <v>30</v>
      </c>
      <c r="H4" s="6"/>
      <c r="I4" s="8" t="s">
        <v>6</v>
      </c>
      <c r="J4" s="8">
        <v>1</v>
      </c>
      <c r="K4" s="6">
        <f>SUMIF(F4:F28,1,E4:E28)</f>
        <v>270</v>
      </c>
      <c r="L4" s="15">
        <f>SUMIF(F4:F28,1,G4:G28)</f>
        <v>30</v>
      </c>
      <c r="M4" s="15">
        <f>K4/60*15</f>
        <v>67.5</v>
      </c>
      <c r="N4" s="15">
        <f>L4/60*25</f>
        <v>12.5</v>
      </c>
    </row>
    <row r="5" spans="1:15" x14ac:dyDescent="0.3">
      <c r="A5" s="4">
        <v>2</v>
      </c>
      <c r="B5" s="13" t="s">
        <v>15</v>
      </c>
      <c r="C5" s="7" t="s">
        <v>55</v>
      </c>
      <c r="D5" s="7"/>
      <c r="E5" s="7">
        <v>20</v>
      </c>
      <c r="F5" s="7">
        <v>3</v>
      </c>
      <c r="G5" s="7">
        <v>20</v>
      </c>
      <c r="H5" s="6"/>
      <c r="I5" s="9" t="s">
        <v>7</v>
      </c>
      <c r="J5" s="9">
        <v>2</v>
      </c>
      <c r="K5" s="6">
        <f>SUMIF(F4:F28,2,E4:E28)</f>
        <v>270</v>
      </c>
      <c r="L5" s="15">
        <f>SUMIF(F4:F28,2,G4:G28)</f>
        <v>120</v>
      </c>
      <c r="M5" s="15">
        <f t="shared" ref="M5:M8" si="0">K5/60*15</f>
        <v>67.5</v>
      </c>
      <c r="N5" s="15">
        <f t="shared" ref="N5:N7" si="1">L5*25</f>
        <v>3000</v>
      </c>
    </row>
    <row r="6" spans="1:15" x14ac:dyDescent="0.3">
      <c r="A6" s="4">
        <v>3</v>
      </c>
      <c r="B6" s="13" t="s">
        <v>11</v>
      </c>
      <c r="C6" s="7" t="s">
        <v>55</v>
      </c>
      <c r="D6" s="7"/>
      <c r="E6" s="7">
        <v>20</v>
      </c>
      <c r="F6" s="7">
        <v>4</v>
      </c>
      <c r="G6" s="7">
        <v>20</v>
      </c>
      <c r="H6" s="6"/>
      <c r="I6" s="10" t="s">
        <v>8</v>
      </c>
      <c r="J6" s="10">
        <v>3</v>
      </c>
      <c r="K6" s="6">
        <f>SUMIF(F4:F28,3,E4:E28)</f>
        <v>270</v>
      </c>
      <c r="L6" s="15">
        <f>SUMIF(F4:F28,3,G4:G28)</f>
        <v>40</v>
      </c>
      <c r="M6" s="15">
        <f t="shared" si="0"/>
        <v>67.5</v>
      </c>
      <c r="N6" s="15">
        <f t="shared" si="1"/>
        <v>1000</v>
      </c>
    </row>
    <row r="7" spans="1:15" ht="43.2" x14ac:dyDescent="0.3">
      <c r="A7" s="4">
        <v>4</v>
      </c>
      <c r="B7" s="13" t="s">
        <v>12</v>
      </c>
      <c r="C7" s="7" t="s">
        <v>56</v>
      </c>
      <c r="D7" s="7" t="s">
        <v>61</v>
      </c>
      <c r="E7" s="7">
        <v>20</v>
      </c>
      <c r="F7" s="7">
        <v>2</v>
      </c>
      <c r="G7" s="7">
        <v>15</v>
      </c>
      <c r="H7" s="6"/>
      <c r="I7" s="11" t="s">
        <v>9</v>
      </c>
      <c r="J7" s="11">
        <v>4</v>
      </c>
      <c r="K7" s="6">
        <f>SUMIF(F4:F28,4,E4:E28)</f>
        <v>270</v>
      </c>
      <c r="L7" s="15">
        <f>SUMIF(F4:F28,4,G4:G28)</f>
        <v>65</v>
      </c>
      <c r="M7" s="15">
        <f t="shared" si="0"/>
        <v>67.5</v>
      </c>
      <c r="N7" s="15">
        <f t="shared" si="1"/>
        <v>1625</v>
      </c>
    </row>
    <row r="8" spans="1:15" ht="43.8" thickBot="1" x14ac:dyDescent="0.35">
      <c r="A8" s="4">
        <v>5</v>
      </c>
      <c r="B8" s="14" t="s">
        <v>45</v>
      </c>
      <c r="C8" s="7" t="s">
        <v>55</v>
      </c>
      <c r="D8" s="7" t="s">
        <v>62</v>
      </c>
      <c r="E8" s="7">
        <v>30</v>
      </c>
      <c r="F8" s="7">
        <v>2</v>
      </c>
      <c r="G8" s="7">
        <v>30</v>
      </c>
      <c r="H8" s="6"/>
      <c r="I8" s="12" t="s">
        <v>10</v>
      </c>
      <c r="J8" s="12">
        <v>5</v>
      </c>
      <c r="K8" s="17">
        <f>SUMIF(F4:F28,5,E4:E28)</f>
        <v>270</v>
      </c>
      <c r="L8" s="18">
        <f>SUMIF(F4:F28,5,G4:G28)</f>
        <v>0</v>
      </c>
      <c r="M8" s="18">
        <f t="shared" si="0"/>
        <v>67.5</v>
      </c>
      <c r="N8" s="18">
        <f>SUM(L8*25)</f>
        <v>0</v>
      </c>
    </row>
    <row r="9" spans="1:15" ht="29.4" thickBot="1" x14ac:dyDescent="0.35">
      <c r="A9" s="4">
        <v>6</v>
      </c>
      <c r="B9" s="13" t="s">
        <v>19</v>
      </c>
      <c r="C9" s="7" t="s">
        <v>55</v>
      </c>
      <c r="D9" s="7"/>
      <c r="E9" s="7">
        <v>90</v>
      </c>
      <c r="F9" s="7">
        <v>5</v>
      </c>
      <c r="G9" s="7"/>
      <c r="H9" s="6"/>
      <c r="I9" s="6"/>
      <c r="J9" s="6"/>
      <c r="K9" s="6">
        <f>SUM(K4:K8)</f>
        <v>1350</v>
      </c>
      <c r="L9" s="16">
        <f>SUM(L4:L8)</f>
        <v>255</v>
      </c>
      <c r="M9" s="16">
        <f>SUM(M4:M8)</f>
        <v>337.5</v>
      </c>
      <c r="N9" s="16">
        <f>SUM(N4:N8)</f>
        <v>5637.5</v>
      </c>
      <c r="O9" s="2" t="s">
        <v>59</v>
      </c>
    </row>
    <row r="10" spans="1:15" ht="28.8" x14ac:dyDescent="0.3">
      <c r="A10" s="4">
        <v>7</v>
      </c>
      <c r="B10" s="13" t="s">
        <v>18</v>
      </c>
      <c r="C10" s="7" t="s">
        <v>55</v>
      </c>
      <c r="D10" s="7"/>
      <c r="E10" s="7">
        <v>90</v>
      </c>
      <c r="F10" s="7">
        <v>4</v>
      </c>
      <c r="G10" s="7">
        <v>25</v>
      </c>
      <c r="H10" s="6"/>
      <c r="I10" s="6"/>
      <c r="J10" s="6"/>
      <c r="K10" s="6"/>
    </row>
    <row r="11" spans="1:15" ht="28.8" x14ac:dyDescent="0.3">
      <c r="A11" s="4">
        <v>8</v>
      </c>
      <c r="B11" s="14" t="s">
        <v>17</v>
      </c>
      <c r="C11" s="7" t="s">
        <v>55</v>
      </c>
      <c r="D11" s="7"/>
      <c r="E11" s="7">
        <v>90</v>
      </c>
      <c r="F11" s="7">
        <v>1</v>
      </c>
      <c r="G11" s="7"/>
      <c r="H11" s="6"/>
      <c r="I11" s="6"/>
      <c r="J11" s="6"/>
      <c r="K11" s="6"/>
    </row>
    <row r="12" spans="1:15" ht="28.8" x14ac:dyDescent="0.3">
      <c r="A12" s="4">
        <v>9</v>
      </c>
      <c r="B12" s="14" t="s">
        <v>16</v>
      </c>
      <c r="C12" s="7" t="s">
        <v>55</v>
      </c>
      <c r="D12" s="7"/>
      <c r="E12" s="7">
        <v>90</v>
      </c>
      <c r="F12" s="7">
        <v>3</v>
      </c>
      <c r="G12" s="7">
        <v>20</v>
      </c>
      <c r="H12" s="6"/>
      <c r="I12" s="6"/>
      <c r="J12" s="6"/>
      <c r="K12" s="6"/>
    </row>
    <row r="13" spans="1:15" ht="43.2" x14ac:dyDescent="0.3">
      <c r="A13" s="4">
        <v>10</v>
      </c>
      <c r="B13" s="13" t="s">
        <v>23</v>
      </c>
      <c r="C13" s="7" t="s">
        <v>56</v>
      </c>
      <c r="D13" s="7" t="s">
        <v>60</v>
      </c>
      <c r="E13" s="7">
        <v>60</v>
      </c>
      <c r="F13" s="7">
        <v>2</v>
      </c>
      <c r="G13" s="7">
        <v>20</v>
      </c>
      <c r="H13" s="6"/>
      <c r="I13" s="6"/>
      <c r="J13" s="6"/>
      <c r="K13" s="6"/>
    </row>
    <row r="14" spans="1:15" ht="43.2" x14ac:dyDescent="0.3">
      <c r="A14" s="4">
        <v>11</v>
      </c>
      <c r="B14" s="13" t="s">
        <v>22</v>
      </c>
      <c r="C14" s="7" t="s">
        <v>56</v>
      </c>
      <c r="D14" s="7" t="s">
        <v>60</v>
      </c>
      <c r="E14" s="7">
        <v>60</v>
      </c>
      <c r="F14" s="7">
        <v>2</v>
      </c>
      <c r="G14" s="7">
        <v>15</v>
      </c>
      <c r="H14" s="6"/>
      <c r="I14" s="6"/>
      <c r="J14" s="6"/>
      <c r="K14" s="6"/>
    </row>
    <row r="15" spans="1:15" x14ac:dyDescent="0.3">
      <c r="A15" s="4">
        <v>12</v>
      </c>
      <c r="B15" s="14" t="s">
        <v>25</v>
      </c>
      <c r="C15" s="7" t="s">
        <v>55</v>
      </c>
      <c r="D15" s="7"/>
      <c r="E15" s="7">
        <v>30</v>
      </c>
      <c r="F15" s="7">
        <v>3</v>
      </c>
      <c r="G15" s="7"/>
      <c r="H15" s="6"/>
      <c r="I15" s="6"/>
      <c r="J15" s="6"/>
      <c r="K15" s="6"/>
    </row>
    <row r="16" spans="1:15" x14ac:dyDescent="0.3">
      <c r="A16" s="4">
        <v>13</v>
      </c>
      <c r="B16" s="14" t="s">
        <v>26</v>
      </c>
      <c r="C16" s="7" t="s">
        <v>55</v>
      </c>
      <c r="D16" s="7"/>
      <c r="E16" s="7">
        <v>30</v>
      </c>
      <c r="F16" s="7">
        <v>5</v>
      </c>
      <c r="G16" s="7"/>
      <c r="H16" s="6"/>
      <c r="I16" s="6"/>
      <c r="J16" s="6"/>
      <c r="K16" s="6"/>
    </row>
    <row r="17" spans="1:11" x14ac:dyDescent="0.3">
      <c r="A17" s="4">
        <v>14</v>
      </c>
      <c r="B17" s="14" t="s">
        <v>27</v>
      </c>
      <c r="C17" s="7" t="s">
        <v>55</v>
      </c>
      <c r="D17" s="7"/>
      <c r="E17" s="7">
        <v>30</v>
      </c>
      <c r="F17" s="7">
        <v>4</v>
      </c>
      <c r="G17" s="7"/>
      <c r="H17" s="6"/>
      <c r="I17" s="6"/>
      <c r="J17" s="6"/>
      <c r="K17" s="6"/>
    </row>
    <row r="18" spans="1:11" x14ac:dyDescent="0.3">
      <c r="A18" s="4">
        <v>15</v>
      </c>
      <c r="B18" s="14" t="s">
        <v>28</v>
      </c>
      <c r="C18" s="7" t="s">
        <v>55</v>
      </c>
      <c r="D18" s="7"/>
      <c r="E18" s="7">
        <v>30</v>
      </c>
      <c r="F18" s="7">
        <v>5</v>
      </c>
      <c r="G18" s="7"/>
      <c r="H18" s="6"/>
      <c r="I18" s="6"/>
      <c r="J18" s="6"/>
      <c r="K18" s="6"/>
    </row>
    <row r="19" spans="1:11" x14ac:dyDescent="0.3">
      <c r="A19" s="4">
        <v>16</v>
      </c>
      <c r="B19" s="14" t="s">
        <v>29</v>
      </c>
      <c r="C19" s="7" t="s">
        <v>55</v>
      </c>
      <c r="D19" s="7"/>
      <c r="E19" s="7">
        <v>30</v>
      </c>
      <c r="F19" s="7">
        <v>4</v>
      </c>
      <c r="G19" s="7"/>
      <c r="H19" s="6"/>
      <c r="I19" s="6"/>
      <c r="J19" s="6"/>
      <c r="K19" s="6"/>
    </row>
    <row r="20" spans="1:11" ht="28.8" x14ac:dyDescent="0.3">
      <c r="A20" s="4">
        <v>17</v>
      </c>
      <c r="B20" s="13" t="s">
        <v>20</v>
      </c>
      <c r="C20" s="7" t="s">
        <v>55</v>
      </c>
      <c r="D20" s="7"/>
      <c r="E20" s="7">
        <v>100</v>
      </c>
      <c r="F20" s="7">
        <v>5</v>
      </c>
      <c r="G20" s="7"/>
      <c r="H20" s="6"/>
      <c r="I20" s="6"/>
      <c r="J20" s="6"/>
      <c r="K20" s="6"/>
    </row>
    <row r="21" spans="1:11" ht="28.8" x14ac:dyDescent="0.3">
      <c r="A21" s="4">
        <v>18</v>
      </c>
      <c r="B21" s="14" t="s">
        <v>21</v>
      </c>
      <c r="C21" s="7" t="s">
        <v>55</v>
      </c>
      <c r="D21" s="7"/>
      <c r="E21" s="7">
        <v>120</v>
      </c>
      <c r="F21" s="7">
        <v>1</v>
      </c>
      <c r="G21" s="7"/>
      <c r="H21" s="6"/>
      <c r="I21" s="6"/>
      <c r="J21" s="6"/>
      <c r="K21" s="6"/>
    </row>
    <row r="22" spans="1:11" ht="28.8" x14ac:dyDescent="0.3">
      <c r="A22" s="4">
        <v>19</v>
      </c>
      <c r="B22" s="13" t="s">
        <v>24</v>
      </c>
      <c r="C22" s="7" t="s">
        <v>55</v>
      </c>
      <c r="D22" s="7"/>
      <c r="E22" s="7">
        <v>90</v>
      </c>
      <c r="F22" s="7">
        <v>3</v>
      </c>
      <c r="G22" s="7"/>
      <c r="H22" s="6"/>
      <c r="I22" s="6"/>
      <c r="J22" s="6"/>
      <c r="K22" s="6"/>
    </row>
    <row r="23" spans="1:11" x14ac:dyDescent="0.3">
      <c r="A23" s="4">
        <v>20</v>
      </c>
      <c r="B23" s="14" t="s">
        <v>34</v>
      </c>
      <c r="C23" s="7" t="s">
        <v>55</v>
      </c>
      <c r="D23" s="7"/>
      <c r="E23" s="7">
        <v>30</v>
      </c>
      <c r="F23" s="7">
        <v>2</v>
      </c>
      <c r="G23" s="7"/>
      <c r="H23" s="6"/>
      <c r="I23" s="6"/>
      <c r="J23" s="6"/>
      <c r="K23" s="6"/>
    </row>
    <row r="24" spans="1:11" x14ac:dyDescent="0.3">
      <c r="A24" s="4">
        <v>21</v>
      </c>
      <c r="B24" s="14" t="s">
        <v>35</v>
      </c>
      <c r="C24" s="7" t="s">
        <v>55</v>
      </c>
      <c r="D24" s="7"/>
      <c r="E24" s="7">
        <v>40</v>
      </c>
      <c r="F24" s="7">
        <v>3</v>
      </c>
      <c r="G24" s="7"/>
      <c r="H24" s="6"/>
      <c r="I24" s="6"/>
      <c r="J24" s="6"/>
      <c r="K24" s="6"/>
    </row>
    <row r="25" spans="1:11" x14ac:dyDescent="0.3">
      <c r="A25" s="4">
        <v>22</v>
      </c>
      <c r="B25" s="14" t="s">
        <v>36</v>
      </c>
      <c r="C25" s="7" t="s">
        <v>55</v>
      </c>
      <c r="D25" s="7"/>
      <c r="E25" s="7">
        <v>20</v>
      </c>
      <c r="F25" s="7">
        <v>5</v>
      </c>
      <c r="G25" s="7"/>
      <c r="H25" s="6"/>
      <c r="I25" s="6"/>
      <c r="J25" s="6"/>
      <c r="K25" s="6"/>
    </row>
    <row r="26" spans="1:11" x14ac:dyDescent="0.3">
      <c r="A26" s="4">
        <v>23</v>
      </c>
      <c r="B26" s="14" t="s">
        <v>37</v>
      </c>
      <c r="C26" s="7" t="s">
        <v>55</v>
      </c>
      <c r="D26" s="7"/>
      <c r="E26" s="7">
        <v>100</v>
      </c>
      <c r="F26" s="7">
        <v>4</v>
      </c>
      <c r="G26" s="7">
        <v>20</v>
      </c>
      <c r="H26" s="6"/>
      <c r="I26" s="6"/>
      <c r="J26" s="6"/>
      <c r="K26" s="6"/>
    </row>
    <row r="27" spans="1:11" ht="28.8" x14ac:dyDescent="0.3">
      <c r="A27" s="4">
        <v>24</v>
      </c>
      <c r="B27" s="14" t="s">
        <v>39</v>
      </c>
      <c r="C27" s="7" t="s">
        <v>56</v>
      </c>
      <c r="D27" s="7" t="s">
        <v>63</v>
      </c>
      <c r="E27" s="7">
        <v>70</v>
      </c>
      <c r="F27" s="7">
        <v>2</v>
      </c>
      <c r="G27" s="7">
        <v>40</v>
      </c>
      <c r="H27" s="6"/>
      <c r="I27" s="6"/>
      <c r="J27" s="6"/>
      <c r="K27" s="6"/>
    </row>
    <row r="28" spans="1:11" x14ac:dyDescent="0.3">
      <c r="A28" s="4">
        <v>25</v>
      </c>
      <c r="B28" s="13" t="s">
        <v>44</v>
      </c>
      <c r="C28" s="7" t="s">
        <v>55</v>
      </c>
      <c r="D28" s="7"/>
      <c r="E28" s="7">
        <v>30</v>
      </c>
      <c r="F28" s="7">
        <v>1</v>
      </c>
      <c r="G28" s="7"/>
      <c r="H28" s="6"/>
      <c r="I28" s="6"/>
      <c r="J28" s="6"/>
      <c r="K28" s="6"/>
    </row>
    <row r="29" spans="1:11" x14ac:dyDescent="0.3">
      <c r="A29" s="3"/>
      <c r="B29" s="7"/>
      <c r="C29" s="7"/>
      <c r="D29" s="7"/>
      <c r="E29" s="7"/>
      <c r="F29" s="7"/>
      <c r="G29" s="7"/>
      <c r="H29" s="6"/>
      <c r="I29" s="6"/>
      <c r="J29" s="6"/>
      <c r="K29" s="6"/>
    </row>
    <row r="30" spans="1:11" x14ac:dyDescent="0.3">
      <c r="A30" s="3"/>
      <c r="B30" s="7"/>
      <c r="C30" s="7"/>
      <c r="D30" s="7"/>
      <c r="E30" s="7"/>
      <c r="F30" s="7"/>
      <c r="G30" s="7"/>
      <c r="H30" s="6"/>
      <c r="I30" s="6"/>
      <c r="J30" s="6"/>
      <c r="K30" s="6"/>
    </row>
    <row r="31" spans="1:11" x14ac:dyDescent="0.3">
      <c r="A31" s="3"/>
      <c r="B31" s="7"/>
      <c r="C31" s="7"/>
      <c r="D31" s="7"/>
      <c r="E31" s="7"/>
      <c r="F31" s="7"/>
      <c r="G31" s="7"/>
      <c r="H31" s="6"/>
      <c r="I31" s="6"/>
      <c r="J31" s="6"/>
      <c r="K31" s="6"/>
    </row>
    <row r="32" spans="1:11" x14ac:dyDescent="0.3">
      <c r="A32" s="3"/>
      <c r="B32" s="7"/>
      <c r="C32" s="7"/>
      <c r="D32" s="7"/>
      <c r="E32" s="7"/>
      <c r="F32" s="7"/>
      <c r="G32" s="7"/>
      <c r="H32" s="6"/>
      <c r="I32" s="6"/>
      <c r="J32" s="6"/>
      <c r="K32" s="6"/>
    </row>
    <row r="33" spans="1:11" x14ac:dyDescent="0.3">
      <c r="A33" s="3"/>
      <c r="B33" s="7"/>
      <c r="C33" s="7"/>
      <c r="D33" s="7"/>
      <c r="E33" s="7"/>
      <c r="F33" s="7"/>
      <c r="G33" s="7"/>
      <c r="H33" s="6"/>
      <c r="I33" s="6"/>
      <c r="J33" s="6"/>
      <c r="K33" s="6"/>
    </row>
    <row r="34" spans="1:11" ht="15" thickBot="1" x14ac:dyDescent="0.35">
      <c r="A34" s="3"/>
      <c r="B34" s="7"/>
      <c r="C34" s="7"/>
      <c r="D34" s="7"/>
      <c r="E34" s="7"/>
      <c r="F34" s="7"/>
      <c r="G34" s="7"/>
      <c r="H34" s="6"/>
      <c r="I34" s="6"/>
      <c r="J34" s="6"/>
      <c r="K34" s="6"/>
    </row>
    <row r="35" spans="1:11" ht="28.2" thickBot="1" x14ac:dyDescent="0.35">
      <c r="A35" s="3"/>
      <c r="B35" s="2" t="s">
        <v>1</v>
      </c>
      <c r="C35" s="2" t="s">
        <v>2</v>
      </c>
      <c r="D35" s="2" t="s">
        <v>51</v>
      </c>
      <c r="E35" s="2" t="s">
        <v>13</v>
      </c>
      <c r="F35" s="2" t="s">
        <v>3</v>
      </c>
      <c r="G35" s="2" t="s">
        <v>14</v>
      </c>
      <c r="H35" s="6"/>
      <c r="I35" s="6"/>
      <c r="J35" s="6"/>
      <c r="K35" s="6"/>
    </row>
    <row r="36" spans="1:11" x14ac:dyDescent="0.3">
      <c r="A36" s="3"/>
      <c r="B36" s="14" t="s">
        <v>38</v>
      </c>
      <c r="C36" s="7" t="s">
        <v>55</v>
      </c>
      <c r="D36" s="7"/>
      <c r="E36" s="7">
        <v>120</v>
      </c>
      <c r="F36" s="7"/>
      <c r="G36" s="7"/>
      <c r="H36" s="6"/>
      <c r="I36" s="6"/>
      <c r="J36" s="6"/>
      <c r="K36" s="6"/>
    </row>
    <row r="37" spans="1:11" x14ac:dyDescent="0.3">
      <c r="A37" s="3"/>
      <c r="B37" s="14" t="s">
        <v>40</v>
      </c>
      <c r="C37" s="7" t="s">
        <v>55</v>
      </c>
      <c r="D37" s="7"/>
      <c r="E37" s="7">
        <v>30</v>
      </c>
      <c r="F37" s="7"/>
      <c r="G37" s="7"/>
      <c r="H37" s="6"/>
      <c r="I37" s="6"/>
      <c r="J37" s="6"/>
      <c r="K37" s="6"/>
    </row>
    <row r="38" spans="1:11" x14ac:dyDescent="0.3">
      <c r="A38" s="3"/>
      <c r="B38" s="14" t="s">
        <v>41</v>
      </c>
      <c r="C38" s="7" t="s">
        <v>55</v>
      </c>
      <c r="D38" s="7"/>
      <c r="E38" s="7">
        <v>30</v>
      </c>
      <c r="F38" s="7"/>
      <c r="G38" s="7"/>
      <c r="H38" s="6"/>
      <c r="I38" s="6"/>
      <c r="J38" s="6"/>
      <c r="K38" s="6"/>
    </row>
    <row r="39" spans="1:11" x14ac:dyDescent="0.3">
      <c r="A39" s="3"/>
      <c r="B39" s="14" t="s">
        <v>42</v>
      </c>
      <c r="C39" s="7" t="s">
        <v>55</v>
      </c>
      <c r="D39" s="7"/>
      <c r="E39" s="7">
        <v>30</v>
      </c>
      <c r="F39" s="7"/>
      <c r="G39" s="7"/>
      <c r="H39" s="6"/>
      <c r="I39" s="6"/>
      <c r="J39" s="6"/>
      <c r="K39" s="6"/>
    </row>
    <row r="40" spans="1:11" x14ac:dyDescent="0.3">
      <c r="A40" s="3"/>
      <c r="B40" s="14" t="s">
        <v>33</v>
      </c>
      <c r="C40" s="7" t="s">
        <v>55</v>
      </c>
      <c r="D40" s="7"/>
      <c r="E40" s="7">
        <v>100</v>
      </c>
      <c r="F40" s="7"/>
      <c r="G40" s="7"/>
      <c r="H40" s="6"/>
      <c r="I40" s="6"/>
      <c r="J40" s="6"/>
      <c r="K40" s="6"/>
    </row>
    <row r="41" spans="1:11" x14ac:dyDescent="0.3">
      <c r="A41" s="3"/>
      <c r="B41" s="14" t="s">
        <v>32</v>
      </c>
      <c r="C41" s="7" t="s">
        <v>55</v>
      </c>
      <c r="D41" s="7"/>
      <c r="E41" s="7">
        <v>120</v>
      </c>
      <c r="F41" s="7"/>
      <c r="G41" s="7"/>
      <c r="H41" s="6"/>
      <c r="I41" s="6"/>
      <c r="J41" s="6"/>
      <c r="K41" s="6"/>
    </row>
    <row r="42" spans="1:11" ht="28.8" x14ac:dyDescent="0.3">
      <c r="A42" s="3"/>
      <c r="B42" s="14" t="s">
        <v>31</v>
      </c>
      <c r="C42" s="7" t="s">
        <v>55</v>
      </c>
      <c r="D42" s="7"/>
      <c r="E42" s="7">
        <v>90</v>
      </c>
      <c r="F42" s="7"/>
      <c r="G42" s="7"/>
      <c r="H42" s="6"/>
      <c r="I42" s="6"/>
      <c r="J42" s="6"/>
      <c r="K42" s="6"/>
    </row>
    <row r="43" spans="1:11" x14ac:dyDescent="0.3">
      <c r="A43" s="3"/>
      <c r="B43" s="7"/>
      <c r="C43" s="7"/>
      <c r="D43" s="7"/>
      <c r="E43" s="7"/>
      <c r="F43" s="7"/>
      <c r="G43" s="7"/>
      <c r="H43" s="6"/>
      <c r="I43" s="6"/>
      <c r="J43" s="6"/>
      <c r="K43" s="6"/>
    </row>
    <row r="44" spans="1:11" x14ac:dyDescent="0.3">
      <c r="A44" s="3"/>
      <c r="B44" s="7"/>
      <c r="C44" s="7"/>
      <c r="D44" s="7"/>
      <c r="E44" s="7"/>
      <c r="F44" s="7"/>
      <c r="G44" s="7"/>
      <c r="H44" s="6"/>
      <c r="I44" s="6"/>
      <c r="J44" s="6"/>
      <c r="K44" s="6"/>
    </row>
    <row r="45" spans="1:11" x14ac:dyDescent="0.3">
      <c r="A45" s="3"/>
      <c r="B45" s="7"/>
      <c r="C45" s="7"/>
      <c r="D45" s="7"/>
      <c r="E45" s="7"/>
      <c r="F45" s="7"/>
      <c r="G45" s="7"/>
      <c r="H45" s="6"/>
      <c r="I45" s="6"/>
      <c r="J45" s="6"/>
      <c r="K45" s="6"/>
    </row>
    <row r="46" spans="1:11" x14ac:dyDescent="0.3">
      <c r="A46" s="3"/>
      <c r="B46" s="7"/>
      <c r="C46" s="7"/>
      <c r="D46" s="7"/>
      <c r="E46" s="7"/>
      <c r="F46" s="7"/>
      <c r="G46" s="7"/>
      <c r="H46" s="6"/>
      <c r="I46" s="6"/>
      <c r="J46" s="6"/>
      <c r="K46" s="6"/>
    </row>
    <row r="47" spans="1:11" x14ac:dyDescent="0.3">
      <c r="A47" s="3"/>
      <c r="B47" s="7"/>
      <c r="C47" s="7"/>
      <c r="D47" s="7"/>
      <c r="E47" s="7"/>
      <c r="F47" s="7"/>
      <c r="G47" s="7"/>
      <c r="H47" s="6"/>
      <c r="I47" s="6"/>
      <c r="J47" s="6"/>
      <c r="K47" s="6"/>
    </row>
    <row r="48" spans="1:11" x14ac:dyDescent="0.3">
      <c r="A48" s="3"/>
      <c r="B48" s="7"/>
      <c r="C48" s="7"/>
      <c r="D48" s="7"/>
      <c r="E48" s="7"/>
      <c r="F48" s="7"/>
      <c r="G48" s="7"/>
      <c r="H48" s="6"/>
      <c r="I48" s="6"/>
      <c r="J48" s="6"/>
      <c r="K48" s="6"/>
    </row>
    <row r="49" spans="1:11" x14ac:dyDescent="0.3">
      <c r="A49" s="3"/>
      <c r="B49" s="7"/>
      <c r="C49" s="7"/>
      <c r="D49" s="7"/>
      <c r="E49" s="7"/>
      <c r="F49" s="7"/>
      <c r="G49" s="7"/>
      <c r="H49" s="6"/>
      <c r="I49" s="6"/>
      <c r="J49" s="6"/>
      <c r="K49" s="6"/>
    </row>
    <row r="50" spans="1:11" x14ac:dyDescent="0.3">
      <c r="A50" s="3"/>
      <c r="B50" s="7"/>
      <c r="C50" s="7"/>
      <c r="D50" s="7"/>
      <c r="E50" s="7"/>
      <c r="F50" s="7"/>
      <c r="G50" s="7"/>
      <c r="H50" s="6"/>
      <c r="I50" s="6"/>
      <c r="J50" s="6"/>
      <c r="K50" s="6"/>
    </row>
    <row r="51" spans="1:11" x14ac:dyDescent="0.3">
      <c r="A51" s="3"/>
      <c r="B51" s="7"/>
      <c r="C51" s="7"/>
      <c r="D51" s="7"/>
      <c r="E51" s="7"/>
      <c r="F51" s="7"/>
      <c r="G51" s="7"/>
      <c r="H51" s="6"/>
      <c r="I51" s="6"/>
      <c r="J51" s="6"/>
      <c r="K51" s="6"/>
    </row>
    <row r="52" spans="1:11" x14ac:dyDescent="0.3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2:11" x14ac:dyDescent="0.3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2:11" x14ac:dyDescent="0.3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 x14ac:dyDescent="0.3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x14ac:dyDescent="0.3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3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x14ac:dyDescent="0.3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x14ac:dyDescent="0.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 x14ac:dyDescent="0.3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2:1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 x14ac:dyDescent="0.3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x14ac:dyDescent="0.3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x14ac:dyDescent="0.3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2:1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3">
      <c r="B80" s="6"/>
      <c r="C80" s="6"/>
      <c r="D80" s="6"/>
      <c r="E80" s="6"/>
      <c r="F80" s="6"/>
      <c r="G80" s="6"/>
      <c r="H80" s="6"/>
      <c r="I80" s="6"/>
      <c r="J80" s="6"/>
      <c r="K80" s="6"/>
    </row>
  </sheetData>
  <mergeCells count="1">
    <mergeCell ref="B1:G2"/>
  </mergeCells>
  <conditionalFormatting sqref="F4:F28">
    <cfRule type="cellIs" dxfId="5" priority="2" operator="equal">
      <formula>5</formula>
    </cfRule>
    <cfRule type="cellIs" dxfId="4" priority="3" operator="equal">
      <formula>4</formula>
    </cfRule>
    <cfRule type="cellIs" dxfId="3" priority="4" operator="equal">
      <formula>3</formula>
    </cfRule>
    <cfRule type="cellIs" dxfId="2" priority="5" operator="equal">
      <formula>2</formula>
    </cfRule>
    <cfRule type="cellIs" dxfId="1" priority="6" operator="equal">
      <formula>1</formula>
    </cfRule>
  </conditionalFormatting>
  <conditionalFormatting sqref="I8:J8">
    <cfRule type="cellIs" dxfId="0" priority="1" operator="equal">
      <formula>5</formula>
    </cfRule>
  </conditionalFormatting>
  <dataValidations count="1">
    <dataValidation type="list" allowBlank="1" showErrorMessage="1" sqref="C4:C28 C36:C42">
      <formula1>Estados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1:A6"/>
    </sheetView>
  </sheetViews>
  <sheetFormatPr baseColWidth="10" defaultRowHeight="14.4" x14ac:dyDescent="0.3"/>
  <cols>
    <col min="1" max="1" width="22.6640625" customWidth="1"/>
  </cols>
  <sheetData>
    <row r="1" spans="1:1" x14ac:dyDescent="0.3">
      <c r="A1" t="s">
        <v>54</v>
      </c>
    </row>
    <row r="2" spans="1:1" x14ac:dyDescent="0.3">
      <c r="A2" t="s">
        <v>53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6" spans="1:1" x14ac:dyDescent="0.3">
      <c r="A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Estados</vt:lpstr>
      <vt:lpstr>EstadosVálidos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</dc:creator>
  <cp:lastModifiedBy>Usuario de Windows</cp:lastModifiedBy>
  <dcterms:created xsi:type="dcterms:W3CDTF">2017-11-21T18:19:27Z</dcterms:created>
  <dcterms:modified xsi:type="dcterms:W3CDTF">2017-11-25T15:51:35Z</dcterms:modified>
</cp:coreProperties>
</file>