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ana 1" sheetId="1" state="visible" r:id="rId2"/>
    <sheet name="Semana 2" sheetId="2" state="visible" r:id="rId3"/>
    <sheet name="Lista_Estado" sheetId="3" state="visible" r:id="rId4"/>
  </sheets>
  <definedNames>
    <definedName function="false" hidden="false" name="Estados" vbProcedure="false">Lista_Estado!$A$1:$A$6</definedName>
    <definedName function="false" hidden="false" name="EstadosVálidos" vbProcedure="false">Lista_Estado!$A$1:$A$5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<sst xmlns="http://schemas.openxmlformats.org/spreadsheetml/2006/main" count="255" uniqueCount="136">
  <si>
    <t xml:space="preserve">Semana 1(Del 20/11/2017 hasta 26/11/2017)</t>
  </si>
  <si>
    <t xml:space="preserve">nº Tarea</t>
  </si>
  <si>
    <t xml:space="preserve">Tareas principales</t>
  </si>
  <si>
    <t xml:space="preserve">Estado</t>
  </si>
  <si>
    <t xml:space="preserve">Observaciones</t>
  </si>
  <si>
    <t xml:space="preserve">Tiempo planificado (min)</t>
  </si>
  <si>
    <t xml:space="preserve">Recurso asociado</t>
  </si>
  <si>
    <t xml:space="preserve">Tiempo empleado (min)</t>
  </si>
  <si>
    <t xml:space="preserve">Recursos</t>
  </si>
  <si>
    <t xml:space="preserve">Código asociado</t>
  </si>
  <si>
    <t xml:space="preserve">Tiempo planificado total (min)</t>
  </si>
  <si>
    <t xml:space="preserve">Tiempo empleado total (min)</t>
  </si>
  <si>
    <t xml:space="preserve">Tiempo restante</t>
  </si>
  <si>
    <t xml:space="preserve">Coste por hora planificado</t>
  </si>
  <si>
    <t xml:space="preserve">Ingresos planificados</t>
  </si>
  <si>
    <t xml:space="preserve">Beneficio planificado</t>
  </si>
  <si>
    <t xml:space="preserve">Coste por hora planificado utilizado</t>
  </si>
  <si>
    <t xml:space="preserve">Ingresos reales</t>
  </si>
  <si>
    <t xml:space="preserve">Beneficio real</t>
  </si>
  <si>
    <t xml:space="preserve">Organizar y asignar tareas: Semana 1</t>
  </si>
  <si>
    <t xml:space="preserve">Finalizada/Corregida</t>
  </si>
  <si>
    <t xml:space="preserve">Miguel Ferreiro Díaz</t>
  </si>
  <si>
    <t xml:space="preserve">Gestión de usuarios:  Modificar controladores para adaptarlo al nuevo modelo de datos</t>
  </si>
  <si>
    <t xml:space="preserve">Alejandro Vila Cid</t>
  </si>
  <si>
    <t xml:space="preserve">Gestión de usuarios:  Modificar modelos para adaptarlo al nuevo modelo de datos</t>
  </si>
  <si>
    <t xml:space="preserve">Nombre del modelo:USUARIOS_MODEL</t>
  </si>
  <si>
    <t xml:space="preserve">Jonatan Couto Riádigos</t>
  </si>
  <si>
    <t xml:space="preserve">Gestión de usuarios:  Modificar vistas para adapartalo al nuevo modelo de datos</t>
  </si>
  <si>
    <t xml:space="preserve">Paralizada</t>
  </si>
  <si>
    <t xml:space="preserve">Modificados valores para asegurar la concordancia con el modelo</t>
  </si>
  <si>
    <t xml:space="preserve">Brais Santos Negreira</t>
  </si>
  <si>
    <t xml:space="preserve">Planteamiento incicial de modelos de secuencia para la gestión de grupos de usuario, permisos de usuario y gestión de acciones</t>
  </si>
  <si>
    <t xml:space="preserve">Creado modelo de secuencia empleando visual paradigm</t>
  </si>
  <si>
    <t xml:space="preserve">Brais Rodríguez Martínez</t>
  </si>
  <si>
    <t xml:space="preserve">Gestion de grupos de usuario: Crear modelo de datos para  la tabla USUARIO_GRUPO. (ADD,SEARCH, EDIT,DELETE, SHOWCURRENT,SHOWALL)</t>
  </si>
  <si>
    <t xml:space="preserve">Creados el modelo de USUARIO_GRUPO</t>
  </si>
  <si>
    <t xml:space="preserve">Total</t>
  </si>
  <si>
    <t xml:space="preserve">Gestion de grupos de usuario: Crear modelo de datos para  la tabla GRUPO. (ADD,SEARCH, EDIT,DELETE, SHOWCURRENT,SHOWALL)</t>
  </si>
  <si>
    <t xml:space="preserve">Nombre del modelo:GRUPO_MODEL</t>
  </si>
  <si>
    <t xml:space="preserve">Gestión de grupos de usuario: Crear controlador para manejar las acciones asociadas a la gestión de los USUARIO_GRUPO. (ADD,SEARCH, EDIT,DELETE, SHOWCURRENT,SHOWALL)</t>
  </si>
  <si>
    <t xml:space="preserve">Creado el controlador: USUARIOS_GRUPO_CONTROLLER.php. La acción edit no se ha incluido al no ser necesaria debido a que los atributos de USUARIO_GRUPO no se puede editar al ser claves.                              </t>
  </si>
  <si>
    <t xml:space="preserve">Gestión de grupos de usuario: Crear controlador para manejar las acciones asociadas a la gestión de GRUPO. (ADD,SEARCH, EDIT,DELETE, SHOWCURRENT,SHOWALL)</t>
  </si>
  <si>
    <t xml:space="preserve">Gestión de grupos de usuario: Crear vistas  las posibles acciones sobre la tabla USUARIO_GRUPO. (ADD,SEARCH, EDIT,DELETE, SHOWCURRENT,SHOWALL)</t>
  </si>
  <si>
    <t xml:space="preserve">Creadas las vistas de acuerdo a los atributos actuales</t>
  </si>
  <si>
    <t xml:space="preserve">Gestión de grupos de usuario: Crear vistas para las posibles acciones sobre la tabla GRUPO. (ADD,SEARCH, EDIT,DELETE, SHOWCURRENT,SHOWALL)</t>
  </si>
  <si>
    <t xml:space="preserve">Revisión de la tarea 6</t>
  </si>
  <si>
    <t xml:space="preserve">Revisión de la tarea 7</t>
  </si>
  <si>
    <t xml:space="preserve">Revisión de la tarea 8</t>
  </si>
  <si>
    <t xml:space="preserve"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</si>
  <si>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 xml:space="preserve">Revisión de la tarea 9</t>
  </si>
  <si>
    <t xml:space="preserve">Revisión de la tarea 10</t>
  </si>
  <si>
    <t xml:space="preserve">Se pusieron comillas en el value de los campos hidden de USUARIOS:GRUPO_DELETE.</t>
  </si>
  <si>
    <t xml:space="preserve">Gestion de permisos de usuario: Crear modelo de datos para la tabla PERMISOS. (ADD,SEARCH, EDIT,DELETE, SHOWCURRENT,SHOWALL)</t>
  </si>
  <si>
    <t xml:space="preserve">Creado el model de permisos</t>
  </si>
  <si>
    <t xml:space="preserve">Gestion de permisos de usuario:  Crear controlador de datos para la tabla PERMISOS.  (ADD,SEARCH, EDIT,DELETE, SHOWCURRENT,SHOWALL)</t>
  </si>
  <si>
    <t xml:space="preserve">Creado el controlador: PERMISOS_CONTROLLER.php. La acción edit no se ha incluido al no ser necesaria debido a que los atributos de  PERMISOS no se puede editar al ser claves.</t>
  </si>
  <si>
    <t xml:space="preserve">Gestion de permisos de usuario:  Crear vistas para las posibles acciones sobre la tabla PERMISOS.   (ADD,SEARCH, EDIT,DELETE, SHOWCURRENT,SHOWALL)</t>
  </si>
  <si>
    <t xml:space="preserve">Revisión de la tarea 17</t>
  </si>
  <si>
    <t xml:space="preserve">Pendiente estandarización de nombres</t>
  </si>
  <si>
    <t xml:space="preserve">Revisión de la tarea 18</t>
  </si>
  <si>
    <t xml:space="preserve">Revisión de la tarea 19</t>
  </si>
  <si>
    <t xml:space="preserve">Corregidas algunas referencias a controladores y clases. Eliminado edit porque los atributos son clave.</t>
  </si>
  <si>
    <t xml:space="preserve">Gestión de acciones:  Crear modelo de datos para ACCIONES</t>
  </si>
  <si>
    <t xml:space="preserve">Nombre del modelo:ACCIONES_MODEL</t>
  </si>
  <si>
    <t xml:space="preserve">Gestión de acciones: Crear vistas para ACCIONES</t>
  </si>
  <si>
    <t xml:space="preserve">Estructura provisional de las vistas para acciones</t>
  </si>
  <si>
    <t xml:space="preserve">Tareas extra</t>
  </si>
  <si>
    <t xml:space="preserve">Recursos asociado</t>
  </si>
  <si>
    <t xml:space="preserve">Gestión de acciones: Crear controlador de datos para ACCIONES</t>
  </si>
  <si>
    <t xml:space="preserve">Falta solucionar como se trataría el borrado de un acción</t>
  </si>
  <si>
    <t xml:space="preserve">Revisión de la tarea 23</t>
  </si>
  <si>
    <t xml:space="preserve">Revisión de la tarea 24</t>
  </si>
  <si>
    <t xml:space="preserve">Faltaron las comillas en el value de los campos hidden de ACCIONES_DELETE_view</t>
  </si>
  <si>
    <t xml:space="preserve">Revisión de la tarea 36</t>
  </si>
  <si>
    <t xml:space="preserve">Sin empezar</t>
  </si>
  <si>
    <t xml:space="preserve">Gestion de funcionalidades: Crear modelo de datos para FUNCIONALIDADES y FUNCIONALIDAD_ACCION</t>
  </si>
  <si>
    <t xml:space="preserve">Nombres de modelo: FUNCIONALIDAD_MODEL y FUNC_ACCION_MODEL</t>
  </si>
  <si>
    <t xml:space="preserve">Gestion de funcionalidades: Crear controlador de datos para FUNCIONALIDADES y FUNCIONALIDAD_ACCION</t>
  </si>
  <si>
    <t xml:space="preserve">Falta solucionar como se trataría el borrado de una funcionalidad y de funcionalidad_accion</t>
  </si>
  <si>
    <t xml:space="preserve">Gestion de funcionalidades: Crear vistas para las posibles acciones sobre las tablas FUNCIONALIDADES Y FUNCIONALIDAD_ACCION</t>
  </si>
  <si>
    <t xml:space="preserve">Creadas las vistas correspondientes excepto  edit en funcionalidad_accion ya que los atributos son todos claves</t>
  </si>
  <si>
    <t xml:space="preserve">Revisión de la tarea 40</t>
  </si>
  <si>
    <t xml:space="preserve">Revisión de la tarea 41</t>
  </si>
  <si>
    <t xml:space="preserve">Revisión de la tarea 42</t>
  </si>
  <si>
    <t xml:space="preserve">Tratamiento del borrado entre las tablas: USUARIO, USUARIO_GRUPO y GRUPO.</t>
  </si>
  <si>
    <t xml:space="preserve">Tratamiento del borrado entre las tablas: PERMISO y GRUPO.</t>
  </si>
  <si>
    <t xml:space="preserve">Tratamiento del borrado entre las tablas: PERMISO y FUNCIONALIDAD_ACCION</t>
  </si>
  <si>
    <t xml:space="preserve">Tratamiento del borrado entre las tablas: FUNCIONALIDAD_ACCION, FUNCIONALIDAD y ACCION.</t>
  </si>
  <si>
    <t xml:space="preserve">Implementar el control sobre los usuarios que pertenecen a uno o varios grupos y tienen unos ciertos permisos.</t>
  </si>
  <si>
    <t xml:space="preserve">Revisión de la tarea 11</t>
  </si>
  <si>
    <t xml:space="preserve">Semana 2(Del 20/11/2017 hasta 3/12/2017)</t>
  </si>
  <si>
    <t xml:space="preserve">Seguimiento en la organización y asignación de tareas de la Semana 2</t>
  </si>
  <si>
    <r>
      <rPr>
        <b val="true"/>
        <sz val="11"/>
        <color rgb="FF000000"/>
        <rFont val="Calibri"/>
        <family val="2"/>
        <charset val="1"/>
      </rPr>
      <t xml:space="preserve">Creación de una guía</t>
    </r>
    <r>
      <rPr>
        <sz val="11"/>
        <color rgb="FF000000"/>
        <rFont val="Calibri"/>
        <family val="2"/>
        <charset val="1"/>
      </rPr>
      <t xml:space="preserve"> para llamar a los diferentes archivos, atributos, clases, funciones, etc para crear una unicidad en la elaboración de las tareas.</t>
    </r>
  </si>
  <si>
    <t xml:space="preserve">ECHADLE UN VISTAZO</t>
  </si>
  <si>
    <r>
      <rPr>
        <sz val="11"/>
        <color rgb="FF000000"/>
        <rFont val="Calibri"/>
        <family val="2"/>
        <charset val="1"/>
      </rPr>
      <t xml:space="preserve">Realizar el </t>
    </r>
    <r>
      <rPr>
        <b val="true"/>
        <sz val="11"/>
        <color rgb="FF000000"/>
        <rFont val="Calibri"/>
        <family val="2"/>
        <charset val="1"/>
      </rPr>
      <t xml:space="preserve">cambio de nombre</t>
    </r>
    <r>
      <rPr>
        <sz val="11"/>
        <color rgb="FF000000"/>
        <rFont val="Calibri"/>
        <family val="2"/>
        <charset val="1"/>
      </rPr>
      <t xml:space="preserve"> de archivos, atributos, etc según lo establecido en la tarea 2</t>
    </r>
  </si>
  <si>
    <t xml:space="preserve">En proceso</t>
  </si>
  <si>
    <t xml:space="preserve">Falta cambiar el nombre de los atributos a las vistas de permiso, usu_grupo y usuario</t>
  </si>
  <si>
    <r>
      <rPr>
        <b val="true"/>
        <sz val="11"/>
        <color rgb="FF000000"/>
        <rFont val="Calibri"/>
        <family val="2"/>
        <charset val="1"/>
      </rPr>
      <t xml:space="preserve">Organizar en directorios</t>
    </r>
    <r>
      <rPr>
        <sz val="11"/>
        <color rgb="FF000000"/>
        <rFont val="Calibri"/>
        <family val="2"/>
        <charset val="1"/>
      </rPr>
      <t xml:space="preserve"> con el nombre indicado en la tarea 2</t>
    </r>
  </si>
  <si>
    <r>
      <rPr>
        <b val="true"/>
        <sz val="11"/>
        <color rgb="FF000000"/>
        <rFont val="Calibri"/>
        <family val="2"/>
        <charset val="1"/>
      </rPr>
      <t xml:space="preserve">Gestión de usuarios: </t>
    </r>
    <r>
      <rPr>
        <sz val="11"/>
        <color rgb="FF000000"/>
        <rFont val="Calibri"/>
        <family val="2"/>
        <charset val="1"/>
      </rPr>
      <t xml:space="preserve">Modificar vistas para adapartalo al nuevo modelo de datos.  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</si>
  <si>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Gestión de grupos de usuario:</t>
    </r>
    <r>
      <rPr>
        <sz val="11"/>
        <color rgb="FF000000"/>
        <rFont val="Calibri"/>
        <family val="2"/>
        <charset val="1"/>
      </rPr>
      <t xml:space="preserve"> Crear vistas  las posibles acciones sobre la tabla USUARIO_GRUPO. (ADD,SEARCH, DELETE,SHOWALL) 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</si>
  <si>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Gestión de grupos de usuario:</t>
    </r>
    <r>
      <rPr>
        <sz val="11"/>
        <color rgb="FF000000"/>
        <rFont val="Calibri"/>
        <family val="2"/>
        <charset val="1"/>
      </rPr>
      <t xml:space="preserve"> Crear vistas para las posibles acciones sobre la tabla GRUPO. (ADD,SEARCH, EDIT,DELETE, SHOWCURRENT,SHOWALL)(Tarea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</si>
  <si>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Gestion de permisos de usuario:  </t>
    </r>
    <r>
      <rPr>
        <sz val="11"/>
        <color rgb="FF000000"/>
        <rFont val="Calibri"/>
        <family val="2"/>
        <charset val="1"/>
      </rPr>
      <t xml:space="preserve">Crear vistas para las posibles acciones sobre la tabla PERMISOS.   (ADD,SEARCH, EDIT,DELETE, SHOWCURRENT,SHOWALL)(Tarea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</si>
  <si>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Gestión de acciones</t>
    </r>
    <r>
      <rPr>
        <sz val="11"/>
        <color rgb="FF000000"/>
        <rFont val="Calibri"/>
        <family val="2"/>
        <charset val="1"/>
      </rPr>
      <t xml:space="preserve">: Crear vistas para ACCIONES 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</si>
  <si>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Gestion de funcionalidades:</t>
    </r>
    <r>
      <rPr>
        <sz val="11"/>
        <color rgb="FF000000"/>
        <rFont val="Calibri"/>
        <family val="2"/>
        <charset val="1"/>
      </rPr>
      <t xml:space="preserve"> Crear vistas para las posibles acciones sobre las tablas FUNCIONALIDADES Y FUNCIONALIDAD_ACCION (Tarea paralizada en la Semana 1)</t>
    </r>
  </si>
  <si>
    <r>
      <rPr>
        <b val="true"/>
        <sz val="11"/>
        <color rgb="FF000000"/>
        <rFont val="Calibri"/>
        <family val="2"/>
        <charset val="1"/>
      </rPr>
      <t xml:space="preserve">Revisión y correción de las tareas paralizadas: </t>
    </r>
    <r>
      <rPr>
        <sz val="11"/>
        <color rgb="FF000000"/>
        <rFont val="Calibri"/>
        <family val="2"/>
        <charset val="1"/>
      </rPr>
      <t xml:space="preserve"> Tarea 5, 6,7,8,9,10</t>
    </r>
  </si>
  <si>
    <t xml:space="preserve">Reunión para tratar mejoras en la organización, unificar el tratamiento del borrado en las tablas y la confirmación del documento a seguir para nombrar a los diferentes elementos. Además se tratarán aspectos como el de mejorar el ACL y como abordar de manera correcta  la gestión de trabajos.</t>
  </si>
  <si>
    <r>
      <rPr>
        <b val="true"/>
        <sz val="11"/>
        <color rgb="FF000000"/>
        <rFont val="Calibri"/>
        <family val="2"/>
        <charset val="1"/>
      </rPr>
      <t xml:space="preserve">Tratamiento del borrado entre las tablas:</t>
    </r>
    <r>
      <rPr>
        <sz val="11"/>
        <color rgb="FF000000"/>
        <rFont val="Calibri"/>
        <family val="2"/>
        <charset val="1"/>
      </rPr>
      <t xml:space="preserve"> USUARIO, USUARIO_GRUPO y GRUPO.Realizar los cambios pertinentes en el código para conseguir una coherencia en el borrado</t>
    </r>
  </si>
  <si>
    <r>
      <rPr>
        <b val="true"/>
        <sz val="11"/>
        <color rgb="FF000000"/>
        <rFont val="Calibri"/>
        <family val="2"/>
        <charset val="1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 xml:space="preserve">PERMISO y GRUPO. Realizar los cambios pertinentes en el código para conseguir una coherencia en el borrado</t>
    </r>
  </si>
  <si>
    <r>
      <rPr>
        <b val="true"/>
        <sz val="11"/>
        <color rgb="FF000000"/>
        <rFont val="Calibri"/>
        <family val="2"/>
        <charset val="1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 xml:space="preserve">PERMISO y FUNCIONALIDAD_ACCION.Realizar los cambios pertinentes en el código para conseguir una coherencia en el borrado</t>
    </r>
  </si>
  <si>
    <r>
      <rPr>
        <b val="true"/>
        <sz val="11"/>
        <color rgb="FF000000"/>
        <rFont val="Calibri"/>
        <family val="2"/>
        <charset val="1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 xml:space="preserve">FUNCIONALIDAD_ACCION, FUNCIONALIDAD y ACCION. Realizar los cambios pertinentes en el código para conseguir una coherencia en el borrado</t>
    </r>
  </si>
  <si>
    <t xml:space="preserve">Revisión y correción del tratamiento del borrado de las tareas 17,18,18 y 20.</t>
  </si>
  <si>
    <t xml:space="preserve">Revisión y correción de la tarea 36 de la Semana 1</t>
  </si>
  <si>
    <t xml:space="preserve">Revisión y correción de la tarea 41 de la Semana 1</t>
  </si>
  <si>
    <t xml:space="preserve">Revisión y correción de la tarea 42 de la Semana 1</t>
  </si>
  <si>
    <t xml:space="preserve">Implementar las restricciones de los usuarios dependiendo de los permisos que tengan.</t>
  </si>
  <si>
    <t xml:space="preserve">Revisión  y correción de la tarea 25</t>
  </si>
  <si>
    <r>
      <rPr>
        <b val="true"/>
        <sz val="11"/>
        <color rgb="FF000000"/>
        <rFont val="Calibri"/>
        <family val="2"/>
        <charset val="1"/>
      </rPr>
      <t xml:space="preserve">Si no se tiene la BD antes del martes: </t>
    </r>
    <r>
      <rPr>
        <sz val="11"/>
        <color rgb="FF000000"/>
        <rFont val="Calibri"/>
        <family val="2"/>
        <charset val="1"/>
      </rPr>
      <t xml:space="preserve">se construirá una BD de prueba para ir probando el código</t>
    </r>
  </si>
  <si>
    <r>
      <rPr>
        <b val="true"/>
        <sz val="11"/>
        <color rgb="FF000000"/>
        <rFont val="Calibri"/>
        <family val="2"/>
        <charset val="1"/>
      </rPr>
      <t xml:space="preserve">Teniendo la BD: </t>
    </r>
    <r>
      <rPr>
        <sz val="11"/>
        <color rgb="FF000000"/>
        <rFont val="Calibri"/>
        <family val="2"/>
        <charset val="1"/>
      </rPr>
      <t xml:space="preserve">adaptar los modelos y controladores a la nueva base de datos. (Las vistas deben adaptarse a través de las tareas paralizadas ya que implican un mayor esfuerzo al tener que controlar las validaciones)</t>
    </r>
  </si>
  <si>
    <r>
      <rPr>
        <b val="true"/>
        <sz val="11"/>
        <color rgb="FF000000"/>
        <rFont val="Calibri"/>
        <family val="2"/>
        <charset val="1"/>
      </rPr>
      <t xml:space="preserve">Realización de pruebas</t>
    </r>
    <r>
      <rPr>
        <sz val="11"/>
        <color rgb="FF000000"/>
        <rFont val="Calibri"/>
        <family val="2"/>
        <charset val="1"/>
      </rPr>
      <t xml:space="preserve">: se probará la aplicación para observar el comportamiento de las vistas y se solucionarán problemas en las vistas.</t>
    </r>
  </si>
  <si>
    <r>
      <rPr>
        <b val="true"/>
        <sz val="11"/>
        <color rgb="FF000000"/>
        <rFont val="Calibri"/>
        <family val="2"/>
        <charset val="1"/>
      </rPr>
      <t xml:space="preserve">Realización de pruebas</t>
    </r>
    <r>
      <rPr>
        <sz val="11"/>
        <color rgb="FF000000"/>
        <rFont val="Calibri"/>
        <family val="2"/>
        <charset val="1"/>
      </rPr>
      <t xml:space="preserve">: se probará la aplicación para observar el compartamiento de los controladores y se solucionarán sus problemas </t>
    </r>
  </si>
  <si>
    <r>
      <rPr>
        <b val="true"/>
        <sz val="11"/>
        <color rgb="FF000000"/>
        <rFont val="Calibri"/>
        <family val="2"/>
        <charset val="1"/>
      </rPr>
      <t xml:space="preserve">Realización de pruebas</t>
    </r>
    <r>
      <rPr>
        <sz val="11"/>
        <color rgb="FF000000"/>
        <rFont val="Calibri"/>
        <family val="2"/>
        <charset val="1"/>
      </rPr>
      <t xml:space="preserve">:  se probará la aplicación para observar el compartamiento de los modelos y se solucionarán sus problemas.</t>
    </r>
  </si>
  <si>
    <t xml:space="preserve">Realización de un esquema de como sería  y como interacionaría los diferentes elementos de la interfaz tanto para el usuario.</t>
  </si>
  <si>
    <t xml:space="preserve">Realización de un esquema de como sería  y como interacionaría los diferentes elementos de la interfaz tanto para el administrador.</t>
  </si>
  <si>
    <r>
      <rPr>
        <b val="true"/>
        <sz val="11"/>
        <color rgb="FF000000"/>
        <rFont val="Calibri"/>
        <family val="2"/>
        <charset val="1"/>
      </rPr>
      <t xml:space="preserve">Gestión de trabajos: </t>
    </r>
    <r>
      <rPr>
        <sz val="11"/>
        <color rgb="FF000000"/>
        <rFont val="Calibri"/>
        <family val="2"/>
        <charset val="1"/>
      </rPr>
      <t xml:space="preserve">realizar una primera versión con los archivos necesarios para su tratamiento (vistas, controladores, modelos).</t>
    </r>
  </si>
  <si>
    <t xml:space="preserve">Revisión y correción de las tarea 34.</t>
  </si>
  <si>
    <r>
      <rPr>
        <b val="true"/>
        <sz val="11"/>
        <color rgb="FF000000"/>
        <rFont val="Calibri"/>
        <family val="2"/>
        <charset val="1"/>
      </rPr>
      <t xml:space="preserve">Gestión de historias: </t>
    </r>
    <r>
      <rPr>
        <sz val="11"/>
        <color rgb="FF000000"/>
        <rFont val="Calibri"/>
        <family val="2"/>
        <charset val="1"/>
      </rPr>
      <t xml:space="preserve">realizar una primera versión con los archivos necesarios para su tratamiento (vistas, controladores, modelos).</t>
    </r>
  </si>
  <si>
    <t xml:space="preserve">Revisión y correción de la tarea 36.</t>
  </si>
  <si>
    <r>
      <rPr>
        <b val="true"/>
        <sz val="11"/>
        <color rgb="FF000000"/>
        <rFont val="Calibri"/>
        <family val="2"/>
        <charset val="1"/>
      </rPr>
      <t xml:space="preserve">Gestión evaluación: </t>
    </r>
    <r>
      <rPr>
        <sz val="11"/>
        <color rgb="FF000000"/>
        <rFont val="Calibri"/>
        <family val="2"/>
        <charset val="1"/>
      </rPr>
      <t xml:space="preserve">realizar una primera versión con los archivos necesarios para su tratamiento (vistas, controladores, modelos).</t>
    </r>
  </si>
  <si>
    <t xml:space="preserve">Revisión y correción de la tarea 38</t>
  </si>
  <si>
    <r>
      <rPr>
        <b val="true"/>
        <sz val="11"/>
        <color rgb="FF000000"/>
        <rFont val="Calibri"/>
        <family val="2"/>
        <charset val="1"/>
      </rPr>
      <t xml:space="preserve">Gestión de la asignación automática de QAs:</t>
    </r>
    <r>
      <rPr>
        <sz val="11"/>
        <color rgb="FF000000"/>
        <rFont val="Calibri"/>
        <family val="2"/>
        <charset val="1"/>
      </rPr>
      <t xml:space="preserve"> realizar una primera versión con los archivos necesarios para su tratamiento (vistas, controladores, modelos).</t>
    </r>
  </si>
  <si>
    <t xml:space="preserve">Revisión y correción de la tarea 41 </t>
  </si>
  <si>
    <r>
      <rPr>
        <b val="true"/>
        <sz val="11"/>
        <color rgb="FF000000"/>
        <rFont val="Calibri"/>
        <family val="2"/>
        <charset val="1"/>
      </rPr>
      <t xml:space="preserve">Gestión de la entregas:</t>
    </r>
    <r>
      <rPr>
        <sz val="11"/>
        <color rgb="FF000000"/>
        <rFont val="Calibri"/>
        <family val="2"/>
        <charset val="1"/>
      </rPr>
      <t xml:space="preserve"> realizar una primera versión con los archivos necesarios para su tratamiento (vistas, controladores, modelos).</t>
    </r>
  </si>
  <si>
    <t xml:space="preserve">Revisión y correción de la tarea 43</t>
  </si>
  <si>
    <t xml:space="preserve">Organización y planificación de Semana 3</t>
  </si>
  <si>
    <t xml:space="preserve">Aplazada</t>
  </si>
  <si>
    <t xml:space="preserve">Pendiente de correción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</si>
</sst>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5E0B4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BDBDB"/>
      </patternFill>
    </fill>
    <fill>
      <patternFill patternType="solid">
        <fgColor rgb="FFDAE3F3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CCCC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2" applyFont="true" applyBorder="true" applyAlignment="true" applyProtection="false">
      <alignment horizontal="general" vertical="bottom" textRotation="0" wrapText="tru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2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3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dxfs count="23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E699"/>
      <rgbColor rgb="FF9DC3E6"/>
      <rgbColor rgb="FFFFCCCC"/>
      <rgbColor rgb="FFDBDBD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84.71"/>
    <col collapsed="false" customWidth="true" hidden="false" outlineLevel="0" max="3" min="3" style="0" width="21.43"/>
    <col collapsed="false" customWidth="true" hidden="false" outlineLevel="0" max="4" min="4" style="0" width="39.28"/>
    <col collapsed="false" customWidth="true" hidden="false" outlineLevel="0" max="5" min="5" style="0" width="17.71"/>
    <col collapsed="false" customWidth="true" hidden="false" outlineLevel="0" max="6" min="6" style="0" width="20.71"/>
    <col collapsed="false" customWidth="true" hidden="false" outlineLevel="0" max="7" min="7" style="0" width="17.42"/>
    <col collapsed="false" customWidth="true" hidden="false" outlineLevel="0" max="8" min="8" style="0" width="8.14"/>
    <col collapsed="false" customWidth="true" hidden="false" outlineLevel="0" max="9" min="9" style="0" width="24.86"/>
    <col collapsed="false" customWidth="true" hidden="false" outlineLevel="0" max="10" min="10" style="0" width="15.29"/>
    <col collapsed="false" customWidth="true" hidden="false" outlineLevel="0" max="11" min="11" style="0" width="28.99"/>
    <col collapsed="false" customWidth="true" hidden="false" outlineLevel="0" max="13" min="12" style="0" width="26.71"/>
    <col collapsed="false" customWidth="true" hidden="false" outlineLevel="0" max="16" min="14" style="0" width="15.86"/>
    <col collapsed="false" customWidth="true" hidden="false" outlineLevel="0" max="17" min="17" style="0" width="19.42"/>
    <col collapsed="false" customWidth="true" hidden="false" outlineLevel="0" max="18" min="18" style="0" width="19"/>
    <col collapsed="false" customWidth="true" hidden="false" outlineLevel="0" max="19" min="19" style="0" width="12.71"/>
    <col collapsed="false" customWidth="true" hidden="false" outlineLevel="0" max="21" min="20" style="0" width="8.14"/>
    <col collapsed="false" customWidth="true" hidden="false" outlineLevel="0" max="22" min="22" style="0" width="14.43"/>
    <col collapsed="false" customWidth="true" hidden="false" outlineLevel="0" max="23" min="23" style="0" width="11.57"/>
    <col collapsed="false" customWidth="true" hidden="false" outlineLevel="0" max="24" min="24" style="0" width="14.57"/>
    <col collapsed="false" customWidth="true" hidden="false" outlineLevel="0" max="1025" min="25" style="0" width="8.14"/>
  </cols>
  <sheetData>
    <row r="1" customFormat="false" ht="40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3"/>
    </row>
    <row r="2" customFormat="false" ht="16.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customFormat="false" ht="15" hidden="false" customHeight="false" outlineLevel="0" collapsed="false">
      <c r="A4" s="7" t="n">
        <v>1</v>
      </c>
      <c r="B4" s="8" t="s">
        <v>19</v>
      </c>
      <c r="C4" s="9" t="s">
        <v>20</v>
      </c>
      <c r="D4" s="10"/>
      <c r="E4" s="7" t="n">
        <v>30</v>
      </c>
      <c r="F4" s="7" t="n">
        <v>1</v>
      </c>
      <c r="G4" s="7" t="n">
        <v>50</v>
      </c>
      <c r="H4" s="5"/>
      <c r="I4" s="11" t="s">
        <v>21</v>
      </c>
      <c r="J4" s="11" t="n">
        <v>1</v>
      </c>
      <c r="K4" s="5" t="n">
        <f aca="false">SUMIF(F4:F28,1,E4:E28)</f>
        <v>270</v>
      </c>
      <c r="L4" s="5" t="n">
        <f aca="false">SUMIF(F4:F42,1,G4:G42)</f>
        <v>280</v>
      </c>
      <c r="M4" s="5" t="n">
        <f aca="false">K4-L4</f>
        <v>-10</v>
      </c>
      <c r="N4" s="5" t="n">
        <f aca="false">K4/60*15</f>
        <v>67.5</v>
      </c>
      <c r="O4" s="5" t="n">
        <f aca="false">K4/60*25</f>
        <v>112.5</v>
      </c>
      <c r="P4" s="5" t="n">
        <f aca="false">O4-N4</f>
        <v>45</v>
      </c>
      <c r="Q4" s="5" t="n">
        <f aca="false">L4/60*15</f>
        <v>70</v>
      </c>
      <c r="R4" s="5" t="n">
        <f aca="false">L4/60*25</f>
        <v>116.666666666667</v>
      </c>
      <c r="S4" s="5" t="n">
        <f aca="false">R4-Q4</f>
        <v>46.6666666666667</v>
      </c>
    </row>
    <row r="5" customFormat="false" ht="15" hidden="false" customHeight="false" outlineLevel="0" collapsed="false">
      <c r="A5" s="7" t="n">
        <v>2</v>
      </c>
      <c r="B5" s="8" t="s">
        <v>22</v>
      </c>
      <c r="C5" s="9" t="s">
        <v>20</v>
      </c>
      <c r="D5" s="10"/>
      <c r="E5" s="7" t="n">
        <v>20</v>
      </c>
      <c r="F5" s="7" t="n">
        <v>3</v>
      </c>
      <c r="G5" s="7" t="n">
        <v>20</v>
      </c>
      <c r="H5" s="5"/>
      <c r="I5" s="12" t="s">
        <v>23</v>
      </c>
      <c r="J5" s="12" t="n">
        <v>2</v>
      </c>
      <c r="K5" s="5" t="n">
        <f aca="false">SUMIF(F4:F28,2,E4:E28)</f>
        <v>270</v>
      </c>
      <c r="L5" s="5" t="n">
        <f aca="false">SUMIF(F4:F42,2,G4:G42)</f>
        <v>145</v>
      </c>
      <c r="M5" s="5" t="n">
        <f aca="false">K5-L5</f>
        <v>125</v>
      </c>
      <c r="N5" s="5" t="n">
        <f aca="false">K5/60*15</f>
        <v>67.5</v>
      </c>
      <c r="O5" s="5" t="n">
        <f aca="false">K5/60*25</f>
        <v>112.5</v>
      </c>
      <c r="P5" s="5" t="n">
        <f aca="false">O5-N5</f>
        <v>45</v>
      </c>
      <c r="Q5" s="5" t="n">
        <f aca="false">L5/60*15</f>
        <v>36.25</v>
      </c>
      <c r="R5" s="5" t="n">
        <f aca="false">L5/60*25</f>
        <v>60.4166666666667</v>
      </c>
      <c r="S5" s="5" t="n">
        <f aca="false">R5-Q5</f>
        <v>24.1666666666667</v>
      </c>
    </row>
    <row r="6" customFormat="false" ht="15" hidden="false" customHeight="false" outlineLevel="0" collapsed="false">
      <c r="A6" s="7" t="n">
        <v>3</v>
      </c>
      <c r="B6" s="8" t="s">
        <v>24</v>
      </c>
      <c r="C6" s="9" t="s">
        <v>20</v>
      </c>
      <c r="D6" s="10" t="s">
        <v>25</v>
      </c>
      <c r="E6" s="7" t="n">
        <v>20</v>
      </c>
      <c r="F6" s="7" t="n">
        <v>4</v>
      </c>
      <c r="G6" s="7" t="n">
        <v>22</v>
      </c>
      <c r="H6" s="5"/>
      <c r="I6" s="13" t="s">
        <v>26</v>
      </c>
      <c r="J6" s="13" t="n">
        <v>3</v>
      </c>
      <c r="K6" s="5" t="n">
        <f aca="false">SUMIF(F4:F28,3,E4:E28)</f>
        <v>270</v>
      </c>
      <c r="L6" s="5" t="n">
        <f aca="false">SUMIF(F4:F42,3,G4:G42)</f>
        <v>130</v>
      </c>
      <c r="M6" s="5" t="n">
        <f aca="false">K6-L6</f>
        <v>140</v>
      </c>
      <c r="N6" s="5" t="n">
        <f aca="false">K6/60*15</f>
        <v>67.5</v>
      </c>
      <c r="O6" s="5" t="n">
        <f aca="false">K6/60*25</f>
        <v>112.5</v>
      </c>
      <c r="P6" s="5" t="n">
        <f aca="false">O6-N6</f>
        <v>45</v>
      </c>
      <c r="Q6" s="5" t="n">
        <f aca="false">L6/60*15</f>
        <v>32.5</v>
      </c>
      <c r="R6" s="5" t="n">
        <f aca="false">L6/60*25</f>
        <v>54.1666666666667</v>
      </c>
      <c r="S6" s="5" t="n">
        <f aca="false">R6-Q6</f>
        <v>21.6666666666667</v>
      </c>
    </row>
    <row r="7" customFormat="false" ht="30" hidden="false" customHeight="false" outlineLevel="0" collapsed="false">
      <c r="A7" s="7" t="n">
        <v>4</v>
      </c>
      <c r="B7" s="8" t="s">
        <v>27</v>
      </c>
      <c r="C7" s="9" t="s">
        <v>28</v>
      </c>
      <c r="D7" s="10" t="s">
        <v>29</v>
      </c>
      <c r="E7" s="7" t="n">
        <v>20</v>
      </c>
      <c r="F7" s="7" t="n">
        <v>2</v>
      </c>
      <c r="G7" s="7" t="n">
        <v>15</v>
      </c>
      <c r="H7" s="5"/>
      <c r="I7" s="14" t="s">
        <v>30</v>
      </c>
      <c r="J7" s="14" t="n">
        <v>4</v>
      </c>
      <c r="K7" s="5" t="n">
        <f aca="false">SUMIF(F4:F28,4,E4:E28)</f>
        <v>270</v>
      </c>
      <c r="L7" s="5" t="n">
        <f aca="false">SUMIF(F4:F42,4,G4:G42)</f>
        <v>212</v>
      </c>
      <c r="M7" s="5" t="n">
        <f aca="false">K7-L7</f>
        <v>58</v>
      </c>
      <c r="N7" s="5" t="n">
        <f aca="false">K7/60*15</f>
        <v>67.5</v>
      </c>
      <c r="O7" s="5" t="n">
        <f aca="false">K7/60*25</f>
        <v>112.5</v>
      </c>
      <c r="P7" s="5" t="n">
        <f aca="false">O7-N7</f>
        <v>45</v>
      </c>
      <c r="Q7" s="5" t="n">
        <f aca="false">L7/60*15</f>
        <v>53</v>
      </c>
      <c r="R7" s="5" t="n">
        <f aca="false">L7/60*25</f>
        <v>88.3333333333333</v>
      </c>
      <c r="S7" s="5" t="n">
        <f aca="false">R7-Q7</f>
        <v>35.3333333333333</v>
      </c>
    </row>
    <row r="8" customFormat="false" ht="30.75" hidden="false" customHeight="false" outlineLevel="0" collapsed="false">
      <c r="A8" s="7" t="n">
        <v>5</v>
      </c>
      <c r="B8" s="15" t="s">
        <v>31</v>
      </c>
      <c r="C8" s="9" t="s">
        <v>20</v>
      </c>
      <c r="D8" s="10" t="s">
        <v>32</v>
      </c>
      <c r="E8" s="7" t="n">
        <v>30</v>
      </c>
      <c r="F8" s="7" t="n">
        <v>2</v>
      </c>
      <c r="G8" s="7" t="n">
        <v>30</v>
      </c>
      <c r="H8" s="5"/>
      <c r="I8" s="16" t="s">
        <v>33</v>
      </c>
      <c r="J8" s="16" t="n">
        <v>5</v>
      </c>
      <c r="K8" s="17" t="n">
        <f aca="false">SUMIF(F4:F28,5,E4:E28)</f>
        <v>270</v>
      </c>
      <c r="L8" s="17" t="n">
        <f aca="false">SUMIF(F4:F42,5,G4:G42)</f>
        <v>175</v>
      </c>
      <c r="M8" s="5" t="n">
        <f aca="false">K8-L8</f>
        <v>95</v>
      </c>
      <c r="N8" s="17" t="n">
        <f aca="false">K8/60*15</f>
        <v>67.5</v>
      </c>
      <c r="O8" s="5" t="n">
        <f aca="false">K8/60*25</f>
        <v>112.5</v>
      </c>
      <c r="P8" s="5" t="n">
        <f aca="false">O8-N8</f>
        <v>45</v>
      </c>
      <c r="Q8" s="5" t="n">
        <f aca="false">L8/60*15</f>
        <v>43.75</v>
      </c>
      <c r="R8" s="5" t="n">
        <f aca="false">L8/60*25</f>
        <v>72.9166666666667</v>
      </c>
      <c r="S8" s="5" t="n">
        <f aca="false">R8-Q8</f>
        <v>29.1666666666667</v>
      </c>
    </row>
    <row r="9" customFormat="false" ht="30.75" hidden="false" customHeight="false" outlineLevel="0" collapsed="false">
      <c r="A9" s="7" t="n">
        <v>6</v>
      </c>
      <c r="B9" s="8" t="s">
        <v>34</v>
      </c>
      <c r="C9" s="9" t="s">
        <v>20</v>
      </c>
      <c r="D9" s="10" t="s">
        <v>35</v>
      </c>
      <c r="E9" s="7" t="n">
        <v>90</v>
      </c>
      <c r="F9" s="7" t="n">
        <v>5</v>
      </c>
      <c r="G9" s="7" t="n">
        <v>20</v>
      </c>
      <c r="H9" s="5"/>
      <c r="I9" s="5"/>
      <c r="J9" s="5"/>
      <c r="K9" s="5" t="n">
        <f aca="false">SUM(K4:K8)</f>
        <v>1350</v>
      </c>
      <c r="L9" s="5" t="n">
        <f aca="false">SUM(L4:L8)</f>
        <v>942</v>
      </c>
      <c r="M9" s="18" t="n">
        <f aca="false">SUM(M4:M8)</f>
        <v>408</v>
      </c>
      <c r="N9" s="5" t="n">
        <f aca="false">SUM(N4:N8)</f>
        <v>337.5</v>
      </c>
      <c r="O9" s="18" t="n">
        <f aca="false">SUM(O4:O8)</f>
        <v>562.5</v>
      </c>
      <c r="P9" s="18" t="n">
        <f aca="false">SUM(P4:P8)</f>
        <v>225</v>
      </c>
      <c r="Q9" s="18" t="n">
        <f aca="false">SUM(Q4:Q8)</f>
        <v>235.5</v>
      </c>
      <c r="R9" s="18" t="str">
        <f aca="false">FIXED(SUM(R5:R8))</f>
        <v>275,83</v>
      </c>
      <c r="S9" s="18" t="str">
        <f aca="false">FIXED(SUM(S5:S8))</f>
        <v>110,33</v>
      </c>
      <c r="T9" s="4" t="s">
        <v>36</v>
      </c>
    </row>
    <row r="10" customFormat="false" ht="30" hidden="false" customHeight="false" outlineLevel="0" collapsed="false">
      <c r="A10" s="7" t="n">
        <v>7</v>
      </c>
      <c r="B10" s="8" t="s">
        <v>37</v>
      </c>
      <c r="C10" s="9" t="s">
        <v>20</v>
      </c>
      <c r="D10" s="10" t="s">
        <v>38</v>
      </c>
      <c r="E10" s="7" t="n">
        <v>90</v>
      </c>
      <c r="F10" s="7" t="n">
        <v>4</v>
      </c>
      <c r="G10" s="7" t="n">
        <v>26</v>
      </c>
      <c r="H10" s="5"/>
      <c r="I10" s="5"/>
      <c r="J10" s="5"/>
      <c r="K10" s="5"/>
    </row>
    <row r="11" customFormat="false" ht="90" hidden="false" customHeight="false" outlineLevel="0" collapsed="false">
      <c r="A11" s="7" t="n">
        <v>8</v>
      </c>
      <c r="B11" s="8" t="s">
        <v>39</v>
      </c>
      <c r="C11" s="9" t="s">
        <v>20</v>
      </c>
      <c r="D11" s="10" t="s">
        <v>40</v>
      </c>
      <c r="E11" s="7" t="n">
        <v>90</v>
      </c>
      <c r="F11" s="7" t="n">
        <v>1</v>
      </c>
      <c r="G11" s="7" t="n">
        <v>35</v>
      </c>
      <c r="H11" s="5"/>
      <c r="I11" s="5"/>
      <c r="J11" s="5"/>
      <c r="K11" s="5"/>
    </row>
    <row r="12" customFormat="false" ht="30" hidden="false" customHeight="false" outlineLevel="0" collapsed="false">
      <c r="A12" s="7" t="n">
        <v>9</v>
      </c>
      <c r="B12" s="8" t="s">
        <v>41</v>
      </c>
      <c r="C12" s="9" t="s">
        <v>20</v>
      </c>
      <c r="D12" s="10"/>
      <c r="E12" s="7" t="n">
        <v>90</v>
      </c>
      <c r="F12" s="7" t="n">
        <v>3</v>
      </c>
      <c r="G12" s="7" t="n">
        <v>20</v>
      </c>
      <c r="H12" s="5"/>
      <c r="I12" s="5"/>
      <c r="J12" s="5"/>
      <c r="K12" s="5"/>
    </row>
    <row r="13" customFormat="false" ht="30" hidden="false" customHeight="false" outlineLevel="0" collapsed="false">
      <c r="A13" s="7" t="n">
        <v>10</v>
      </c>
      <c r="B13" s="8" t="s">
        <v>42</v>
      </c>
      <c r="C13" s="9" t="s">
        <v>28</v>
      </c>
      <c r="D13" s="10" t="s">
        <v>43</v>
      </c>
      <c r="E13" s="7" t="n">
        <v>60</v>
      </c>
      <c r="F13" s="7" t="n">
        <v>2</v>
      </c>
      <c r="G13" s="7" t="n">
        <v>20</v>
      </c>
      <c r="H13" s="5"/>
      <c r="I13" s="5"/>
      <c r="J13" s="5"/>
      <c r="K13" s="5"/>
    </row>
    <row r="14" customFormat="false" ht="30" hidden="false" customHeight="false" outlineLevel="0" collapsed="false">
      <c r="A14" s="7" t="n">
        <v>11</v>
      </c>
      <c r="B14" s="8" t="s">
        <v>44</v>
      </c>
      <c r="C14" s="9" t="s">
        <v>28</v>
      </c>
      <c r="D14" s="10" t="s">
        <v>43</v>
      </c>
      <c r="E14" s="7" t="n">
        <v>60</v>
      </c>
      <c r="F14" s="7" t="n">
        <v>2</v>
      </c>
      <c r="G14" s="7" t="n">
        <v>15</v>
      </c>
      <c r="H14" s="5"/>
      <c r="I14" s="5"/>
      <c r="J14" s="5"/>
      <c r="K14" s="5"/>
    </row>
    <row r="15" customFormat="false" ht="15" hidden="false" customHeight="false" outlineLevel="0" collapsed="false">
      <c r="A15" s="7" t="n">
        <v>12</v>
      </c>
      <c r="B15" s="15" t="s">
        <v>45</v>
      </c>
      <c r="C15" s="9" t="s">
        <v>20</v>
      </c>
      <c r="D15" s="10"/>
      <c r="E15" s="7" t="n">
        <v>30</v>
      </c>
      <c r="F15" s="7" t="n">
        <v>3</v>
      </c>
      <c r="G15" s="7" t="n">
        <v>15</v>
      </c>
      <c r="H15" s="5"/>
      <c r="I15" s="5"/>
      <c r="J15" s="5"/>
      <c r="K15" s="5"/>
    </row>
    <row r="16" customFormat="false" ht="15" hidden="false" customHeight="false" outlineLevel="0" collapsed="false">
      <c r="A16" s="7" t="n">
        <v>13</v>
      </c>
      <c r="B16" s="15" t="s">
        <v>46</v>
      </c>
      <c r="C16" s="9" t="s">
        <v>20</v>
      </c>
      <c r="D16" s="10"/>
      <c r="E16" s="7" t="n">
        <v>30</v>
      </c>
      <c r="F16" s="7" t="n">
        <v>5</v>
      </c>
      <c r="G16" s="7" t="n">
        <v>5</v>
      </c>
      <c r="H16" s="5"/>
      <c r="I16" s="5"/>
      <c r="J16" s="5"/>
      <c r="K16" s="5"/>
    </row>
    <row r="17" customFormat="false" ht="165" hidden="false" customHeight="false" outlineLevel="0" collapsed="false">
      <c r="A17" s="7" t="n">
        <v>14</v>
      </c>
      <c r="B17" s="15" t="s">
        <v>47</v>
      </c>
      <c r="C17" s="9" t="s">
        <v>20</v>
      </c>
      <c r="D17" s="8" t="s">
        <v>48</v>
      </c>
      <c r="E17" s="7" t="n">
        <v>30</v>
      </c>
      <c r="F17" s="7" t="n">
        <v>4</v>
      </c>
      <c r="G17" s="7" t="n">
        <v>33</v>
      </c>
      <c r="H17" s="5"/>
      <c r="I17" s="5"/>
      <c r="J17" s="5"/>
      <c r="K17" s="5"/>
    </row>
    <row r="18" customFormat="false" ht="15" hidden="false" customHeight="false" outlineLevel="0" collapsed="false">
      <c r="A18" s="7" t="n">
        <v>15</v>
      </c>
      <c r="B18" s="15" t="s">
        <v>49</v>
      </c>
      <c r="C18" s="9" t="s">
        <v>20</v>
      </c>
      <c r="D18" s="10"/>
      <c r="E18" s="7" t="n">
        <v>30</v>
      </c>
      <c r="F18" s="7" t="n">
        <v>5</v>
      </c>
      <c r="G18" s="7" t="n">
        <v>5</v>
      </c>
      <c r="H18" s="5"/>
      <c r="I18" s="5"/>
      <c r="J18" s="5"/>
      <c r="K18" s="5"/>
    </row>
    <row r="19" customFormat="false" ht="45" hidden="false" customHeight="false" outlineLevel="0" collapsed="false">
      <c r="A19" s="7" t="n">
        <v>16</v>
      </c>
      <c r="B19" s="15" t="s">
        <v>50</v>
      </c>
      <c r="C19" s="9" t="s">
        <v>20</v>
      </c>
      <c r="D19" s="10" t="s">
        <v>51</v>
      </c>
      <c r="E19" s="7" t="n">
        <v>30</v>
      </c>
      <c r="F19" s="7" t="n">
        <v>4</v>
      </c>
      <c r="G19" s="7" t="n">
        <v>10</v>
      </c>
      <c r="H19" s="5"/>
      <c r="I19" s="5"/>
      <c r="J19" s="5"/>
      <c r="K19" s="5"/>
    </row>
    <row r="20" customFormat="false" ht="30" hidden="false" customHeight="false" outlineLevel="0" collapsed="false">
      <c r="A20" s="7" t="n">
        <v>17</v>
      </c>
      <c r="B20" s="8" t="s">
        <v>52</v>
      </c>
      <c r="C20" s="9" t="s">
        <v>20</v>
      </c>
      <c r="D20" s="10" t="s">
        <v>53</v>
      </c>
      <c r="E20" s="7" t="n">
        <v>100</v>
      </c>
      <c r="F20" s="7" t="n">
        <v>5</v>
      </c>
      <c r="G20" s="7" t="n">
        <v>25</v>
      </c>
      <c r="H20" s="5"/>
      <c r="I20" s="5"/>
      <c r="J20" s="5"/>
      <c r="K20" s="5"/>
    </row>
    <row r="21" customFormat="false" ht="75" hidden="false" customHeight="false" outlineLevel="0" collapsed="false">
      <c r="A21" s="7" t="n">
        <v>18</v>
      </c>
      <c r="B21" s="8" t="s">
        <v>54</v>
      </c>
      <c r="C21" s="9" t="s">
        <v>20</v>
      </c>
      <c r="D21" s="10" t="s">
        <v>55</v>
      </c>
      <c r="E21" s="7" t="n">
        <v>120</v>
      </c>
      <c r="F21" s="7" t="n">
        <v>1</v>
      </c>
      <c r="G21" s="7" t="n">
        <v>40</v>
      </c>
      <c r="H21" s="5"/>
      <c r="I21" s="5"/>
      <c r="J21" s="5"/>
      <c r="K21" s="5"/>
    </row>
    <row r="22" customFormat="false" ht="30" hidden="false" customHeight="false" outlineLevel="0" collapsed="false">
      <c r="A22" s="7" t="n">
        <v>19</v>
      </c>
      <c r="B22" s="8" t="s">
        <v>56</v>
      </c>
      <c r="C22" s="9" t="s">
        <v>28</v>
      </c>
      <c r="D22" s="10"/>
      <c r="E22" s="7" t="n">
        <v>90</v>
      </c>
      <c r="F22" s="7" t="n">
        <v>3</v>
      </c>
      <c r="G22" s="7" t="n">
        <v>60</v>
      </c>
      <c r="H22" s="5"/>
      <c r="I22" s="5"/>
      <c r="J22" s="5"/>
      <c r="K22" s="5"/>
    </row>
    <row r="23" customFormat="false" ht="15" hidden="false" customHeight="false" outlineLevel="0" collapsed="false">
      <c r="A23" s="7" t="n">
        <v>20</v>
      </c>
      <c r="B23" s="15" t="s">
        <v>57</v>
      </c>
      <c r="C23" s="9" t="s">
        <v>20</v>
      </c>
      <c r="D23" s="10" t="s">
        <v>58</v>
      </c>
      <c r="E23" s="7" t="n">
        <v>30</v>
      </c>
      <c r="F23" s="7" t="n">
        <v>2</v>
      </c>
      <c r="G23" s="7" t="n">
        <v>25</v>
      </c>
      <c r="H23" s="5"/>
      <c r="I23" s="5"/>
      <c r="J23" s="5"/>
      <c r="K23" s="5"/>
    </row>
    <row r="24" customFormat="false" ht="15" hidden="false" customHeight="false" outlineLevel="0" collapsed="false">
      <c r="A24" s="7" t="n">
        <v>21</v>
      </c>
      <c r="B24" s="15" t="s">
        <v>59</v>
      </c>
      <c r="C24" s="9" t="s">
        <v>20</v>
      </c>
      <c r="D24" s="10"/>
      <c r="E24" s="7" t="n">
        <v>40</v>
      </c>
      <c r="F24" s="7" t="n">
        <v>3</v>
      </c>
      <c r="G24" s="7" t="n">
        <v>15</v>
      </c>
      <c r="H24" s="5"/>
      <c r="I24" s="5"/>
      <c r="J24" s="5"/>
      <c r="K24" s="5"/>
    </row>
    <row r="25" customFormat="false" ht="45" hidden="false" customHeight="false" outlineLevel="0" collapsed="false">
      <c r="A25" s="7" t="n">
        <v>22</v>
      </c>
      <c r="B25" s="15" t="s">
        <v>60</v>
      </c>
      <c r="C25" s="9" t="s">
        <v>20</v>
      </c>
      <c r="D25" s="10" t="s">
        <v>61</v>
      </c>
      <c r="E25" s="7" t="n">
        <v>20</v>
      </c>
      <c r="F25" s="7" t="n">
        <v>5</v>
      </c>
      <c r="G25" s="7" t="n">
        <v>20</v>
      </c>
      <c r="H25" s="5"/>
      <c r="I25" s="5"/>
      <c r="J25" s="5"/>
      <c r="K25" s="5"/>
    </row>
    <row r="26" customFormat="false" ht="15" hidden="false" customHeight="false" outlineLevel="0" collapsed="false">
      <c r="A26" s="7" t="n">
        <v>23</v>
      </c>
      <c r="B26" s="8" t="s">
        <v>62</v>
      </c>
      <c r="C26" s="9" t="s">
        <v>20</v>
      </c>
      <c r="D26" s="10" t="s">
        <v>63</v>
      </c>
      <c r="E26" s="7" t="n">
        <v>100</v>
      </c>
      <c r="F26" s="7" t="n">
        <v>4</v>
      </c>
      <c r="G26" s="7" t="n">
        <v>21</v>
      </c>
      <c r="H26" s="5"/>
      <c r="I26" s="5"/>
      <c r="J26" s="5"/>
      <c r="K26" s="5"/>
    </row>
    <row r="27" customFormat="false" ht="30" hidden="false" customHeight="false" outlineLevel="0" collapsed="false">
      <c r="A27" s="7" t="n">
        <v>24</v>
      </c>
      <c r="B27" s="8" t="s">
        <v>64</v>
      </c>
      <c r="C27" s="9" t="s">
        <v>28</v>
      </c>
      <c r="D27" s="10" t="s">
        <v>65</v>
      </c>
      <c r="E27" s="7" t="n">
        <v>70</v>
      </c>
      <c r="F27" s="7" t="n">
        <v>2</v>
      </c>
      <c r="G27" s="7" t="n">
        <v>40</v>
      </c>
      <c r="H27" s="5"/>
      <c r="I27" s="5"/>
      <c r="J27" s="5"/>
      <c r="K27" s="5"/>
    </row>
    <row r="28" customFormat="false" ht="15" hidden="false" customHeight="false" outlineLevel="0" collapsed="false">
      <c r="A28" s="7" t="n">
        <v>25</v>
      </c>
      <c r="B28" s="8" t="s">
        <v>19</v>
      </c>
      <c r="C28" s="9" t="s">
        <v>20</v>
      </c>
      <c r="D28" s="7"/>
      <c r="E28" s="7" t="n">
        <v>30</v>
      </c>
      <c r="F28" s="7" t="n">
        <v>1</v>
      </c>
      <c r="G28" s="7" t="n">
        <v>80</v>
      </c>
      <c r="H28" s="5"/>
      <c r="I28" s="5"/>
      <c r="J28" s="5"/>
      <c r="K28" s="5"/>
    </row>
    <row r="29" customFormat="false" ht="15" hidden="false" customHeight="false" outlineLevel="0" collapsed="false">
      <c r="A29" s="1"/>
      <c r="B29" s="7"/>
      <c r="C29" s="7"/>
      <c r="D29" s="7"/>
      <c r="E29" s="7"/>
      <c r="F29" s="7"/>
      <c r="G29" s="7"/>
      <c r="H29" s="5"/>
      <c r="I29" s="5"/>
      <c r="J29" s="5"/>
      <c r="K29" s="5"/>
    </row>
    <row r="30" customFormat="false" ht="15" hidden="false" customHeight="false" outlineLevel="0" collapsed="false">
      <c r="A30" s="1"/>
      <c r="B30" s="7"/>
      <c r="C30" s="7"/>
      <c r="D30" s="7"/>
      <c r="E30" s="7"/>
      <c r="F30" s="7"/>
      <c r="G30" s="7"/>
      <c r="H30" s="5"/>
      <c r="I30" s="5"/>
      <c r="J30" s="5"/>
      <c r="K30" s="5"/>
    </row>
    <row r="31" customFormat="false" ht="15" hidden="false" customHeight="false" outlineLevel="0" collapsed="false">
      <c r="A31" s="1"/>
      <c r="B31" s="7"/>
      <c r="C31" s="7"/>
      <c r="D31" s="7"/>
      <c r="E31" s="7"/>
      <c r="F31" s="7"/>
      <c r="G31" s="7"/>
      <c r="H31" s="5"/>
      <c r="I31" s="5"/>
      <c r="J31" s="5"/>
      <c r="K31" s="5"/>
    </row>
    <row r="32" customFormat="false" ht="15" hidden="false" customHeight="false" outlineLevel="0" collapsed="false">
      <c r="A32" s="1"/>
      <c r="B32" s="7"/>
      <c r="C32" s="7"/>
      <c r="D32" s="7"/>
      <c r="E32" s="7"/>
      <c r="F32" s="7"/>
      <c r="G32" s="7"/>
      <c r="H32" s="5"/>
      <c r="I32" s="5"/>
      <c r="J32" s="5"/>
      <c r="K32" s="5"/>
    </row>
    <row r="33" customFormat="false" ht="15" hidden="false" customHeight="false" outlineLevel="0" collapsed="false">
      <c r="A33" s="1"/>
      <c r="B33" s="7"/>
      <c r="C33" s="7"/>
      <c r="D33" s="7"/>
      <c r="E33" s="7"/>
      <c r="F33" s="7"/>
      <c r="G33" s="7"/>
      <c r="H33" s="5"/>
      <c r="I33" s="5"/>
      <c r="J33" s="5"/>
      <c r="K33" s="5"/>
    </row>
    <row r="34" customFormat="false" ht="15" hidden="false" customHeight="false" outlineLevel="0" collapsed="false">
      <c r="A34" s="1"/>
      <c r="B34" s="7"/>
      <c r="C34" s="7"/>
      <c r="D34" s="7"/>
      <c r="E34" s="7"/>
      <c r="F34" s="7"/>
      <c r="G34" s="7"/>
      <c r="H34" s="5"/>
      <c r="I34" s="5"/>
      <c r="J34" s="5"/>
      <c r="K34" s="5"/>
    </row>
    <row r="35" customFormat="false" ht="29.25" hidden="false" customHeight="false" outlineLevel="0" collapsed="false">
      <c r="A35" s="1"/>
      <c r="B35" s="4" t="s">
        <v>66</v>
      </c>
      <c r="C35" s="4" t="s">
        <v>3</v>
      </c>
      <c r="D35" s="4" t="s">
        <v>4</v>
      </c>
      <c r="E35" s="4" t="s">
        <v>5</v>
      </c>
      <c r="F35" s="4" t="s">
        <v>67</v>
      </c>
      <c r="G35" s="4" t="s">
        <v>7</v>
      </c>
      <c r="H35" s="5"/>
      <c r="I35" s="5"/>
      <c r="J35" s="5"/>
      <c r="K35" s="5"/>
    </row>
    <row r="36" customFormat="false" ht="30" hidden="false" customHeight="false" outlineLevel="0" collapsed="false">
      <c r="A36" s="1"/>
      <c r="B36" s="8" t="s">
        <v>68</v>
      </c>
      <c r="C36" s="9" t="s">
        <v>28</v>
      </c>
      <c r="D36" s="10" t="s">
        <v>69</v>
      </c>
      <c r="E36" s="7" t="n">
        <v>120</v>
      </c>
      <c r="F36" s="7" t="n">
        <v>1</v>
      </c>
      <c r="G36" s="7" t="n">
        <v>30</v>
      </c>
      <c r="H36" s="5"/>
      <c r="I36" s="5"/>
      <c r="J36" s="5"/>
      <c r="K36" s="5"/>
    </row>
    <row r="37" customFormat="false" ht="15" hidden="false" customHeight="false" outlineLevel="0" collapsed="false">
      <c r="A37" s="1"/>
      <c r="B37" s="15" t="s">
        <v>70</v>
      </c>
      <c r="C37" s="9" t="s">
        <v>20</v>
      </c>
      <c r="D37" s="10"/>
      <c r="E37" s="7" t="n">
        <v>30</v>
      </c>
      <c r="F37" s="7" t="n">
        <v>5</v>
      </c>
      <c r="G37" s="7" t="n">
        <v>20</v>
      </c>
      <c r="H37" s="5"/>
      <c r="I37" s="5"/>
      <c r="J37" s="5"/>
      <c r="K37" s="5"/>
    </row>
    <row r="38" customFormat="false" ht="45" hidden="false" customHeight="false" outlineLevel="0" collapsed="false">
      <c r="A38" s="1"/>
      <c r="B38" s="15" t="s">
        <v>71</v>
      </c>
      <c r="C38" s="9" t="s">
        <v>20</v>
      </c>
      <c r="D38" s="10" t="s">
        <v>72</v>
      </c>
      <c r="E38" s="7" t="n">
        <v>30</v>
      </c>
      <c r="F38" s="7" t="n">
        <v>4</v>
      </c>
      <c r="G38" s="7" t="n">
        <v>10</v>
      </c>
      <c r="H38" s="5"/>
      <c r="I38" s="5"/>
      <c r="J38" s="5"/>
      <c r="K38" s="5"/>
    </row>
    <row r="39" customFormat="false" ht="15" hidden="false" customHeight="false" outlineLevel="0" collapsed="false">
      <c r="A39" s="1"/>
      <c r="B39" s="15" t="s">
        <v>73</v>
      </c>
      <c r="C39" s="9" t="s">
        <v>74</v>
      </c>
      <c r="D39" s="10"/>
      <c r="E39" s="7" t="n">
        <v>30</v>
      </c>
      <c r="F39" s="7"/>
      <c r="G39" s="7"/>
      <c r="H39" s="5"/>
      <c r="I39" s="5"/>
      <c r="J39" s="5"/>
      <c r="K39" s="5"/>
    </row>
    <row r="40" customFormat="false" ht="45" hidden="false" customHeight="false" outlineLevel="0" collapsed="false">
      <c r="A40" s="1"/>
      <c r="B40" s="8" t="s">
        <v>75</v>
      </c>
      <c r="C40" s="9" t="s">
        <v>20</v>
      </c>
      <c r="D40" s="10" t="s">
        <v>76</v>
      </c>
      <c r="E40" s="7" t="n">
        <v>100</v>
      </c>
      <c r="F40" s="7" t="n">
        <v>4</v>
      </c>
      <c r="G40" s="7" t="n">
        <v>90</v>
      </c>
      <c r="H40" s="5"/>
      <c r="I40" s="5"/>
      <c r="J40" s="5"/>
      <c r="K40" s="5"/>
    </row>
    <row r="41" customFormat="false" ht="45" hidden="false" customHeight="false" outlineLevel="0" collapsed="false">
      <c r="A41" s="1"/>
      <c r="B41" s="8" t="s">
        <v>77</v>
      </c>
      <c r="C41" s="9" t="s">
        <v>20</v>
      </c>
      <c r="D41" s="10" t="s">
        <v>78</v>
      </c>
      <c r="E41" s="7" t="n">
        <v>120</v>
      </c>
      <c r="F41" s="7" t="n">
        <v>1</v>
      </c>
      <c r="G41" s="7" t="n">
        <v>45</v>
      </c>
      <c r="H41" s="5"/>
      <c r="I41" s="5"/>
      <c r="J41" s="5"/>
      <c r="K41" s="5"/>
    </row>
    <row r="42" customFormat="false" ht="45" hidden="false" customHeight="false" outlineLevel="0" collapsed="false">
      <c r="A42" s="1"/>
      <c r="B42" s="8" t="s">
        <v>79</v>
      </c>
      <c r="C42" s="9" t="s">
        <v>28</v>
      </c>
      <c r="D42" s="10" t="s">
        <v>80</v>
      </c>
      <c r="E42" s="7" t="n">
        <v>90</v>
      </c>
      <c r="F42" s="7" t="n">
        <v>5</v>
      </c>
      <c r="G42" s="7" t="n">
        <v>80</v>
      </c>
      <c r="H42" s="5"/>
      <c r="I42" s="5"/>
      <c r="J42" s="5"/>
      <c r="K42" s="5"/>
    </row>
    <row r="43" customFormat="false" ht="15" hidden="false" customHeight="false" outlineLevel="0" collapsed="false">
      <c r="A43" s="1"/>
      <c r="B43" s="15" t="s">
        <v>81</v>
      </c>
      <c r="C43" s="9" t="s">
        <v>20</v>
      </c>
      <c r="D43" s="10" t="s">
        <v>58</v>
      </c>
      <c r="E43" s="7" t="n">
        <v>30</v>
      </c>
      <c r="F43" s="19" t="n">
        <v>2</v>
      </c>
      <c r="G43" s="7" t="n">
        <v>20</v>
      </c>
      <c r="H43" s="5"/>
      <c r="I43" s="5"/>
      <c r="J43" s="5"/>
      <c r="K43" s="5"/>
    </row>
    <row r="44" customFormat="false" ht="15" hidden="false" customHeight="false" outlineLevel="0" collapsed="false">
      <c r="A44" s="1"/>
      <c r="B44" s="15" t="s">
        <v>82</v>
      </c>
      <c r="C44" s="9" t="s">
        <v>74</v>
      </c>
      <c r="D44" s="10"/>
      <c r="E44" s="7" t="n">
        <v>30</v>
      </c>
      <c r="F44" s="20"/>
      <c r="G44" s="7"/>
      <c r="H44" s="5"/>
      <c r="I44" s="5"/>
      <c r="J44" s="5"/>
      <c r="K44" s="5"/>
    </row>
    <row r="45" customFormat="false" ht="15" hidden="false" customHeight="false" outlineLevel="0" collapsed="false">
      <c r="A45" s="1"/>
      <c r="B45" s="15" t="s">
        <v>83</v>
      </c>
      <c r="C45" s="9" t="s">
        <v>74</v>
      </c>
      <c r="D45" s="10"/>
      <c r="E45" s="7" t="n">
        <v>30</v>
      </c>
      <c r="F45" s="7"/>
      <c r="G45" s="7"/>
      <c r="H45" s="5"/>
      <c r="I45" s="5"/>
      <c r="J45" s="5"/>
      <c r="K45" s="5"/>
    </row>
    <row r="46" customFormat="false" ht="15" hidden="false" customHeight="false" outlineLevel="0" collapsed="false">
      <c r="A46" s="1"/>
      <c r="B46" s="8" t="s">
        <v>84</v>
      </c>
      <c r="C46" s="9" t="s">
        <v>74</v>
      </c>
      <c r="D46" s="10"/>
      <c r="E46" s="7" t="n">
        <v>90</v>
      </c>
      <c r="F46" s="7"/>
      <c r="G46" s="7"/>
      <c r="H46" s="5"/>
      <c r="I46" s="5"/>
      <c r="J46" s="5"/>
      <c r="K46" s="5"/>
    </row>
    <row r="47" customFormat="false" ht="15" hidden="false" customHeight="false" outlineLevel="0" collapsed="false">
      <c r="A47" s="1"/>
      <c r="B47" s="8" t="s">
        <v>85</v>
      </c>
      <c r="C47" s="9" t="s">
        <v>74</v>
      </c>
      <c r="D47" s="10"/>
      <c r="E47" s="7" t="n">
        <v>90</v>
      </c>
      <c r="F47" s="7"/>
      <c r="G47" s="7"/>
      <c r="H47" s="5"/>
      <c r="I47" s="5"/>
      <c r="J47" s="5"/>
      <c r="K47" s="5"/>
    </row>
    <row r="48" customFormat="false" ht="15" hidden="false" customHeight="false" outlineLevel="0" collapsed="false">
      <c r="A48" s="1"/>
      <c r="B48" s="8" t="s">
        <v>86</v>
      </c>
      <c r="C48" s="9" t="s">
        <v>74</v>
      </c>
      <c r="D48" s="10"/>
      <c r="E48" s="7" t="n">
        <v>90</v>
      </c>
      <c r="F48" s="7"/>
      <c r="G48" s="7"/>
      <c r="H48" s="5"/>
      <c r="I48" s="5"/>
      <c r="J48" s="5"/>
      <c r="K48" s="5"/>
    </row>
    <row r="49" customFormat="false" ht="30" hidden="false" customHeight="false" outlineLevel="0" collapsed="false">
      <c r="A49" s="1"/>
      <c r="B49" s="8" t="s">
        <v>87</v>
      </c>
      <c r="C49" s="9" t="s">
        <v>74</v>
      </c>
      <c r="D49" s="10"/>
      <c r="E49" s="7" t="n">
        <v>90</v>
      </c>
      <c r="F49" s="7"/>
      <c r="G49" s="7"/>
      <c r="H49" s="5"/>
      <c r="I49" s="5"/>
      <c r="J49" s="5"/>
      <c r="K49" s="5"/>
    </row>
    <row r="50" customFormat="false" ht="30" hidden="false" customHeight="false" outlineLevel="0" collapsed="false">
      <c r="A50" s="1"/>
      <c r="B50" s="8" t="s">
        <v>88</v>
      </c>
      <c r="C50" s="9" t="s">
        <v>74</v>
      </c>
      <c r="D50" s="10"/>
      <c r="E50" s="7" t="n">
        <v>120</v>
      </c>
      <c r="F50" s="7"/>
      <c r="G50" s="7"/>
      <c r="H50" s="5"/>
      <c r="I50" s="5"/>
      <c r="J50" s="5"/>
      <c r="K50" s="5"/>
    </row>
    <row r="51" customFormat="false" ht="15" hidden="false" customHeight="false" outlineLevel="0" collapsed="false">
      <c r="B51" s="21" t="s">
        <v>89</v>
      </c>
      <c r="C51" s="9" t="s">
        <v>74</v>
      </c>
      <c r="D51" s="22"/>
      <c r="E51" s="7" t="n">
        <v>30</v>
      </c>
    </row>
  </sheetData>
  <mergeCells count="1">
    <mergeCell ref="B1:G2"/>
  </mergeCells>
  <conditionalFormatting sqref="F4:F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:J8">
    <cfRule type="cellIs" priority="7" operator="equal" aboveAverage="0" equalAverage="0" bottom="0" percent="0" rank="0" text="" dxfId="5">
      <formula>5</formula>
    </cfRule>
  </conditionalFormatting>
  <conditionalFormatting sqref="F36:F42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5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63.71"/>
    <col collapsed="false" customWidth="true" hidden="false" outlineLevel="0" max="7" min="3" style="0" width="20.71"/>
    <col collapsed="false" customWidth="true" hidden="false" outlineLevel="0" max="8" min="8" style="0" width="10.54"/>
    <col collapsed="false" customWidth="true" hidden="false" outlineLevel="0" max="9" min="9" style="0" width="20.42"/>
    <col collapsed="false" customWidth="true" hidden="false" outlineLevel="0" max="1025" min="10" style="0" width="10.54"/>
  </cols>
  <sheetData>
    <row r="1" customFormat="false" ht="15.75" hidden="false" customHeight="true" outlineLevel="0" collapsed="false">
      <c r="A1" s="1"/>
      <c r="B1" s="2" t="s">
        <v>90</v>
      </c>
      <c r="C1" s="2"/>
      <c r="D1" s="2"/>
      <c r="E1" s="2"/>
      <c r="F1" s="2"/>
      <c r="G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</row>
    <row r="3" customFormat="false" ht="57.7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1"/>
    </row>
    <row r="4" customFormat="false" ht="15" hidden="false" customHeight="false" outlineLevel="0" collapsed="false">
      <c r="A4" s="7" t="n">
        <v>1</v>
      </c>
      <c r="B4" s="15" t="s">
        <v>91</v>
      </c>
      <c r="C4" s="9" t="s">
        <v>74</v>
      </c>
      <c r="D4" s="10"/>
      <c r="E4" s="7" t="n">
        <v>40</v>
      </c>
      <c r="F4" s="7" t="n">
        <v>1</v>
      </c>
      <c r="G4" s="7"/>
      <c r="I4" s="23" t="s">
        <v>21</v>
      </c>
      <c r="J4" s="23" t="n">
        <v>1</v>
      </c>
      <c r="K4" s="7" t="n">
        <f aca="false">SUMIF(F4:F119,1,E4:E119)</f>
        <v>280</v>
      </c>
      <c r="L4" s="7" t="n">
        <f aca="false">SUMIF(F4:F14,1,G4:G119)</f>
        <v>0</v>
      </c>
      <c r="M4" s="7" t="n">
        <f aca="false">K4-L4</f>
        <v>280</v>
      </c>
      <c r="N4" s="7" t="n">
        <f aca="false">K4/60*15</f>
        <v>70</v>
      </c>
      <c r="O4" s="7" t="n">
        <f aca="false">K4/60*25</f>
        <v>116.666666666667</v>
      </c>
      <c r="P4" s="7" t="n">
        <f aca="false">O4-N4</f>
        <v>46.6666666666667</v>
      </c>
      <c r="Q4" s="7" t="n">
        <f aca="false">L4/60*15</f>
        <v>0</v>
      </c>
      <c r="R4" s="7" t="n">
        <f aca="false">L4/60*25</f>
        <v>0</v>
      </c>
      <c r="S4" s="7" t="n">
        <f aca="false">R4-Q4</f>
        <v>0</v>
      </c>
      <c r="T4" s="1"/>
    </row>
    <row r="5" customFormat="false" ht="21.65" hidden="false" customHeight="false" outlineLevel="0" collapsed="false">
      <c r="A5" s="7" t="n">
        <v>2</v>
      </c>
      <c r="B5" s="15" t="s">
        <v>92</v>
      </c>
      <c r="C5" s="9" t="s">
        <v>20</v>
      </c>
      <c r="D5" s="10" t="s">
        <v>93</v>
      </c>
      <c r="E5" s="7" t="n">
        <v>30</v>
      </c>
      <c r="F5" s="7" t="n">
        <v>5</v>
      </c>
      <c r="G5" s="7" t="n">
        <v>30</v>
      </c>
      <c r="I5" s="24" t="s">
        <v>23</v>
      </c>
      <c r="J5" s="24" t="n">
        <v>2</v>
      </c>
      <c r="K5" s="7" t="n">
        <f aca="false">SUMIF(F4:F119,2,E4:E119)</f>
        <v>395</v>
      </c>
      <c r="L5" s="7" t="n">
        <f aca="false">SUMIF(F4:F120,2,G4:G120)</f>
        <v>0</v>
      </c>
      <c r="M5" s="7" t="n">
        <f aca="false">K5-L5</f>
        <v>395</v>
      </c>
      <c r="N5" s="7" t="n">
        <f aca="false">K5/60*15</f>
        <v>98.75</v>
      </c>
      <c r="O5" s="7" t="n">
        <f aca="false">K5/60*25</f>
        <v>164.583333333333</v>
      </c>
      <c r="P5" s="7" t="n">
        <f aca="false">O5-N5</f>
        <v>65.8333333333333</v>
      </c>
      <c r="Q5" s="7" t="n">
        <f aca="false">L5/60*15</f>
        <v>0</v>
      </c>
      <c r="R5" s="7" t="n">
        <f aca="false">L5/60*25</f>
        <v>0</v>
      </c>
      <c r="S5" s="7" t="n">
        <f aca="false">R5-Q5</f>
        <v>0</v>
      </c>
      <c r="T5" s="1"/>
    </row>
    <row r="6" customFormat="false" ht="42.15" hidden="false" customHeight="false" outlineLevel="0" collapsed="false">
      <c r="A6" s="7" t="n">
        <v>3</v>
      </c>
      <c r="B6" s="8" t="s">
        <v>94</v>
      </c>
      <c r="C6" s="9" t="s">
        <v>95</v>
      </c>
      <c r="D6" s="10" t="s">
        <v>96</v>
      </c>
      <c r="E6" s="7" t="n">
        <v>30</v>
      </c>
      <c r="F6" s="7" t="n">
        <v>5</v>
      </c>
      <c r="G6" s="7"/>
      <c r="I6" s="25" t="s">
        <v>26</v>
      </c>
      <c r="J6" s="25" t="n">
        <v>3</v>
      </c>
      <c r="K6" s="7" t="n">
        <f aca="false">SUMIF(F4:F119,3,E4:E119)</f>
        <v>410</v>
      </c>
      <c r="L6" s="7" t="n">
        <f aca="false">SUMIF(F4:F121,3,G4:G121)</f>
        <v>0</v>
      </c>
      <c r="M6" s="7" t="n">
        <f aca="false">K6-L6</f>
        <v>410</v>
      </c>
      <c r="N6" s="7" t="n">
        <f aca="false">K6/60*15</f>
        <v>102.5</v>
      </c>
      <c r="O6" s="7" t="n">
        <f aca="false">K6/60*25</f>
        <v>170.833333333333</v>
      </c>
      <c r="P6" s="7" t="n">
        <f aca="false">O6-N6</f>
        <v>68.3333333333333</v>
      </c>
      <c r="Q6" s="7" t="n">
        <f aca="false">L6/60*15</f>
        <v>0</v>
      </c>
      <c r="R6" s="7" t="n">
        <f aca="false">L6/60*25</f>
        <v>0</v>
      </c>
      <c r="S6" s="7" t="n">
        <f aca="false">R6-Q6</f>
        <v>0</v>
      </c>
      <c r="T6" s="1"/>
    </row>
    <row r="7" customFormat="false" ht="15" hidden="false" customHeight="false" outlineLevel="0" collapsed="false">
      <c r="A7" s="7" t="n">
        <v>4</v>
      </c>
      <c r="B7" s="15" t="s">
        <v>97</v>
      </c>
      <c r="C7" s="9" t="s">
        <v>74</v>
      </c>
      <c r="D7" s="10"/>
      <c r="E7" s="7" t="n">
        <v>10</v>
      </c>
      <c r="F7" s="7" t="n">
        <v>5</v>
      </c>
      <c r="G7" s="7"/>
      <c r="I7" s="26" t="s">
        <v>30</v>
      </c>
      <c r="J7" s="26" t="n">
        <v>4</v>
      </c>
      <c r="K7" s="7" t="n">
        <f aca="false">SUMIF(F4:F119,4,E4:E119)</f>
        <v>330</v>
      </c>
      <c r="L7" s="7" t="n">
        <f aca="false">SUMIF(F4:F122,3,G4:G122)</f>
        <v>0</v>
      </c>
      <c r="M7" s="7" t="n">
        <f aca="false">K7-L7</f>
        <v>330</v>
      </c>
      <c r="N7" s="7" t="n">
        <f aca="false">K7/60*15</f>
        <v>82.5</v>
      </c>
      <c r="O7" s="7" t="n">
        <f aca="false">K7/60*25</f>
        <v>137.5</v>
      </c>
      <c r="P7" s="7" t="n">
        <f aca="false">O7-N7</f>
        <v>55</v>
      </c>
      <c r="Q7" s="7" t="n">
        <f aca="false">L7/60*15</f>
        <v>0</v>
      </c>
      <c r="R7" s="7" t="n">
        <f aca="false">L7/60*25</f>
        <v>0</v>
      </c>
      <c r="S7" s="7" t="n">
        <f aca="false">R7-Q7</f>
        <v>0</v>
      </c>
      <c r="T7" s="1"/>
    </row>
    <row r="8" customFormat="false" ht="30.75" hidden="false" customHeight="false" outlineLevel="0" collapsed="false">
      <c r="A8" s="7" t="n">
        <v>5</v>
      </c>
      <c r="B8" s="15" t="s">
        <v>98</v>
      </c>
      <c r="C8" s="9" t="s">
        <v>28</v>
      </c>
      <c r="D8" s="10"/>
      <c r="E8" s="7" t="n">
        <v>10</v>
      </c>
      <c r="F8" s="7" t="n">
        <v>2</v>
      </c>
      <c r="G8" s="7"/>
      <c r="I8" s="27" t="s">
        <v>33</v>
      </c>
      <c r="J8" s="27" t="n">
        <v>5</v>
      </c>
      <c r="K8" s="7" t="n">
        <f aca="false">SUMIF(F4:F119,5,E4:E119)</f>
        <v>600</v>
      </c>
      <c r="L8" s="7" t="n">
        <f aca="false">SUMIF(F4:F123,5,G4:G123)</f>
        <v>30</v>
      </c>
      <c r="M8" s="7" t="n">
        <f aca="false">K8-L8</f>
        <v>570</v>
      </c>
      <c r="N8" s="28" t="n">
        <f aca="false">K8/60*15</f>
        <v>150</v>
      </c>
      <c r="O8" s="7" t="n">
        <f aca="false">K8/60*25</f>
        <v>250</v>
      </c>
      <c r="P8" s="7" t="n">
        <f aca="false">O8-N8</f>
        <v>100</v>
      </c>
      <c r="Q8" s="7" t="n">
        <f aca="false">L8/60*15</f>
        <v>7.5</v>
      </c>
      <c r="R8" s="7" t="n">
        <f aca="false">L8/60*25</f>
        <v>12.5</v>
      </c>
      <c r="S8" s="7" t="n">
        <f aca="false">R8-Q8</f>
        <v>5</v>
      </c>
      <c r="T8" s="1"/>
    </row>
    <row r="9" customFormat="false" ht="45.75" hidden="false" customHeight="false" outlineLevel="0" collapsed="false">
      <c r="A9" s="7" t="n">
        <v>6</v>
      </c>
      <c r="B9" s="15" t="s">
        <v>99</v>
      </c>
      <c r="C9" s="9" t="s">
        <v>28</v>
      </c>
      <c r="D9" s="10"/>
      <c r="E9" s="7" t="n">
        <v>15</v>
      </c>
      <c r="F9" s="7" t="n">
        <v>2</v>
      </c>
      <c r="G9" s="7"/>
      <c r="I9" s="1"/>
      <c r="J9" s="7"/>
      <c r="K9" s="29" t="n">
        <f aca="false">SUM(K4:K8)</f>
        <v>2015</v>
      </c>
      <c r="L9" s="29" t="n">
        <f aca="false">SUM(L4:L8)</f>
        <v>30</v>
      </c>
      <c r="M9" s="29" t="n">
        <f aca="false">SUM(M4:M8)</f>
        <v>1985</v>
      </c>
      <c r="N9" s="7" t="n">
        <f aca="false">SUM(N4:N8)</f>
        <v>503.75</v>
      </c>
      <c r="O9" s="29" t="n">
        <f aca="false">SUM(O4:O8)</f>
        <v>839.583333333333</v>
      </c>
      <c r="P9" s="29" t="n">
        <f aca="false">SUM(P4:P8)</f>
        <v>335.833333333333</v>
      </c>
      <c r="Q9" s="29" t="n">
        <f aca="false">SUM(Q4:Q8)</f>
        <v>7.5</v>
      </c>
      <c r="R9" s="29" t="str">
        <f aca="false">FIXED(SUM(R5:R8))</f>
        <v>12,50</v>
      </c>
      <c r="S9" s="29" t="str">
        <f aca="false">FIXED(SUM(S5:S8))</f>
        <v>5,00</v>
      </c>
      <c r="T9" s="4" t="s">
        <v>36</v>
      </c>
    </row>
    <row r="10" customFormat="false" ht="45" hidden="false" customHeight="false" outlineLevel="0" collapsed="false">
      <c r="A10" s="7" t="n">
        <v>7</v>
      </c>
      <c r="B10" s="15" t="s">
        <v>100</v>
      </c>
      <c r="C10" s="9" t="s">
        <v>28</v>
      </c>
      <c r="D10" s="10"/>
      <c r="E10" s="7" t="n">
        <v>15</v>
      </c>
      <c r="F10" s="7" t="n">
        <v>2</v>
      </c>
      <c r="G10" s="7"/>
    </row>
    <row r="11" customFormat="false" ht="45" hidden="false" customHeight="false" outlineLevel="0" collapsed="false">
      <c r="A11" s="7" t="n">
        <v>8</v>
      </c>
      <c r="B11" s="15" t="s">
        <v>101</v>
      </c>
      <c r="C11" s="9" t="s">
        <v>28</v>
      </c>
      <c r="D11" s="10"/>
      <c r="E11" s="7" t="n">
        <v>15</v>
      </c>
      <c r="F11" s="7" t="n">
        <v>2</v>
      </c>
      <c r="G11" s="7"/>
    </row>
    <row r="12" customFormat="false" ht="30" hidden="false" customHeight="false" outlineLevel="0" collapsed="false">
      <c r="A12" s="7" t="n">
        <v>9</v>
      </c>
      <c r="B12" s="15" t="s">
        <v>102</v>
      </c>
      <c r="C12" s="9" t="s">
        <v>28</v>
      </c>
      <c r="D12" s="10"/>
      <c r="E12" s="7" t="n">
        <v>15</v>
      </c>
      <c r="F12" s="7" t="n">
        <v>2</v>
      </c>
      <c r="G12" s="7"/>
    </row>
    <row r="13" customFormat="false" ht="45" hidden="false" customHeight="false" outlineLevel="0" collapsed="false">
      <c r="A13" s="7" t="n">
        <v>10</v>
      </c>
      <c r="B13" s="15" t="s">
        <v>103</v>
      </c>
      <c r="C13" s="9" t="s">
        <v>28</v>
      </c>
      <c r="D13" s="10"/>
      <c r="E13" s="7" t="n">
        <v>15</v>
      </c>
      <c r="F13" s="7" t="n">
        <v>2</v>
      </c>
      <c r="G13" s="7"/>
    </row>
    <row r="14" customFormat="false" ht="15" hidden="false" customHeight="false" outlineLevel="0" collapsed="false">
      <c r="A14" s="7" t="n">
        <v>11</v>
      </c>
      <c r="B14" s="15" t="s">
        <v>104</v>
      </c>
      <c r="C14" s="9" t="s">
        <v>74</v>
      </c>
      <c r="D14" s="10"/>
      <c r="E14" s="7" t="n">
        <v>40</v>
      </c>
      <c r="F14" s="7" t="n">
        <v>5</v>
      </c>
      <c r="G14" s="7"/>
    </row>
    <row r="15" customFormat="false" ht="75" hidden="false" customHeight="false" outlineLevel="0" collapsed="false">
      <c r="A15" s="7" t="n">
        <v>12</v>
      </c>
      <c r="B15" s="15" t="s">
        <v>105</v>
      </c>
      <c r="C15" s="9" t="s">
        <v>74</v>
      </c>
      <c r="D15" s="10"/>
      <c r="E15" s="7" t="n">
        <v>60</v>
      </c>
      <c r="F15" s="7" t="n">
        <v>1</v>
      </c>
      <c r="G15" s="7"/>
    </row>
    <row r="16" customFormat="false" ht="75" hidden="false" customHeight="false" outlineLevel="0" collapsed="false">
      <c r="A16" s="7" t="n">
        <v>13</v>
      </c>
      <c r="B16" s="15" t="s">
        <v>105</v>
      </c>
      <c r="C16" s="9" t="s">
        <v>74</v>
      </c>
      <c r="D16" s="10"/>
      <c r="E16" s="7" t="n">
        <v>60</v>
      </c>
      <c r="F16" s="7" t="n">
        <v>2</v>
      </c>
      <c r="G16" s="7"/>
    </row>
    <row r="17" customFormat="false" ht="75" hidden="false" customHeight="false" outlineLevel="0" collapsed="false">
      <c r="A17" s="7" t="n">
        <v>14</v>
      </c>
      <c r="B17" s="15" t="s">
        <v>105</v>
      </c>
      <c r="C17" s="9" t="s">
        <v>74</v>
      </c>
      <c r="D17" s="10"/>
      <c r="E17" s="7" t="n">
        <v>60</v>
      </c>
      <c r="F17" s="7" t="n">
        <v>3</v>
      </c>
      <c r="G17" s="7"/>
    </row>
    <row r="18" customFormat="false" ht="75" hidden="false" customHeight="false" outlineLevel="0" collapsed="false">
      <c r="A18" s="7" t="n">
        <v>15</v>
      </c>
      <c r="B18" s="15" t="s">
        <v>105</v>
      </c>
      <c r="C18" s="9" t="s">
        <v>74</v>
      </c>
      <c r="D18" s="10"/>
      <c r="E18" s="7" t="n">
        <v>60</v>
      </c>
      <c r="F18" s="7" t="n">
        <v>4</v>
      </c>
      <c r="G18" s="7"/>
    </row>
    <row r="19" customFormat="false" ht="75" hidden="false" customHeight="false" outlineLevel="0" collapsed="false">
      <c r="A19" s="7" t="n">
        <v>16</v>
      </c>
      <c r="B19" s="15" t="s">
        <v>105</v>
      </c>
      <c r="C19" s="9" t="s">
        <v>74</v>
      </c>
      <c r="D19" s="10"/>
      <c r="E19" s="7" t="n">
        <v>60</v>
      </c>
      <c r="F19" s="7" t="n">
        <v>5</v>
      </c>
      <c r="G19" s="7"/>
    </row>
    <row r="20" customFormat="false" ht="45" hidden="false" customHeight="false" outlineLevel="0" collapsed="false">
      <c r="A20" s="7" t="n">
        <v>17</v>
      </c>
      <c r="B20" s="15" t="s">
        <v>106</v>
      </c>
      <c r="C20" s="9" t="s">
        <v>74</v>
      </c>
      <c r="D20" s="10"/>
      <c r="E20" s="7" t="n">
        <v>30</v>
      </c>
      <c r="F20" s="7" t="n">
        <v>5</v>
      </c>
      <c r="G20" s="7"/>
    </row>
    <row r="21" customFormat="false" ht="45" hidden="false" customHeight="false" outlineLevel="0" collapsed="false">
      <c r="A21" s="7" t="n">
        <v>18</v>
      </c>
      <c r="B21" s="15" t="s">
        <v>107</v>
      </c>
      <c r="C21" s="9" t="s">
        <v>74</v>
      </c>
      <c r="D21" s="10"/>
      <c r="E21" s="7" t="n">
        <v>30</v>
      </c>
      <c r="F21" s="7" t="n">
        <v>5</v>
      </c>
      <c r="G21" s="7"/>
    </row>
    <row r="22" customFormat="false" ht="45" hidden="false" customHeight="false" outlineLevel="0" collapsed="false">
      <c r="A22" s="7" t="n">
        <v>19</v>
      </c>
      <c r="B22" s="15" t="s">
        <v>108</v>
      </c>
      <c r="C22" s="9" t="s">
        <v>74</v>
      </c>
      <c r="D22" s="10"/>
      <c r="E22" s="7" t="n">
        <v>30</v>
      </c>
      <c r="F22" s="7" t="n">
        <v>5</v>
      </c>
      <c r="G22" s="7"/>
    </row>
    <row r="23" customFormat="false" ht="45" hidden="false" customHeight="false" outlineLevel="0" collapsed="false">
      <c r="A23" s="7" t="n">
        <v>20</v>
      </c>
      <c r="B23" s="15" t="s">
        <v>109</v>
      </c>
      <c r="C23" s="9" t="s">
        <v>74</v>
      </c>
      <c r="D23" s="10"/>
      <c r="E23" s="7" t="n">
        <v>30</v>
      </c>
      <c r="F23" s="7" t="n">
        <v>5</v>
      </c>
      <c r="G23" s="7"/>
    </row>
    <row r="24" customFormat="false" ht="30" hidden="false" customHeight="false" outlineLevel="0" collapsed="false">
      <c r="A24" s="7" t="n">
        <v>21</v>
      </c>
      <c r="B24" s="15" t="s">
        <v>110</v>
      </c>
      <c r="C24" s="9" t="s">
        <v>74</v>
      </c>
      <c r="D24" s="10"/>
      <c r="E24" s="7" t="n">
        <v>30</v>
      </c>
      <c r="F24" s="7" t="n">
        <v>4</v>
      </c>
      <c r="G24" s="7"/>
    </row>
    <row r="25" customFormat="false" ht="15" hidden="false" customHeight="false" outlineLevel="0" collapsed="false">
      <c r="A25" s="7" t="n">
        <v>22</v>
      </c>
      <c r="B25" s="21" t="s">
        <v>111</v>
      </c>
      <c r="C25" s="9" t="s">
        <v>74</v>
      </c>
      <c r="D25" s="10"/>
      <c r="E25" s="7" t="n">
        <v>30</v>
      </c>
      <c r="F25" s="7" t="n">
        <v>3</v>
      </c>
      <c r="G25" s="7"/>
    </row>
    <row r="26" customFormat="false" ht="15" hidden="false" customHeight="false" outlineLevel="0" collapsed="false">
      <c r="A26" s="7" t="n">
        <v>23</v>
      </c>
      <c r="B26" s="15" t="s">
        <v>112</v>
      </c>
      <c r="C26" s="9" t="s">
        <v>74</v>
      </c>
      <c r="D26" s="10"/>
      <c r="E26" s="7" t="n">
        <v>30</v>
      </c>
      <c r="F26" s="7" t="n">
        <v>4</v>
      </c>
      <c r="G26" s="7"/>
    </row>
    <row r="27" customFormat="false" ht="15" hidden="false" customHeight="false" outlineLevel="0" collapsed="false">
      <c r="A27" s="7" t="n">
        <v>24</v>
      </c>
      <c r="B27" s="15" t="s">
        <v>113</v>
      </c>
      <c r="C27" s="9" t="s">
        <v>74</v>
      </c>
      <c r="D27" s="8"/>
      <c r="E27" s="7" t="n">
        <v>30</v>
      </c>
      <c r="F27" s="7" t="n">
        <v>4</v>
      </c>
      <c r="G27" s="7"/>
    </row>
    <row r="28" customFormat="false" ht="30" hidden="false" customHeight="false" outlineLevel="0" collapsed="false">
      <c r="A28" s="7" t="n">
        <v>25</v>
      </c>
      <c r="B28" s="8" t="s">
        <v>114</v>
      </c>
      <c r="C28" s="9" t="s">
        <v>74</v>
      </c>
      <c r="D28" s="10"/>
      <c r="E28" s="7" t="n">
        <v>120</v>
      </c>
      <c r="F28" s="7" t="n">
        <v>1</v>
      </c>
      <c r="G28" s="7"/>
    </row>
    <row r="29" customFormat="false" ht="15" hidden="false" customHeight="false" outlineLevel="0" collapsed="false">
      <c r="A29" s="7" t="n">
        <v>26</v>
      </c>
      <c r="B29" s="15" t="s">
        <v>115</v>
      </c>
      <c r="C29" s="9" t="s">
        <v>74</v>
      </c>
      <c r="D29" s="10"/>
      <c r="E29" s="7" t="n">
        <v>40</v>
      </c>
      <c r="F29" s="7" t="n">
        <v>3</v>
      </c>
      <c r="G29" s="7"/>
    </row>
    <row r="30" customFormat="false" ht="30" hidden="false" customHeight="false" outlineLevel="0" collapsed="false">
      <c r="A30" s="7" t="n">
        <v>27</v>
      </c>
      <c r="B30" s="15" t="s">
        <v>116</v>
      </c>
      <c r="C30" s="9" t="s">
        <v>74</v>
      </c>
      <c r="D30" s="10"/>
      <c r="E30" s="7" t="n">
        <v>40</v>
      </c>
      <c r="F30" s="7" t="n">
        <v>3</v>
      </c>
      <c r="G30" s="7"/>
    </row>
    <row r="31" customFormat="false" ht="60" hidden="false" customHeight="false" outlineLevel="0" collapsed="false">
      <c r="A31" s="7" t="n">
        <v>28</v>
      </c>
      <c r="B31" s="15" t="s">
        <v>117</v>
      </c>
      <c r="C31" s="9" t="s">
        <v>74</v>
      </c>
      <c r="D31" s="10"/>
      <c r="E31" s="7" t="n">
        <v>20</v>
      </c>
      <c r="F31" s="7" t="n">
        <v>3</v>
      </c>
      <c r="G31" s="7"/>
    </row>
    <row r="32" customFormat="false" ht="45" hidden="false" customHeight="false" outlineLevel="0" collapsed="false">
      <c r="A32" s="7" t="n">
        <v>29</v>
      </c>
      <c r="B32" s="15" t="s">
        <v>118</v>
      </c>
      <c r="C32" s="9" t="s">
        <v>74</v>
      </c>
      <c r="D32" s="10"/>
      <c r="E32" s="7" t="n">
        <v>100</v>
      </c>
      <c r="F32" s="7" t="n">
        <v>2</v>
      </c>
      <c r="G32" s="7"/>
    </row>
    <row r="33" customFormat="false" ht="45" hidden="false" customHeight="false" outlineLevel="0" collapsed="false">
      <c r="A33" s="7" t="n">
        <v>30</v>
      </c>
      <c r="B33" s="15" t="s">
        <v>119</v>
      </c>
      <c r="C33" s="9" t="s">
        <v>74</v>
      </c>
      <c r="D33" s="10"/>
      <c r="E33" s="7" t="n">
        <v>100</v>
      </c>
      <c r="F33" s="7" t="n">
        <v>3</v>
      </c>
      <c r="G33" s="7"/>
    </row>
    <row r="34" customFormat="false" ht="30" hidden="false" customHeight="false" outlineLevel="0" collapsed="false">
      <c r="A34" s="7" t="n">
        <v>31</v>
      </c>
      <c r="B34" s="15" t="s">
        <v>120</v>
      </c>
      <c r="C34" s="9" t="s">
        <v>74</v>
      </c>
      <c r="D34" s="10"/>
      <c r="E34" s="7" t="n">
        <v>100</v>
      </c>
      <c r="F34" s="7" t="n">
        <v>5</v>
      </c>
      <c r="G34" s="7"/>
    </row>
    <row r="35" customFormat="false" ht="30" hidden="false" customHeight="false" outlineLevel="0" collapsed="false">
      <c r="A35" s="7" t="n">
        <v>32</v>
      </c>
      <c r="B35" s="15" t="s">
        <v>121</v>
      </c>
      <c r="C35" s="9" t="s">
        <v>74</v>
      </c>
      <c r="D35" s="10"/>
      <c r="E35" s="7" t="n">
        <v>30</v>
      </c>
      <c r="F35" s="7" t="n">
        <v>3</v>
      </c>
      <c r="G35" s="7"/>
    </row>
    <row r="36" customFormat="false" ht="30" hidden="false" customHeight="false" outlineLevel="0" collapsed="false">
      <c r="A36" s="7" t="n">
        <v>33</v>
      </c>
      <c r="B36" s="15" t="s">
        <v>122</v>
      </c>
      <c r="C36" s="9" t="s">
        <v>74</v>
      </c>
      <c r="D36" s="10"/>
      <c r="E36" s="7" t="n">
        <v>30</v>
      </c>
      <c r="F36" s="7" t="n">
        <v>5</v>
      </c>
      <c r="G36" s="7"/>
    </row>
    <row r="37" customFormat="false" ht="30" hidden="false" customHeight="false" outlineLevel="0" collapsed="false">
      <c r="A37" s="7" t="n">
        <v>34</v>
      </c>
      <c r="B37" s="15" t="s">
        <v>123</v>
      </c>
      <c r="C37" s="9" t="s">
        <v>74</v>
      </c>
      <c r="D37" s="10"/>
      <c r="E37" s="7" t="n">
        <v>90</v>
      </c>
      <c r="F37" s="7" t="n">
        <v>5</v>
      </c>
      <c r="G37" s="7"/>
    </row>
    <row r="38" customFormat="false" ht="15" hidden="false" customHeight="false" outlineLevel="0" collapsed="false">
      <c r="A38" s="7" t="n">
        <v>35</v>
      </c>
      <c r="B38" s="15" t="s">
        <v>124</v>
      </c>
      <c r="C38" s="9" t="s">
        <v>74</v>
      </c>
      <c r="D38" s="10"/>
      <c r="E38" s="7" t="n">
        <v>30</v>
      </c>
      <c r="F38" s="7" t="n">
        <v>4</v>
      </c>
      <c r="G38" s="7"/>
    </row>
    <row r="39" customFormat="false" ht="30" hidden="false" customHeight="false" outlineLevel="0" collapsed="false">
      <c r="A39" s="7" t="n">
        <v>36</v>
      </c>
      <c r="B39" s="15" t="s">
        <v>125</v>
      </c>
      <c r="C39" s="9" t="s">
        <v>74</v>
      </c>
      <c r="D39" s="10"/>
      <c r="E39" s="7" t="n">
        <v>90</v>
      </c>
      <c r="F39" s="7" t="n">
        <v>2</v>
      </c>
      <c r="G39" s="7"/>
    </row>
    <row r="40" customFormat="false" ht="15" hidden="false" customHeight="false" outlineLevel="0" collapsed="false">
      <c r="A40" s="7" t="n">
        <v>37</v>
      </c>
      <c r="B40" s="15" t="s">
        <v>126</v>
      </c>
      <c r="C40" s="9" t="s">
        <v>74</v>
      </c>
      <c r="E40" s="7" t="n">
        <v>30</v>
      </c>
      <c r="F40" s="7" t="n">
        <v>4</v>
      </c>
    </row>
    <row r="41" customFormat="false" ht="30" hidden="false" customHeight="false" outlineLevel="0" collapsed="false">
      <c r="A41" s="7" t="n">
        <v>38</v>
      </c>
      <c r="B41" s="30" t="s">
        <v>127</v>
      </c>
      <c r="C41" s="9" t="s">
        <v>74</v>
      </c>
      <c r="E41" s="7" t="n">
        <v>90</v>
      </c>
      <c r="F41" s="7" t="n">
        <v>5</v>
      </c>
    </row>
    <row r="42" customFormat="false" ht="15" hidden="false" customHeight="false" outlineLevel="0" collapsed="false">
      <c r="A42" s="7" t="n">
        <v>39</v>
      </c>
      <c r="B42" s="21" t="s">
        <v>128</v>
      </c>
      <c r="C42" s="9" t="s">
        <v>74</v>
      </c>
      <c r="E42" s="7" t="n">
        <v>30</v>
      </c>
      <c r="F42" s="7" t="n">
        <v>4</v>
      </c>
    </row>
    <row r="43" customFormat="false" ht="45" hidden="false" customHeight="false" outlineLevel="0" collapsed="false">
      <c r="A43" s="7" t="n">
        <v>40</v>
      </c>
      <c r="B43" s="30" t="s">
        <v>129</v>
      </c>
      <c r="C43" s="9" t="s">
        <v>74</v>
      </c>
      <c r="E43" s="7" t="n">
        <v>90</v>
      </c>
      <c r="F43" s="7" t="n">
        <v>3</v>
      </c>
    </row>
    <row r="44" customFormat="false" ht="15" hidden="false" customHeight="false" outlineLevel="0" collapsed="false">
      <c r="A44" s="7" t="n">
        <v>41</v>
      </c>
      <c r="B44" s="21" t="s">
        <v>130</v>
      </c>
      <c r="C44" s="9" t="s">
        <v>74</v>
      </c>
      <c r="E44" s="7" t="n">
        <v>30</v>
      </c>
      <c r="F44" s="7" t="n">
        <v>2</v>
      </c>
    </row>
    <row r="45" customFormat="false" ht="30" hidden="false" customHeight="false" outlineLevel="0" collapsed="false">
      <c r="A45" s="7" t="n">
        <v>42</v>
      </c>
      <c r="B45" s="30" t="s">
        <v>131</v>
      </c>
      <c r="C45" s="9" t="s">
        <v>74</v>
      </c>
      <c r="E45" s="7" t="n">
        <v>90</v>
      </c>
      <c r="F45" s="7" t="n">
        <v>4</v>
      </c>
    </row>
    <row r="46" customFormat="false" ht="15" hidden="false" customHeight="false" outlineLevel="0" collapsed="false">
      <c r="A46" s="7" t="n">
        <v>43</v>
      </c>
      <c r="B46" s="21" t="s">
        <v>132</v>
      </c>
      <c r="C46" s="9" t="s">
        <v>74</v>
      </c>
      <c r="E46" s="7" t="n">
        <v>30</v>
      </c>
      <c r="F46" s="7" t="n">
        <v>2</v>
      </c>
    </row>
    <row r="47" customFormat="false" ht="15" hidden="false" customHeight="false" outlineLevel="0" collapsed="false">
      <c r="A47" s="7" t="n">
        <v>44</v>
      </c>
      <c r="B47" s="21" t="s">
        <v>133</v>
      </c>
      <c r="E47" s="7" t="n">
        <v>60</v>
      </c>
      <c r="F47" s="7" t="n">
        <v>1</v>
      </c>
    </row>
  </sheetData>
  <mergeCells count="1">
    <mergeCell ref="B1:G2"/>
  </mergeCells>
  <conditionalFormatting sqref="F4:F15 F20:F47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">
    <cfRule type="cellIs" priority="7" operator="equal" aboveAverage="0" equalAverage="0" bottom="0" percent="0" rank="0" text="" dxfId="5">
      <formula>5</formula>
    </cfRule>
  </conditionalFormatting>
  <conditionalFormatting sqref="J8">
    <cfRule type="cellIs" priority="8" operator="equal" aboveAverage="0" equalAverage="0" bottom="0" percent="0" rank="0" text="" dxfId="6">
      <formula>5</formula>
    </cfRule>
  </conditionalFormatting>
  <conditionalFormatting sqref="F16:F19">
    <cfRule type="cellIs" priority="9" operator="equal" aboveAverage="0" equalAverage="0" bottom="0" percent="0" rank="0" text="" dxfId="7">
      <formula>5</formula>
    </cfRule>
    <cfRule type="cellIs" priority="10" operator="equal" aboveAverage="0" equalAverage="0" bottom="0" percent="0" rank="0" text="" dxfId="8">
      <formula>4</formula>
    </cfRule>
    <cfRule type="cellIs" priority="11" operator="equal" aboveAverage="0" equalAverage="0" bottom="0" percent="0" rank="0" text="" dxfId="9">
      <formula>3</formula>
    </cfRule>
    <cfRule type="cellIs" priority="12" operator="equal" aboveAverage="0" equalAverage="0" bottom="0" percent="0" rank="0" text="" dxfId="10">
      <formula>2</formula>
    </cfRule>
    <cfRule type="cellIs" priority="13" operator="equal" aboveAverage="0" equalAverage="0" bottom="0" percent="0" rank="0" text="" dxfId="11">
      <formula>1</formula>
    </cfRule>
  </conditionalFormatting>
  <dataValidations count="1">
    <dataValidation allowBlank="true" operator="between" showDropDown="false" showErrorMessage="true" showInputMessage="false" sqref="C4:C46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1025" min="2" style="0" width="8.14"/>
  </cols>
  <sheetData>
    <row r="1" customFormat="false" ht="15" hidden="false" customHeight="false" outlineLevel="0" collapsed="false">
      <c r="A1" s="0" t="s">
        <v>20</v>
      </c>
    </row>
    <row r="2" customFormat="false" ht="15" hidden="false" customHeight="false" outlineLevel="0" collapsed="false">
      <c r="A2" s="0" t="s">
        <v>95</v>
      </c>
    </row>
    <row r="3" customFormat="false" ht="15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28</v>
      </c>
    </row>
    <row r="5" customFormat="false" ht="15" hidden="false" customHeight="false" outlineLevel="0" collapsed="false">
      <c r="A5" s="0" t="s">
        <v>134</v>
      </c>
    </row>
    <row r="6" customFormat="false" ht="15" hidden="false" customHeight="false" outlineLevel="0" collapsed="false">
      <c r="A6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description/>
  <dc:language>es-ES</dc:language>
  <cp:lastModifiedBy/>
  <dcterms:modified xsi:type="dcterms:W3CDTF">2017-11-27T14:40:36Z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