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  <sheet name="Hoja2" sheetId="2" state="visible" r:id="rId3"/>
  </sheets>
  <definedNames>
    <definedName function="false" hidden="false" name="Estados" vbProcedure="false">Hoja2!$A$1:$A$6</definedName>
    <definedName function="false" hidden="false" name="EstadosVálidos" vbProcedure="false">Hoja2!$A$1:$A$5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<sst xmlns="http://schemas.openxmlformats.org/spreadsheetml/2006/main" count="128" uniqueCount="84">
  <si>
    <t>Semana 1(Del 20/10/2017 hasta 26/10/2017)</t>
  </si>
  <si>
    <t>nº Tarea</t>
  </si>
  <si>
    <t>Tareas principales</t>
  </si>
  <si>
    <t>Estado</t>
  </si>
  <si>
    <t>Observaciones</t>
  </si>
  <si>
    <t>Tiempo planificado (min)</t>
  </si>
  <si>
    <t>Recurso asociado</t>
  </si>
  <si>
    <t>Tiempo empleado (min)</t>
  </si>
  <si>
    <t>Recursos</t>
  </si>
  <si>
    <t>Código asociado</t>
  </si>
  <si>
    <t>Tiempo planificado total (min)</t>
  </si>
  <si>
    <t>Tiempo empleado total (min)</t>
  </si>
  <si>
    <t>Coste por hora planificado</t>
  </si>
  <si>
    <t>Ingresos planificados</t>
  </si>
  <si>
    <t>Beneficio planificado</t>
  </si>
  <si>
    <t>Coste por hora planificado utilizado</t>
  </si>
  <si>
    <t>Ingresos reales</t>
  </si>
  <si>
    <t>Beneficio real</t>
  </si>
  <si>
    <r>
      <rPr>
        <sz val="11"/>
        <color rgb="FF000000"/>
        <rFont val="Calibri"/>
        <family val="2"/>
        <charset val="1"/>
      </rPr>
      <t>Organizar y asignar tareas:</t>
    </r>
    <r>
      <rPr>
        <sz val="11"/>
        <color rgb="FF000000"/>
        <rFont val="Calibri"/>
        <family val="2"/>
        <charset val="1"/>
      </rPr>
      <t> Semana 1</t>
    </r>
  </si>
  <si>
    <t>Finalizada</t>
  </si>
  <si>
    <t>Miguel Ferreiro Díaz</t>
  </si>
  <si>
    <r>
      <rPr>
        <sz val="11"/>
        <color rgb="FF000000"/>
        <rFont val="Calibri"/>
        <family val="2"/>
        <charset val="1"/>
      </rPr>
      <t>Gestión de usuarios</t>
    </r>
    <r>
      <rPr>
        <sz val="11"/>
        <color rgb="FF000000"/>
        <rFont val="Calibri"/>
        <family val="2"/>
        <charset val="1"/>
      </rPr>
      <t>:  Modificar controladores para adaptarlo al nuevo modelo de datos</t>
    </r>
  </si>
  <si>
    <t>Sin empezar</t>
  </si>
  <si>
    <t>Alejandro Vila Cid</t>
  </si>
  <si>
    <r>
      <rPr>
        <sz val="11"/>
        <color rgb="FF000000"/>
        <rFont val="Calibri"/>
        <family val="2"/>
        <charset val="1"/>
      </rPr>
      <t>Gestión de usuario</t>
    </r>
    <r>
      <rPr>
        <sz val="11"/>
        <color rgb="FF000000"/>
        <rFont val="Calibri"/>
        <family val="2"/>
        <charset val="1"/>
      </rPr>
      <t>s:  Modificar modelos para adaptarlo al nuevo modelo de datos</t>
    </r>
  </si>
  <si>
    <t>Pendiente de correción</t>
  </si>
  <si>
    <t>Nombre del modelo:USUARIOS_MODEL</t>
  </si>
  <si>
    <t>Jonatan Couto Riádigos</t>
  </si>
  <si>
    <r>
      <rPr>
        <sz val="11"/>
        <color rgb="FF000000"/>
        <rFont val="Calibri"/>
        <family val="2"/>
        <charset val="1"/>
      </rPr>
      <t>Gestión de usuarios</t>
    </r>
    <r>
      <rPr>
        <sz val="11"/>
        <color rgb="FF000000"/>
        <rFont val="Calibri"/>
        <family val="2"/>
        <charset val="1"/>
      </rPr>
      <t>:  Modificar vistas para adapartalo al nuevo modelo de datos</t>
    </r>
  </si>
  <si>
    <t>Paralizada</t>
  </si>
  <si>
    <t>Modificados valores para asegurar la concordancia con el modelo</t>
  </si>
  <si>
    <t>Brais Santos Negreira</t>
  </si>
  <si>
    <t>Planteamiento incicial de modelos de secuencia para la gestión de grupos de usuario, permisos de usuario y gestión de acciones</t>
  </si>
  <si>
    <t>Creado modelo de secuencia empleando visual paradigm</t>
  </si>
  <si>
    <t>Brais Rodríguez Martínez</t>
  </si>
  <si>
    <r>
      <rPr>
        <sz val="11"/>
        <color rgb="FF000000"/>
        <rFont val="Calibri"/>
        <family val="2"/>
        <charset val="1"/>
      </rPr>
      <t>Gestion de grupos de usuario: </t>
    </r>
    <r>
      <rPr>
        <sz val="11"/>
        <color rgb="FF000000"/>
        <rFont val="Calibri"/>
        <family val="2"/>
        <charset val="1"/>
      </rPr>
      <t>Crear modelo de datos para  la tabla USUARIO_GRUPO. (ADD,SEARCH, EDIT,DELETE, SHOWCURRENT,SHOWALL)</t>
    </r>
  </si>
  <si>
    <t>Total</t>
  </si>
  <si>
    <r>
      <rPr>
        <sz val="11"/>
        <color rgb="FF000000"/>
        <rFont val="Calibri"/>
        <family val="2"/>
        <charset val="1"/>
      </rPr>
      <t>Gestion de grupos de usuario: </t>
    </r>
    <r>
      <rPr>
        <sz val="11"/>
        <color rgb="FF000000"/>
        <rFont val="Calibri"/>
        <family val="2"/>
        <charset val="1"/>
      </rPr>
      <t>Crear modelo de datos para  la tabla GRUPO. (ADD,SEARCH, EDIT,DELETE, SHOWCURRENT,SHOWALL)</t>
    </r>
  </si>
  <si>
    <t>Nombre del modelo:GRUPO_MODEL</t>
  </si>
  <si>
    <r>
      <rPr>
        <sz val="11"/>
        <color rgb="FF000000"/>
        <rFont val="Calibri"/>
        <family val="2"/>
        <charset val="1"/>
      </rPr>
      <t>Gestión de grupos de usuario: </t>
    </r>
    <r>
      <rPr>
        <sz val="11"/>
        <color rgb="FF000000"/>
        <rFont val="Calibri"/>
        <family val="2"/>
        <charset val="1"/>
      </rPr>
      <t>Crear controlador para manejar las acciones asociadas a la gestión de los USUARIO_GRUPO. (ADD,SEARCH, EDIT,DELETE, SHOWCURRENT,SHOWALL)</t>
    </r>
  </si>
  <si>
    <t>Creado el controladro: USUARIOS_GRUPO_CONTROLLER.php. La acción edit no se ha incluido al no ser necesaria debido a que los atributos de USUARIO_GRUPO no se puede editar al ser claves.</t>
  </si>
  <si>
    <r>
      <rPr>
        <sz val="11"/>
        <color rgb="FF000000"/>
        <rFont val="Calibri"/>
        <family val="2"/>
        <charset val="1"/>
      </rPr>
      <t>Gestión de grupos de usuario: </t>
    </r>
    <r>
      <rPr>
        <sz val="11"/>
        <color rgb="FF000000"/>
        <rFont val="Calibri"/>
        <family val="2"/>
        <charset val="1"/>
      </rPr>
      <t>Crear controlador para manejar las acciones asociadas a la gestión de GRUPO. (ADD,SEARCH, EDIT,DELETE, SHOWCURRENT,SHOWALL)</t>
    </r>
  </si>
  <si>
    <r>
      <rPr>
        <sz val="11"/>
        <color rgb="FF000000"/>
        <rFont val="Calibri"/>
        <family val="2"/>
        <charset val="1"/>
      </rPr>
      <t>Gestión de grupos de usuario: </t>
    </r>
    <r>
      <rPr>
        <sz val="11"/>
        <color rgb="FF000000"/>
        <rFont val="Calibri"/>
        <family val="2"/>
        <charset val="1"/>
      </rPr>
      <t>Crear vistas  las posibles acciones sobre la tabla USUARIO_GRUPO. (ADD,SEARCH, EDIT,DELETE, SHOWCURRENT,SHOWALL)</t>
    </r>
  </si>
  <si>
    <t>Creadas las vistas de acuerdo a los atributos actuales</t>
  </si>
  <si>
    <r>
      <rPr>
        <sz val="11"/>
        <color rgb="FF000000"/>
        <rFont val="Calibri"/>
        <family val="2"/>
        <charset val="1"/>
      </rPr>
      <t>Gestión de grupos de usuario:</t>
    </r>
    <r>
      <rPr>
        <sz val="11"/>
        <color rgb="FF000000"/>
        <rFont val="Calibri"/>
        <family val="2"/>
        <charset val="1"/>
      </rPr>
      <t> Crear vistas para las posibles acciones sobre la tabla GRUPO. (ADD,SEARCH, EDIT,DELETE, SHOWCURRENT,SHOWALL)</t>
    </r>
  </si>
  <si>
    <t>Revisión de la tarea 9</t>
  </si>
  <si>
    <t>Revisión de la tarea 10</t>
  </si>
  <si>
    <t>Revisión de la tarea 11</t>
  </si>
  <si>
    <t>Revisión de la tarea 12</t>
  </si>
  <si>
    <t>Revisión de la tarea 13</t>
  </si>
  <si>
    <r>
      <rPr>
        <sz val="11"/>
        <color rgb="FF000000"/>
        <rFont val="Calibri"/>
        <family val="2"/>
        <charset val="1"/>
      </rPr>
      <t>Gestion de permisos de usuario: </t>
    </r>
    <r>
      <rPr>
        <sz val="11"/>
        <color rgb="FF000000"/>
        <rFont val="Calibri"/>
        <family val="2"/>
        <charset val="1"/>
      </rPr>
      <t>Crear modelo de datos para la tabla PERMISOS. (ADD,SEARCH, EDIT,DELETE, SHOWCURRENT,SHOWALL)</t>
    </r>
  </si>
  <si>
    <r>
      <rPr>
        <sz val="11"/>
        <color rgb="FF000000"/>
        <rFont val="Calibri"/>
        <family val="2"/>
        <charset val="1"/>
      </rPr>
      <t>Gestion de permisos de usuario:  </t>
    </r>
    <r>
      <rPr>
        <sz val="11"/>
        <color rgb="FF000000"/>
        <rFont val="Calibri"/>
        <family val="2"/>
        <charset val="1"/>
      </rPr>
      <t>Crear controlador de datos para la tabla PERMISOS.  (ADD,SEARCH, EDIT,DELETE, SHOWCURRENT,SHOWALL)</t>
    </r>
  </si>
  <si>
    <t>Creado el controladro: PERMISOS_CONTROLLER.php. La acción edit no se ha incluido al no ser necesaria debido a que los atributos de  PERMISOS no se puede editar al ser claves.</t>
  </si>
  <si>
    <r>
      <rPr>
        <sz val="11"/>
        <color rgb="FF000000"/>
        <rFont val="Calibri"/>
        <family val="2"/>
        <charset val="1"/>
      </rPr>
      <t>Gestion de permisos de usuario: </t>
    </r>
    <r>
      <rPr>
        <sz val="11"/>
        <color rgb="FF000000"/>
        <rFont val="Calibri"/>
        <family val="2"/>
        <charset val="1"/>
      </rPr>
      <t> Crear vistas para las posibles acciones sobre la tabla PERMISOS.   (ADD,SEARCH, EDIT,DELETE, SHOWCURRENT,SHOWALL)</t>
    </r>
  </si>
  <si>
    <t>Revisión de la tarea 19</t>
  </si>
  <si>
    <t>Revisión de la tarea 20</t>
  </si>
  <si>
    <t>Revisión de la tarea 21</t>
  </si>
  <si>
    <r>
      <rPr>
        <sz val="11"/>
        <color rgb="FF000000"/>
        <rFont val="Calibri"/>
        <family val="2"/>
        <charset val="1"/>
      </rPr>
      <t>Gestión de acciones:  </t>
    </r>
    <r>
      <rPr>
        <sz val="11"/>
        <color rgb="FF000000"/>
        <rFont val="Calibri"/>
        <family val="2"/>
        <charset val="1"/>
      </rPr>
      <t>Crear modelo de datos para ACCIONES</t>
    </r>
  </si>
  <si>
    <t>Nombre del modelo:ACCIONES_MODEL</t>
  </si>
  <si>
    <r>
      <rPr>
        <sz val="11"/>
        <color rgb="FF000000"/>
        <rFont val="Calibri"/>
        <family val="2"/>
        <charset val="1"/>
      </rPr>
      <t>Gestión de acciones: </t>
    </r>
    <r>
      <rPr>
        <sz val="11"/>
        <color rgb="FF000000"/>
        <rFont val="Calibri"/>
        <family val="2"/>
        <charset val="1"/>
      </rPr>
      <t>Crear vistas para ACCIONES</t>
    </r>
  </si>
  <si>
    <t>Estructura provisional de las vistas para acciones</t>
  </si>
  <si>
    <r>
      <rPr>
        <sz val="11"/>
        <color rgb="FF000000"/>
        <rFont val="Calibri"/>
        <family val="2"/>
        <charset val="1"/>
      </rPr>
      <t>Organizar y asignar tareas</t>
    </r>
    <r>
      <rPr>
        <sz val="11"/>
        <color rgb="FF000000"/>
        <rFont val="Calibri"/>
        <family val="2"/>
        <charset val="1"/>
      </rPr>
      <t>: Semana 1</t>
    </r>
  </si>
  <si>
    <t>Tareas extra</t>
  </si>
  <si>
    <t>Recursos asociado</t>
  </si>
  <si>
    <r>
      <rPr>
        <sz val="11"/>
        <color rgb="FF000000"/>
        <rFont val="Calibri"/>
        <family val="2"/>
        <charset val="1"/>
      </rPr>
      <t>Gestión de acciones: </t>
    </r>
    <r>
      <rPr>
        <sz val="11"/>
        <color rgb="FF000000"/>
        <rFont val="Calibri"/>
        <family val="2"/>
        <charset val="1"/>
      </rPr>
      <t>Crear controlador de datos para ACCIONES</t>
    </r>
  </si>
  <si>
    <t>Falta solucionar como se trataría el borrado de un acción</t>
  </si>
  <si>
    <t>Revisión de la tarea 23</t>
  </si>
  <si>
    <t>Revisión de la tarea 24</t>
  </si>
  <si>
    <t>Revisión de la tarea 36</t>
  </si>
  <si>
    <r>
      <rPr>
        <sz val="11"/>
        <color rgb="FF000000"/>
        <rFont val="Calibri"/>
        <family val="2"/>
        <charset val="1"/>
      </rPr>
      <t>Gestion de funcionalidades: </t>
    </r>
    <r>
      <rPr>
        <sz val="11"/>
        <color rgb="FF000000"/>
        <rFont val="Calibri"/>
        <family val="2"/>
        <charset val="1"/>
      </rPr>
      <t>Crear modelo de datos para FUNCIONALIDADES y FUNCIONALIDAD_ACCION</t>
    </r>
  </si>
  <si>
    <r>
      <rPr>
        <sz val="11"/>
        <color rgb="FF000000"/>
        <rFont val="Calibri"/>
        <family val="2"/>
        <charset val="1"/>
      </rPr>
      <t>Gestion de funcionalidades: </t>
    </r>
    <r>
      <rPr>
        <sz val="11"/>
        <color rgb="FF000000"/>
        <rFont val="Calibri"/>
        <family val="2"/>
        <charset val="1"/>
      </rPr>
      <t>Crear controlador de datos para FUNCIONALIDADES y FUNCIONALIDAD_ACCION</t>
    </r>
  </si>
  <si>
    <t>Falta solucionar como se trataría el borrado de una funcionalidad y de funcionalidad_accion</t>
  </si>
  <si>
    <r>
      <rPr>
        <sz val="11"/>
        <color rgb="FF000000"/>
        <rFont val="Calibri"/>
        <family val="2"/>
        <charset val="1"/>
      </rPr>
      <t>Gestion de funcionalidades: </t>
    </r>
    <r>
      <rPr>
        <sz val="11"/>
        <color rgb="FF000000"/>
        <rFont val="Calibri"/>
        <family val="2"/>
        <charset val="1"/>
      </rPr>
      <t>Crear vistas para las posibles acciones sobre las tablas FUNCIONALIDADES Y FUNCIONALIDAD_ACCION</t>
    </r>
  </si>
  <si>
    <t>Revisión de la tarea 40</t>
  </si>
  <si>
    <t>Revisión de la tarea 41</t>
  </si>
  <si>
    <t>Revisión de la tarea 42</t>
  </si>
  <si>
    <r>
      <rPr>
        <sz val="11"/>
        <color rgb="FF000000"/>
        <rFont val="Calibri"/>
        <family val="2"/>
        <charset val="1"/>
      </rPr>
      <t>Tratamiento del borrado entre las tablas:</t>
    </r>
    <r>
      <rPr>
        <sz val="11"/>
        <color rgb="FF000000"/>
        <rFont val="Calibri"/>
        <family val="2"/>
        <charset val="1"/>
      </rPr>
      <t> USUARIO, USUARIO_GRUPO y GRUPO.</t>
    </r>
  </si>
  <si>
    <r>
      <rPr>
        <sz val="11"/>
        <color rgb="FF000000"/>
        <rFont val="Calibri"/>
        <family val="2"/>
        <charset val="1"/>
      </rPr>
      <t>Tratamiento del borrado entre las tablas:</t>
    </r>
    <r>
      <rPr>
        <sz val="11"/>
        <color rgb="FF000000"/>
        <rFont val="Calibri"/>
        <family val="2"/>
        <charset val="1"/>
      </rPr>
      <t> PERMISO y GRUPO.</t>
    </r>
  </si>
  <si>
    <r>
      <rPr>
        <sz val="11"/>
        <color rgb="FF000000"/>
        <rFont val="Calibri"/>
        <family val="2"/>
        <charset val="1"/>
      </rPr>
      <t>Tratamiento del borrado entre las tabla</t>
    </r>
    <r>
      <rPr>
        <sz val="11"/>
        <color rgb="FF000000"/>
        <rFont val="Calibri"/>
        <family val="2"/>
        <charset val="1"/>
      </rPr>
      <t>s: PERMISO y FUNCIONALIDAD_ACCION</t>
    </r>
  </si>
  <si>
    <r>
      <rPr>
        <sz val="11"/>
        <color rgb="FF000000"/>
        <rFont val="Calibri"/>
        <family val="2"/>
        <charset val="1"/>
      </rPr>
      <t>Tratamiento del borrado entre las tablas:</t>
    </r>
    <r>
      <rPr>
        <sz val="11"/>
        <color rgb="FF000000"/>
        <rFont val="Calibri"/>
        <family val="2"/>
        <charset val="1"/>
      </rPr>
      <t> FUNCIONALIDAD_ACCION, FUNCIONALIDAD y ACCION.</t>
    </r>
  </si>
  <si>
    <t>Implementar el control sobre los usuarios que pertenecen a uno o varios grupos y tienen unos ciertos permisos.</t>
  </si>
  <si>
    <t>Finalizada/Corregida</t>
  </si>
  <si>
    <t>En proceso</t>
  </si>
  <si>
    <t>Aplazada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</si>
</sst>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DBDBDB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tru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ET3" xfId="20" builtinId="53" customBuiltin="true"/>
  </cellStyles>
  <dxfs count="11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10.530612244898"/>
    <col collapsed="false" hidden="false" max="2" min="2" style="0" width="91.6581632653061"/>
    <col collapsed="false" hidden="false" max="4" min="3" style="0" width="23.4897959183673"/>
    <col collapsed="false" hidden="false" max="5" min="5" style="0" width="19.7091836734694"/>
    <col collapsed="false" hidden="false" max="6" min="6" style="0" width="22.6785714285714"/>
    <col collapsed="false" hidden="false" max="7" min="7" style="0" width="19.3061224489796"/>
    <col collapsed="false" hidden="false" max="8" min="8" style="0" width="10.530612244898"/>
    <col collapsed="false" hidden="false" max="9" min="9" style="0" width="22.9489795918367"/>
    <col collapsed="false" hidden="false" max="10" min="10" style="0" width="16.8724489795918"/>
    <col collapsed="false" hidden="false" max="11" min="11" style="0" width="31.8571428571429"/>
    <col collapsed="false" hidden="false" max="12" min="12" style="0" width="29.1581632653061"/>
    <col collapsed="false" hidden="false" max="15" min="13" style="0" width="17.6836734693878"/>
    <col collapsed="false" hidden="false" max="16" min="16" style="0" width="19.4387755102041"/>
    <col collapsed="false" hidden="false" max="17" min="17" style="0" width="21.0612244897959"/>
    <col collapsed="false" hidden="false" max="18" min="18" style="0" width="14.3112244897959"/>
    <col collapsed="false" hidden="false" max="1025" min="19" style="0" width="10.530612244898"/>
  </cols>
  <sheetData>
    <row r="1" customFormat="false" ht="40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/>
    </row>
    <row r="2" customFormat="false" ht="16.5" hidden="false" customHeight="true" outlineLevel="0" collapsed="false">
      <c r="A2" s="1"/>
      <c r="B2" s="2"/>
      <c r="C2" s="2"/>
      <c r="D2" s="2"/>
      <c r="E2" s="2"/>
      <c r="F2" s="2"/>
      <c r="G2" s="2"/>
    </row>
    <row r="3" customFormat="false" ht="39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I3" s="4" t="s">
        <v>8</v>
      </c>
      <c r="J3" s="4" t="s">
        <v>9</v>
      </c>
      <c r="K3" s="6" t="s">
        <v>10</v>
      </c>
      <c r="L3" s="6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customFormat="false" ht="15" hidden="false" customHeight="false" outlineLevel="0" collapsed="false">
      <c r="A4" s="7" t="n">
        <v>1</v>
      </c>
      <c r="B4" s="8" t="s">
        <v>18</v>
      </c>
      <c r="C4" s="9" t="s">
        <v>19</v>
      </c>
      <c r="D4" s="10"/>
      <c r="E4" s="10" t="n">
        <v>30</v>
      </c>
      <c r="F4" s="10" t="n">
        <v>1</v>
      </c>
      <c r="G4" s="10" t="n">
        <v>50</v>
      </c>
      <c r="H4" s="5"/>
      <c r="I4" s="11" t="s">
        <v>20</v>
      </c>
      <c r="J4" s="11" t="n">
        <v>1</v>
      </c>
      <c r="K4" s="5" t="n">
        <f aca="false">SUMIF(F4:F28,1,E4:E28)</f>
        <v>270</v>
      </c>
      <c r="L4" s="12" t="n">
        <f aca="false">SUMIF(F4:F42,1,G4:G42)</f>
        <v>200</v>
      </c>
      <c r="M4" s="12" t="n">
        <f aca="false">K4/60*15</f>
        <v>67.5</v>
      </c>
      <c r="N4" s="12" t="n">
        <f aca="false">K4/60*25</f>
        <v>112.5</v>
      </c>
      <c r="O4" s="12" t="n">
        <f aca="false">N4-M4</f>
        <v>45</v>
      </c>
      <c r="P4" s="12" t="n">
        <f aca="false">L4/60*15</f>
        <v>50</v>
      </c>
      <c r="Q4" s="12" t="n">
        <f aca="false">L4/60*25</f>
        <v>83.3333333333333</v>
      </c>
      <c r="R4" s="12" t="n">
        <f aca="false">Q4-P4</f>
        <v>33.3333333333333</v>
      </c>
    </row>
    <row r="5" customFormat="false" ht="15" hidden="false" customHeight="false" outlineLevel="0" collapsed="false">
      <c r="A5" s="7" t="n">
        <v>2</v>
      </c>
      <c r="B5" s="8" t="s">
        <v>21</v>
      </c>
      <c r="C5" s="9" t="s">
        <v>22</v>
      </c>
      <c r="D5" s="10"/>
      <c r="E5" s="10" t="n">
        <v>20</v>
      </c>
      <c r="F5" s="10" t="n">
        <v>3</v>
      </c>
      <c r="G5" s="10" t="n">
        <v>20</v>
      </c>
      <c r="H5" s="5"/>
      <c r="I5" s="13" t="s">
        <v>23</v>
      </c>
      <c r="J5" s="13" t="n">
        <v>2</v>
      </c>
      <c r="K5" s="5" t="n">
        <f aca="false">SUMIF(F4:F28,2,E4:E28)</f>
        <v>270</v>
      </c>
      <c r="L5" s="12" t="n">
        <f aca="false">SUMIF(F4:F42,2,G4:G42)</f>
        <v>120</v>
      </c>
      <c r="M5" s="12" t="n">
        <f aca="false">K5/60*15</f>
        <v>67.5</v>
      </c>
      <c r="N5" s="12" t="n">
        <f aca="false">K5/60*25</f>
        <v>112.5</v>
      </c>
      <c r="O5" s="12" t="n">
        <f aca="false">N5-M5</f>
        <v>45</v>
      </c>
      <c r="P5" s="12" t="n">
        <f aca="false">L5/60*15</f>
        <v>30</v>
      </c>
      <c r="Q5" s="12" t="n">
        <f aca="false">L5/60*25</f>
        <v>50</v>
      </c>
      <c r="R5" s="12" t="n">
        <f aca="false">Q5-P5</f>
        <v>20</v>
      </c>
    </row>
    <row r="6" customFormat="false" ht="41.75" hidden="false" customHeight="false" outlineLevel="0" collapsed="false">
      <c r="A6" s="7" t="n">
        <v>3</v>
      </c>
      <c r="B6" s="8" t="s">
        <v>24</v>
      </c>
      <c r="C6" s="9" t="s">
        <v>25</v>
      </c>
      <c r="D6" s="10" t="s">
        <v>26</v>
      </c>
      <c r="E6" s="10"/>
      <c r="F6" s="10" t="n">
        <v>4</v>
      </c>
      <c r="G6" s="10" t="n">
        <v>20</v>
      </c>
      <c r="H6" s="5"/>
      <c r="I6" s="14" t="s">
        <v>27</v>
      </c>
      <c r="J6" s="14" t="n">
        <v>3</v>
      </c>
      <c r="K6" s="5" t="n">
        <f aca="false">SUMIF(F4:F28,3,E4:E28)</f>
        <v>270</v>
      </c>
      <c r="L6" s="12" t="n">
        <f aca="false">SUMIF(F4:F42,3,G4:G42)</f>
        <v>40</v>
      </c>
      <c r="M6" s="12" t="n">
        <f aca="false">K6/60*15</f>
        <v>67.5</v>
      </c>
      <c r="N6" s="12" t="n">
        <f aca="false">K6/60*25</f>
        <v>112.5</v>
      </c>
      <c r="O6" s="12" t="n">
        <f aca="false">N6-M6</f>
        <v>45</v>
      </c>
      <c r="P6" s="12" t="n">
        <f aca="false">L6/60*15</f>
        <v>10</v>
      </c>
      <c r="Q6" s="12" t="n">
        <f aca="false">L6/60*25</f>
        <v>16.6666666666667</v>
      </c>
      <c r="R6" s="12" t="n">
        <f aca="false">Q6-P6</f>
        <v>6.66666666666666</v>
      </c>
    </row>
    <row r="7" customFormat="false" ht="45" hidden="false" customHeight="false" outlineLevel="0" collapsed="false">
      <c r="A7" s="7" t="n">
        <v>4</v>
      </c>
      <c r="B7" s="8" t="s">
        <v>28</v>
      </c>
      <c r="C7" s="9" t="s">
        <v>29</v>
      </c>
      <c r="D7" s="10" t="s">
        <v>30</v>
      </c>
      <c r="E7" s="10" t="n">
        <v>20</v>
      </c>
      <c r="F7" s="10" t="n">
        <v>2</v>
      </c>
      <c r="G7" s="10" t="n">
        <v>15</v>
      </c>
      <c r="H7" s="5"/>
      <c r="I7" s="15" t="s">
        <v>31</v>
      </c>
      <c r="J7" s="15" t="n">
        <v>4</v>
      </c>
      <c r="K7" s="5" t="n">
        <f aca="false">SUMIF(F4:F28,4,E4:E28)</f>
        <v>250</v>
      </c>
      <c r="L7" s="12" t="n">
        <f aca="false">SUMIF(F4:F42,4,G4:G42)</f>
        <v>65</v>
      </c>
      <c r="M7" s="12" t="n">
        <f aca="false">K7/60*15</f>
        <v>62.5</v>
      </c>
      <c r="N7" s="12" t="n">
        <f aca="false">K7/60*25</f>
        <v>104.166666666667</v>
      </c>
      <c r="O7" s="12" t="n">
        <f aca="false">N7-M7</f>
        <v>41.6666666666667</v>
      </c>
      <c r="P7" s="12" t="n">
        <f aca="false">L7/60*15</f>
        <v>16.25</v>
      </c>
      <c r="Q7" s="12" t="n">
        <f aca="false">L7/60*25</f>
        <v>27.0833333333333</v>
      </c>
      <c r="R7" s="12" t="n">
        <f aca="false">Q7-P7</f>
        <v>10.8333333333333</v>
      </c>
    </row>
    <row r="8" customFormat="false" ht="45.75" hidden="false" customHeight="false" outlineLevel="0" collapsed="false">
      <c r="A8" s="7" t="n">
        <v>5</v>
      </c>
      <c r="B8" s="8" t="s">
        <v>32</v>
      </c>
      <c r="C8" s="9" t="s">
        <v>22</v>
      </c>
      <c r="D8" s="10" t="s">
        <v>33</v>
      </c>
      <c r="E8" s="10" t="n">
        <v>30</v>
      </c>
      <c r="F8" s="10" t="n">
        <v>2</v>
      </c>
      <c r="G8" s="10" t="n">
        <v>30</v>
      </c>
      <c r="H8" s="5"/>
      <c r="I8" s="16" t="s">
        <v>34</v>
      </c>
      <c r="J8" s="16" t="n">
        <v>5</v>
      </c>
      <c r="K8" s="17" t="n">
        <f aca="false">SUMIF(F4:F28,5,E4:E28)</f>
        <v>270</v>
      </c>
      <c r="L8" s="18" t="n">
        <f aca="false">SUMIF(F4:F42,5,G4:G42)</f>
        <v>0</v>
      </c>
      <c r="M8" s="18" t="n">
        <f aca="false">K8/60*15</f>
        <v>67.5</v>
      </c>
      <c r="N8" s="12" t="n">
        <f aca="false">K8/60*25</f>
        <v>112.5</v>
      </c>
      <c r="O8" s="12" t="n">
        <f aca="false">N8-M8</f>
        <v>45</v>
      </c>
      <c r="P8" s="12" t="n">
        <f aca="false">L8/60*15</f>
        <v>0</v>
      </c>
      <c r="Q8" s="12" t="n">
        <f aca="false">L8/60*25</f>
        <v>0</v>
      </c>
      <c r="R8" s="12" t="n">
        <f aca="false">Q8-P8</f>
        <v>0</v>
      </c>
    </row>
    <row r="9" customFormat="false" ht="30.75" hidden="false" customHeight="false" outlineLevel="0" collapsed="false">
      <c r="A9" s="7" t="n">
        <v>6</v>
      </c>
      <c r="B9" s="8" t="s">
        <v>35</v>
      </c>
      <c r="C9" s="9" t="s">
        <v>22</v>
      </c>
      <c r="D9" s="10"/>
      <c r="E9" s="10" t="n">
        <v>90</v>
      </c>
      <c r="F9" s="10" t="n">
        <v>5</v>
      </c>
      <c r="G9" s="10"/>
      <c r="H9" s="5"/>
      <c r="I9" s="5"/>
      <c r="J9" s="5"/>
      <c r="K9" s="5" t="n">
        <f aca="false">SUM(K4:K8)</f>
        <v>1330</v>
      </c>
      <c r="L9" s="12" t="n">
        <f aca="false">SUM(L4:L8)</f>
        <v>425</v>
      </c>
      <c r="M9" s="12" t="n">
        <f aca="false">SUM(M4:M8)</f>
        <v>332.5</v>
      </c>
      <c r="N9" s="19" t="n">
        <f aca="false">SUM(N4:N8)</f>
        <v>554.166666666667</v>
      </c>
      <c r="O9" s="19" t="n">
        <f aca="false">SUM(O4:O8)</f>
        <v>221.666666666667</v>
      </c>
      <c r="P9" s="19" t="n">
        <f aca="false">SUM(P4:P8)</f>
        <v>106.25</v>
      </c>
      <c r="Q9" s="19" t="str">
        <f aca="false">FIXED(SUM(Q5:Q8))</f>
        <v>93,75</v>
      </c>
      <c r="R9" s="19" t="str">
        <f aca="false">FIXED(SUM(R5:R8))</f>
        <v>37,50</v>
      </c>
      <c r="S9" s="4" t="s">
        <v>36</v>
      </c>
    </row>
    <row r="10" customFormat="false" ht="28.35" hidden="false" customHeight="false" outlineLevel="0" collapsed="false">
      <c r="A10" s="7" t="n">
        <v>7</v>
      </c>
      <c r="B10" s="8" t="s">
        <v>37</v>
      </c>
      <c r="C10" s="9" t="s">
        <v>25</v>
      </c>
      <c r="D10" s="10" t="s">
        <v>38</v>
      </c>
      <c r="E10" s="10" t="n">
        <v>90</v>
      </c>
      <c r="F10" s="10" t="n">
        <v>4</v>
      </c>
      <c r="G10" s="10" t="n">
        <v>25</v>
      </c>
      <c r="H10" s="5"/>
      <c r="I10" s="5"/>
      <c r="J10" s="5"/>
      <c r="K10" s="5"/>
    </row>
    <row r="11" customFormat="false" ht="135" hidden="false" customHeight="false" outlineLevel="0" collapsed="false">
      <c r="A11" s="7" t="n">
        <v>8</v>
      </c>
      <c r="B11" s="8" t="s">
        <v>39</v>
      </c>
      <c r="C11" s="9" t="s">
        <v>25</v>
      </c>
      <c r="D11" s="10" t="s">
        <v>40</v>
      </c>
      <c r="E11" s="10" t="n">
        <v>90</v>
      </c>
      <c r="F11" s="10" t="n">
        <v>1</v>
      </c>
      <c r="G11" s="10" t="n">
        <v>35</v>
      </c>
      <c r="H11" s="5"/>
      <c r="I11" s="5"/>
      <c r="J11" s="5"/>
      <c r="K11" s="5"/>
    </row>
    <row r="12" customFormat="false" ht="30" hidden="false" customHeight="false" outlineLevel="0" collapsed="false">
      <c r="A12" s="7" t="n">
        <v>9</v>
      </c>
      <c r="B12" s="8" t="s">
        <v>41</v>
      </c>
      <c r="C12" s="9" t="s">
        <v>22</v>
      </c>
      <c r="D12" s="10"/>
      <c r="E12" s="10" t="n">
        <v>90</v>
      </c>
      <c r="F12" s="10" t="n">
        <v>3</v>
      </c>
      <c r="G12" s="10" t="n">
        <v>20</v>
      </c>
      <c r="H12" s="5"/>
      <c r="I12" s="5"/>
      <c r="J12" s="5"/>
      <c r="K12" s="5"/>
    </row>
    <row r="13" customFormat="false" ht="45" hidden="false" customHeight="false" outlineLevel="0" collapsed="false">
      <c r="A13" s="7" t="n">
        <v>10</v>
      </c>
      <c r="B13" s="8" t="s">
        <v>42</v>
      </c>
      <c r="C13" s="9" t="s">
        <v>29</v>
      </c>
      <c r="D13" s="10" t="s">
        <v>43</v>
      </c>
      <c r="E13" s="10" t="n">
        <v>60</v>
      </c>
      <c r="F13" s="10" t="n">
        <v>2</v>
      </c>
      <c r="G13" s="10" t="n">
        <v>20</v>
      </c>
      <c r="H13" s="5"/>
      <c r="I13" s="5"/>
      <c r="J13" s="5"/>
      <c r="K13" s="5"/>
    </row>
    <row r="14" customFormat="false" ht="45" hidden="false" customHeight="false" outlineLevel="0" collapsed="false">
      <c r="A14" s="7" t="n">
        <v>11</v>
      </c>
      <c r="B14" s="8" t="s">
        <v>44</v>
      </c>
      <c r="C14" s="9" t="s">
        <v>29</v>
      </c>
      <c r="D14" s="10" t="s">
        <v>43</v>
      </c>
      <c r="E14" s="10" t="n">
        <v>60</v>
      </c>
      <c r="F14" s="10" t="n">
        <v>2</v>
      </c>
      <c r="G14" s="10" t="n">
        <v>15</v>
      </c>
      <c r="H14" s="5"/>
      <c r="I14" s="5"/>
      <c r="J14" s="5"/>
      <c r="K14" s="5"/>
    </row>
    <row r="15" customFormat="false" ht="15" hidden="false" customHeight="false" outlineLevel="0" collapsed="false">
      <c r="A15" s="7" t="n">
        <v>12</v>
      </c>
      <c r="B15" s="8" t="s">
        <v>45</v>
      </c>
      <c r="C15" s="9" t="s">
        <v>22</v>
      </c>
      <c r="D15" s="10"/>
      <c r="E15" s="10" t="n">
        <v>30</v>
      </c>
      <c r="F15" s="10" t="n">
        <v>3</v>
      </c>
      <c r="G15" s="10"/>
      <c r="H15" s="5"/>
      <c r="I15" s="5"/>
      <c r="J15" s="5"/>
      <c r="K15" s="5"/>
    </row>
    <row r="16" customFormat="false" ht="15" hidden="false" customHeight="false" outlineLevel="0" collapsed="false">
      <c r="A16" s="7" t="n">
        <v>13</v>
      </c>
      <c r="B16" s="8" t="s">
        <v>46</v>
      </c>
      <c r="C16" s="9" t="s">
        <v>22</v>
      </c>
      <c r="D16" s="10"/>
      <c r="E16" s="10" t="n">
        <v>30</v>
      </c>
      <c r="F16" s="10" t="n">
        <v>5</v>
      </c>
      <c r="G16" s="10"/>
      <c r="H16" s="5"/>
      <c r="I16" s="5"/>
      <c r="J16" s="5"/>
      <c r="K16" s="5"/>
    </row>
    <row r="17" customFormat="false" ht="15" hidden="false" customHeight="false" outlineLevel="0" collapsed="false">
      <c r="A17" s="7" t="n">
        <v>14</v>
      </c>
      <c r="B17" s="8" t="s">
        <v>47</v>
      </c>
      <c r="C17" s="9" t="s">
        <v>22</v>
      </c>
      <c r="D17" s="10"/>
      <c r="E17" s="10" t="n">
        <v>30</v>
      </c>
      <c r="F17" s="10" t="n">
        <v>4</v>
      </c>
      <c r="G17" s="10"/>
      <c r="H17" s="5"/>
      <c r="I17" s="5"/>
      <c r="J17" s="5"/>
      <c r="K17" s="5"/>
    </row>
    <row r="18" customFormat="false" ht="15" hidden="false" customHeight="false" outlineLevel="0" collapsed="false">
      <c r="A18" s="7" t="n">
        <v>15</v>
      </c>
      <c r="B18" s="8" t="s">
        <v>48</v>
      </c>
      <c r="C18" s="9" t="s">
        <v>22</v>
      </c>
      <c r="D18" s="10"/>
      <c r="E18" s="10" t="n">
        <v>30</v>
      </c>
      <c r="F18" s="10" t="n">
        <v>5</v>
      </c>
      <c r="G18" s="10"/>
      <c r="H18" s="5"/>
      <c r="I18" s="5"/>
      <c r="J18" s="5"/>
      <c r="K18" s="5"/>
    </row>
    <row r="19" customFormat="false" ht="15" hidden="false" customHeight="false" outlineLevel="0" collapsed="false">
      <c r="A19" s="7" t="n">
        <v>16</v>
      </c>
      <c r="B19" s="8" t="s">
        <v>49</v>
      </c>
      <c r="C19" s="9" t="s">
        <v>22</v>
      </c>
      <c r="D19" s="10"/>
      <c r="E19" s="10" t="n">
        <v>30</v>
      </c>
      <c r="F19" s="10" t="n">
        <v>4</v>
      </c>
      <c r="G19" s="10"/>
      <c r="H19" s="5"/>
      <c r="I19" s="5"/>
      <c r="J19" s="5"/>
      <c r="K19" s="5"/>
    </row>
    <row r="20" customFormat="false" ht="30" hidden="false" customHeight="false" outlineLevel="0" collapsed="false">
      <c r="A20" s="7" t="n">
        <v>17</v>
      </c>
      <c r="B20" s="8" t="s">
        <v>50</v>
      </c>
      <c r="C20" s="9" t="s">
        <v>22</v>
      </c>
      <c r="D20" s="10"/>
      <c r="E20" s="10" t="n">
        <v>100</v>
      </c>
      <c r="F20" s="10" t="n">
        <v>5</v>
      </c>
      <c r="G20" s="10"/>
      <c r="H20" s="5"/>
      <c r="I20" s="5"/>
      <c r="J20" s="5"/>
      <c r="K20" s="5"/>
    </row>
    <row r="21" customFormat="false" ht="120" hidden="false" customHeight="false" outlineLevel="0" collapsed="false">
      <c r="A21" s="7" t="n">
        <v>18</v>
      </c>
      <c r="B21" s="8" t="s">
        <v>51</v>
      </c>
      <c r="C21" s="9" t="s">
        <v>25</v>
      </c>
      <c r="D21" s="10" t="s">
        <v>52</v>
      </c>
      <c r="E21" s="10" t="n">
        <v>120</v>
      </c>
      <c r="F21" s="10" t="n">
        <v>1</v>
      </c>
      <c r="G21" s="10" t="n">
        <v>40</v>
      </c>
      <c r="H21" s="5"/>
      <c r="I21" s="5"/>
      <c r="J21" s="5"/>
      <c r="K21" s="5"/>
    </row>
    <row r="22" customFormat="false" ht="30" hidden="false" customHeight="false" outlineLevel="0" collapsed="false">
      <c r="A22" s="7" t="n">
        <v>19</v>
      </c>
      <c r="B22" s="8" t="s">
        <v>53</v>
      </c>
      <c r="C22" s="9" t="s">
        <v>22</v>
      </c>
      <c r="D22" s="10"/>
      <c r="E22" s="10" t="n">
        <v>90</v>
      </c>
      <c r="F22" s="10" t="n">
        <v>3</v>
      </c>
      <c r="G22" s="10"/>
      <c r="H22" s="5"/>
      <c r="I22" s="5"/>
      <c r="J22" s="5"/>
      <c r="K22" s="5"/>
    </row>
    <row r="23" customFormat="false" ht="15" hidden="false" customHeight="false" outlineLevel="0" collapsed="false">
      <c r="A23" s="7" t="n">
        <v>20</v>
      </c>
      <c r="B23" s="8" t="s">
        <v>54</v>
      </c>
      <c r="C23" s="9" t="s">
        <v>22</v>
      </c>
      <c r="D23" s="10"/>
      <c r="E23" s="10" t="n">
        <v>30</v>
      </c>
      <c r="F23" s="10" t="n">
        <v>2</v>
      </c>
      <c r="G23" s="10"/>
      <c r="H23" s="5"/>
      <c r="I23" s="5"/>
      <c r="J23" s="5"/>
      <c r="K23" s="5"/>
    </row>
    <row r="24" customFormat="false" ht="15" hidden="false" customHeight="false" outlineLevel="0" collapsed="false">
      <c r="A24" s="7" t="n">
        <v>21</v>
      </c>
      <c r="B24" s="8" t="s">
        <v>55</v>
      </c>
      <c r="C24" s="9" t="s">
        <v>22</v>
      </c>
      <c r="D24" s="10"/>
      <c r="E24" s="10" t="n">
        <v>40</v>
      </c>
      <c r="F24" s="10" t="n">
        <v>3</v>
      </c>
      <c r="G24" s="10"/>
      <c r="H24" s="5"/>
      <c r="I24" s="5"/>
      <c r="J24" s="5"/>
      <c r="K24" s="5"/>
    </row>
    <row r="25" customFormat="false" ht="15" hidden="false" customHeight="false" outlineLevel="0" collapsed="false">
      <c r="A25" s="7" t="n">
        <v>22</v>
      </c>
      <c r="B25" s="8" t="s">
        <v>56</v>
      </c>
      <c r="C25" s="9" t="s">
        <v>22</v>
      </c>
      <c r="D25" s="10"/>
      <c r="E25" s="10" t="n">
        <v>20</v>
      </c>
      <c r="F25" s="10" t="n">
        <v>5</v>
      </c>
      <c r="G25" s="10"/>
      <c r="H25" s="5"/>
      <c r="I25" s="5"/>
      <c r="J25" s="5"/>
      <c r="K25" s="5"/>
    </row>
    <row r="26" customFormat="false" ht="41.75" hidden="false" customHeight="false" outlineLevel="0" collapsed="false">
      <c r="A26" s="7" t="n">
        <v>23</v>
      </c>
      <c r="B26" s="8" t="s">
        <v>57</v>
      </c>
      <c r="C26" s="9" t="s">
        <v>25</v>
      </c>
      <c r="D26" s="10" t="s">
        <v>58</v>
      </c>
      <c r="E26" s="10" t="n">
        <v>100</v>
      </c>
      <c r="F26" s="10" t="n">
        <v>4</v>
      </c>
      <c r="G26" s="10" t="n">
        <v>20</v>
      </c>
      <c r="H26" s="5"/>
      <c r="I26" s="5"/>
      <c r="J26" s="5"/>
      <c r="K26" s="5"/>
    </row>
    <row r="27" customFormat="false" ht="30" hidden="false" customHeight="false" outlineLevel="0" collapsed="false">
      <c r="A27" s="7" t="n">
        <v>24</v>
      </c>
      <c r="B27" s="8" t="s">
        <v>59</v>
      </c>
      <c r="C27" s="9" t="s">
        <v>29</v>
      </c>
      <c r="D27" s="10" t="s">
        <v>60</v>
      </c>
      <c r="E27" s="10" t="n">
        <v>70</v>
      </c>
      <c r="F27" s="10" t="n">
        <v>2</v>
      </c>
      <c r="G27" s="10" t="n">
        <v>40</v>
      </c>
      <c r="H27" s="5"/>
      <c r="I27" s="5"/>
      <c r="J27" s="5"/>
      <c r="K27" s="5"/>
    </row>
    <row r="28" customFormat="false" ht="15" hidden="false" customHeight="false" outlineLevel="0" collapsed="false">
      <c r="A28" s="7" t="n">
        <v>25</v>
      </c>
      <c r="B28" s="8" t="s">
        <v>61</v>
      </c>
      <c r="C28" s="9" t="s">
        <v>22</v>
      </c>
      <c r="D28" s="10"/>
      <c r="E28" s="10" t="n">
        <v>30</v>
      </c>
      <c r="F28" s="10" t="n">
        <v>1</v>
      </c>
      <c r="G28" s="10"/>
      <c r="H28" s="5"/>
      <c r="I28" s="5"/>
      <c r="J28" s="5"/>
      <c r="K28" s="5"/>
    </row>
    <row r="29" customFormat="false" ht="15" hidden="false" customHeight="false" outlineLevel="0" collapsed="false">
      <c r="A29" s="1"/>
      <c r="B29" s="10"/>
      <c r="C29" s="10"/>
      <c r="D29" s="10"/>
      <c r="E29" s="10"/>
      <c r="F29" s="10"/>
      <c r="G29" s="10"/>
      <c r="H29" s="5"/>
      <c r="I29" s="5"/>
      <c r="J29" s="5"/>
      <c r="K29" s="5"/>
    </row>
    <row r="30" customFormat="false" ht="15" hidden="false" customHeight="false" outlineLevel="0" collapsed="false">
      <c r="A30" s="1"/>
      <c r="B30" s="10"/>
      <c r="C30" s="10"/>
      <c r="D30" s="10"/>
      <c r="E30" s="10"/>
      <c r="F30" s="10"/>
      <c r="G30" s="10"/>
      <c r="H30" s="5"/>
      <c r="I30" s="5"/>
      <c r="J30" s="5"/>
      <c r="K30" s="5"/>
    </row>
    <row r="31" customFormat="false" ht="15" hidden="false" customHeight="false" outlineLevel="0" collapsed="false">
      <c r="A31" s="1"/>
      <c r="B31" s="10"/>
      <c r="C31" s="10"/>
      <c r="D31" s="10"/>
      <c r="E31" s="10"/>
      <c r="F31" s="10"/>
      <c r="G31" s="10"/>
      <c r="H31" s="5"/>
      <c r="I31" s="5"/>
      <c r="J31" s="5"/>
      <c r="K31" s="5"/>
    </row>
    <row r="32" customFormat="false" ht="15" hidden="false" customHeight="false" outlineLevel="0" collapsed="false">
      <c r="A32" s="1"/>
      <c r="B32" s="10"/>
      <c r="C32" s="10"/>
      <c r="D32" s="10"/>
      <c r="E32" s="10"/>
      <c r="F32" s="10"/>
      <c r="G32" s="10"/>
      <c r="H32" s="5"/>
      <c r="I32" s="5"/>
      <c r="J32" s="5"/>
      <c r="K32" s="5"/>
    </row>
    <row r="33" customFormat="false" ht="15" hidden="false" customHeight="false" outlineLevel="0" collapsed="false">
      <c r="A33" s="1"/>
      <c r="B33" s="10"/>
      <c r="C33" s="10"/>
      <c r="D33" s="10"/>
      <c r="E33" s="10"/>
      <c r="F33" s="10"/>
      <c r="G33" s="10"/>
      <c r="H33" s="5"/>
      <c r="I33" s="5"/>
      <c r="J33" s="5"/>
      <c r="K33" s="5"/>
    </row>
    <row r="34" customFormat="false" ht="15.75" hidden="false" customHeight="false" outlineLevel="0" collapsed="false">
      <c r="A34" s="1"/>
      <c r="B34" s="10"/>
      <c r="C34" s="10"/>
      <c r="D34" s="10"/>
      <c r="E34" s="10"/>
      <c r="F34" s="10"/>
      <c r="G34" s="10"/>
      <c r="H34" s="5"/>
      <c r="I34" s="5"/>
      <c r="J34" s="5"/>
      <c r="K34" s="5"/>
    </row>
    <row r="35" customFormat="false" ht="29.25" hidden="false" customHeight="false" outlineLevel="0" collapsed="false">
      <c r="A35" s="1"/>
      <c r="B35" s="4" t="s">
        <v>62</v>
      </c>
      <c r="C35" s="4" t="s">
        <v>3</v>
      </c>
      <c r="D35" s="4" t="s">
        <v>4</v>
      </c>
      <c r="E35" s="4" t="s">
        <v>5</v>
      </c>
      <c r="F35" s="4" t="s">
        <v>63</v>
      </c>
      <c r="G35" s="4" t="s">
        <v>7</v>
      </c>
      <c r="H35" s="5"/>
      <c r="I35" s="5"/>
      <c r="J35" s="5"/>
      <c r="K35" s="5"/>
    </row>
    <row r="36" customFormat="false" ht="45" hidden="false" customHeight="false" outlineLevel="0" collapsed="false">
      <c r="A36" s="1"/>
      <c r="B36" s="8" t="s">
        <v>64</v>
      </c>
      <c r="C36" s="9" t="s">
        <v>29</v>
      </c>
      <c r="D36" s="10" t="s">
        <v>65</v>
      </c>
      <c r="E36" s="10" t="n">
        <v>120</v>
      </c>
      <c r="F36" s="10" t="n">
        <v>1</v>
      </c>
      <c r="G36" s="10" t="n">
        <v>30</v>
      </c>
      <c r="H36" s="5"/>
      <c r="I36" s="5"/>
      <c r="J36" s="5"/>
      <c r="K36" s="5"/>
    </row>
    <row r="37" customFormat="false" ht="15" hidden="false" customHeight="false" outlineLevel="0" collapsed="false">
      <c r="A37" s="1"/>
      <c r="B37" s="8" t="s">
        <v>66</v>
      </c>
      <c r="C37" s="9" t="s">
        <v>22</v>
      </c>
      <c r="D37" s="10"/>
      <c r="E37" s="10" t="n">
        <v>30</v>
      </c>
      <c r="F37" s="10"/>
      <c r="G37" s="10"/>
      <c r="H37" s="5"/>
      <c r="I37" s="5"/>
      <c r="J37" s="5"/>
      <c r="K37" s="5"/>
    </row>
    <row r="38" customFormat="false" ht="15" hidden="false" customHeight="false" outlineLevel="0" collapsed="false">
      <c r="A38" s="1"/>
      <c r="B38" s="8" t="s">
        <v>67</v>
      </c>
      <c r="C38" s="9" t="s">
        <v>22</v>
      </c>
      <c r="D38" s="10"/>
      <c r="E38" s="10" t="n">
        <v>30</v>
      </c>
      <c r="F38" s="10"/>
      <c r="G38" s="10"/>
      <c r="H38" s="5"/>
      <c r="I38" s="5"/>
      <c r="J38" s="5"/>
      <c r="K38" s="5"/>
    </row>
    <row r="39" customFormat="false" ht="15" hidden="false" customHeight="false" outlineLevel="0" collapsed="false">
      <c r="A39" s="1"/>
      <c r="B39" s="8" t="s">
        <v>68</v>
      </c>
      <c r="C39" s="9" t="s">
        <v>22</v>
      </c>
      <c r="D39" s="10"/>
      <c r="E39" s="10" t="n">
        <v>30</v>
      </c>
      <c r="F39" s="10"/>
      <c r="G39" s="10"/>
      <c r="H39" s="5"/>
      <c r="I39" s="5"/>
      <c r="J39" s="5"/>
      <c r="K39" s="5"/>
    </row>
    <row r="40" customFormat="false" ht="30" hidden="false" customHeight="false" outlineLevel="0" collapsed="false">
      <c r="A40" s="1"/>
      <c r="B40" s="8" t="s">
        <v>69</v>
      </c>
      <c r="C40" s="9" t="s">
        <v>22</v>
      </c>
      <c r="D40" s="10"/>
      <c r="E40" s="10" t="n">
        <v>100</v>
      </c>
      <c r="F40" s="10"/>
      <c r="G40" s="10"/>
      <c r="H40" s="5"/>
      <c r="I40" s="5"/>
      <c r="J40" s="5"/>
      <c r="K40" s="5"/>
    </row>
    <row r="41" customFormat="false" ht="60" hidden="false" customHeight="false" outlineLevel="0" collapsed="false">
      <c r="A41" s="1"/>
      <c r="B41" s="8" t="s">
        <v>70</v>
      </c>
      <c r="C41" s="9" t="s">
        <v>29</v>
      </c>
      <c r="D41" s="10" t="s">
        <v>71</v>
      </c>
      <c r="E41" s="10" t="n">
        <v>120</v>
      </c>
      <c r="F41" s="10" t="n">
        <v>1</v>
      </c>
      <c r="G41" s="10" t="n">
        <v>45</v>
      </c>
      <c r="H41" s="5"/>
      <c r="I41" s="5"/>
      <c r="J41" s="5"/>
      <c r="K41" s="5"/>
    </row>
    <row r="42" customFormat="false" ht="30" hidden="false" customHeight="false" outlineLevel="0" collapsed="false">
      <c r="A42" s="1"/>
      <c r="B42" s="8" t="s">
        <v>72</v>
      </c>
      <c r="C42" s="9" t="s">
        <v>22</v>
      </c>
      <c r="D42" s="10"/>
      <c r="E42" s="10" t="n">
        <v>90</v>
      </c>
      <c r="F42" s="10"/>
      <c r="G42" s="10"/>
      <c r="H42" s="5"/>
      <c r="I42" s="5"/>
      <c r="J42" s="5"/>
      <c r="K42" s="5"/>
    </row>
    <row r="43" customFormat="false" ht="15" hidden="false" customHeight="false" outlineLevel="0" collapsed="false">
      <c r="A43" s="1"/>
      <c r="B43" s="8" t="s">
        <v>73</v>
      </c>
      <c r="C43" s="9" t="s">
        <v>22</v>
      </c>
      <c r="D43" s="10"/>
      <c r="E43" s="10" t="n">
        <v>30</v>
      </c>
      <c r="F43" s="10"/>
      <c r="G43" s="10"/>
      <c r="H43" s="5"/>
      <c r="I43" s="5"/>
      <c r="J43" s="5"/>
      <c r="K43" s="5"/>
    </row>
    <row r="44" customFormat="false" ht="15" hidden="false" customHeight="false" outlineLevel="0" collapsed="false">
      <c r="A44" s="1"/>
      <c r="B44" s="8" t="s">
        <v>74</v>
      </c>
      <c r="C44" s="9" t="s">
        <v>22</v>
      </c>
      <c r="D44" s="10"/>
      <c r="E44" s="10" t="n">
        <v>30</v>
      </c>
      <c r="F44" s="10"/>
      <c r="G44" s="10"/>
      <c r="H44" s="5"/>
      <c r="I44" s="5"/>
      <c r="J44" s="5"/>
      <c r="K44" s="5"/>
    </row>
    <row r="45" customFormat="false" ht="15" hidden="false" customHeight="false" outlineLevel="0" collapsed="false">
      <c r="A45" s="1"/>
      <c r="B45" s="8" t="s">
        <v>75</v>
      </c>
      <c r="C45" s="9" t="s">
        <v>22</v>
      </c>
      <c r="D45" s="10"/>
      <c r="E45" s="10" t="n">
        <v>30</v>
      </c>
      <c r="F45" s="10"/>
      <c r="G45" s="10"/>
      <c r="H45" s="5"/>
      <c r="I45" s="5"/>
      <c r="J45" s="5"/>
      <c r="K45" s="5"/>
    </row>
    <row r="46" customFormat="false" ht="15" hidden="false" customHeight="false" outlineLevel="0" collapsed="false">
      <c r="A46" s="1"/>
      <c r="B46" s="8" t="s">
        <v>76</v>
      </c>
      <c r="C46" s="9" t="s">
        <v>22</v>
      </c>
      <c r="D46" s="10"/>
      <c r="E46" s="10" t="n">
        <v>90</v>
      </c>
      <c r="F46" s="10"/>
      <c r="G46" s="10"/>
      <c r="H46" s="5"/>
      <c r="I46" s="5"/>
      <c r="J46" s="5"/>
      <c r="K46" s="5"/>
    </row>
    <row r="47" customFormat="false" ht="15" hidden="false" customHeight="false" outlineLevel="0" collapsed="false">
      <c r="A47" s="1"/>
      <c r="B47" s="8" t="s">
        <v>77</v>
      </c>
      <c r="C47" s="9" t="s">
        <v>22</v>
      </c>
      <c r="D47" s="10"/>
      <c r="E47" s="10" t="n">
        <v>90</v>
      </c>
      <c r="F47" s="10"/>
      <c r="G47" s="10"/>
      <c r="H47" s="5"/>
      <c r="I47" s="5"/>
      <c r="J47" s="5"/>
      <c r="K47" s="5"/>
    </row>
    <row r="48" customFormat="false" ht="15" hidden="false" customHeight="false" outlineLevel="0" collapsed="false">
      <c r="A48" s="1"/>
      <c r="B48" s="8" t="s">
        <v>78</v>
      </c>
      <c r="C48" s="9" t="s">
        <v>22</v>
      </c>
      <c r="D48" s="10"/>
      <c r="E48" s="10" t="n">
        <v>90</v>
      </c>
      <c r="F48" s="10"/>
      <c r="G48" s="10"/>
      <c r="H48" s="5"/>
      <c r="I48" s="5"/>
      <c r="J48" s="5"/>
      <c r="K48" s="5"/>
    </row>
    <row r="49" customFormat="false" ht="15" hidden="false" customHeight="false" outlineLevel="0" collapsed="false">
      <c r="A49" s="1"/>
      <c r="B49" s="8" t="s">
        <v>79</v>
      </c>
      <c r="C49" s="9" t="s">
        <v>22</v>
      </c>
      <c r="D49" s="10"/>
      <c r="E49" s="10" t="n">
        <v>90</v>
      </c>
      <c r="F49" s="10"/>
      <c r="G49" s="10"/>
      <c r="H49" s="5"/>
      <c r="I49" s="5"/>
      <c r="J49" s="5"/>
      <c r="K49" s="5"/>
    </row>
    <row r="50" customFormat="false" ht="30" hidden="false" customHeight="false" outlineLevel="0" collapsed="false">
      <c r="A50" s="1"/>
      <c r="B50" s="20" t="s">
        <v>80</v>
      </c>
      <c r="C50" s="9" t="s">
        <v>22</v>
      </c>
      <c r="D50" s="10"/>
      <c r="E50" s="10" t="n">
        <v>120</v>
      </c>
      <c r="F50" s="10"/>
      <c r="G50" s="10"/>
      <c r="H50" s="5"/>
      <c r="I50" s="5"/>
      <c r="J50" s="5"/>
      <c r="K50" s="5"/>
    </row>
  </sheetData>
  <mergeCells count="1">
    <mergeCell ref="B1:G2"/>
  </mergeCells>
  <conditionalFormatting sqref="F4:F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:J8">
    <cfRule type="cellIs" priority="7" operator="equal" aboveAverage="0" equalAverage="0" bottom="0" percent="0" rank="0" text="" dxfId="5">
      <formula>5</formula>
    </cfRule>
  </conditionalFormatting>
  <conditionalFormatting sqref="F36:F42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dataValidations count="1">
    <dataValidation allowBlank="true" operator="between" showDropDown="false" showErrorMessage="true" showInputMessage="false" sqref="C4:C28 C36:C50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2.4081632653061"/>
    <col collapsed="false" hidden="false" max="1025" min="2" style="0" width="10.530612244898"/>
  </cols>
  <sheetData>
    <row r="1" customFormat="false" ht="15" hidden="false" customHeight="false" outlineLevel="0" collapsed="false">
      <c r="A1" s="0" t="s">
        <v>81</v>
      </c>
    </row>
    <row r="2" customFormat="false" ht="15" hidden="false" customHeight="false" outlineLevel="0" collapsed="false">
      <c r="A2" s="0" t="s">
        <v>82</v>
      </c>
    </row>
    <row r="3" customFormat="false" ht="15" hidden="false" customHeight="false" outlineLevel="0" collapsed="false">
      <c r="A3" s="0" t="s">
        <v>22</v>
      </c>
    </row>
    <row r="4" customFormat="false" ht="15" hidden="false" customHeight="false" outlineLevel="0" collapsed="false">
      <c r="A4" s="0" t="s">
        <v>29</v>
      </c>
    </row>
    <row r="5" customFormat="false" ht="15" hidden="false" customHeight="false" outlineLevel="0" collapsed="false">
      <c r="A5" s="0" t="s">
        <v>83</v>
      </c>
    </row>
    <row r="6" customFormat="false" ht="15" hidden="false" customHeight="false" outlineLevel="0" collapsed="false">
      <c r="A6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language>es-ES</dc:language>
  <dcterms:modified xsi:type="dcterms:W3CDTF">2017-11-26T14:30:10Z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