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980ADFC2-A2B6-4108-8288-7BB9047D16EF}" xr6:coauthVersionLast="47" xr6:coauthVersionMax="47" xr10:uidLastSave="{00000000-0000-0000-0000-000000000000}"/>
  <bookViews>
    <workbookView xWindow="-120" yWindow="-120" windowWidth="20730" windowHeight="11160" xr2:uid="{75249CD4-B7AA-4F39-A140-F695F551A1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4" i="1" s="1"/>
  <c r="J7" i="1"/>
  <c r="J8" i="1"/>
  <c r="J9" i="1"/>
  <c r="J10" i="1"/>
  <c r="T10" i="1" s="1"/>
  <c r="Y10" i="1" s="1"/>
  <c r="AD10" i="1" s="1"/>
  <c r="J11" i="1"/>
  <c r="J12" i="1"/>
  <c r="J13" i="1"/>
  <c r="J14" i="1"/>
  <c r="T14" i="1" s="1"/>
  <c r="Y14" i="1" s="1"/>
  <c r="AD14" i="1" s="1"/>
  <c r="J15" i="1"/>
  <c r="J16" i="1"/>
  <c r="J17" i="1"/>
  <c r="J18" i="1"/>
  <c r="T18" i="1" s="1"/>
  <c r="Y18" i="1" s="1"/>
  <c r="AD18" i="1" s="1"/>
  <c r="J19" i="1"/>
  <c r="J20" i="1"/>
  <c r="J23" i="1"/>
  <c r="U22" i="1"/>
  <c r="V22" i="1"/>
  <c r="W22" i="1"/>
  <c r="X22" i="1"/>
  <c r="Z22" i="1"/>
  <c r="AA22" i="1"/>
  <c r="AB22" i="1"/>
  <c r="U23" i="1"/>
  <c r="V23" i="1"/>
  <c r="W23" i="1"/>
  <c r="X23" i="1"/>
  <c r="Z23" i="1"/>
  <c r="AA23" i="1"/>
  <c r="AB23" i="1"/>
  <c r="U24" i="1"/>
  <c r="V24" i="1"/>
  <c r="W24" i="1"/>
  <c r="X24" i="1"/>
  <c r="Z24" i="1"/>
  <c r="AA24" i="1"/>
  <c r="AB24" i="1"/>
  <c r="U25" i="1"/>
  <c r="V25" i="1"/>
  <c r="W25" i="1"/>
  <c r="X25" i="1"/>
  <c r="Z25" i="1"/>
  <c r="AA25" i="1"/>
  <c r="AB25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4" i="1"/>
  <c r="Z3" i="1"/>
  <c r="AA3" i="1" s="1"/>
  <c r="AB3" i="1" s="1"/>
  <c r="Y3" i="1"/>
  <c r="W20" i="1"/>
  <c r="V19" i="1"/>
  <c r="U18" i="1"/>
  <c r="T17" i="1"/>
  <c r="Y17" i="1" s="1"/>
  <c r="AD17" i="1" s="1"/>
  <c r="T3" i="1"/>
  <c r="U3" i="1" s="1"/>
  <c r="V3" i="1" s="1"/>
  <c r="W3" i="1" s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O3" i="1"/>
  <c r="P3" i="1" s="1"/>
  <c r="Q3" i="1" s="1"/>
  <c r="R3" i="1" s="1"/>
  <c r="M5" i="1"/>
  <c r="W5" i="1" s="1"/>
  <c r="M6" i="1"/>
  <c r="W6" i="1" s="1"/>
  <c r="M7" i="1"/>
  <c r="W7" i="1" s="1"/>
  <c r="M8" i="1"/>
  <c r="W8" i="1" s="1"/>
  <c r="M9" i="1"/>
  <c r="W9" i="1" s="1"/>
  <c r="M10" i="1"/>
  <c r="W10" i="1" s="1"/>
  <c r="M11" i="1"/>
  <c r="W11" i="1" s="1"/>
  <c r="M12" i="1"/>
  <c r="W12" i="1" s="1"/>
  <c r="M13" i="1"/>
  <c r="W13" i="1" s="1"/>
  <c r="M14" i="1"/>
  <c r="W14" i="1" s="1"/>
  <c r="M15" i="1"/>
  <c r="W15" i="1" s="1"/>
  <c r="M16" i="1"/>
  <c r="W16" i="1" s="1"/>
  <c r="M17" i="1"/>
  <c r="W17" i="1" s="1"/>
  <c r="M18" i="1"/>
  <c r="W18" i="1" s="1"/>
  <c r="M19" i="1"/>
  <c r="W19" i="1" s="1"/>
  <c r="M20" i="1"/>
  <c r="M4" i="1"/>
  <c r="W4" i="1" s="1"/>
  <c r="L5" i="1"/>
  <c r="V5" i="1" s="1"/>
  <c r="L6" i="1"/>
  <c r="V6" i="1" s="1"/>
  <c r="L7" i="1"/>
  <c r="V7" i="1" s="1"/>
  <c r="L8" i="1"/>
  <c r="V8" i="1" s="1"/>
  <c r="L9" i="1"/>
  <c r="V9" i="1" s="1"/>
  <c r="L10" i="1"/>
  <c r="V10" i="1" s="1"/>
  <c r="L11" i="1"/>
  <c r="V11" i="1" s="1"/>
  <c r="L12" i="1"/>
  <c r="V12" i="1" s="1"/>
  <c r="L13" i="1"/>
  <c r="V13" i="1" s="1"/>
  <c r="L14" i="1"/>
  <c r="V14" i="1" s="1"/>
  <c r="L15" i="1"/>
  <c r="V15" i="1" s="1"/>
  <c r="L16" i="1"/>
  <c r="V16" i="1" s="1"/>
  <c r="L17" i="1"/>
  <c r="V17" i="1" s="1"/>
  <c r="L18" i="1"/>
  <c r="V18" i="1" s="1"/>
  <c r="L19" i="1"/>
  <c r="L20" i="1"/>
  <c r="V20" i="1" s="1"/>
  <c r="L4" i="1"/>
  <c r="V4" i="1" s="1"/>
  <c r="K5" i="1"/>
  <c r="U5" i="1" s="1"/>
  <c r="K6" i="1"/>
  <c r="U6" i="1" s="1"/>
  <c r="K7" i="1"/>
  <c r="U7" i="1" s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K19" i="1"/>
  <c r="U19" i="1" s="1"/>
  <c r="K20" i="1"/>
  <c r="U20" i="1" s="1"/>
  <c r="K4" i="1"/>
  <c r="U4" i="1" s="1"/>
  <c r="T5" i="1"/>
  <c r="Y5" i="1" s="1"/>
  <c r="AD5" i="1" s="1"/>
  <c r="T7" i="1"/>
  <c r="Y7" i="1" s="1"/>
  <c r="AD7" i="1" s="1"/>
  <c r="T8" i="1"/>
  <c r="Y8" i="1" s="1"/>
  <c r="AD8" i="1" s="1"/>
  <c r="T9" i="1"/>
  <c r="Y9" i="1" s="1"/>
  <c r="AD9" i="1" s="1"/>
  <c r="T11" i="1"/>
  <c r="Y11" i="1" s="1"/>
  <c r="AD11" i="1" s="1"/>
  <c r="T12" i="1"/>
  <c r="Y12" i="1" s="1"/>
  <c r="AD12" i="1" s="1"/>
  <c r="T13" i="1"/>
  <c r="Y13" i="1" s="1"/>
  <c r="AD13" i="1" s="1"/>
  <c r="T15" i="1"/>
  <c r="Y15" i="1" s="1"/>
  <c r="AD15" i="1" s="1"/>
  <c r="T16" i="1"/>
  <c r="Y16" i="1" s="1"/>
  <c r="AD16" i="1" s="1"/>
  <c r="T19" i="1"/>
  <c r="Y19" i="1" s="1"/>
  <c r="AD19" i="1" s="1"/>
  <c r="T20" i="1"/>
  <c r="Y20" i="1" s="1"/>
  <c r="AD20" i="1" s="1"/>
  <c r="T4" i="1"/>
  <c r="K3" i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4" i="1"/>
  <c r="S4" i="1" s="1"/>
  <c r="D25" i="1"/>
  <c r="C24" i="1"/>
  <c r="C23" i="1"/>
  <c r="D24" i="1"/>
  <c r="D23" i="1"/>
  <c r="D22" i="1"/>
  <c r="C22" i="1"/>
  <c r="N19" i="1"/>
  <c r="N20" i="1"/>
  <c r="N18" i="1"/>
  <c r="N17" i="1"/>
  <c r="N16" i="1"/>
  <c r="N15" i="1"/>
  <c r="N14" i="1"/>
  <c r="N13" i="1"/>
  <c r="N12" i="1"/>
  <c r="N11" i="1"/>
  <c r="N10" i="1"/>
  <c r="N4" i="1"/>
  <c r="N9" i="1"/>
  <c r="N8" i="1"/>
  <c r="N7" i="1"/>
  <c r="X7" i="1" s="1"/>
  <c r="N6" i="1"/>
  <c r="N5" i="1"/>
  <c r="T6" i="1" l="1"/>
  <c r="T22" i="1" s="1"/>
  <c r="J22" i="1"/>
  <c r="J25" i="1"/>
  <c r="T24" i="1"/>
  <c r="T23" i="1"/>
  <c r="Y6" i="1"/>
  <c r="AD6" i="1" s="1"/>
  <c r="Y4" i="1"/>
  <c r="T25" i="1"/>
  <c r="S23" i="1"/>
  <c r="K24" i="1"/>
  <c r="O24" i="1"/>
  <c r="R23" i="1"/>
  <c r="P25" i="1"/>
  <c r="S22" i="1"/>
  <c r="K25" i="1"/>
  <c r="L25" i="1"/>
  <c r="M23" i="1"/>
  <c r="P22" i="1"/>
  <c r="N23" i="1"/>
  <c r="M22" i="1"/>
  <c r="Q25" i="1"/>
  <c r="Q24" i="1"/>
  <c r="R24" i="1"/>
  <c r="N24" i="1"/>
  <c r="L22" i="1"/>
  <c r="N25" i="1"/>
  <c r="M24" i="1"/>
  <c r="I24" i="1"/>
  <c r="L23" i="1"/>
  <c r="O22" i="1"/>
  <c r="K22" i="1"/>
  <c r="S25" i="1"/>
  <c r="P24" i="1"/>
  <c r="Q23" i="1"/>
  <c r="R22" i="1"/>
  <c r="I23" i="1"/>
  <c r="M25" i="1"/>
  <c r="I25" i="1"/>
  <c r="L24" i="1"/>
  <c r="O23" i="1"/>
  <c r="K23" i="1"/>
  <c r="N22" i="1"/>
  <c r="R25" i="1"/>
  <c r="S24" i="1"/>
  <c r="P23" i="1"/>
  <c r="Q22" i="1"/>
  <c r="O25" i="1"/>
  <c r="I22" i="1"/>
  <c r="X10" i="1"/>
  <c r="X14" i="1"/>
  <c r="X18" i="1"/>
  <c r="X6" i="1"/>
  <c r="X16" i="1"/>
  <c r="X12" i="1"/>
  <c r="X11" i="1"/>
  <c r="X20" i="1"/>
  <c r="X17" i="1"/>
  <c r="X13" i="1"/>
  <c r="X9" i="1"/>
  <c r="X5" i="1"/>
  <c r="X15" i="1"/>
  <c r="X19" i="1"/>
  <c r="X4" i="1"/>
  <c r="X8" i="1"/>
  <c r="Y23" i="1" l="1"/>
  <c r="AD4" i="1"/>
  <c r="Y24" i="1"/>
  <c r="Y22" i="1"/>
  <c r="Y25" i="1"/>
  <c r="AD22" i="1" l="1"/>
  <c r="AD25" i="1"/>
  <c r="AD24" i="1"/>
  <c r="AD23" i="1"/>
</calcChain>
</file>

<file path=xl/sharedStrings.xml><?xml version="1.0" encoding="utf-8"?>
<sst xmlns="http://schemas.openxmlformats.org/spreadsheetml/2006/main" count="51" uniqueCount="50">
  <si>
    <t>Employee Payroll</t>
  </si>
  <si>
    <t>Last Name</t>
  </si>
  <si>
    <t>First Name</t>
  </si>
  <si>
    <t>Hourly wage</t>
  </si>
  <si>
    <t>Hours Worked</t>
  </si>
  <si>
    <t>Bhanot</t>
  </si>
  <si>
    <t>Shalin</t>
  </si>
  <si>
    <t>Singh</t>
  </si>
  <si>
    <t>Gautam</t>
  </si>
  <si>
    <t>Thakre</t>
  </si>
  <si>
    <t>Shiv</t>
  </si>
  <si>
    <t>Khan</t>
  </si>
  <si>
    <t>Sajid</t>
  </si>
  <si>
    <t>Rozik</t>
  </si>
  <si>
    <t>Abdu</t>
  </si>
  <si>
    <t>Anikt</t>
  </si>
  <si>
    <t>Nakit</t>
  </si>
  <si>
    <t>Datta</t>
  </si>
  <si>
    <t>Tina</t>
  </si>
  <si>
    <t>De</t>
  </si>
  <si>
    <t>Srijeeta</t>
  </si>
  <si>
    <t>Sharma</t>
  </si>
  <si>
    <t>Soundarya</t>
  </si>
  <si>
    <t>Kaur</t>
  </si>
  <si>
    <t>Nimrit</t>
  </si>
  <si>
    <t>Chaudary</t>
  </si>
  <si>
    <t>Priyanka</t>
  </si>
  <si>
    <t xml:space="preserve">Nagori </t>
  </si>
  <si>
    <t>Gauri</t>
  </si>
  <si>
    <t>Puran</t>
  </si>
  <si>
    <t>Archana</t>
  </si>
  <si>
    <t>Manya</t>
  </si>
  <si>
    <t>Tauqdeer</t>
  </si>
  <si>
    <t>Sumbul</t>
  </si>
  <si>
    <t>Gill</t>
  </si>
  <si>
    <t>Shebaz</t>
  </si>
  <si>
    <t>Desai</t>
  </si>
  <si>
    <t>Reshami</t>
  </si>
  <si>
    <t>Max</t>
  </si>
  <si>
    <t>Min</t>
  </si>
  <si>
    <t>(Per Week)</t>
  </si>
  <si>
    <t>Total</t>
  </si>
  <si>
    <t>Mifta Uddin Khan</t>
  </si>
  <si>
    <t>Average</t>
  </si>
  <si>
    <t>Overtime Bonus</t>
  </si>
  <si>
    <t>Total Pay</t>
  </si>
  <si>
    <t>Monthly Salary(Per Person)</t>
  </si>
  <si>
    <t>January</t>
  </si>
  <si>
    <t>Weekly Pay</t>
  </si>
  <si>
    <t>Oertime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</si>
</sst>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44" fontId="0" fillId="0" borderId="0" xfId="1" applyFont="1"/>
    <xf numFmtId="44" fontId="0" fillId="0" borderId="0" xfId="0" applyNumberFormat="1"/>
    <xf numFmtId="0" fontId="3" fillId="2" borderId="0" xfId="0" applyFont="1" applyFill="1"/>
    <xf numFmtId="0" fontId="0" fillId="3" borderId="0" xfId="0" applyFill="1"/>
    <xf numFmtId="44" fontId="0" fillId="3" borderId="0" xfId="0" applyNumberFormat="1" applyFill="1"/>
    <xf numFmtId="44" fontId="0" fillId="3" borderId="0" xfId="1" applyFont="1" applyFill="1"/>
    <xf numFmtId="0" fontId="0" fillId="4" borderId="0" xfId="0" applyFill="1"/>
    <xf numFmtId="44" fontId="0" fillId="4" borderId="0" xfId="0" applyNumberFormat="1" applyFill="1"/>
    <xf numFmtId="44" fontId="0" fillId="4" borderId="0" xfId="1" applyFont="1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44" fontId="0" fillId="7" borderId="0" xfId="0" applyNumberFormat="1" applyFill="1"/>
    <xf numFmtId="165" fontId="0" fillId="7" borderId="0" xfId="0" applyNumberFormat="1" applyFill="1"/>
    <xf numFmtId="44" fontId="0" fillId="7" borderId="0" xfId="1" applyFont="1" applyFill="1"/>
    <xf numFmtId="16" fontId="2" fillId="5" borderId="0" xfId="0" applyNumberFormat="1" applyFont="1" applyFill="1"/>
    <xf numFmtId="16" fontId="2" fillId="6" borderId="0" xfId="0" applyNumberFormat="1" applyFont="1" applyFill="1"/>
    <xf numFmtId="16" fontId="2" fillId="7" borderId="0" xfId="0" applyNumberFormat="1" applyFont="1" applyFill="1"/>
    <xf numFmtId="16" fontId="2" fillId="4" borderId="0" xfId="0" applyNumberFormat="1" applyFont="1" applyFill="1"/>
    <xf numFmtId="16" fontId="2" fillId="3" borderId="0" xfId="0" applyNumberFormat="1" applyFont="1" applyFill="1"/>
    <xf numFmtId="0" fontId="5" fillId="2" borderId="0" xfId="0" applyFont="1" applyFill="1"/>
    <xf numFmtId="0" fontId="6" fillId="2" borderId="0" xfId="0" applyFont="1" applyFill="1"/>
    <xf numFmtId="44" fontId="4" fillId="2" borderId="0" xfId="0" applyNumberFormat="1" applyFont="1" applyFill="1"/>
    <xf numFmtId="44" fontId="4" fillId="2" borderId="0" xfId="1" applyFont="1" applyFill="1"/>
    <xf numFmtId="0" fontId="2" fillId="3" borderId="0" xfId="0" applyFont="1" applyFill="1"/>
    <xf numFmtId="0" fontId="2" fillId="4" borderId="0" xfId="0" applyFont="1" applyFill="1"/>
    <xf numFmtId="0" fontId="2" fillId="7" borderId="0" xfId="0" applyFont="1" applyFill="1"/>
    <xf numFmtId="0" fontId="2" fillId="5" borderId="0" xfId="0" applyFont="1" applyFill="1"/>
    <xf numFmtId="0" fontId="2" fillId="6" borderId="0" xfId="0" applyFont="1" applyFill="1"/>
    <xf numFmtId="1" fontId="0" fillId="5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CDA2-D11E-4D25-A0FE-3A6D3A3DF0A2}">
  <sheetPr>
    <pageSetUpPr fitToPage="1"/>
  </sheetPr>
  <dimension ref="A1:AD25"/>
  <sheetViews>
    <sheetView tabSelected="1" topLeftCell="D1" zoomScale="64" zoomScaleNormal="64" workbookViewId="0">
      <selection activeCell="N34" sqref="N34"/>
    </sheetView>
  </sheetViews>
  <sheetFormatPr defaultRowHeight="15" x14ac:dyDescent="0.25"/>
  <cols>
    <col min="1" max="1" width="16.42578125" customWidth="1"/>
    <col min="2" max="2" width="12" customWidth="1"/>
    <col min="3" max="3" width="12.140625" customWidth="1"/>
    <col min="4" max="8" width="13.28515625" customWidth="1"/>
    <col min="9" max="9" width="17.5703125" customWidth="1"/>
    <col min="10" max="10" width="10.5703125" customWidth="1"/>
    <col min="11" max="11" width="9.42578125" customWidth="1"/>
    <col min="12" max="12" width="9.85546875" customWidth="1"/>
    <col min="13" max="13" width="10.7109375" customWidth="1"/>
    <col min="14" max="14" width="17.5703125" customWidth="1"/>
    <col min="15" max="15" width="15.7109375" customWidth="1"/>
    <col min="16" max="16" width="15.140625" customWidth="1"/>
    <col min="17" max="17" width="15.5703125" customWidth="1"/>
    <col min="18" max="18" width="17.5703125" customWidth="1"/>
    <col min="19" max="19" width="19" customWidth="1"/>
    <col min="20" max="20" width="15" customWidth="1"/>
    <col min="21" max="21" width="16.7109375" customWidth="1"/>
    <col min="22" max="22" width="13.85546875" customWidth="1"/>
    <col min="23" max="23" width="13.140625" customWidth="1"/>
    <col min="24" max="26" width="13.5703125" customWidth="1"/>
    <col min="27" max="27" width="13.42578125" customWidth="1"/>
    <col min="28" max="28" width="13.140625" customWidth="1"/>
    <col min="30" max="30" width="30.5703125" customWidth="1"/>
  </cols>
  <sheetData>
    <row r="1" spans="1:30" x14ac:dyDescent="0.25">
      <c r="A1" t="s">
        <v>0</v>
      </c>
      <c r="B1" t="s">
        <v>40</v>
      </c>
      <c r="C1" t="s">
        <v>42</v>
      </c>
    </row>
    <row r="2" spans="1:30" x14ac:dyDescent="0.25">
      <c r="D2" s="30" t="s">
        <v>4</v>
      </c>
      <c r="E2" s="11"/>
      <c r="F2" s="11"/>
      <c r="G2" s="11"/>
      <c r="H2" s="11"/>
      <c r="I2" s="29" t="s">
        <v>49</v>
      </c>
      <c r="J2" s="10"/>
      <c r="K2" s="10"/>
      <c r="L2" s="10"/>
      <c r="M2" s="10"/>
      <c r="N2" s="28" t="s">
        <v>48</v>
      </c>
      <c r="O2" s="13"/>
      <c r="P2" s="13"/>
      <c r="Q2" s="13"/>
      <c r="R2" s="13"/>
      <c r="S2" s="27" t="s">
        <v>44</v>
      </c>
      <c r="T2" s="7"/>
      <c r="U2" s="7"/>
      <c r="V2" s="7"/>
      <c r="W2" s="7"/>
      <c r="X2" s="26" t="s">
        <v>45</v>
      </c>
      <c r="Y2" s="4"/>
      <c r="Z2" s="4"/>
      <c r="AA2" s="4"/>
      <c r="AB2" s="4"/>
      <c r="AD2" s="23" t="s">
        <v>46</v>
      </c>
    </row>
    <row r="3" spans="1:30" x14ac:dyDescent="0.25">
      <c r="A3" t="s">
        <v>1</v>
      </c>
      <c r="B3" t="s">
        <v>2</v>
      </c>
      <c r="C3" t="s">
        <v>3</v>
      </c>
      <c r="D3" s="18">
        <v>44562</v>
      </c>
      <c r="E3" s="18">
        <f>D3+7</f>
        <v>44569</v>
      </c>
      <c r="F3" s="18">
        <f t="shared" ref="F3:H3" si="0">E3+7</f>
        <v>44576</v>
      </c>
      <c r="G3" s="18">
        <f t="shared" si="0"/>
        <v>44583</v>
      </c>
      <c r="H3" s="18">
        <f t="shared" si="0"/>
        <v>44590</v>
      </c>
      <c r="I3" s="17">
        <v>44562</v>
      </c>
      <c r="J3" s="17">
        <f>I3+7</f>
        <v>44569</v>
      </c>
      <c r="K3" s="17">
        <f t="shared" ref="K3:M3" si="1">J3+7</f>
        <v>44576</v>
      </c>
      <c r="L3" s="17">
        <f t="shared" si="1"/>
        <v>44583</v>
      </c>
      <c r="M3" s="17">
        <f t="shared" si="1"/>
        <v>44590</v>
      </c>
      <c r="N3" s="19">
        <v>44562</v>
      </c>
      <c r="O3" s="19">
        <f>N3+7</f>
        <v>44569</v>
      </c>
      <c r="P3" s="19">
        <f t="shared" ref="P3:R3" si="2">O3+7</f>
        <v>44576</v>
      </c>
      <c r="Q3" s="19">
        <f t="shared" si="2"/>
        <v>44583</v>
      </c>
      <c r="R3" s="19">
        <f t="shared" si="2"/>
        <v>44590</v>
      </c>
      <c r="S3" s="20">
        <v>44562</v>
      </c>
      <c r="T3" s="20">
        <f>S3+7</f>
        <v>44569</v>
      </c>
      <c r="U3" s="20">
        <f t="shared" ref="U3:W3" si="3">T3+7</f>
        <v>44576</v>
      </c>
      <c r="V3" s="20">
        <f t="shared" si="3"/>
        <v>44583</v>
      </c>
      <c r="W3" s="20">
        <f t="shared" si="3"/>
        <v>44590</v>
      </c>
      <c r="X3" s="21">
        <v>44562</v>
      </c>
      <c r="Y3" s="21">
        <f>X3+7</f>
        <v>44569</v>
      </c>
      <c r="Z3" s="21">
        <f t="shared" ref="Z3:AB3" si="4">Y3+7</f>
        <v>44576</v>
      </c>
      <c r="AA3" s="21">
        <f t="shared" si="4"/>
        <v>44583</v>
      </c>
      <c r="AB3" s="21">
        <f t="shared" si="4"/>
        <v>44590</v>
      </c>
      <c r="AD3" s="22" t="s">
        <v>47</v>
      </c>
    </row>
    <row r="4" spans="1:30" x14ac:dyDescent="0.25">
      <c r="A4" t="s">
        <v>5</v>
      </c>
      <c r="B4" t="s">
        <v>6</v>
      </c>
      <c r="C4" s="1">
        <v>15.9</v>
      </c>
      <c r="D4" s="11">
        <v>40</v>
      </c>
      <c r="E4" s="11">
        <v>42</v>
      </c>
      <c r="F4" s="11">
        <v>40</v>
      </c>
      <c r="G4" s="11">
        <v>39</v>
      </c>
      <c r="H4" s="11">
        <v>50</v>
      </c>
      <c r="I4" s="10">
        <f>IF(D4&gt;40,D4-40,0)</f>
        <v>0</v>
      </c>
      <c r="J4" s="10">
        <f>IF(E4&gt;40,E4-40,0)</f>
        <v>2</v>
      </c>
      <c r="K4" s="10">
        <f>IF(F4&gt;40,F4-40,0)</f>
        <v>0</v>
      </c>
      <c r="L4" s="10">
        <f>IF(G4&gt;40,G4-40,0)</f>
        <v>0</v>
      </c>
      <c r="M4" s="10">
        <f>IF(H4&gt;40,H4-40,0)</f>
        <v>10</v>
      </c>
      <c r="N4" s="14">
        <f t="shared" ref="N4:N20" si="5">C4*D4</f>
        <v>636</v>
      </c>
      <c r="O4" s="14">
        <f>C4*E4</f>
        <v>667.80000000000007</v>
      </c>
      <c r="P4" s="14">
        <f>C4*F4</f>
        <v>636</v>
      </c>
      <c r="Q4" s="14">
        <f>C4*G4</f>
        <v>620.1</v>
      </c>
      <c r="R4" s="14">
        <f>C4*H4</f>
        <v>795</v>
      </c>
      <c r="S4" s="8">
        <f t="shared" ref="S4:S20" si="6">0.5*C4*I4</f>
        <v>0</v>
      </c>
      <c r="T4" s="8">
        <f>0.5*C4*J4</f>
        <v>15.9</v>
      </c>
      <c r="U4" s="8">
        <f>0.5*C4*K4</f>
        <v>0</v>
      </c>
      <c r="V4" s="8">
        <f>0.5*C4*L4</f>
        <v>0</v>
      </c>
      <c r="W4" s="8">
        <f>0.5*C4*M4</f>
        <v>79.5</v>
      </c>
      <c r="X4" s="5">
        <f>N4+S4</f>
        <v>636</v>
      </c>
      <c r="Y4" s="5">
        <f>O4+T4</f>
        <v>683.7</v>
      </c>
      <c r="Z4" s="5">
        <f>P4+U4</f>
        <v>636</v>
      </c>
      <c r="AA4" s="5">
        <f>Q4+V4</f>
        <v>620.1</v>
      </c>
      <c r="AB4" s="5">
        <f>R4+W4</f>
        <v>874.5</v>
      </c>
      <c r="AD4" s="24">
        <f>X4+Y4+Z4+AA4+AB4</f>
        <v>3450.3</v>
      </c>
    </row>
    <row r="5" spans="1:30" x14ac:dyDescent="0.25">
      <c r="A5" t="s">
        <v>7</v>
      </c>
      <c r="B5" t="s">
        <v>8</v>
      </c>
      <c r="C5" s="1">
        <v>12</v>
      </c>
      <c r="D5" s="11">
        <v>41</v>
      </c>
      <c r="E5" s="11">
        <v>44</v>
      </c>
      <c r="F5" s="11">
        <v>37</v>
      </c>
      <c r="G5" s="11">
        <v>49</v>
      </c>
      <c r="H5" s="11">
        <v>44</v>
      </c>
      <c r="I5" s="10">
        <f t="shared" ref="I5:I20" si="7">IF(D5&gt;40,D5-40,0)</f>
        <v>1</v>
      </c>
      <c r="J5" s="10">
        <f t="shared" ref="J5:J20" si="8">IF(E5&gt;40,E5-40,0)</f>
        <v>4</v>
      </c>
      <c r="K5" s="10">
        <f t="shared" ref="K5:K20" si="9">IF(F5&gt;40,F5-40,0)</f>
        <v>0</v>
      </c>
      <c r="L5" s="10">
        <f t="shared" ref="L5:L20" si="10">IF(G5&gt;40,G5-40,0)</f>
        <v>9</v>
      </c>
      <c r="M5" s="10">
        <f t="shared" ref="M5:M20" si="11">IF(H5&gt;40,H5-40,0)</f>
        <v>4</v>
      </c>
      <c r="N5" s="14">
        <f t="shared" si="5"/>
        <v>492</v>
      </c>
      <c r="O5" s="14">
        <f t="shared" ref="O5:O20" si="12">C5*E5</f>
        <v>528</v>
      </c>
      <c r="P5" s="14">
        <f t="shared" ref="P5:P20" si="13">C5*F5</f>
        <v>444</v>
      </c>
      <c r="Q5" s="14">
        <f t="shared" ref="Q5:Q20" si="14">C5*G5</f>
        <v>588</v>
      </c>
      <c r="R5" s="14">
        <f t="shared" ref="R5:R20" si="15">C5*H5</f>
        <v>528</v>
      </c>
      <c r="S5" s="8">
        <f t="shared" si="6"/>
        <v>6</v>
      </c>
      <c r="T5" s="8">
        <f t="shared" ref="T5:T20" si="16">0.5*C5*J5</f>
        <v>24</v>
      </c>
      <c r="U5" s="8">
        <f t="shared" ref="U5:U20" si="17">0.5*C5*K5</f>
        <v>0</v>
      </c>
      <c r="V5" s="8">
        <f t="shared" ref="V5:V20" si="18">0.5*C5*L5</f>
        <v>54</v>
      </c>
      <c r="W5" s="8">
        <f t="shared" ref="W5:W20" si="19">0.5*C5*M5</f>
        <v>24</v>
      </c>
      <c r="X5" s="5">
        <f t="shared" ref="X5:X20" si="20">N5+S5</f>
        <v>498</v>
      </c>
      <c r="Y5" s="5">
        <f t="shared" ref="Y5:Y20" si="21">O5+T5</f>
        <v>552</v>
      </c>
      <c r="Z5" s="5">
        <f t="shared" ref="Z5:Z20" si="22">P5+U5</f>
        <v>444</v>
      </c>
      <c r="AA5" s="5">
        <f t="shared" ref="AA5:AA20" si="23">Q5+V5</f>
        <v>642</v>
      </c>
      <c r="AB5" s="5">
        <f t="shared" ref="AB5:AB20" si="24">R5+W5</f>
        <v>552</v>
      </c>
      <c r="AD5" s="24">
        <f t="shared" ref="AD5:AD20" si="25">X5+Y5+Z5+AA5+AB5</f>
        <v>2688</v>
      </c>
    </row>
    <row r="6" spans="1:30" x14ac:dyDescent="0.25">
      <c r="A6" t="s">
        <v>9</v>
      </c>
      <c r="B6" t="s">
        <v>10</v>
      </c>
      <c r="C6" s="1">
        <v>11</v>
      </c>
      <c r="D6" s="11">
        <v>45</v>
      </c>
      <c r="E6" s="11">
        <v>46</v>
      </c>
      <c r="F6" s="11">
        <v>44</v>
      </c>
      <c r="G6" s="11">
        <v>41</v>
      </c>
      <c r="H6" s="11">
        <v>44</v>
      </c>
      <c r="I6" s="10">
        <f t="shared" si="7"/>
        <v>5</v>
      </c>
      <c r="J6" s="10">
        <f t="shared" si="8"/>
        <v>6</v>
      </c>
      <c r="K6" s="10">
        <f t="shared" si="9"/>
        <v>4</v>
      </c>
      <c r="L6" s="10">
        <f t="shared" si="10"/>
        <v>1</v>
      </c>
      <c r="M6" s="10">
        <f t="shared" si="11"/>
        <v>4</v>
      </c>
      <c r="N6" s="14">
        <f t="shared" si="5"/>
        <v>495</v>
      </c>
      <c r="O6" s="14">
        <f t="shared" si="12"/>
        <v>506</v>
      </c>
      <c r="P6" s="14">
        <f t="shared" si="13"/>
        <v>484</v>
      </c>
      <c r="Q6" s="14">
        <f t="shared" si="14"/>
        <v>451</v>
      </c>
      <c r="R6" s="14">
        <f t="shared" si="15"/>
        <v>484</v>
      </c>
      <c r="S6" s="8">
        <f t="shared" si="6"/>
        <v>27.5</v>
      </c>
      <c r="T6" s="8">
        <f t="shared" si="16"/>
        <v>33</v>
      </c>
      <c r="U6" s="8">
        <f t="shared" si="17"/>
        <v>22</v>
      </c>
      <c r="V6" s="8">
        <f t="shared" si="18"/>
        <v>5.5</v>
      </c>
      <c r="W6" s="8">
        <f t="shared" si="19"/>
        <v>22</v>
      </c>
      <c r="X6" s="5">
        <f t="shared" si="20"/>
        <v>522.5</v>
      </c>
      <c r="Y6" s="5">
        <f t="shared" si="21"/>
        <v>539</v>
      </c>
      <c r="Z6" s="5">
        <f t="shared" si="22"/>
        <v>506</v>
      </c>
      <c r="AA6" s="5">
        <f t="shared" si="23"/>
        <v>456.5</v>
      </c>
      <c r="AB6" s="5">
        <f t="shared" si="24"/>
        <v>506</v>
      </c>
      <c r="AD6" s="24">
        <f t="shared" si="25"/>
        <v>2530</v>
      </c>
    </row>
    <row r="7" spans="1:30" x14ac:dyDescent="0.25">
      <c r="A7" t="s">
        <v>11</v>
      </c>
      <c r="B7" t="s">
        <v>12</v>
      </c>
      <c r="C7" s="1">
        <v>17.399999999999999</v>
      </c>
      <c r="D7" s="11">
        <v>49</v>
      </c>
      <c r="E7" s="11">
        <v>87</v>
      </c>
      <c r="F7" s="11">
        <v>56</v>
      </c>
      <c r="G7" s="11">
        <v>58</v>
      </c>
      <c r="H7" s="11">
        <v>41</v>
      </c>
      <c r="I7" s="10">
        <f t="shared" si="7"/>
        <v>9</v>
      </c>
      <c r="J7" s="10">
        <f t="shared" si="8"/>
        <v>47</v>
      </c>
      <c r="K7" s="10">
        <f t="shared" si="9"/>
        <v>16</v>
      </c>
      <c r="L7" s="10">
        <f t="shared" si="10"/>
        <v>18</v>
      </c>
      <c r="M7" s="10">
        <f t="shared" si="11"/>
        <v>1</v>
      </c>
      <c r="N7" s="14">
        <f t="shared" si="5"/>
        <v>852.59999999999991</v>
      </c>
      <c r="O7" s="14">
        <f t="shared" si="12"/>
        <v>1513.8</v>
      </c>
      <c r="P7" s="14">
        <f t="shared" si="13"/>
        <v>974.39999999999986</v>
      </c>
      <c r="Q7" s="14">
        <f t="shared" si="14"/>
        <v>1009.1999999999999</v>
      </c>
      <c r="R7" s="14">
        <f t="shared" si="15"/>
        <v>713.4</v>
      </c>
      <c r="S7" s="8">
        <f t="shared" si="6"/>
        <v>78.3</v>
      </c>
      <c r="T7" s="8">
        <f t="shared" si="16"/>
        <v>408.9</v>
      </c>
      <c r="U7" s="8">
        <f t="shared" si="17"/>
        <v>139.19999999999999</v>
      </c>
      <c r="V7" s="8">
        <f t="shared" si="18"/>
        <v>156.6</v>
      </c>
      <c r="W7" s="8">
        <f t="shared" si="19"/>
        <v>8.6999999999999993</v>
      </c>
      <c r="X7" s="5">
        <f t="shared" si="20"/>
        <v>930.89999999999986</v>
      </c>
      <c r="Y7" s="5">
        <f t="shared" si="21"/>
        <v>1922.6999999999998</v>
      </c>
      <c r="Z7" s="5">
        <f t="shared" si="22"/>
        <v>1113.5999999999999</v>
      </c>
      <c r="AA7" s="5">
        <f t="shared" si="23"/>
        <v>1165.8</v>
      </c>
      <c r="AB7" s="5">
        <f t="shared" si="24"/>
        <v>722.1</v>
      </c>
      <c r="AD7" s="24">
        <f t="shared" si="25"/>
        <v>5855.0999999999995</v>
      </c>
    </row>
    <row r="8" spans="1:30" x14ac:dyDescent="0.25">
      <c r="A8" t="s">
        <v>13</v>
      </c>
      <c r="B8" t="s">
        <v>14</v>
      </c>
      <c r="C8" s="1">
        <v>19.2</v>
      </c>
      <c r="D8" s="11">
        <v>80</v>
      </c>
      <c r="E8" s="11">
        <v>33</v>
      </c>
      <c r="F8" s="11">
        <v>77</v>
      </c>
      <c r="G8" s="11">
        <v>49</v>
      </c>
      <c r="H8" s="11">
        <v>40</v>
      </c>
      <c r="I8" s="10">
        <f t="shared" si="7"/>
        <v>40</v>
      </c>
      <c r="J8" s="10">
        <f t="shared" si="8"/>
        <v>0</v>
      </c>
      <c r="K8" s="10">
        <f t="shared" si="9"/>
        <v>37</v>
      </c>
      <c r="L8" s="10">
        <f t="shared" si="10"/>
        <v>9</v>
      </c>
      <c r="M8" s="10">
        <f t="shared" si="11"/>
        <v>0</v>
      </c>
      <c r="N8" s="14">
        <f t="shared" si="5"/>
        <v>1536</v>
      </c>
      <c r="O8" s="14">
        <f t="shared" si="12"/>
        <v>633.6</v>
      </c>
      <c r="P8" s="14">
        <f t="shared" si="13"/>
        <v>1478.3999999999999</v>
      </c>
      <c r="Q8" s="14">
        <f t="shared" si="14"/>
        <v>940.8</v>
      </c>
      <c r="R8" s="14">
        <f t="shared" si="15"/>
        <v>768</v>
      </c>
      <c r="S8" s="8">
        <f t="shared" si="6"/>
        <v>384</v>
      </c>
      <c r="T8" s="8">
        <f t="shared" si="16"/>
        <v>0</v>
      </c>
      <c r="U8" s="8">
        <f t="shared" si="17"/>
        <v>355.2</v>
      </c>
      <c r="V8" s="8">
        <f t="shared" si="18"/>
        <v>86.399999999999991</v>
      </c>
      <c r="W8" s="8">
        <f t="shared" si="19"/>
        <v>0</v>
      </c>
      <c r="X8" s="5">
        <f t="shared" si="20"/>
        <v>1920</v>
      </c>
      <c r="Y8" s="5">
        <f t="shared" si="21"/>
        <v>633.6</v>
      </c>
      <c r="Z8" s="5">
        <f t="shared" si="22"/>
        <v>1833.6</v>
      </c>
      <c r="AA8" s="5">
        <f t="shared" si="23"/>
        <v>1027.2</v>
      </c>
      <c r="AB8" s="5">
        <f t="shared" si="24"/>
        <v>768</v>
      </c>
      <c r="AD8" s="24">
        <f t="shared" si="25"/>
        <v>6182.4</v>
      </c>
    </row>
    <row r="9" spans="1:30" x14ac:dyDescent="0.25">
      <c r="A9" t="s">
        <v>15</v>
      </c>
      <c r="B9" t="s">
        <v>16</v>
      </c>
      <c r="C9" s="1">
        <v>12</v>
      </c>
      <c r="D9" s="11">
        <v>39</v>
      </c>
      <c r="E9" s="11">
        <v>40</v>
      </c>
      <c r="F9" s="11">
        <v>44</v>
      </c>
      <c r="G9" s="11">
        <v>44</v>
      </c>
      <c r="H9" s="11">
        <v>38</v>
      </c>
      <c r="I9" s="10">
        <f t="shared" si="7"/>
        <v>0</v>
      </c>
      <c r="J9" s="10">
        <f t="shared" si="8"/>
        <v>0</v>
      </c>
      <c r="K9" s="10">
        <f t="shared" si="9"/>
        <v>4</v>
      </c>
      <c r="L9" s="10">
        <f t="shared" si="10"/>
        <v>4</v>
      </c>
      <c r="M9" s="10">
        <f t="shared" si="11"/>
        <v>0</v>
      </c>
      <c r="N9" s="14">
        <f t="shared" si="5"/>
        <v>468</v>
      </c>
      <c r="O9" s="14">
        <f t="shared" si="12"/>
        <v>480</v>
      </c>
      <c r="P9" s="14">
        <f t="shared" si="13"/>
        <v>528</v>
      </c>
      <c r="Q9" s="14">
        <f t="shared" si="14"/>
        <v>528</v>
      </c>
      <c r="R9" s="14">
        <f t="shared" si="15"/>
        <v>456</v>
      </c>
      <c r="S9" s="8">
        <f t="shared" si="6"/>
        <v>0</v>
      </c>
      <c r="T9" s="8">
        <f t="shared" si="16"/>
        <v>0</v>
      </c>
      <c r="U9" s="8">
        <f t="shared" si="17"/>
        <v>24</v>
      </c>
      <c r="V9" s="8">
        <f t="shared" si="18"/>
        <v>24</v>
      </c>
      <c r="W9" s="8">
        <f t="shared" si="19"/>
        <v>0</v>
      </c>
      <c r="X9" s="5">
        <f t="shared" si="20"/>
        <v>468</v>
      </c>
      <c r="Y9" s="5">
        <f t="shared" si="21"/>
        <v>480</v>
      </c>
      <c r="Z9" s="5">
        <f t="shared" si="22"/>
        <v>552</v>
      </c>
      <c r="AA9" s="5">
        <f t="shared" si="23"/>
        <v>552</v>
      </c>
      <c r="AB9" s="5">
        <f t="shared" si="24"/>
        <v>456</v>
      </c>
      <c r="AD9" s="24">
        <f t="shared" si="25"/>
        <v>2508</v>
      </c>
    </row>
    <row r="10" spans="1:30" x14ac:dyDescent="0.25">
      <c r="A10" t="s">
        <v>17</v>
      </c>
      <c r="B10" t="s">
        <v>18</v>
      </c>
      <c r="C10" s="1">
        <v>14.5</v>
      </c>
      <c r="D10" s="11">
        <v>37</v>
      </c>
      <c r="E10" s="11">
        <v>46</v>
      </c>
      <c r="F10" s="11">
        <v>33</v>
      </c>
      <c r="G10" s="11">
        <v>40</v>
      </c>
      <c r="H10" s="11">
        <v>51</v>
      </c>
      <c r="I10" s="10">
        <f t="shared" si="7"/>
        <v>0</v>
      </c>
      <c r="J10" s="10">
        <f t="shared" si="8"/>
        <v>6</v>
      </c>
      <c r="K10" s="10">
        <f t="shared" si="9"/>
        <v>0</v>
      </c>
      <c r="L10" s="10">
        <f t="shared" si="10"/>
        <v>0</v>
      </c>
      <c r="M10" s="10">
        <f t="shared" si="11"/>
        <v>11</v>
      </c>
      <c r="N10" s="14">
        <f t="shared" si="5"/>
        <v>536.5</v>
      </c>
      <c r="O10" s="14">
        <f t="shared" si="12"/>
        <v>667</v>
      </c>
      <c r="P10" s="14">
        <f t="shared" si="13"/>
        <v>478.5</v>
      </c>
      <c r="Q10" s="14">
        <f t="shared" si="14"/>
        <v>580</v>
      </c>
      <c r="R10" s="14">
        <f t="shared" si="15"/>
        <v>739.5</v>
      </c>
      <c r="S10" s="8">
        <f t="shared" si="6"/>
        <v>0</v>
      </c>
      <c r="T10" s="8">
        <f t="shared" si="16"/>
        <v>43.5</v>
      </c>
      <c r="U10" s="8">
        <f t="shared" si="17"/>
        <v>0</v>
      </c>
      <c r="V10" s="8">
        <f t="shared" si="18"/>
        <v>0</v>
      </c>
      <c r="W10" s="8">
        <f t="shared" si="19"/>
        <v>79.75</v>
      </c>
      <c r="X10" s="5">
        <f t="shared" si="20"/>
        <v>536.5</v>
      </c>
      <c r="Y10" s="5">
        <f t="shared" si="21"/>
        <v>710.5</v>
      </c>
      <c r="Z10" s="5">
        <f t="shared" si="22"/>
        <v>478.5</v>
      </c>
      <c r="AA10" s="5">
        <f t="shared" si="23"/>
        <v>580</v>
      </c>
      <c r="AB10" s="5">
        <f t="shared" si="24"/>
        <v>819.25</v>
      </c>
      <c r="AD10" s="24">
        <f t="shared" si="25"/>
        <v>3124.75</v>
      </c>
    </row>
    <row r="11" spans="1:30" x14ac:dyDescent="0.25">
      <c r="A11" t="s">
        <v>19</v>
      </c>
      <c r="B11" t="s">
        <v>20</v>
      </c>
      <c r="C11" s="1">
        <v>13</v>
      </c>
      <c r="D11" s="11">
        <v>42</v>
      </c>
      <c r="E11" s="11">
        <v>40</v>
      </c>
      <c r="F11" s="11">
        <v>46</v>
      </c>
      <c r="G11" s="11">
        <v>40</v>
      </c>
      <c r="H11" s="11">
        <v>45</v>
      </c>
      <c r="I11" s="10">
        <f t="shared" si="7"/>
        <v>2</v>
      </c>
      <c r="J11" s="10">
        <f t="shared" si="8"/>
        <v>0</v>
      </c>
      <c r="K11" s="10">
        <f t="shared" si="9"/>
        <v>6</v>
      </c>
      <c r="L11" s="10">
        <f t="shared" si="10"/>
        <v>0</v>
      </c>
      <c r="M11" s="10">
        <f t="shared" si="11"/>
        <v>5</v>
      </c>
      <c r="N11" s="14">
        <f t="shared" si="5"/>
        <v>546</v>
      </c>
      <c r="O11" s="14">
        <f t="shared" si="12"/>
        <v>520</v>
      </c>
      <c r="P11" s="14">
        <f t="shared" si="13"/>
        <v>598</v>
      </c>
      <c r="Q11" s="14">
        <f t="shared" si="14"/>
        <v>520</v>
      </c>
      <c r="R11" s="14">
        <f t="shared" si="15"/>
        <v>585</v>
      </c>
      <c r="S11" s="8">
        <f t="shared" si="6"/>
        <v>13</v>
      </c>
      <c r="T11" s="8">
        <f t="shared" si="16"/>
        <v>0</v>
      </c>
      <c r="U11" s="8">
        <f t="shared" si="17"/>
        <v>39</v>
      </c>
      <c r="V11" s="8">
        <f t="shared" si="18"/>
        <v>0</v>
      </c>
      <c r="W11" s="8">
        <f t="shared" si="19"/>
        <v>32.5</v>
      </c>
      <c r="X11" s="5">
        <f t="shared" si="20"/>
        <v>559</v>
      </c>
      <c r="Y11" s="5">
        <f t="shared" si="21"/>
        <v>520</v>
      </c>
      <c r="Z11" s="5">
        <f t="shared" si="22"/>
        <v>637</v>
      </c>
      <c r="AA11" s="5">
        <f t="shared" si="23"/>
        <v>520</v>
      </c>
      <c r="AB11" s="5">
        <f t="shared" si="24"/>
        <v>617.5</v>
      </c>
      <c r="AD11" s="24">
        <f t="shared" si="25"/>
        <v>2853.5</v>
      </c>
    </row>
    <row r="12" spans="1:30" x14ac:dyDescent="0.25">
      <c r="A12" t="s">
        <v>21</v>
      </c>
      <c r="B12" t="s">
        <v>22</v>
      </c>
      <c r="C12" s="1">
        <v>11</v>
      </c>
      <c r="D12" s="11">
        <v>47</v>
      </c>
      <c r="E12" s="11">
        <v>40</v>
      </c>
      <c r="F12" s="11">
        <v>49</v>
      </c>
      <c r="G12" s="11">
        <v>40</v>
      </c>
      <c r="H12" s="11">
        <v>49</v>
      </c>
      <c r="I12" s="10">
        <f t="shared" si="7"/>
        <v>7</v>
      </c>
      <c r="J12" s="10">
        <f t="shared" si="8"/>
        <v>0</v>
      </c>
      <c r="K12" s="10">
        <f t="shared" si="9"/>
        <v>9</v>
      </c>
      <c r="L12" s="10">
        <f t="shared" si="10"/>
        <v>0</v>
      </c>
      <c r="M12" s="10">
        <f t="shared" si="11"/>
        <v>9</v>
      </c>
      <c r="N12" s="14">
        <f t="shared" si="5"/>
        <v>517</v>
      </c>
      <c r="O12" s="14">
        <f t="shared" si="12"/>
        <v>440</v>
      </c>
      <c r="P12" s="14">
        <f t="shared" si="13"/>
        <v>539</v>
      </c>
      <c r="Q12" s="14">
        <f t="shared" si="14"/>
        <v>440</v>
      </c>
      <c r="R12" s="14">
        <f t="shared" si="15"/>
        <v>539</v>
      </c>
      <c r="S12" s="8">
        <f t="shared" si="6"/>
        <v>38.5</v>
      </c>
      <c r="T12" s="8">
        <f t="shared" si="16"/>
        <v>0</v>
      </c>
      <c r="U12" s="8">
        <f t="shared" si="17"/>
        <v>49.5</v>
      </c>
      <c r="V12" s="8">
        <f t="shared" si="18"/>
        <v>0</v>
      </c>
      <c r="W12" s="8">
        <f t="shared" si="19"/>
        <v>49.5</v>
      </c>
      <c r="X12" s="5">
        <f t="shared" si="20"/>
        <v>555.5</v>
      </c>
      <c r="Y12" s="5">
        <f t="shared" si="21"/>
        <v>440</v>
      </c>
      <c r="Z12" s="5">
        <f t="shared" si="22"/>
        <v>588.5</v>
      </c>
      <c r="AA12" s="5">
        <f t="shared" si="23"/>
        <v>440</v>
      </c>
      <c r="AB12" s="5">
        <f t="shared" si="24"/>
        <v>588.5</v>
      </c>
      <c r="AD12" s="24">
        <f t="shared" si="25"/>
        <v>2612.5</v>
      </c>
    </row>
    <row r="13" spans="1:30" x14ac:dyDescent="0.25">
      <c r="A13" t="s">
        <v>23</v>
      </c>
      <c r="B13" t="s">
        <v>24</v>
      </c>
      <c r="C13" s="1">
        <v>16</v>
      </c>
      <c r="D13" s="11">
        <v>43</v>
      </c>
      <c r="E13" s="11">
        <v>40</v>
      </c>
      <c r="F13" s="11">
        <v>53</v>
      </c>
      <c r="G13" s="11">
        <v>40</v>
      </c>
      <c r="H13" s="11">
        <v>40</v>
      </c>
      <c r="I13" s="10">
        <f t="shared" si="7"/>
        <v>3</v>
      </c>
      <c r="J13" s="10">
        <f t="shared" si="8"/>
        <v>0</v>
      </c>
      <c r="K13" s="10">
        <f t="shared" si="9"/>
        <v>13</v>
      </c>
      <c r="L13" s="10">
        <f t="shared" si="10"/>
        <v>0</v>
      </c>
      <c r="M13" s="10">
        <f t="shared" si="11"/>
        <v>0</v>
      </c>
      <c r="N13" s="14">
        <f t="shared" si="5"/>
        <v>688</v>
      </c>
      <c r="O13" s="14">
        <f t="shared" si="12"/>
        <v>640</v>
      </c>
      <c r="P13" s="14">
        <f t="shared" si="13"/>
        <v>848</v>
      </c>
      <c r="Q13" s="14">
        <f t="shared" si="14"/>
        <v>640</v>
      </c>
      <c r="R13" s="14">
        <f t="shared" si="15"/>
        <v>640</v>
      </c>
      <c r="S13" s="8">
        <f t="shared" si="6"/>
        <v>24</v>
      </c>
      <c r="T13" s="8">
        <f t="shared" si="16"/>
        <v>0</v>
      </c>
      <c r="U13" s="8">
        <f t="shared" si="17"/>
        <v>104</v>
      </c>
      <c r="V13" s="8">
        <f t="shared" si="18"/>
        <v>0</v>
      </c>
      <c r="W13" s="8">
        <f t="shared" si="19"/>
        <v>0</v>
      </c>
      <c r="X13" s="5">
        <f t="shared" si="20"/>
        <v>712</v>
      </c>
      <c r="Y13" s="5">
        <f t="shared" si="21"/>
        <v>640</v>
      </c>
      <c r="Z13" s="5">
        <f t="shared" si="22"/>
        <v>952</v>
      </c>
      <c r="AA13" s="5">
        <f t="shared" si="23"/>
        <v>640</v>
      </c>
      <c r="AB13" s="5">
        <f t="shared" si="24"/>
        <v>640</v>
      </c>
      <c r="AD13" s="24">
        <f t="shared" si="25"/>
        <v>3584</v>
      </c>
    </row>
    <row r="14" spans="1:30" x14ac:dyDescent="0.25">
      <c r="A14" t="s">
        <v>25</v>
      </c>
      <c r="B14" t="s">
        <v>26</v>
      </c>
      <c r="C14" s="1">
        <v>14</v>
      </c>
      <c r="D14" s="11">
        <v>42</v>
      </c>
      <c r="E14" s="11">
        <v>41</v>
      </c>
      <c r="F14" s="11">
        <v>61</v>
      </c>
      <c r="G14" s="11">
        <v>55</v>
      </c>
      <c r="H14" s="11">
        <v>37</v>
      </c>
      <c r="I14" s="10">
        <f t="shared" si="7"/>
        <v>2</v>
      </c>
      <c r="J14" s="10">
        <f t="shared" si="8"/>
        <v>1</v>
      </c>
      <c r="K14" s="10">
        <f t="shared" si="9"/>
        <v>21</v>
      </c>
      <c r="L14" s="10">
        <f t="shared" si="10"/>
        <v>15</v>
      </c>
      <c r="M14" s="10">
        <f t="shared" si="11"/>
        <v>0</v>
      </c>
      <c r="N14" s="14">
        <f t="shared" si="5"/>
        <v>588</v>
      </c>
      <c r="O14" s="14">
        <f t="shared" si="12"/>
        <v>574</v>
      </c>
      <c r="P14" s="14">
        <f t="shared" si="13"/>
        <v>854</v>
      </c>
      <c r="Q14" s="14">
        <f t="shared" si="14"/>
        <v>770</v>
      </c>
      <c r="R14" s="14">
        <f t="shared" si="15"/>
        <v>518</v>
      </c>
      <c r="S14" s="8">
        <f t="shared" si="6"/>
        <v>14</v>
      </c>
      <c r="T14" s="8">
        <f t="shared" si="16"/>
        <v>7</v>
      </c>
      <c r="U14" s="8">
        <f t="shared" si="17"/>
        <v>147</v>
      </c>
      <c r="V14" s="8">
        <f t="shared" si="18"/>
        <v>105</v>
      </c>
      <c r="W14" s="8">
        <f t="shared" si="19"/>
        <v>0</v>
      </c>
      <c r="X14" s="5">
        <f t="shared" si="20"/>
        <v>602</v>
      </c>
      <c r="Y14" s="5">
        <f t="shared" si="21"/>
        <v>581</v>
      </c>
      <c r="Z14" s="5">
        <f t="shared" si="22"/>
        <v>1001</v>
      </c>
      <c r="AA14" s="5">
        <f t="shared" si="23"/>
        <v>875</v>
      </c>
      <c r="AB14" s="5">
        <f t="shared" si="24"/>
        <v>518</v>
      </c>
      <c r="AD14" s="24">
        <f t="shared" si="25"/>
        <v>3577</v>
      </c>
    </row>
    <row r="15" spans="1:30" x14ac:dyDescent="0.25">
      <c r="A15" t="s">
        <v>27</v>
      </c>
      <c r="B15" t="s">
        <v>28</v>
      </c>
      <c r="C15" s="1">
        <v>10</v>
      </c>
      <c r="D15" s="11">
        <v>41</v>
      </c>
      <c r="E15" s="11">
        <v>49</v>
      </c>
      <c r="F15" s="11">
        <v>29</v>
      </c>
      <c r="G15" s="11">
        <v>60</v>
      </c>
      <c r="H15" s="11">
        <v>41</v>
      </c>
      <c r="I15" s="10">
        <f t="shared" si="7"/>
        <v>1</v>
      </c>
      <c r="J15" s="10">
        <f t="shared" si="8"/>
        <v>9</v>
      </c>
      <c r="K15" s="10">
        <f t="shared" si="9"/>
        <v>0</v>
      </c>
      <c r="L15" s="10">
        <f t="shared" si="10"/>
        <v>20</v>
      </c>
      <c r="M15" s="10">
        <f t="shared" si="11"/>
        <v>1</v>
      </c>
      <c r="N15" s="14">
        <f t="shared" si="5"/>
        <v>410</v>
      </c>
      <c r="O15" s="14">
        <f t="shared" si="12"/>
        <v>490</v>
      </c>
      <c r="P15" s="14">
        <f t="shared" si="13"/>
        <v>290</v>
      </c>
      <c r="Q15" s="14">
        <f t="shared" si="14"/>
        <v>600</v>
      </c>
      <c r="R15" s="14">
        <f t="shared" si="15"/>
        <v>410</v>
      </c>
      <c r="S15" s="8">
        <f t="shared" si="6"/>
        <v>5</v>
      </c>
      <c r="T15" s="8">
        <f t="shared" si="16"/>
        <v>45</v>
      </c>
      <c r="U15" s="8">
        <f t="shared" si="17"/>
        <v>0</v>
      </c>
      <c r="V15" s="8">
        <f t="shared" si="18"/>
        <v>100</v>
      </c>
      <c r="W15" s="8">
        <f t="shared" si="19"/>
        <v>5</v>
      </c>
      <c r="X15" s="5">
        <f t="shared" si="20"/>
        <v>415</v>
      </c>
      <c r="Y15" s="5">
        <f t="shared" si="21"/>
        <v>535</v>
      </c>
      <c r="Z15" s="5">
        <f t="shared" si="22"/>
        <v>290</v>
      </c>
      <c r="AA15" s="5">
        <f t="shared" si="23"/>
        <v>700</v>
      </c>
      <c r="AB15" s="5">
        <f t="shared" si="24"/>
        <v>415</v>
      </c>
      <c r="AD15" s="24">
        <f t="shared" si="25"/>
        <v>2355</v>
      </c>
    </row>
    <row r="16" spans="1:30" x14ac:dyDescent="0.25">
      <c r="A16" t="s">
        <v>29</v>
      </c>
      <c r="B16" t="s">
        <v>30</v>
      </c>
      <c r="C16" s="1">
        <v>11</v>
      </c>
      <c r="D16" s="11">
        <v>29</v>
      </c>
      <c r="E16" s="11">
        <v>60</v>
      </c>
      <c r="F16" s="11">
        <v>33</v>
      </c>
      <c r="G16" s="11">
        <v>43</v>
      </c>
      <c r="H16" s="11">
        <v>40</v>
      </c>
      <c r="I16" s="10">
        <f t="shared" si="7"/>
        <v>0</v>
      </c>
      <c r="J16" s="10">
        <f t="shared" si="8"/>
        <v>20</v>
      </c>
      <c r="K16" s="10">
        <f t="shared" si="9"/>
        <v>0</v>
      </c>
      <c r="L16" s="10">
        <f t="shared" si="10"/>
        <v>3</v>
      </c>
      <c r="M16" s="10">
        <f t="shared" si="11"/>
        <v>0</v>
      </c>
      <c r="N16" s="14">
        <f t="shared" si="5"/>
        <v>319</v>
      </c>
      <c r="O16" s="14">
        <f t="shared" si="12"/>
        <v>660</v>
      </c>
      <c r="P16" s="14">
        <f t="shared" si="13"/>
        <v>363</v>
      </c>
      <c r="Q16" s="14">
        <f t="shared" si="14"/>
        <v>473</v>
      </c>
      <c r="R16" s="14">
        <f t="shared" si="15"/>
        <v>440</v>
      </c>
      <c r="S16" s="8">
        <f t="shared" si="6"/>
        <v>0</v>
      </c>
      <c r="T16" s="8">
        <f t="shared" si="16"/>
        <v>110</v>
      </c>
      <c r="U16" s="8">
        <f t="shared" si="17"/>
        <v>0</v>
      </c>
      <c r="V16" s="8">
        <f t="shared" si="18"/>
        <v>16.5</v>
      </c>
      <c r="W16" s="8">
        <f t="shared" si="19"/>
        <v>0</v>
      </c>
      <c r="X16" s="5">
        <f t="shared" si="20"/>
        <v>319</v>
      </c>
      <c r="Y16" s="5">
        <f t="shared" si="21"/>
        <v>770</v>
      </c>
      <c r="Z16" s="5">
        <f t="shared" si="22"/>
        <v>363</v>
      </c>
      <c r="AA16" s="5">
        <f t="shared" si="23"/>
        <v>489.5</v>
      </c>
      <c r="AB16" s="5">
        <f t="shared" si="24"/>
        <v>440</v>
      </c>
      <c r="AD16" s="24">
        <f t="shared" si="25"/>
        <v>2381.5</v>
      </c>
    </row>
    <row r="17" spans="1:30" x14ac:dyDescent="0.25">
      <c r="A17" t="s">
        <v>7</v>
      </c>
      <c r="B17" t="s">
        <v>31</v>
      </c>
      <c r="C17" s="1">
        <v>10.8</v>
      </c>
      <c r="D17" s="11">
        <v>33</v>
      </c>
      <c r="E17" s="11">
        <v>44</v>
      </c>
      <c r="F17" s="11">
        <v>45</v>
      </c>
      <c r="G17" s="11">
        <v>44</v>
      </c>
      <c r="H17" s="11">
        <v>42</v>
      </c>
      <c r="I17" s="10">
        <f t="shared" si="7"/>
        <v>0</v>
      </c>
      <c r="J17" s="10">
        <f t="shared" si="8"/>
        <v>4</v>
      </c>
      <c r="K17" s="10">
        <f t="shared" si="9"/>
        <v>5</v>
      </c>
      <c r="L17" s="10">
        <f t="shared" si="10"/>
        <v>4</v>
      </c>
      <c r="M17" s="10">
        <f t="shared" si="11"/>
        <v>2</v>
      </c>
      <c r="N17" s="14">
        <f t="shared" si="5"/>
        <v>356.40000000000003</v>
      </c>
      <c r="O17" s="14">
        <f t="shared" si="12"/>
        <v>475.20000000000005</v>
      </c>
      <c r="P17" s="14">
        <f t="shared" si="13"/>
        <v>486.00000000000006</v>
      </c>
      <c r="Q17" s="14">
        <f t="shared" si="14"/>
        <v>475.20000000000005</v>
      </c>
      <c r="R17" s="14">
        <f t="shared" si="15"/>
        <v>453.6</v>
      </c>
      <c r="S17" s="8">
        <f t="shared" si="6"/>
        <v>0</v>
      </c>
      <c r="T17" s="8">
        <f t="shared" si="16"/>
        <v>21.6</v>
      </c>
      <c r="U17" s="8">
        <f t="shared" si="17"/>
        <v>27</v>
      </c>
      <c r="V17" s="8">
        <f t="shared" si="18"/>
        <v>21.6</v>
      </c>
      <c r="W17" s="8">
        <f t="shared" si="19"/>
        <v>10.8</v>
      </c>
      <c r="X17" s="5">
        <f t="shared" si="20"/>
        <v>356.40000000000003</v>
      </c>
      <c r="Y17" s="5">
        <f t="shared" si="21"/>
        <v>496.80000000000007</v>
      </c>
      <c r="Z17" s="5">
        <f t="shared" si="22"/>
        <v>513</v>
      </c>
      <c r="AA17" s="5">
        <f t="shared" si="23"/>
        <v>496.80000000000007</v>
      </c>
      <c r="AB17" s="5">
        <f t="shared" si="24"/>
        <v>464.40000000000003</v>
      </c>
      <c r="AD17" s="24">
        <f t="shared" si="25"/>
        <v>2327.4</v>
      </c>
    </row>
    <row r="18" spans="1:30" x14ac:dyDescent="0.25">
      <c r="A18" t="s">
        <v>32</v>
      </c>
      <c r="B18" t="s">
        <v>33</v>
      </c>
      <c r="C18" s="1">
        <v>11.2</v>
      </c>
      <c r="D18" s="11">
        <v>54</v>
      </c>
      <c r="E18" s="11">
        <v>52</v>
      </c>
      <c r="F18" s="11">
        <v>23</v>
      </c>
      <c r="G18" s="11">
        <v>41</v>
      </c>
      <c r="H18" s="11">
        <v>43</v>
      </c>
      <c r="I18" s="10">
        <f t="shared" si="7"/>
        <v>14</v>
      </c>
      <c r="J18" s="10">
        <f t="shared" si="8"/>
        <v>12</v>
      </c>
      <c r="K18" s="10">
        <f t="shared" si="9"/>
        <v>0</v>
      </c>
      <c r="L18" s="10">
        <f t="shared" si="10"/>
        <v>1</v>
      </c>
      <c r="M18" s="10">
        <f t="shared" si="11"/>
        <v>3</v>
      </c>
      <c r="N18" s="14">
        <f t="shared" si="5"/>
        <v>604.79999999999995</v>
      </c>
      <c r="O18" s="14">
        <f t="shared" si="12"/>
        <v>582.4</v>
      </c>
      <c r="P18" s="14">
        <f t="shared" si="13"/>
        <v>257.59999999999997</v>
      </c>
      <c r="Q18" s="14">
        <f t="shared" si="14"/>
        <v>459.2</v>
      </c>
      <c r="R18" s="14">
        <f t="shared" si="15"/>
        <v>481.59999999999997</v>
      </c>
      <c r="S18" s="8">
        <f t="shared" si="6"/>
        <v>78.399999999999991</v>
      </c>
      <c r="T18" s="8">
        <f t="shared" si="16"/>
        <v>67.199999999999989</v>
      </c>
      <c r="U18" s="8">
        <f t="shared" si="17"/>
        <v>0</v>
      </c>
      <c r="V18" s="8">
        <f t="shared" si="18"/>
        <v>5.6</v>
      </c>
      <c r="W18" s="8">
        <f t="shared" si="19"/>
        <v>16.799999999999997</v>
      </c>
      <c r="X18" s="5">
        <f t="shared" si="20"/>
        <v>683.19999999999993</v>
      </c>
      <c r="Y18" s="5">
        <f t="shared" si="21"/>
        <v>649.59999999999991</v>
      </c>
      <c r="Z18" s="5">
        <f t="shared" si="22"/>
        <v>257.59999999999997</v>
      </c>
      <c r="AA18" s="5">
        <f t="shared" si="23"/>
        <v>464.8</v>
      </c>
      <c r="AB18" s="5">
        <f t="shared" si="24"/>
        <v>498.4</v>
      </c>
      <c r="AD18" s="24">
        <f t="shared" si="25"/>
        <v>2553.6</v>
      </c>
    </row>
    <row r="19" spans="1:30" x14ac:dyDescent="0.25">
      <c r="A19" t="s">
        <v>34</v>
      </c>
      <c r="B19" t="s">
        <v>35</v>
      </c>
      <c r="C19" s="1">
        <v>22.1</v>
      </c>
      <c r="D19" s="11">
        <v>46</v>
      </c>
      <c r="E19" s="11">
        <v>41</v>
      </c>
      <c r="F19" s="11">
        <v>40</v>
      </c>
      <c r="G19" s="11">
        <v>40</v>
      </c>
      <c r="H19" s="11">
        <v>44</v>
      </c>
      <c r="I19" s="10">
        <f t="shared" si="7"/>
        <v>6</v>
      </c>
      <c r="J19" s="10">
        <f t="shared" si="8"/>
        <v>1</v>
      </c>
      <c r="K19" s="10">
        <f t="shared" si="9"/>
        <v>0</v>
      </c>
      <c r="L19" s="10">
        <f t="shared" si="10"/>
        <v>0</v>
      </c>
      <c r="M19" s="10">
        <f t="shared" si="11"/>
        <v>4</v>
      </c>
      <c r="N19" s="14">
        <f t="shared" si="5"/>
        <v>1016.6</v>
      </c>
      <c r="O19" s="14">
        <f t="shared" si="12"/>
        <v>906.1</v>
      </c>
      <c r="P19" s="14">
        <f t="shared" si="13"/>
        <v>884</v>
      </c>
      <c r="Q19" s="14">
        <f t="shared" si="14"/>
        <v>884</v>
      </c>
      <c r="R19" s="14">
        <f t="shared" si="15"/>
        <v>972.40000000000009</v>
      </c>
      <c r="S19" s="8">
        <f t="shared" si="6"/>
        <v>66.300000000000011</v>
      </c>
      <c r="T19" s="8">
        <f t="shared" si="16"/>
        <v>11.05</v>
      </c>
      <c r="U19" s="8">
        <f t="shared" si="17"/>
        <v>0</v>
      </c>
      <c r="V19" s="8">
        <f t="shared" si="18"/>
        <v>0</v>
      </c>
      <c r="W19" s="8">
        <f t="shared" si="19"/>
        <v>44.2</v>
      </c>
      <c r="X19" s="5">
        <f t="shared" si="20"/>
        <v>1082.9000000000001</v>
      </c>
      <c r="Y19" s="5">
        <f t="shared" si="21"/>
        <v>917.15</v>
      </c>
      <c r="Z19" s="5">
        <f t="shared" si="22"/>
        <v>884</v>
      </c>
      <c r="AA19" s="5">
        <f t="shared" si="23"/>
        <v>884</v>
      </c>
      <c r="AB19" s="5">
        <f t="shared" si="24"/>
        <v>1016.6000000000001</v>
      </c>
      <c r="AD19" s="24">
        <f t="shared" si="25"/>
        <v>4784.6500000000005</v>
      </c>
    </row>
    <row r="20" spans="1:30" x14ac:dyDescent="0.25">
      <c r="A20" t="s">
        <v>36</v>
      </c>
      <c r="B20" t="s">
        <v>37</v>
      </c>
      <c r="C20" s="1">
        <v>18</v>
      </c>
      <c r="D20" s="11">
        <v>37</v>
      </c>
      <c r="E20" s="11">
        <v>40</v>
      </c>
      <c r="F20" s="11">
        <v>40</v>
      </c>
      <c r="G20" s="11">
        <v>36</v>
      </c>
      <c r="H20" s="11">
        <v>45</v>
      </c>
      <c r="I20" s="10">
        <f t="shared" si="7"/>
        <v>0</v>
      </c>
      <c r="J20" s="10">
        <f t="shared" si="8"/>
        <v>0</v>
      </c>
      <c r="K20" s="10">
        <f t="shared" si="9"/>
        <v>0</v>
      </c>
      <c r="L20" s="10">
        <f t="shared" si="10"/>
        <v>0</v>
      </c>
      <c r="M20" s="10">
        <f t="shared" si="11"/>
        <v>5</v>
      </c>
      <c r="N20" s="14">
        <f t="shared" si="5"/>
        <v>666</v>
      </c>
      <c r="O20" s="14">
        <f t="shared" si="12"/>
        <v>720</v>
      </c>
      <c r="P20" s="14">
        <f t="shared" si="13"/>
        <v>720</v>
      </c>
      <c r="Q20" s="14">
        <f t="shared" si="14"/>
        <v>648</v>
      </c>
      <c r="R20" s="14">
        <f t="shared" si="15"/>
        <v>810</v>
      </c>
      <c r="S20" s="8">
        <f t="shared" si="6"/>
        <v>0</v>
      </c>
      <c r="T20" s="8">
        <f t="shared" si="16"/>
        <v>0</v>
      </c>
      <c r="U20" s="8">
        <f t="shared" si="17"/>
        <v>0</v>
      </c>
      <c r="V20" s="8">
        <f t="shared" si="18"/>
        <v>0</v>
      </c>
      <c r="W20" s="8">
        <f t="shared" si="19"/>
        <v>45</v>
      </c>
      <c r="X20" s="5">
        <f t="shared" si="20"/>
        <v>666</v>
      </c>
      <c r="Y20" s="5">
        <f t="shared" si="21"/>
        <v>720</v>
      </c>
      <c r="Z20" s="5">
        <f t="shared" si="22"/>
        <v>720</v>
      </c>
      <c r="AA20" s="5">
        <f t="shared" si="23"/>
        <v>648</v>
      </c>
      <c r="AB20" s="5">
        <f t="shared" si="24"/>
        <v>855</v>
      </c>
      <c r="AD20" s="24">
        <f t="shared" si="25"/>
        <v>3609</v>
      </c>
    </row>
    <row r="21" spans="1:30" x14ac:dyDescent="0.25">
      <c r="D21" s="11"/>
      <c r="E21" s="11"/>
      <c r="F21" s="11"/>
      <c r="G21" s="11"/>
      <c r="H21" s="11"/>
      <c r="I21" s="10"/>
      <c r="J21" s="10"/>
      <c r="K21" s="10"/>
      <c r="L21" s="10"/>
      <c r="M21" s="10"/>
      <c r="N21" s="13"/>
      <c r="O21" s="13"/>
      <c r="P21" s="13"/>
      <c r="Q21" s="13"/>
      <c r="R21" s="13"/>
      <c r="S21" s="7"/>
      <c r="T21" s="7"/>
      <c r="U21" s="7"/>
      <c r="V21" s="7"/>
      <c r="W21" s="7"/>
      <c r="X21" s="4"/>
      <c r="Y21" s="4"/>
      <c r="Z21" s="4"/>
      <c r="AA21" s="4"/>
      <c r="AB21" s="4"/>
      <c r="AD21" s="3"/>
    </row>
    <row r="22" spans="1:30" x14ac:dyDescent="0.25">
      <c r="A22" t="s">
        <v>38</v>
      </c>
      <c r="C22" s="2">
        <f>MAX(C4:C20)</f>
        <v>22.1</v>
      </c>
      <c r="D22" s="12">
        <f>MAX(D4:D20)</f>
        <v>80</v>
      </c>
      <c r="E22" s="12">
        <f t="shared" ref="E22:O22" si="26">MAX(E4:E20)</f>
        <v>87</v>
      </c>
      <c r="F22" s="12">
        <f t="shared" si="26"/>
        <v>77</v>
      </c>
      <c r="G22" s="12">
        <f t="shared" si="26"/>
        <v>60</v>
      </c>
      <c r="H22" s="12">
        <f t="shared" si="26"/>
        <v>51</v>
      </c>
      <c r="I22" s="31">
        <f t="shared" si="26"/>
        <v>40</v>
      </c>
      <c r="J22" s="31">
        <f t="shared" si="26"/>
        <v>47</v>
      </c>
      <c r="K22" s="31">
        <f t="shared" si="26"/>
        <v>37</v>
      </c>
      <c r="L22" s="31">
        <f t="shared" si="26"/>
        <v>20</v>
      </c>
      <c r="M22" s="31">
        <f t="shared" si="26"/>
        <v>11</v>
      </c>
      <c r="N22" s="15">
        <f t="shared" si="26"/>
        <v>1536</v>
      </c>
      <c r="O22" s="16">
        <f t="shared" si="26"/>
        <v>1513.8</v>
      </c>
      <c r="P22" s="16">
        <f t="shared" ref="P22:S22" si="27">MAX(P4:P20)</f>
        <v>1478.3999999999999</v>
      </c>
      <c r="Q22" s="16">
        <f t="shared" si="27"/>
        <v>1009.1999999999999</v>
      </c>
      <c r="R22" s="16">
        <f t="shared" si="27"/>
        <v>972.40000000000009</v>
      </c>
      <c r="S22" s="9">
        <f t="shared" si="27"/>
        <v>384</v>
      </c>
      <c r="T22" s="9">
        <f t="shared" ref="T22:AB22" si="28">MAX(T4:T20)</f>
        <v>408.9</v>
      </c>
      <c r="U22" s="9">
        <f t="shared" si="28"/>
        <v>355.2</v>
      </c>
      <c r="V22" s="9">
        <f t="shared" si="28"/>
        <v>156.6</v>
      </c>
      <c r="W22" s="9">
        <f t="shared" si="28"/>
        <v>79.75</v>
      </c>
      <c r="X22" s="6">
        <f t="shared" si="28"/>
        <v>1920</v>
      </c>
      <c r="Y22" s="6">
        <f t="shared" si="28"/>
        <v>1922.6999999999998</v>
      </c>
      <c r="Z22" s="6">
        <f t="shared" si="28"/>
        <v>1833.6</v>
      </c>
      <c r="AA22" s="6">
        <f t="shared" si="28"/>
        <v>1165.8</v>
      </c>
      <c r="AB22" s="6">
        <f t="shared" si="28"/>
        <v>1016.6000000000001</v>
      </c>
      <c r="AD22" s="25">
        <f t="shared" ref="AD22" si="29">MAX(AD4:AD20)</f>
        <v>6182.4</v>
      </c>
    </row>
    <row r="23" spans="1:30" x14ac:dyDescent="0.25">
      <c r="A23" t="s">
        <v>39</v>
      </c>
      <c r="C23" s="2">
        <f>MIN(C4:C20)</f>
        <v>10</v>
      </c>
      <c r="D23" s="12">
        <f>MIN(D4:D20)</f>
        <v>29</v>
      </c>
      <c r="E23" s="12">
        <f t="shared" ref="E23:O23" si="30">MIN(E4:E20)</f>
        <v>33</v>
      </c>
      <c r="F23" s="12">
        <f t="shared" si="30"/>
        <v>23</v>
      </c>
      <c r="G23" s="12">
        <f t="shared" si="30"/>
        <v>36</v>
      </c>
      <c r="H23" s="12">
        <f t="shared" si="30"/>
        <v>37</v>
      </c>
      <c r="I23" s="31">
        <f t="shared" si="30"/>
        <v>0</v>
      </c>
      <c r="J23" s="31">
        <f t="shared" si="30"/>
        <v>0</v>
      </c>
      <c r="K23" s="31">
        <f t="shared" si="30"/>
        <v>0</v>
      </c>
      <c r="L23" s="31">
        <f t="shared" si="30"/>
        <v>0</v>
      </c>
      <c r="M23" s="31">
        <f t="shared" si="30"/>
        <v>0</v>
      </c>
      <c r="N23" s="15">
        <f t="shared" si="30"/>
        <v>319</v>
      </c>
      <c r="O23" s="16">
        <f t="shared" si="30"/>
        <v>440</v>
      </c>
      <c r="P23" s="16">
        <f t="shared" ref="P23:S23" si="31">MIN(P4:P20)</f>
        <v>257.59999999999997</v>
      </c>
      <c r="Q23" s="16">
        <f t="shared" si="31"/>
        <v>440</v>
      </c>
      <c r="R23" s="16">
        <f t="shared" si="31"/>
        <v>410</v>
      </c>
      <c r="S23" s="9">
        <f t="shared" si="31"/>
        <v>0</v>
      </c>
      <c r="T23" s="9">
        <f t="shared" ref="T23:AB23" si="32">MIN(T4:T20)</f>
        <v>0</v>
      </c>
      <c r="U23" s="9">
        <f t="shared" si="32"/>
        <v>0</v>
      </c>
      <c r="V23" s="9">
        <f t="shared" si="32"/>
        <v>0</v>
      </c>
      <c r="W23" s="9">
        <f t="shared" si="32"/>
        <v>0</v>
      </c>
      <c r="X23" s="6">
        <f t="shared" si="32"/>
        <v>319</v>
      </c>
      <c r="Y23" s="6">
        <f t="shared" si="32"/>
        <v>440</v>
      </c>
      <c r="Z23" s="6">
        <f t="shared" si="32"/>
        <v>257.59999999999997</v>
      </c>
      <c r="AA23" s="6">
        <f t="shared" si="32"/>
        <v>440</v>
      </c>
      <c r="AB23" s="6">
        <f t="shared" si="32"/>
        <v>415</v>
      </c>
      <c r="AD23" s="25">
        <f t="shared" ref="AD23" si="33">MIN(AD4:AD20)</f>
        <v>2327.4</v>
      </c>
    </row>
    <row r="24" spans="1:30" x14ac:dyDescent="0.25">
      <c r="A24" t="s">
        <v>43</v>
      </c>
      <c r="C24" s="2">
        <f>AVERAGE(C4:C20)</f>
        <v>14.064705882352941</v>
      </c>
      <c r="D24" s="12">
        <f>AVERAGE(D4:D20)</f>
        <v>43.823529411764703</v>
      </c>
      <c r="E24" s="12">
        <f t="shared" ref="E24:O24" si="34">AVERAGE(E4:E20)</f>
        <v>46.176470588235297</v>
      </c>
      <c r="F24" s="12">
        <f t="shared" si="34"/>
        <v>44.117647058823529</v>
      </c>
      <c r="G24" s="12">
        <f t="shared" si="34"/>
        <v>44.647058823529413</v>
      </c>
      <c r="H24" s="12">
        <f t="shared" si="34"/>
        <v>43.176470588235297</v>
      </c>
      <c r="I24" s="31">
        <f t="shared" si="34"/>
        <v>5.2941176470588234</v>
      </c>
      <c r="J24" s="31">
        <f t="shared" si="34"/>
        <v>6.5882352941176467</v>
      </c>
      <c r="K24" s="31">
        <f t="shared" si="34"/>
        <v>6.7647058823529411</v>
      </c>
      <c r="L24" s="31">
        <f t="shared" si="34"/>
        <v>4.9411764705882355</v>
      </c>
      <c r="M24" s="31">
        <f t="shared" si="34"/>
        <v>3.4705882352941178</v>
      </c>
      <c r="N24" s="15">
        <f t="shared" si="34"/>
        <v>631.05294117647054</v>
      </c>
      <c r="O24" s="16">
        <f t="shared" si="34"/>
        <v>647.28823529411773</v>
      </c>
      <c r="P24" s="16">
        <f t="shared" ref="P24:S24" si="35">AVERAGE(P4:P20)</f>
        <v>638.99411764705883</v>
      </c>
      <c r="Q24" s="16">
        <f t="shared" si="35"/>
        <v>625.08823529411768</v>
      </c>
      <c r="R24" s="16">
        <f t="shared" si="35"/>
        <v>607.85294117647061</v>
      </c>
      <c r="S24" s="9">
        <f t="shared" si="35"/>
        <v>43.235294117647058</v>
      </c>
      <c r="T24" s="9">
        <f t="shared" ref="T24:AB24" si="36">AVERAGE(T4:T20)</f>
        <v>46.302941176470583</v>
      </c>
      <c r="U24" s="9">
        <f t="shared" si="36"/>
        <v>53.347058823529409</v>
      </c>
      <c r="V24" s="9">
        <f t="shared" si="36"/>
        <v>33.835294117647059</v>
      </c>
      <c r="W24" s="9">
        <f t="shared" si="36"/>
        <v>24.573529411764707</v>
      </c>
      <c r="X24" s="6">
        <f t="shared" si="36"/>
        <v>674.28823529411761</v>
      </c>
      <c r="Y24" s="6">
        <f t="shared" si="36"/>
        <v>693.59117647058815</v>
      </c>
      <c r="Z24" s="6">
        <f t="shared" si="36"/>
        <v>692.34117647058827</v>
      </c>
      <c r="AA24" s="6">
        <f t="shared" si="36"/>
        <v>658.92352941176455</v>
      </c>
      <c r="AB24" s="6">
        <f t="shared" si="36"/>
        <v>632.42647058823525</v>
      </c>
      <c r="AD24" s="25">
        <f t="shared" ref="AD24" si="37">AVERAGE(AD4:AD20)</f>
        <v>3351.5705882352941</v>
      </c>
    </row>
    <row r="25" spans="1:30" x14ac:dyDescent="0.25">
      <c r="A25" t="s">
        <v>41</v>
      </c>
      <c r="D25" s="11">
        <f>SUM(D4:D20)</f>
        <v>745</v>
      </c>
      <c r="E25" s="11">
        <f t="shared" ref="E25:O25" si="38">SUM(E4:E20)</f>
        <v>785</v>
      </c>
      <c r="F25" s="11">
        <f t="shared" si="38"/>
        <v>750</v>
      </c>
      <c r="G25" s="11">
        <f t="shared" si="38"/>
        <v>759</v>
      </c>
      <c r="H25" s="11">
        <f t="shared" si="38"/>
        <v>734</v>
      </c>
      <c r="I25" s="31">
        <f t="shared" si="38"/>
        <v>90</v>
      </c>
      <c r="J25" s="31">
        <f t="shared" si="38"/>
        <v>112</v>
      </c>
      <c r="K25" s="31">
        <f t="shared" si="38"/>
        <v>115</v>
      </c>
      <c r="L25" s="31">
        <f t="shared" si="38"/>
        <v>84</v>
      </c>
      <c r="M25" s="31">
        <f t="shared" si="38"/>
        <v>59</v>
      </c>
      <c r="N25" s="15">
        <f t="shared" si="38"/>
        <v>10727.9</v>
      </c>
      <c r="O25" s="16">
        <f t="shared" si="38"/>
        <v>11003.900000000001</v>
      </c>
      <c r="P25" s="16">
        <f t="shared" ref="P25:S25" si="39">SUM(P4:P20)</f>
        <v>10862.9</v>
      </c>
      <c r="Q25" s="16">
        <f t="shared" si="39"/>
        <v>10626.5</v>
      </c>
      <c r="R25" s="16">
        <f t="shared" si="39"/>
        <v>10333.5</v>
      </c>
      <c r="S25" s="9">
        <f t="shared" si="39"/>
        <v>735</v>
      </c>
      <c r="T25" s="9">
        <f t="shared" ref="T25:AB25" si="40">SUM(T4:T20)</f>
        <v>787.14999999999986</v>
      </c>
      <c r="U25" s="9">
        <f t="shared" si="40"/>
        <v>906.9</v>
      </c>
      <c r="V25" s="9">
        <f t="shared" si="40"/>
        <v>575.20000000000005</v>
      </c>
      <c r="W25" s="9">
        <f t="shared" si="40"/>
        <v>417.75</v>
      </c>
      <c r="X25" s="6">
        <f t="shared" si="40"/>
        <v>11462.9</v>
      </c>
      <c r="Y25" s="6">
        <f t="shared" si="40"/>
        <v>11791.05</v>
      </c>
      <c r="Z25" s="6">
        <f t="shared" si="40"/>
        <v>11769.800000000001</v>
      </c>
      <c r="AA25" s="6">
        <f t="shared" si="40"/>
        <v>11201.699999999997</v>
      </c>
      <c r="AB25" s="6">
        <f t="shared" si="40"/>
        <v>10751.25</v>
      </c>
      <c r="AD25" s="25">
        <f t="shared" ref="AD25" si="41">SUM(AD4:AD20)</f>
        <v>56976.7</v>
      </c>
    </row>
  </sheetData>
  <pageMargins left="0.7" right="0.7" top="0.75" bottom="0.75" header="0.3" footer="0.3"/>
  <pageSetup scale="2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2022-10-15T16:29:15Z</cp:lastPrinted>
  <dcterms:created xsi:type="dcterms:W3CDTF">2022-10-12T13:39:33Z</dcterms:created>
  <dcterms:modified xsi:type="dcterms:W3CDTF">2022-10-15T16:32:02Z</dcterms:modified>
</cp:coreProperties>
</file>