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965"/>
  </bookViews>
  <sheets>
    <sheet name="KELAS A" sheetId="1" r:id="rId1"/>
    <sheet name="KELAS B" sheetId="8" r:id="rId2"/>
    <sheet name="IPK" sheetId="2" r:id="rId3"/>
    <sheet name="TUGAS" sheetId="3" r:id="rId4"/>
    <sheet name="TUGAS 3" sheetId="4" r:id="rId5"/>
    <sheet name="TUGAS 4" sheetId="5" r:id="rId6"/>
    <sheet name="UTS" sheetId="6" r:id="rId7"/>
    <sheet name="UAS" sheetId="7" r:id="rId8"/>
  </sheets>
  <definedNames>
    <definedName name="_xlnm._FilterDatabase" localSheetId="0" hidden="1">'KELAS A'!$B$12:$N$61</definedName>
    <definedName name="_xlnm._FilterDatabase" localSheetId="1" hidden="1">'KELAS B'!$B$12:$L$54</definedName>
    <definedName name="_xlnm._FilterDatabase" localSheetId="2" hidden="1">IPK!$B$2:$F$87</definedName>
    <definedName name="_xlnm._FilterDatabase" localSheetId="3" hidden="1">TUGAS!$B$53:$F$95</definedName>
    <definedName name="_xlnm._FilterDatabase" localSheetId="4" hidden="1">'TUGAS 3'!$B$2:$B$73</definedName>
    <definedName name="_xlnm._FilterDatabase" localSheetId="5" hidden="1">'TUGAS 4'!$B$1:$B$71</definedName>
    <definedName name="_xlnm._FilterDatabase" localSheetId="6" hidden="1">UTS!$B$2:$B$88</definedName>
    <definedName name="_xlnm._FilterDatabase" localSheetId="7" hidden="1">UAS!$B$2:$B$42</definedName>
  </definedNames>
  <calcPr calcId="144525"/>
</workbook>
</file>

<file path=xl/sharedStrings.xml><?xml version="1.0" encoding="utf-8"?>
<sst xmlns="http://schemas.openxmlformats.org/spreadsheetml/2006/main" count="436" uniqueCount="128">
  <si>
    <t>BOBOT PENILAIAN</t>
  </si>
  <si>
    <t>Kriteria</t>
  </si>
  <si>
    <t>Persentase</t>
  </si>
  <si>
    <t>Score</t>
  </si>
  <si>
    <t>Grade</t>
  </si>
  <si>
    <t>Tugas</t>
  </si>
  <si>
    <t>E</t>
  </si>
  <si>
    <t>Kuis</t>
  </si>
  <si>
    <t>D</t>
  </si>
  <si>
    <t>UTS</t>
  </si>
  <si>
    <t>C</t>
  </si>
  <si>
    <t>UAS</t>
  </si>
  <si>
    <t>BC</t>
  </si>
  <si>
    <t>B</t>
  </si>
  <si>
    <t>AB</t>
  </si>
  <si>
    <t>A</t>
  </si>
  <si>
    <t>NO</t>
  </si>
  <si>
    <t>NIM</t>
  </si>
  <si>
    <t>NAMA</t>
  </si>
  <si>
    <t>TUGAS</t>
  </si>
  <si>
    <t>KUIS</t>
  </si>
  <si>
    <t>IPK</t>
  </si>
  <si>
    <t>NORM</t>
  </si>
  <si>
    <t>TOTAL</t>
  </si>
  <si>
    <t>GRADE</t>
  </si>
  <si>
    <t>Muhammad Luqman Yuliarto</t>
  </si>
  <si>
    <t>Abdul Rahman</t>
  </si>
  <si>
    <t>Dimas Bayu Putra Pangestu</t>
  </si>
  <si>
    <t>Erwin Renda Wardana</t>
  </si>
  <si>
    <t>Karmin</t>
  </si>
  <si>
    <t>Muhammad Ihsan Maulana</t>
  </si>
  <si>
    <t>Muhammad Rizky Fadillah</t>
  </si>
  <si>
    <t>Muhammad Yajid Ansari</t>
  </si>
  <si>
    <t>Abdul Muhammad Nurdin</t>
  </si>
  <si>
    <t>Adi Saputra</t>
  </si>
  <si>
    <t>Ahmad Supriandi</t>
  </si>
  <si>
    <t>Ahmad Yusril</t>
  </si>
  <si>
    <t>Aldino Daeng Maroa</t>
  </si>
  <si>
    <t>Azhar Mutawakil</t>
  </si>
  <si>
    <t>Dendy Noer Alam</t>
  </si>
  <si>
    <t>Deni Kurniawan</t>
  </si>
  <si>
    <t>Dian Aryoni Dharma Syahputra</t>
  </si>
  <si>
    <t>Dui Satrya Wibowo</t>
  </si>
  <si>
    <t>Dwi Surya Santaki</t>
  </si>
  <si>
    <t>Erlingga Primashudi</t>
  </si>
  <si>
    <t>Fatmawati</t>
  </si>
  <si>
    <t>Ferly Ardian Nur</t>
  </si>
  <si>
    <t>Hendra Rante Silambi</t>
  </si>
  <si>
    <t>Hiba Irgi Ubaydila</t>
  </si>
  <si>
    <t>Isnando Ananda Kusmoyo</t>
  </si>
  <si>
    <t>Moch. Wahyu Nugroho</t>
  </si>
  <si>
    <t>Muhamad Karuniawan</t>
  </si>
  <si>
    <t>Muhammad Athhar Annabiel Fajran</t>
  </si>
  <si>
    <t>Muhammad Faisal Lesmana</t>
  </si>
  <si>
    <t>Muhammad Iqbal Sep Firsen</t>
  </si>
  <si>
    <t>Muhammad Rezki Maulana</t>
  </si>
  <si>
    <t>Muhammad Syahwa Shaubilhaqqi</t>
  </si>
  <si>
    <t>Muhammad Wahyu Ichsan</t>
  </si>
  <si>
    <t>Noni Wahyuni</t>
  </si>
  <si>
    <t>Omar Ali Khatami</t>
  </si>
  <si>
    <t>Rahma Sarita Dewi</t>
  </si>
  <si>
    <t>Rayna Fitra Harun</t>
  </si>
  <si>
    <t>Reynald Anthony</t>
  </si>
  <si>
    <t>Rizki Dwicahyo Utomo</t>
  </si>
  <si>
    <t>Roihan Musyaffa Shidiq</t>
  </si>
  <si>
    <t>Sahadani</t>
  </si>
  <si>
    <t>Sendi Nofian Fadillah</t>
  </si>
  <si>
    <t>Sofyan Roziqin Efendi</t>
  </si>
  <si>
    <t>Syahrul Fajar Ramadhan</t>
  </si>
  <si>
    <t>Wahyu Cristiawan</t>
  </si>
  <si>
    <t>Yosefiana Aba Wowoseko</t>
  </si>
  <si>
    <t>Zainoor Er Furqon Hikmatyar</t>
  </si>
  <si>
    <t>Alfin Mukhtasar</t>
  </si>
  <si>
    <t>Achmad Faizal Abdillah</t>
  </si>
  <si>
    <t>Riyan Anugrah</t>
  </si>
  <si>
    <t>Adella Aprina</t>
  </si>
  <si>
    <t>Ahmad Thoriq</t>
  </si>
  <si>
    <t>Alamsyah Adi Galang</t>
  </si>
  <si>
    <t>Alfito Ega Prastya</t>
  </si>
  <si>
    <t>Dwi Kurnia Agung Fariyani</t>
  </si>
  <si>
    <t>Fahrur Rozi</t>
  </si>
  <si>
    <t>Fajar Hidayat</t>
  </si>
  <si>
    <t>Farida Sri Sulistianingsih</t>
  </si>
  <si>
    <t>Fazri Rahmadi Irwansyah</t>
  </si>
  <si>
    <t>Ferdian Ilham Maulana</t>
  </si>
  <si>
    <t>Ganang Bimantara</t>
  </si>
  <si>
    <t>Hilmi Mahdi K.</t>
  </si>
  <si>
    <t>Irham Wahyudi</t>
  </si>
  <si>
    <t>Julita Sari</t>
  </si>
  <si>
    <t>M. Firdaus</t>
  </si>
  <si>
    <t>Mohammad Khatami</t>
  </si>
  <si>
    <t>Muhammad Abby Rafdi  Syah</t>
  </si>
  <si>
    <t>Muhammad Fahri</t>
  </si>
  <si>
    <t>Muhammad Hisyam Muzaki</t>
  </si>
  <si>
    <t>Muhammad Ilham Hasby Hamzah</t>
  </si>
  <si>
    <t>Muhammad Jahnur Ramadhan Istiqomah</t>
  </si>
  <si>
    <t>Muhammad Luthfy Pratama</t>
  </si>
  <si>
    <t>Muhammad Naufal Abiyu</t>
  </si>
  <si>
    <t>Muhammad Sahrul</t>
  </si>
  <si>
    <t>Muhammad Syarif</t>
  </si>
  <si>
    <t>Nando Nur Yuslah</t>
  </si>
  <si>
    <t>Nelson Rombe</t>
  </si>
  <si>
    <t>Nurul Umam</t>
  </si>
  <si>
    <t>Rafly Amanda. P</t>
  </si>
  <si>
    <t>Raihan Adji Widjaksana</t>
  </si>
  <si>
    <t>Revgan Fiqli Nimatullah</t>
  </si>
  <si>
    <t>Richo Dwi Saputra</t>
  </si>
  <si>
    <t>Rizky Wahyudhi</t>
  </si>
  <si>
    <t>Sabam Antonius Harahap</t>
  </si>
  <si>
    <t>Saini</t>
  </si>
  <si>
    <t>Setfani Pamasi Rante</t>
  </si>
  <si>
    <t>Suryanto</t>
  </si>
  <si>
    <t>Wahyu Abdillah</t>
  </si>
  <si>
    <t>Zaidun Mahbub</t>
  </si>
  <si>
    <t>SKS</t>
  </si>
  <si>
    <t>Aditya Tegi Rahmanto</t>
  </si>
  <si>
    <t>Erdin</t>
  </si>
  <si>
    <t>Ferdi Andrian</t>
  </si>
  <si>
    <t>Heru Prasetiyo</t>
  </si>
  <si>
    <t>Imam Ahmadi Yahya</t>
  </si>
  <si>
    <t>Laode Muhammad Rezky Akbar</t>
  </si>
  <si>
    <t>Muhammad Abby Rafdi Syah</t>
  </si>
  <si>
    <t>Nasrul Maulana</t>
  </si>
  <si>
    <t>TUGAS 3</t>
  </si>
  <si>
    <t>TUGAS3</t>
  </si>
  <si>
    <t>TUGAS 4</t>
  </si>
  <si>
    <t>N</t>
  </si>
  <si>
    <t>Nilai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</si>
</sst>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  <numFmt numFmtId="42" formatCode="_(&quot;$&quot;* #,##0_);_(&quot;$&quot;* \(#,##0\);_(&quot;$&quot;* &quot;-&quot;_);_(@_)"/>
  </numFmts>
  <fonts count="26">
    <font>
      <sz val="11"/>
      <color theme="1"/>
      <name val="Calibri"/>
      <charset val="134"/>
      <scheme val="minor"/>
    </font>
    <font>
      <sz val="10"/>
      <name val="Arial"/>
      <charset val="134"/>
    </font>
    <font>
      <b/>
      <sz val="11"/>
      <color theme="1"/>
      <name val="Calibri"/>
      <charset val="134"/>
      <scheme val="minor"/>
    </font>
    <font>
      <b/>
      <sz val="10"/>
      <name val="Arial"/>
      <charset val="1"/>
    </font>
    <font>
      <sz val="10"/>
      <name val="Arial"/>
      <charset val="1"/>
    </font>
    <font>
      <sz val="11"/>
      <color rgb="FF000000"/>
      <name val="Calibri"/>
      <charset val="1"/>
    </font>
    <font>
      <b/>
      <sz val="10"/>
      <name val="Arial"/>
      <charset val="134"/>
    </font>
    <font>
      <u/>
      <sz val="11"/>
      <color rgb="FF0000F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u/>
      <sz val="11"/>
      <color rgb="FF80008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auto="true"/>
      </top>
      <bottom style="thin">
        <color auto="true"/>
      </bottom>
      <diagonal/>
    </border>
    <border>
      <left/>
      <right/>
      <top style="hair">
        <color auto="true"/>
      </top>
      <bottom style="hair">
        <color auto="true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9" fillId="32" borderId="0" applyNumberFormat="false" applyBorder="false" applyAlignment="false" applyProtection="false">
      <alignment vertical="center"/>
    </xf>
    <xf numFmtId="0" fontId="18" fillId="27" borderId="0" applyNumberFormat="false" applyBorder="false" applyAlignment="false" applyProtection="false">
      <alignment vertical="center"/>
    </xf>
    <xf numFmtId="0" fontId="9" fillId="29" borderId="0" applyNumberFormat="false" applyBorder="false" applyAlignment="false" applyProtection="false">
      <alignment vertical="center"/>
    </xf>
    <xf numFmtId="0" fontId="9" fillId="28" borderId="0" applyNumberFormat="false" applyBorder="false" applyAlignment="false" applyProtection="false">
      <alignment vertical="center"/>
    </xf>
    <xf numFmtId="0" fontId="18" fillId="19" borderId="0" applyNumberFormat="false" applyBorder="false" applyAlignment="false" applyProtection="false">
      <alignment vertical="center"/>
    </xf>
    <xf numFmtId="0" fontId="18" fillId="16" borderId="0" applyNumberFormat="false" applyBorder="false" applyAlignment="false" applyProtection="false">
      <alignment vertical="center"/>
    </xf>
    <xf numFmtId="0" fontId="9" fillId="31" borderId="0" applyNumberFormat="false" applyBorder="false" applyAlignment="false" applyProtection="false">
      <alignment vertical="center"/>
    </xf>
    <xf numFmtId="0" fontId="9" fillId="25" borderId="0" applyNumberFormat="false" applyBorder="false" applyAlignment="false" applyProtection="false">
      <alignment vertical="center"/>
    </xf>
    <xf numFmtId="0" fontId="18" fillId="24" borderId="0" applyNumberFormat="false" applyBorder="false" applyAlignment="false" applyProtection="false">
      <alignment vertical="center"/>
    </xf>
    <xf numFmtId="0" fontId="9" fillId="21" borderId="0" applyNumberFormat="false" applyBorder="false" applyAlignment="false" applyProtection="false">
      <alignment vertical="center"/>
    </xf>
    <xf numFmtId="0" fontId="8" fillId="0" borderId="3" applyNumberFormat="false" applyFill="false" applyAlignment="false" applyProtection="false">
      <alignment vertical="center"/>
    </xf>
    <xf numFmtId="0" fontId="18" fillId="30" borderId="0" applyNumberFormat="false" applyBorder="false" applyAlignment="false" applyProtection="false">
      <alignment vertical="center"/>
    </xf>
    <xf numFmtId="0" fontId="9" fillId="20" borderId="0" applyNumberFormat="false" applyBorder="false" applyAlignment="false" applyProtection="false">
      <alignment vertical="center"/>
    </xf>
    <xf numFmtId="0" fontId="9" fillId="17" borderId="0" applyNumberFormat="false" applyBorder="false" applyAlignment="false" applyProtection="false">
      <alignment vertical="center"/>
    </xf>
    <xf numFmtId="0" fontId="18" fillId="15" borderId="0" applyNumberFormat="false" applyBorder="false" applyAlignment="false" applyProtection="false">
      <alignment vertical="center"/>
    </xf>
    <xf numFmtId="0" fontId="18" fillId="23" borderId="0" applyNumberFormat="false" applyBorder="false" applyAlignment="false" applyProtection="false">
      <alignment vertical="center"/>
    </xf>
    <xf numFmtId="0" fontId="9" fillId="5" borderId="0" applyNumberFormat="false" applyBorder="false" applyAlignment="false" applyProtection="false">
      <alignment vertical="center"/>
    </xf>
    <xf numFmtId="0" fontId="18" fillId="14" borderId="0" applyNumberFormat="false" applyBorder="false" applyAlignment="false" applyProtection="false">
      <alignment vertical="center"/>
    </xf>
    <xf numFmtId="0" fontId="18" fillId="13" borderId="0" applyNumberFormat="false" applyBorder="false" applyAlignment="false" applyProtection="false">
      <alignment vertical="center"/>
    </xf>
    <xf numFmtId="0" fontId="9" fillId="12" borderId="0" applyNumberFormat="false" applyBorder="false" applyAlignment="false" applyProtection="false">
      <alignment vertical="center"/>
    </xf>
    <xf numFmtId="0" fontId="21" fillId="11" borderId="0" applyNumberFormat="false" applyBorder="false" applyAlignment="false" applyProtection="false">
      <alignment vertical="center"/>
    </xf>
    <xf numFmtId="0" fontId="9" fillId="22" borderId="0" applyNumberFormat="false" applyBorder="false" applyAlignment="false" applyProtection="false">
      <alignment vertical="center"/>
    </xf>
    <xf numFmtId="0" fontId="20" fillId="10" borderId="0" applyNumberFormat="false" applyBorder="false" applyAlignment="false" applyProtection="false">
      <alignment vertical="center"/>
    </xf>
    <xf numFmtId="0" fontId="18" fillId="9" borderId="0" applyNumberFormat="false" applyBorder="false" applyAlignment="false" applyProtection="false">
      <alignment vertical="center"/>
    </xf>
    <xf numFmtId="0" fontId="10" fillId="0" borderId="4" applyNumberFormat="false" applyFill="false" applyAlignment="false" applyProtection="false">
      <alignment vertical="center"/>
    </xf>
    <xf numFmtId="0" fontId="14" fillId="3" borderId="6" applyNumberFormat="false" applyAlignment="false" applyProtection="false">
      <alignment vertical="center"/>
    </xf>
    <xf numFmtId="44" fontId="0" fillId="0" borderId="0" applyFont="false" applyFill="false" applyBorder="false" applyAlignment="false" applyProtection="false">
      <alignment vertical="center"/>
    </xf>
    <xf numFmtId="0" fontId="18" fillId="8" borderId="0" applyNumberFormat="false" applyBorder="false" applyAlignment="false" applyProtection="false">
      <alignment vertical="center"/>
    </xf>
    <xf numFmtId="0" fontId="0" fillId="7" borderId="9" applyNumberFormat="false" applyFont="false" applyAlignment="false" applyProtection="false">
      <alignment vertical="center"/>
    </xf>
    <xf numFmtId="0" fontId="24" fillId="26" borderId="8" applyNumberFormat="false" applyAlignment="false" applyProtection="false">
      <alignment vertical="center"/>
    </xf>
    <xf numFmtId="0" fontId="16" fillId="0" borderId="0" applyNumberFormat="false" applyFill="false" applyBorder="false" applyAlignment="false" applyProtection="false">
      <alignment vertical="center"/>
    </xf>
    <xf numFmtId="0" fontId="19" fillId="3" borderId="8" applyNumberFormat="false" applyAlignment="false" applyProtection="false">
      <alignment vertical="center"/>
    </xf>
    <xf numFmtId="0" fontId="17" fillId="4" borderId="0" applyNumberFormat="false" applyBorder="false" applyAlignment="false" applyProtection="false">
      <alignment vertical="center"/>
    </xf>
    <xf numFmtId="0" fontId="16" fillId="0" borderId="7" applyNumberFormat="false" applyFill="false" applyAlignment="false" applyProtection="false">
      <alignment vertical="center"/>
    </xf>
    <xf numFmtId="0" fontId="13" fillId="0" borderId="0" applyNumberFormat="false" applyFill="false" applyBorder="false" applyAlignment="false" applyProtection="false">
      <alignment vertical="center"/>
    </xf>
    <xf numFmtId="0" fontId="12" fillId="0" borderId="5" applyNumberFormat="false" applyFill="false" applyAlignment="false" applyProtection="false">
      <alignment vertical="center"/>
    </xf>
    <xf numFmtId="176" fontId="0" fillId="0" borderId="0" applyFont="false" applyFill="false" applyBorder="false" applyAlignment="false" applyProtection="false">
      <alignment vertical="center"/>
    </xf>
    <xf numFmtId="0" fontId="18" fillId="6" borderId="0" applyNumberFormat="false" applyBorder="false" applyAlignment="false" applyProtection="false">
      <alignment vertical="center"/>
    </xf>
    <xf numFmtId="0" fontId="15" fillId="0" borderId="0" applyNumberFormat="false" applyFill="false" applyBorder="false" applyAlignment="false" applyProtection="false">
      <alignment vertical="center"/>
    </xf>
    <xf numFmtId="42" fontId="0" fillId="0" borderId="0" applyFont="false" applyFill="false" applyBorder="false" applyAlignment="false" applyProtection="false">
      <alignment vertical="center"/>
    </xf>
    <xf numFmtId="0" fontId="11" fillId="0" borderId="0" applyNumberFormat="false" applyFill="false" applyBorder="false" applyAlignment="false" applyProtection="false">
      <alignment vertical="center"/>
    </xf>
    <xf numFmtId="0" fontId="25" fillId="0" borderId="0" applyNumberFormat="false" applyFill="false" applyBorder="false" applyAlignment="false" applyProtection="false">
      <alignment vertical="center"/>
    </xf>
    <xf numFmtId="0" fontId="23" fillId="0" borderId="5" applyNumberFormat="false" applyFill="false" applyAlignment="false" applyProtection="false">
      <alignment vertical="center"/>
    </xf>
    <xf numFmtId="177" fontId="0" fillId="0" borderId="0" applyFont="false" applyFill="false" applyBorder="false" applyAlignment="false" applyProtection="false">
      <alignment vertical="center"/>
    </xf>
    <xf numFmtId="0" fontId="22" fillId="18" borderId="10" applyNumberFormat="false" applyAlignment="false" applyProtection="false">
      <alignment vertical="center"/>
    </xf>
    <xf numFmtId="0" fontId="9" fillId="2" borderId="0" applyNumberFormat="false" applyBorder="false" applyAlignment="false" applyProtection="false">
      <alignment vertical="center"/>
    </xf>
    <xf numFmtId="9" fontId="0" fillId="0" borderId="0" applyFont="false" applyFill="false" applyBorder="false" applyAlignment="false" applyProtection="false">
      <alignment vertical="center"/>
    </xf>
    <xf numFmtId="0" fontId="7" fillId="0" borderId="0" applyNumberFormat="false" applyFill="false" applyBorder="false" applyAlignment="false" applyProtection="false">
      <alignment vertical="center"/>
    </xf>
  </cellStyleXfs>
  <cellXfs count="25">
    <xf numFmtId="0" fontId="0" fillId="0" borderId="0" xfId="0">
      <alignment vertical="center"/>
    </xf>
    <xf numFmtId="0" fontId="0" fillId="0" borderId="1" xfId="0" applyBorder="true">
      <alignment vertical="center"/>
    </xf>
    <xf numFmtId="0" fontId="0" fillId="0" borderId="0" xfId="0" applyBorder="true">
      <alignment vertical="center"/>
    </xf>
    <xf numFmtId="0" fontId="1" fillId="0" borderId="0" xfId="0" applyNumberFormat="true" applyFont="true" applyFill="true" applyBorder="true" applyAlignment="true" applyProtection="true"/>
    <xf numFmtId="0" fontId="2" fillId="0" borderId="1" xfId="0" applyFont="true" applyBorder="true" applyAlignment="true">
      <alignment horizontal="center" vertical="center"/>
    </xf>
    <xf numFmtId="0" fontId="0" fillId="0" borderId="1" xfId="0" applyBorder="true">
      <alignment vertical="center"/>
    </xf>
    <xf numFmtId="0" fontId="1" fillId="0" borderId="1" xfId="0" applyNumberFormat="true" applyFont="true" applyFill="true" applyBorder="true" applyAlignment="true" applyProtection="true"/>
    <xf numFmtId="0" fontId="2" fillId="0" borderId="0" xfId="0" applyFont="true" applyAlignment="true">
      <alignment horizontal="center" vertical="center"/>
    </xf>
    <xf numFmtId="0" fontId="0" fillId="0" borderId="0" xfId="0" applyAlignment="true">
      <alignment horizontal="center" vertical="center"/>
    </xf>
    <xf numFmtId="0" fontId="0" fillId="0" borderId="0" xfId="0" applyAlignment="true">
      <alignment horizontal="left" vertical="center"/>
    </xf>
    <xf numFmtId="0" fontId="3" fillId="0" borderId="0" xfId="0" applyFont="true" applyFill="true" applyAlignment="true"/>
    <xf numFmtId="0" fontId="3" fillId="0" borderId="2" xfId="0" applyFont="true" applyFill="true" applyBorder="true" applyAlignment="true">
      <alignment horizontal="center"/>
    </xf>
    <xf numFmtId="0" fontId="4" fillId="0" borderId="0" xfId="0" applyFont="true" applyFill="true" applyAlignment="true"/>
    <xf numFmtId="0" fontId="4" fillId="0" borderId="2" xfId="0" applyFont="true" applyFill="true" applyBorder="true" applyAlignment="true"/>
    <xf numFmtId="10" fontId="4" fillId="0" borderId="2" xfId="0" applyNumberFormat="true" applyFont="true" applyFill="true" applyBorder="true" applyAlignment="true"/>
    <xf numFmtId="0" fontId="5" fillId="0" borderId="0" xfId="0" applyFont="true" applyFill="true" applyAlignment="true"/>
    <xf numFmtId="0" fontId="4" fillId="0" borderId="0" xfId="0" applyFont="true" applyFill="true" applyAlignment="true">
      <alignment horizontal="centerContinuous"/>
    </xf>
    <xf numFmtId="0" fontId="3" fillId="0" borderId="2" xfId="0" applyFont="true" applyFill="true" applyBorder="true" applyAlignment="true">
      <alignment horizontal="center" vertical="center"/>
    </xf>
    <xf numFmtId="0" fontId="4" fillId="0" borderId="2" xfId="0" applyFont="true" applyFill="true" applyBorder="true" applyAlignment="true">
      <alignment horizontal="center" vertical="center"/>
    </xf>
    <xf numFmtId="0" fontId="4" fillId="0" borderId="2" xfId="0" applyFont="true" applyFill="true" applyBorder="true" applyAlignment="true">
      <alignment horizontal="center"/>
    </xf>
    <xf numFmtId="0" fontId="0" fillId="0" borderId="0" xfId="0" applyAlignment="true">
      <alignment horizontal="right" vertical="center"/>
    </xf>
    <xf numFmtId="0" fontId="0" fillId="0" borderId="0" xfId="0" applyAlignment="true">
      <alignment horizontal="right" vertical="center"/>
    </xf>
    <xf numFmtId="0" fontId="6" fillId="0" borderId="1" xfId="0" applyNumberFormat="true" applyFont="true" applyFill="true" applyBorder="true" applyAlignment="true" applyProtection="true">
      <alignment horizontal="center"/>
    </xf>
    <xf numFmtId="0" fontId="0" fillId="0" borderId="1" xfId="0" applyBorder="true" applyAlignment="true">
      <alignment horizontal="right" vertical="center"/>
    </xf>
    <xf numFmtId="0" fontId="0" fillId="0" borderId="0" xfId="0" applyAlignment="true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P61"/>
  <sheetViews>
    <sheetView tabSelected="1" topLeftCell="A3" workbookViewId="0">
      <selection activeCell="N58" sqref="N58"/>
    </sheetView>
  </sheetViews>
  <sheetFormatPr defaultColWidth="9" defaultRowHeight="15"/>
  <cols>
    <col min="4" max="4" width="30.625" customWidth="true"/>
    <col min="5" max="5" width="11" customWidth="true"/>
    <col min="6" max="8" width="9" customWidth="true"/>
    <col min="10" max="10" width="12.625"/>
    <col min="12" max="13" width="9" hidden="true" customWidth="true"/>
  </cols>
  <sheetData>
    <row r="2" spans="2:6">
      <c r="B2" s="10" t="s">
        <v>0</v>
      </c>
      <c r="C2" s="10"/>
      <c r="D2" s="10"/>
      <c r="E2" s="16"/>
      <c r="F2" s="16"/>
    </row>
    <row r="3" spans="2:8">
      <c r="B3" s="11" t="s">
        <v>1</v>
      </c>
      <c r="C3" s="11" t="s">
        <v>2</v>
      </c>
      <c r="D3" s="12"/>
      <c r="E3" s="17" t="s">
        <v>3</v>
      </c>
      <c r="F3" s="17" t="s">
        <v>4</v>
      </c>
      <c r="H3" s="3"/>
    </row>
    <row r="4" spans="2:8">
      <c r="B4" s="13" t="s">
        <v>5</v>
      </c>
      <c r="C4" s="14">
        <v>0.15</v>
      </c>
      <c r="D4" s="12"/>
      <c r="E4" s="18">
        <v>0</v>
      </c>
      <c r="F4" s="18" t="s">
        <v>6</v>
      </c>
      <c r="H4" s="3"/>
    </row>
    <row r="5" spans="2:8">
      <c r="B5" s="13" t="s">
        <v>7</v>
      </c>
      <c r="C5" s="14">
        <v>0.15</v>
      </c>
      <c r="D5" s="12"/>
      <c r="E5" s="18">
        <v>41</v>
      </c>
      <c r="F5" s="18" t="s">
        <v>8</v>
      </c>
      <c r="H5" s="3"/>
    </row>
    <row r="6" spans="2:8">
      <c r="B6" s="13" t="s">
        <v>9</v>
      </c>
      <c r="C6" s="14">
        <v>0.35</v>
      </c>
      <c r="D6" s="12"/>
      <c r="E6" s="18">
        <v>51</v>
      </c>
      <c r="F6" s="18" t="s">
        <v>10</v>
      </c>
      <c r="H6" s="3"/>
    </row>
    <row r="7" spans="2:8">
      <c r="B7" s="13" t="s">
        <v>11</v>
      </c>
      <c r="C7" s="14">
        <v>0.35</v>
      </c>
      <c r="D7" s="12"/>
      <c r="E7" s="19">
        <v>56</v>
      </c>
      <c r="F7" s="19" t="s">
        <v>12</v>
      </c>
      <c r="H7" s="3"/>
    </row>
    <row r="8" spans="2:8">
      <c r="B8" s="15"/>
      <c r="C8" s="15"/>
      <c r="D8" s="12"/>
      <c r="E8" s="19">
        <v>66</v>
      </c>
      <c r="F8" s="19" t="s">
        <v>13</v>
      </c>
      <c r="H8" s="3"/>
    </row>
    <row r="9" spans="2:8">
      <c r="B9" s="12"/>
      <c r="C9" s="12"/>
      <c r="D9" s="12"/>
      <c r="E9" s="19">
        <v>76</v>
      </c>
      <c r="F9" s="19" t="s">
        <v>14</v>
      </c>
      <c r="H9" s="3"/>
    </row>
    <row r="10" spans="2:8">
      <c r="B10" s="12"/>
      <c r="C10" s="12"/>
      <c r="D10" s="12"/>
      <c r="E10" s="19">
        <v>86</v>
      </c>
      <c r="F10" s="19" t="s">
        <v>15</v>
      </c>
      <c r="H10" s="3"/>
    </row>
    <row r="11" spans="8:8">
      <c r="H11" s="3"/>
    </row>
    <row r="12" s="7" customFormat="true" spans="2:14">
      <c r="B12" s="4" t="s">
        <v>16</v>
      </c>
      <c r="C12" s="4" t="s">
        <v>17</v>
      </c>
      <c r="D12" s="4" t="s">
        <v>18</v>
      </c>
      <c r="E12" s="4" t="s">
        <v>19</v>
      </c>
      <c r="F12" s="4" t="s">
        <v>20</v>
      </c>
      <c r="G12" s="4" t="s">
        <v>9</v>
      </c>
      <c r="H12" s="22" t="s">
        <v>11</v>
      </c>
      <c r="I12" s="4" t="s">
        <v>21</v>
      </c>
      <c r="J12" s="4" t="s">
        <v>22</v>
      </c>
      <c r="K12" s="4" t="s">
        <v>23</v>
      </c>
      <c r="L12" s="4"/>
      <c r="M12" s="4"/>
      <c r="N12" s="4" t="s">
        <v>24</v>
      </c>
    </row>
    <row r="13" spans="2:14">
      <c r="B13" s="1">
        <v>1</v>
      </c>
      <c r="C13" s="1">
        <v>4161044</v>
      </c>
      <c r="D13" s="1" t="s">
        <v>25</v>
      </c>
      <c r="E13" s="1">
        <f>J13*TUGAS!F3</f>
        <v>0</v>
      </c>
      <c r="F13" s="1">
        <f>J13</f>
        <v>73.3</v>
      </c>
      <c r="G13" s="1">
        <f>UTS!F3*J13</f>
        <v>73.3</v>
      </c>
      <c r="H13" s="6">
        <f>J13*UAS!F3</f>
        <v>73.3</v>
      </c>
      <c r="I13" s="23">
        <v>2.66</v>
      </c>
      <c r="J13" s="1">
        <f>ROUND((I13-$I$60)/($I$61-$I$60)*(95-66)+66,2)</f>
        <v>73.3</v>
      </c>
      <c r="K13" s="1">
        <f>$C$4*E13+$C$5*F13+$C$6*G13+$C$7*H13</f>
        <v>62.305</v>
      </c>
      <c r="L13" s="1"/>
      <c r="M13" s="1"/>
      <c r="N13" s="1" t="str">
        <f>VLOOKUP(K13,$E$4:$F$10,2,1)</f>
        <v>BC</v>
      </c>
    </row>
    <row r="14" spans="2:14">
      <c r="B14" s="1">
        <v>2</v>
      </c>
      <c r="C14" s="1">
        <v>4181001</v>
      </c>
      <c r="D14" s="1" t="s">
        <v>26</v>
      </c>
      <c r="E14" s="1">
        <f>J14*TUGAS!F4</f>
        <v>75.67</v>
      </c>
      <c r="F14" s="1">
        <f t="shared" ref="F14:F59" si="0">J14</f>
        <v>75.67</v>
      </c>
      <c r="G14" s="1">
        <f>UTS!F4*J14</f>
        <v>75.67</v>
      </c>
      <c r="H14" s="6">
        <f>J14*UAS!F4</f>
        <v>75.67</v>
      </c>
      <c r="I14" s="23">
        <v>2.78</v>
      </c>
      <c r="J14" s="1">
        <f t="shared" ref="J14:J59" si="1">ROUND((I14-$I$60)/($I$61-$I$60)*(95-66)+66,2)</f>
        <v>75.67</v>
      </c>
      <c r="K14" s="1">
        <f t="shared" ref="K14:K59" si="2">$C$4*E14+$C$5*F14+$C$6*G14+$C$7*H14</f>
        <v>75.67</v>
      </c>
      <c r="L14" s="1"/>
      <c r="M14" s="1"/>
      <c r="N14" s="1" t="str">
        <f t="shared" ref="N14:N59" si="3">VLOOKUP(K14,$E$4:$F$10,2,1)</f>
        <v>B</v>
      </c>
    </row>
    <row r="15" spans="2:14">
      <c r="B15" s="1">
        <v>3</v>
      </c>
      <c r="C15" s="1">
        <v>4181028</v>
      </c>
      <c r="D15" s="1" t="s">
        <v>27</v>
      </c>
      <c r="E15" s="1">
        <f>J15*TUGAS!F5</f>
        <v>16.5</v>
      </c>
      <c r="F15" s="1">
        <f t="shared" si="0"/>
        <v>66</v>
      </c>
      <c r="G15" s="1">
        <f>UTS!F5*J15</f>
        <v>66</v>
      </c>
      <c r="H15" s="6">
        <f>J15*UAS!F5</f>
        <v>66</v>
      </c>
      <c r="I15" s="23">
        <v>2.29</v>
      </c>
      <c r="J15" s="1">
        <f t="shared" si="1"/>
        <v>66</v>
      </c>
      <c r="K15" s="1">
        <f t="shared" si="2"/>
        <v>58.575</v>
      </c>
      <c r="L15" s="1"/>
      <c r="M15" s="1"/>
      <c r="N15" s="1" t="str">
        <f t="shared" si="3"/>
        <v>BC</v>
      </c>
    </row>
    <row r="16" spans="2:14">
      <c r="B16" s="1">
        <v>4</v>
      </c>
      <c r="C16" s="1">
        <v>4181036</v>
      </c>
      <c r="D16" s="1" t="s">
        <v>28</v>
      </c>
      <c r="E16" s="1">
        <f>J16*TUGAS!F6</f>
        <v>17.8325</v>
      </c>
      <c r="F16" s="1">
        <f t="shared" si="0"/>
        <v>71.33</v>
      </c>
      <c r="G16" s="1">
        <f>UTS!F6*J16</f>
        <v>71.33</v>
      </c>
      <c r="H16" s="6">
        <f>J16*UAS!F6</f>
        <v>71.33</v>
      </c>
      <c r="I16" s="23">
        <v>2.56</v>
      </c>
      <c r="J16" s="1">
        <f t="shared" si="1"/>
        <v>71.33</v>
      </c>
      <c r="K16" s="1">
        <f t="shared" si="2"/>
        <v>63.305375</v>
      </c>
      <c r="L16" s="1"/>
      <c r="M16" s="1"/>
      <c r="N16" s="1" t="str">
        <f t="shared" si="3"/>
        <v>BC</v>
      </c>
    </row>
    <row r="17" spans="2:14">
      <c r="B17" s="1">
        <v>5</v>
      </c>
      <c r="C17" s="1">
        <v>4181047</v>
      </c>
      <c r="D17" s="1" t="s">
        <v>29</v>
      </c>
      <c r="E17" s="1">
        <f>J17*TUGAS!F7</f>
        <v>71.72</v>
      </c>
      <c r="F17" s="1">
        <f t="shared" si="0"/>
        <v>71.72</v>
      </c>
      <c r="G17" s="1">
        <f>UTS!F7*J17</f>
        <v>71.72</v>
      </c>
      <c r="H17" s="6">
        <f>J17*UAS!F7</f>
        <v>71.72</v>
      </c>
      <c r="I17" s="23">
        <v>2.58</v>
      </c>
      <c r="J17" s="1">
        <f t="shared" si="1"/>
        <v>71.72</v>
      </c>
      <c r="K17" s="1">
        <f t="shared" si="2"/>
        <v>71.72</v>
      </c>
      <c r="L17" s="1"/>
      <c r="M17" s="1"/>
      <c r="N17" s="1" t="str">
        <f t="shared" si="3"/>
        <v>B</v>
      </c>
    </row>
    <row r="18" spans="2:14">
      <c r="B18" s="1">
        <v>6</v>
      </c>
      <c r="C18" s="1">
        <v>4181053</v>
      </c>
      <c r="D18" s="1" t="s">
        <v>30</v>
      </c>
      <c r="E18" s="1">
        <f>J18*TUGAS!F8</f>
        <v>76.85</v>
      </c>
      <c r="F18" s="1">
        <f t="shared" si="0"/>
        <v>76.85</v>
      </c>
      <c r="G18" s="1">
        <f>UTS!F8*J18</f>
        <v>76.85</v>
      </c>
      <c r="H18" s="6">
        <f>J18*UAS!F8</f>
        <v>76.85</v>
      </c>
      <c r="I18" s="23">
        <v>2.84</v>
      </c>
      <c r="J18" s="1">
        <f t="shared" si="1"/>
        <v>76.85</v>
      </c>
      <c r="K18" s="1">
        <f t="shared" si="2"/>
        <v>76.85</v>
      </c>
      <c r="L18" s="1"/>
      <c r="M18" s="1"/>
      <c r="N18" s="1" t="str">
        <f t="shared" si="3"/>
        <v>AB</v>
      </c>
    </row>
    <row r="19" spans="2:14">
      <c r="B19" s="1">
        <v>7</v>
      </c>
      <c r="C19" s="1">
        <v>4181061</v>
      </c>
      <c r="D19" s="1" t="s">
        <v>31</v>
      </c>
      <c r="E19" s="1">
        <f>J19*TUGAS!F9</f>
        <v>70.34</v>
      </c>
      <c r="F19" s="1">
        <f t="shared" si="0"/>
        <v>70.34</v>
      </c>
      <c r="G19" s="1">
        <f>UTS!F9*J19</f>
        <v>70.34</v>
      </c>
      <c r="H19" s="6">
        <f>J19*UAS!F9</f>
        <v>70.34</v>
      </c>
      <c r="I19" s="23">
        <v>2.51</v>
      </c>
      <c r="J19" s="1">
        <f t="shared" si="1"/>
        <v>70.34</v>
      </c>
      <c r="K19" s="1">
        <f t="shared" si="2"/>
        <v>70.34</v>
      </c>
      <c r="L19" s="1"/>
      <c r="M19" s="1"/>
      <c r="N19" s="1" t="str">
        <f t="shared" si="3"/>
        <v>B</v>
      </c>
    </row>
    <row r="20" spans="2:14">
      <c r="B20" s="1">
        <v>8</v>
      </c>
      <c r="C20" s="1">
        <v>4181062</v>
      </c>
      <c r="D20" s="1" t="s">
        <v>32</v>
      </c>
      <c r="E20" s="1">
        <f>J20*TUGAS!F10</f>
        <v>75.27</v>
      </c>
      <c r="F20" s="1">
        <f t="shared" si="0"/>
        <v>75.27</v>
      </c>
      <c r="G20" s="1">
        <f>UTS!F10*J20</f>
        <v>75.27</v>
      </c>
      <c r="H20" s="6">
        <f>J20*UAS!F10</f>
        <v>75.27</v>
      </c>
      <c r="I20" s="23">
        <v>2.76</v>
      </c>
      <c r="J20" s="1">
        <f t="shared" si="1"/>
        <v>75.27</v>
      </c>
      <c r="K20" s="1">
        <f t="shared" si="2"/>
        <v>75.27</v>
      </c>
      <c r="L20" s="1"/>
      <c r="M20" s="1"/>
      <c r="N20" s="1" t="str">
        <f t="shared" si="3"/>
        <v>B</v>
      </c>
    </row>
    <row r="21" spans="2:14">
      <c r="B21" s="1">
        <v>9</v>
      </c>
      <c r="C21" s="1">
        <v>4191001</v>
      </c>
      <c r="D21" s="1" t="s">
        <v>33</v>
      </c>
      <c r="E21" s="1">
        <f>J21*TUGAS!F11</f>
        <v>85.53</v>
      </c>
      <c r="F21" s="1">
        <f t="shared" si="0"/>
        <v>85.53</v>
      </c>
      <c r="G21" s="1">
        <f>UTS!F11*J21</f>
        <v>85.53</v>
      </c>
      <c r="H21" s="6">
        <f>J21*UAS!F11</f>
        <v>85.53</v>
      </c>
      <c r="I21" s="23">
        <v>3.28</v>
      </c>
      <c r="J21" s="1">
        <f t="shared" si="1"/>
        <v>85.53</v>
      </c>
      <c r="K21" s="1">
        <f t="shared" si="2"/>
        <v>85.53</v>
      </c>
      <c r="L21" s="1"/>
      <c r="M21" s="1"/>
      <c r="N21" s="1" t="str">
        <f t="shared" si="3"/>
        <v>AB</v>
      </c>
    </row>
    <row r="22" spans="2:16">
      <c r="B22" s="1">
        <v>10</v>
      </c>
      <c r="C22" s="1">
        <v>4191003</v>
      </c>
      <c r="D22" s="1" t="s">
        <v>34</v>
      </c>
      <c r="E22" s="1">
        <f>J22*TUGAS!F12</f>
        <v>76.65</v>
      </c>
      <c r="F22" s="1">
        <f t="shared" si="0"/>
        <v>76.65</v>
      </c>
      <c r="G22" s="1">
        <f>UTS!F12*J22</f>
        <v>76.65</v>
      </c>
      <c r="H22" s="6">
        <f>J22*UAS!F12</f>
        <v>76.65</v>
      </c>
      <c r="I22" s="23">
        <v>2.83</v>
      </c>
      <c r="J22" s="1">
        <f t="shared" si="1"/>
        <v>76.65</v>
      </c>
      <c r="K22" s="1">
        <f t="shared" si="2"/>
        <v>76.65</v>
      </c>
      <c r="L22" s="1"/>
      <c r="M22" s="1"/>
      <c r="N22" s="1" t="str">
        <f t="shared" si="3"/>
        <v>AB</v>
      </c>
      <c r="O22" s="24"/>
      <c r="P22" s="24"/>
    </row>
    <row r="23" spans="2:14">
      <c r="B23" s="1">
        <v>11</v>
      </c>
      <c r="C23" s="1">
        <v>4191005</v>
      </c>
      <c r="D23" s="1" t="s">
        <v>35</v>
      </c>
      <c r="E23" s="1">
        <f>J23*TUGAS!F13</f>
        <v>83.76</v>
      </c>
      <c r="F23" s="1">
        <f t="shared" si="0"/>
        <v>83.76</v>
      </c>
      <c r="G23" s="1">
        <f>UTS!F13*J23</f>
        <v>83.76</v>
      </c>
      <c r="H23" s="6">
        <f>J23*UAS!F13</f>
        <v>83.76</v>
      </c>
      <c r="I23" s="23">
        <v>3.19</v>
      </c>
      <c r="J23" s="1">
        <f t="shared" si="1"/>
        <v>83.76</v>
      </c>
      <c r="K23" s="1">
        <f t="shared" si="2"/>
        <v>83.76</v>
      </c>
      <c r="L23" s="1"/>
      <c r="M23" s="1"/>
      <c r="N23" s="1" t="str">
        <f t="shared" si="3"/>
        <v>AB</v>
      </c>
    </row>
    <row r="24" spans="2:14">
      <c r="B24" s="1">
        <v>12</v>
      </c>
      <c r="C24" s="1">
        <v>4191007</v>
      </c>
      <c r="D24" s="1" t="s">
        <v>36</v>
      </c>
      <c r="E24" s="1">
        <f>J24*TUGAS!F14</f>
        <v>34.48</v>
      </c>
      <c r="F24" s="1">
        <f t="shared" si="0"/>
        <v>68.96</v>
      </c>
      <c r="G24" s="1">
        <f>UTS!F14*J24</f>
        <v>68.96</v>
      </c>
      <c r="H24" s="6">
        <f>J24*UAS!F14</f>
        <v>68.96</v>
      </c>
      <c r="I24" s="23">
        <v>2.44</v>
      </c>
      <c r="J24" s="1">
        <f t="shared" si="1"/>
        <v>68.96</v>
      </c>
      <c r="K24" s="1">
        <f t="shared" si="2"/>
        <v>63.788</v>
      </c>
      <c r="L24" s="1"/>
      <c r="M24" s="1"/>
      <c r="N24" s="1" t="str">
        <f t="shared" si="3"/>
        <v>BC</v>
      </c>
    </row>
    <row r="25" spans="2:14">
      <c r="B25" s="1">
        <v>13</v>
      </c>
      <c r="C25" s="1">
        <v>4191009</v>
      </c>
      <c r="D25" s="1" t="s">
        <v>37</v>
      </c>
      <c r="E25" s="1">
        <f>J25*TUGAS!F15</f>
        <v>81.78</v>
      </c>
      <c r="F25" s="1">
        <f t="shared" si="0"/>
        <v>81.78</v>
      </c>
      <c r="G25" s="1">
        <f>UTS!F15*J25</f>
        <v>81.78</v>
      </c>
      <c r="H25" s="6">
        <f>J25*UAS!F15</f>
        <v>81.78</v>
      </c>
      <c r="I25" s="23">
        <v>3.09</v>
      </c>
      <c r="J25" s="1">
        <f t="shared" si="1"/>
        <v>81.78</v>
      </c>
      <c r="K25" s="1">
        <f t="shared" si="2"/>
        <v>81.78</v>
      </c>
      <c r="L25" s="1"/>
      <c r="M25" s="1"/>
      <c r="N25" s="1" t="str">
        <f t="shared" si="3"/>
        <v>AB</v>
      </c>
    </row>
    <row r="26" spans="2:14">
      <c r="B26" s="1">
        <v>14</v>
      </c>
      <c r="C26" s="1">
        <v>4191011</v>
      </c>
      <c r="D26" s="1" t="s">
        <v>38</v>
      </c>
      <c r="E26" s="1">
        <f>J26*TUGAS!F16</f>
        <v>83.76</v>
      </c>
      <c r="F26" s="1">
        <f t="shared" si="0"/>
        <v>83.76</v>
      </c>
      <c r="G26" s="1">
        <f>UTS!F16*J26</f>
        <v>83.76</v>
      </c>
      <c r="H26" s="6">
        <f>J26*UAS!F16</f>
        <v>83.76</v>
      </c>
      <c r="I26" s="23">
        <v>3.19</v>
      </c>
      <c r="J26" s="1">
        <f t="shared" si="1"/>
        <v>83.76</v>
      </c>
      <c r="K26" s="1">
        <f t="shared" si="2"/>
        <v>83.76</v>
      </c>
      <c r="L26" s="1"/>
      <c r="M26" s="1"/>
      <c r="N26" s="1" t="str">
        <f t="shared" si="3"/>
        <v>AB</v>
      </c>
    </row>
    <row r="27" spans="2:14">
      <c r="B27" s="1">
        <v>15</v>
      </c>
      <c r="C27" s="1">
        <v>4191013</v>
      </c>
      <c r="D27" s="1" t="s">
        <v>39</v>
      </c>
      <c r="E27" s="1">
        <f>J27*TUGAS!F17</f>
        <v>0</v>
      </c>
      <c r="F27" s="1">
        <v>0</v>
      </c>
      <c r="G27" s="1">
        <f>UTS!F17*J27</f>
        <v>0</v>
      </c>
      <c r="H27" s="6">
        <f>J27*UAS!F17</f>
        <v>0</v>
      </c>
      <c r="I27" s="23">
        <v>3.37</v>
      </c>
      <c r="J27" s="1">
        <f t="shared" si="1"/>
        <v>87.31</v>
      </c>
      <c r="K27" s="1">
        <f t="shared" si="2"/>
        <v>0</v>
      </c>
      <c r="L27" s="1"/>
      <c r="M27" s="1"/>
      <c r="N27" s="1" t="str">
        <f t="shared" si="3"/>
        <v>E</v>
      </c>
    </row>
    <row r="28" spans="2:14">
      <c r="B28" s="1">
        <v>16</v>
      </c>
      <c r="C28" s="1">
        <v>4191014</v>
      </c>
      <c r="D28" s="1" t="s">
        <v>40</v>
      </c>
      <c r="E28" s="1">
        <f>J28*TUGAS!F18</f>
        <v>19.8525</v>
      </c>
      <c r="F28" s="1">
        <f t="shared" si="0"/>
        <v>79.41</v>
      </c>
      <c r="G28" s="1">
        <f>UTS!F18*J28</f>
        <v>79.41</v>
      </c>
      <c r="H28" s="6">
        <f>J28*UAS!F18</f>
        <v>79.41</v>
      </c>
      <c r="I28" s="23">
        <v>2.97</v>
      </c>
      <c r="J28" s="1">
        <f t="shared" si="1"/>
        <v>79.41</v>
      </c>
      <c r="K28" s="1">
        <f t="shared" si="2"/>
        <v>70.476375</v>
      </c>
      <c r="L28" s="1"/>
      <c r="M28" s="1"/>
      <c r="N28" s="1" t="str">
        <f t="shared" si="3"/>
        <v>B</v>
      </c>
    </row>
    <row r="29" spans="2:14">
      <c r="B29" s="1">
        <v>17</v>
      </c>
      <c r="C29" s="1">
        <v>4191015</v>
      </c>
      <c r="D29" s="1" t="s">
        <v>41</v>
      </c>
      <c r="E29" s="1">
        <f>J29*TUGAS!F19</f>
        <v>80.4</v>
      </c>
      <c r="F29" s="1">
        <f t="shared" si="0"/>
        <v>80.4</v>
      </c>
      <c r="G29" s="1">
        <f>UTS!F19*J29</f>
        <v>80.4</v>
      </c>
      <c r="H29" s="6">
        <f>J29*UAS!F19</f>
        <v>80.4</v>
      </c>
      <c r="I29" s="23">
        <v>3.02</v>
      </c>
      <c r="J29" s="1">
        <f t="shared" si="1"/>
        <v>80.4</v>
      </c>
      <c r="K29" s="1">
        <f t="shared" si="2"/>
        <v>80.4</v>
      </c>
      <c r="L29" s="1"/>
      <c r="M29" s="1"/>
      <c r="N29" s="1" t="str">
        <f t="shared" si="3"/>
        <v>AB</v>
      </c>
    </row>
    <row r="30" spans="2:14">
      <c r="B30" s="1">
        <v>18</v>
      </c>
      <c r="C30" s="1">
        <v>4191017</v>
      </c>
      <c r="D30" s="1" t="s">
        <v>42</v>
      </c>
      <c r="E30" s="1">
        <f>J30*TUGAS!F20</f>
        <v>82.18</v>
      </c>
      <c r="F30" s="1">
        <f t="shared" si="0"/>
        <v>82.18</v>
      </c>
      <c r="G30" s="1">
        <f>UTS!F20*J30</f>
        <v>82.18</v>
      </c>
      <c r="H30" s="6">
        <f>J30*UAS!F20</f>
        <v>82.18</v>
      </c>
      <c r="I30" s="23">
        <v>3.11</v>
      </c>
      <c r="J30" s="1">
        <f t="shared" si="1"/>
        <v>82.18</v>
      </c>
      <c r="K30" s="1">
        <f t="shared" si="2"/>
        <v>82.18</v>
      </c>
      <c r="L30" s="1"/>
      <c r="M30" s="1"/>
      <c r="N30" s="1" t="str">
        <f t="shared" si="3"/>
        <v>AB</v>
      </c>
    </row>
    <row r="31" spans="2:14">
      <c r="B31" s="1">
        <v>19</v>
      </c>
      <c r="C31" s="1">
        <v>4191019</v>
      </c>
      <c r="D31" s="1" t="s">
        <v>43</v>
      </c>
      <c r="E31" s="1">
        <f>J31*TUGAS!F21</f>
        <v>95</v>
      </c>
      <c r="F31" s="1">
        <f t="shared" si="0"/>
        <v>95</v>
      </c>
      <c r="G31" s="1">
        <f>UTS!F21*J31</f>
        <v>95</v>
      </c>
      <c r="H31" s="6">
        <f>J31*UAS!F21</f>
        <v>95</v>
      </c>
      <c r="I31" s="23">
        <v>3.76</v>
      </c>
      <c r="J31" s="1">
        <f t="shared" si="1"/>
        <v>95</v>
      </c>
      <c r="K31" s="1">
        <f t="shared" si="2"/>
        <v>95</v>
      </c>
      <c r="L31" s="1"/>
      <c r="M31" s="1"/>
      <c r="N31" s="1" t="str">
        <f t="shared" si="3"/>
        <v>A</v>
      </c>
    </row>
    <row r="32" spans="2:14">
      <c r="B32" s="1">
        <v>20</v>
      </c>
      <c r="C32" s="1">
        <v>4191021</v>
      </c>
      <c r="D32" s="1" t="s">
        <v>44</v>
      </c>
      <c r="E32" s="1">
        <f>J32*TUGAS!F22</f>
        <v>88.69</v>
      </c>
      <c r="F32" s="1">
        <f t="shared" si="0"/>
        <v>88.69</v>
      </c>
      <c r="G32" s="1">
        <f>UTS!F22*J32</f>
        <v>88.69</v>
      </c>
      <c r="H32" s="6">
        <f>J32*UAS!F22</f>
        <v>88.69</v>
      </c>
      <c r="I32" s="23">
        <v>3.44</v>
      </c>
      <c r="J32" s="1">
        <f t="shared" si="1"/>
        <v>88.69</v>
      </c>
      <c r="K32" s="1">
        <f t="shared" si="2"/>
        <v>88.69</v>
      </c>
      <c r="L32" s="1"/>
      <c r="M32" s="1"/>
      <c r="N32" s="1" t="str">
        <f t="shared" si="3"/>
        <v>A</v>
      </c>
    </row>
    <row r="33" spans="2:14">
      <c r="B33" s="1">
        <v>21</v>
      </c>
      <c r="C33" s="1">
        <v>4191025</v>
      </c>
      <c r="D33" s="1" t="s">
        <v>45</v>
      </c>
      <c r="E33" s="1">
        <f>J33*TUGAS!F23</f>
        <v>78.82</v>
      </c>
      <c r="F33" s="1">
        <f t="shared" si="0"/>
        <v>78.82</v>
      </c>
      <c r="G33" s="1">
        <f>UTS!F23*J33</f>
        <v>78.82</v>
      </c>
      <c r="H33" s="6">
        <f>J33*UAS!F23</f>
        <v>78.82</v>
      </c>
      <c r="I33" s="23">
        <v>2.94</v>
      </c>
      <c r="J33" s="1">
        <f t="shared" si="1"/>
        <v>78.82</v>
      </c>
      <c r="K33" s="1">
        <f t="shared" si="2"/>
        <v>78.82</v>
      </c>
      <c r="L33" s="1"/>
      <c r="M33" s="1"/>
      <c r="N33" s="1" t="str">
        <f t="shared" si="3"/>
        <v>AB</v>
      </c>
    </row>
    <row r="34" spans="2:14">
      <c r="B34" s="1">
        <v>22</v>
      </c>
      <c r="C34" s="1">
        <v>4191029</v>
      </c>
      <c r="D34" s="1" t="s">
        <v>46</v>
      </c>
      <c r="E34" s="1">
        <f>J34*TUGAS!F24</f>
        <v>78.63</v>
      </c>
      <c r="F34" s="1">
        <f t="shared" si="0"/>
        <v>78.63</v>
      </c>
      <c r="G34" s="1">
        <f>UTS!F24*J34</f>
        <v>78.63</v>
      </c>
      <c r="H34" s="6">
        <f>J34*UAS!F24</f>
        <v>78.63</v>
      </c>
      <c r="I34" s="23">
        <v>2.93</v>
      </c>
      <c r="J34" s="1">
        <f t="shared" si="1"/>
        <v>78.63</v>
      </c>
      <c r="K34" s="1">
        <f t="shared" si="2"/>
        <v>78.63</v>
      </c>
      <c r="L34" s="1"/>
      <c r="M34" s="1"/>
      <c r="N34" s="1" t="str">
        <f t="shared" si="3"/>
        <v>AB</v>
      </c>
    </row>
    <row r="35" spans="2:14">
      <c r="B35" s="1">
        <v>23</v>
      </c>
      <c r="C35" s="1">
        <v>4191031</v>
      </c>
      <c r="D35" s="1" t="s">
        <v>47</v>
      </c>
      <c r="E35" s="1">
        <f>J35*TUGAS!F25</f>
        <v>80.2</v>
      </c>
      <c r="F35" s="1">
        <f t="shared" si="0"/>
        <v>80.2</v>
      </c>
      <c r="G35" s="1">
        <f>UTS!F25*J35</f>
        <v>80.2</v>
      </c>
      <c r="H35" s="6">
        <f>J35*UAS!F25</f>
        <v>80.2</v>
      </c>
      <c r="I35" s="23">
        <v>3.01</v>
      </c>
      <c r="J35" s="1">
        <f t="shared" si="1"/>
        <v>80.2</v>
      </c>
      <c r="K35" s="1">
        <f t="shared" si="2"/>
        <v>80.2</v>
      </c>
      <c r="L35" s="1"/>
      <c r="M35" s="1"/>
      <c r="N35" s="1" t="str">
        <f t="shared" si="3"/>
        <v>AB</v>
      </c>
    </row>
    <row r="36" spans="2:14">
      <c r="B36" s="1">
        <v>24</v>
      </c>
      <c r="C36" s="1">
        <v>4191033</v>
      </c>
      <c r="D36" s="1" t="s">
        <v>48</v>
      </c>
      <c r="E36" s="1">
        <f>J36*TUGAS!F26</f>
        <v>85.33</v>
      </c>
      <c r="F36" s="1">
        <f t="shared" si="0"/>
        <v>85.33</v>
      </c>
      <c r="G36" s="1">
        <f>UTS!F26*J36</f>
        <v>85.33</v>
      </c>
      <c r="H36" s="6">
        <f>J36*UAS!F26</f>
        <v>85.33</v>
      </c>
      <c r="I36" s="23">
        <v>3.27</v>
      </c>
      <c r="J36" s="1">
        <f t="shared" si="1"/>
        <v>85.33</v>
      </c>
      <c r="K36" s="1">
        <f t="shared" si="2"/>
        <v>85.33</v>
      </c>
      <c r="L36" s="1"/>
      <c r="M36" s="1"/>
      <c r="N36" s="1" t="str">
        <f t="shared" si="3"/>
        <v>AB</v>
      </c>
    </row>
    <row r="37" spans="2:14">
      <c r="B37" s="1">
        <v>25</v>
      </c>
      <c r="C37" s="1">
        <v>4191037</v>
      </c>
      <c r="D37" s="1" t="s">
        <v>49</v>
      </c>
      <c r="E37" s="1">
        <f>J37*TUGAS!F27</f>
        <v>73.89</v>
      </c>
      <c r="F37" s="1">
        <f t="shared" si="0"/>
        <v>73.89</v>
      </c>
      <c r="G37" s="1">
        <f>UTS!F27*J37</f>
        <v>73.89</v>
      </c>
      <c r="H37" s="6">
        <f>J37*UAS!F27</f>
        <v>73.89</v>
      </c>
      <c r="I37" s="23">
        <v>2.69</v>
      </c>
      <c r="J37" s="1">
        <f t="shared" si="1"/>
        <v>73.89</v>
      </c>
      <c r="K37" s="1">
        <f t="shared" si="2"/>
        <v>73.89</v>
      </c>
      <c r="L37" s="1"/>
      <c r="M37" s="1"/>
      <c r="N37" s="1" t="str">
        <f t="shared" si="3"/>
        <v>B</v>
      </c>
    </row>
    <row r="38" spans="2:14">
      <c r="B38" s="1">
        <v>26</v>
      </c>
      <c r="C38" s="1">
        <v>4191041</v>
      </c>
      <c r="D38" s="1" t="s">
        <v>50</v>
      </c>
      <c r="E38" s="1">
        <f>J38*TUGAS!F28</f>
        <v>54.09</v>
      </c>
      <c r="F38" s="1">
        <f t="shared" si="0"/>
        <v>72.12</v>
      </c>
      <c r="G38" s="1">
        <f>UTS!F28*J38</f>
        <v>72.12</v>
      </c>
      <c r="H38" s="6">
        <f>J38*UAS!F28</f>
        <v>72.12</v>
      </c>
      <c r="I38" s="23">
        <v>2.6</v>
      </c>
      <c r="J38" s="1">
        <f t="shared" si="1"/>
        <v>72.12</v>
      </c>
      <c r="K38" s="1">
        <f t="shared" si="2"/>
        <v>69.4155</v>
      </c>
      <c r="L38" s="1"/>
      <c r="M38" s="1"/>
      <c r="N38" s="1" t="str">
        <f t="shared" si="3"/>
        <v>B</v>
      </c>
    </row>
    <row r="39" spans="2:14">
      <c r="B39" s="1">
        <v>27</v>
      </c>
      <c r="C39" s="1">
        <v>4191043</v>
      </c>
      <c r="D39" s="1" t="s">
        <v>51</v>
      </c>
      <c r="E39" s="1">
        <f>J39*TUGAS!F29</f>
        <v>80.01</v>
      </c>
      <c r="F39" s="1">
        <f t="shared" si="0"/>
        <v>80.01</v>
      </c>
      <c r="G39" s="1">
        <f>UTS!F29*J39</f>
        <v>80.01</v>
      </c>
      <c r="H39" s="6">
        <f>J39*UAS!F29</f>
        <v>80.01</v>
      </c>
      <c r="I39" s="23">
        <v>3</v>
      </c>
      <c r="J39" s="1">
        <f t="shared" si="1"/>
        <v>80.01</v>
      </c>
      <c r="K39" s="1">
        <f t="shared" si="2"/>
        <v>80.01</v>
      </c>
      <c r="L39" s="1"/>
      <c r="M39" s="1"/>
      <c r="N39" s="1" t="str">
        <f t="shared" si="3"/>
        <v>AB</v>
      </c>
    </row>
    <row r="40" spans="2:14">
      <c r="B40" s="1">
        <v>28</v>
      </c>
      <c r="C40" s="1">
        <v>4191045</v>
      </c>
      <c r="D40" s="1" t="s">
        <v>52</v>
      </c>
      <c r="E40" s="1">
        <f>J40*TUGAS!F30</f>
        <v>84.74</v>
      </c>
      <c r="F40" s="1">
        <f t="shared" si="0"/>
        <v>84.74</v>
      </c>
      <c r="G40" s="1">
        <f>UTS!F30*J40</f>
        <v>84.74</v>
      </c>
      <c r="H40" s="6">
        <f>J40*UAS!F30</f>
        <v>84.74</v>
      </c>
      <c r="I40" s="23">
        <v>3.24</v>
      </c>
      <c r="J40" s="1">
        <f t="shared" si="1"/>
        <v>84.74</v>
      </c>
      <c r="K40" s="1">
        <f t="shared" si="2"/>
        <v>84.74</v>
      </c>
      <c r="L40" s="1"/>
      <c r="M40" s="1"/>
      <c r="N40" s="1" t="str">
        <f t="shared" si="3"/>
        <v>AB</v>
      </c>
    </row>
    <row r="41" spans="2:14">
      <c r="B41" s="1">
        <v>29</v>
      </c>
      <c r="C41" s="1">
        <v>4191047</v>
      </c>
      <c r="D41" s="1" t="s">
        <v>53</v>
      </c>
      <c r="E41" s="1">
        <f>J41*TUGAS!F31</f>
        <v>75.86</v>
      </c>
      <c r="F41" s="1">
        <f t="shared" si="0"/>
        <v>75.86</v>
      </c>
      <c r="G41" s="1">
        <f>UTS!F31*J41</f>
        <v>75.86</v>
      </c>
      <c r="H41" s="6">
        <f>J41*UAS!F31</f>
        <v>75.86</v>
      </c>
      <c r="I41" s="23">
        <v>2.79</v>
      </c>
      <c r="J41" s="1">
        <f t="shared" si="1"/>
        <v>75.86</v>
      </c>
      <c r="K41" s="1">
        <f t="shared" si="2"/>
        <v>75.86</v>
      </c>
      <c r="L41" s="1"/>
      <c r="M41" s="1"/>
      <c r="N41" s="1" t="str">
        <f t="shared" si="3"/>
        <v>B</v>
      </c>
    </row>
    <row r="42" spans="2:14">
      <c r="B42" s="1">
        <v>30</v>
      </c>
      <c r="C42" s="1">
        <v>4191051</v>
      </c>
      <c r="D42" s="1" t="s">
        <v>54</v>
      </c>
      <c r="E42" s="1">
        <f>J42*TUGAS!F32</f>
        <v>82.97</v>
      </c>
      <c r="F42" s="1">
        <f t="shared" si="0"/>
        <v>82.97</v>
      </c>
      <c r="G42" s="1">
        <f>UTS!F32*J42</f>
        <v>82.97</v>
      </c>
      <c r="H42" s="6">
        <f>J42*UAS!F32</f>
        <v>82.97</v>
      </c>
      <c r="I42" s="23">
        <v>3.15</v>
      </c>
      <c r="J42" s="1">
        <f t="shared" si="1"/>
        <v>82.97</v>
      </c>
      <c r="K42" s="1">
        <f t="shared" si="2"/>
        <v>82.97</v>
      </c>
      <c r="L42" s="1"/>
      <c r="M42" s="1"/>
      <c r="N42" s="1" t="str">
        <f t="shared" si="3"/>
        <v>AB</v>
      </c>
    </row>
    <row r="43" spans="2:14">
      <c r="B43" s="1">
        <v>31</v>
      </c>
      <c r="C43" s="1">
        <v>4191055</v>
      </c>
      <c r="D43" s="1" t="s">
        <v>55</v>
      </c>
      <c r="E43" s="1">
        <f>J43*TUGAS!F33</f>
        <v>90.07</v>
      </c>
      <c r="F43" s="1">
        <f t="shared" si="0"/>
        <v>90.07</v>
      </c>
      <c r="G43" s="1">
        <f>UTS!F33*J43</f>
        <v>90.07</v>
      </c>
      <c r="H43" s="6">
        <f>J43*UAS!F33</f>
        <v>90.07</v>
      </c>
      <c r="I43" s="23">
        <v>3.51</v>
      </c>
      <c r="J43" s="1">
        <f t="shared" si="1"/>
        <v>90.07</v>
      </c>
      <c r="K43" s="1">
        <f t="shared" si="2"/>
        <v>90.07</v>
      </c>
      <c r="L43" s="1"/>
      <c r="M43" s="1"/>
      <c r="N43" s="1" t="str">
        <f t="shared" si="3"/>
        <v>A</v>
      </c>
    </row>
    <row r="44" spans="2:14">
      <c r="B44" s="1">
        <v>32</v>
      </c>
      <c r="C44" s="1">
        <v>4191057</v>
      </c>
      <c r="D44" s="1" t="s">
        <v>56</v>
      </c>
      <c r="E44" s="1">
        <f>J44*TUGAS!F34</f>
        <v>76.65</v>
      </c>
      <c r="F44" s="1">
        <f t="shared" si="0"/>
        <v>76.65</v>
      </c>
      <c r="G44" s="1">
        <f>UTS!F34*J44</f>
        <v>76.65</v>
      </c>
      <c r="H44" s="6">
        <f>J44*UAS!F34</f>
        <v>76.65</v>
      </c>
      <c r="I44" s="23">
        <v>2.83</v>
      </c>
      <c r="J44" s="1">
        <f t="shared" si="1"/>
        <v>76.65</v>
      </c>
      <c r="K44" s="1">
        <f t="shared" si="2"/>
        <v>76.65</v>
      </c>
      <c r="L44" s="1"/>
      <c r="M44" s="1"/>
      <c r="N44" s="1" t="str">
        <f t="shared" si="3"/>
        <v>AB</v>
      </c>
    </row>
    <row r="45" spans="2:14">
      <c r="B45" s="1">
        <v>33</v>
      </c>
      <c r="C45" s="1">
        <v>4191059</v>
      </c>
      <c r="D45" s="1" t="s">
        <v>57</v>
      </c>
      <c r="E45" s="1">
        <f>J45*TUGAS!F35</f>
        <v>81.39</v>
      </c>
      <c r="F45" s="1">
        <f t="shared" si="0"/>
        <v>81.39</v>
      </c>
      <c r="G45" s="1">
        <f>UTS!F35*J45</f>
        <v>81.39</v>
      </c>
      <c r="H45" s="6">
        <f>J45*UAS!F35</f>
        <v>81.39</v>
      </c>
      <c r="I45" s="23">
        <v>3.07</v>
      </c>
      <c r="J45" s="1">
        <f t="shared" si="1"/>
        <v>81.39</v>
      </c>
      <c r="K45" s="1">
        <f t="shared" si="2"/>
        <v>81.39</v>
      </c>
      <c r="L45" s="1"/>
      <c r="M45" s="1"/>
      <c r="N45" s="1" t="str">
        <f t="shared" si="3"/>
        <v>AB</v>
      </c>
    </row>
    <row r="46" spans="2:14">
      <c r="B46" s="1">
        <v>34</v>
      </c>
      <c r="C46" s="1">
        <v>4191063</v>
      </c>
      <c r="D46" s="1" t="s">
        <v>58</v>
      </c>
      <c r="E46" s="1">
        <f>J46*TUGAS!F36</f>
        <v>76.26</v>
      </c>
      <c r="F46" s="1">
        <f t="shared" si="0"/>
        <v>76.26</v>
      </c>
      <c r="G46" s="1">
        <f>UTS!F36*J46</f>
        <v>76.26</v>
      </c>
      <c r="H46" s="6">
        <f>J46*UAS!F36</f>
        <v>76.26</v>
      </c>
      <c r="I46" s="23">
        <v>2.81</v>
      </c>
      <c r="J46" s="1">
        <f t="shared" si="1"/>
        <v>76.26</v>
      </c>
      <c r="K46" s="1">
        <f t="shared" si="2"/>
        <v>76.26</v>
      </c>
      <c r="L46" s="1"/>
      <c r="M46" s="1"/>
      <c r="N46" s="1" t="str">
        <f t="shared" si="3"/>
        <v>AB</v>
      </c>
    </row>
    <row r="47" spans="2:14">
      <c r="B47" s="1">
        <v>35</v>
      </c>
      <c r="C47" s="1">
        <v>4191065</v>
      </c>
      <c r="D47" s="1" t="s">
        <v>59</v>
      </c>
      <c r="E47" s="1">
        <f>J47*TUGAS!F37</f>
        <v>85.53</v>
      </c>
      <c r="F47" s="1">
        <f t="shared" si="0"/>
        <v>85.53</v>
      </c>
      <c r="G47" s="1">
        <f>UTS!F37*J47</f>
        <v>85.53</v>
      </c>
      <c r="H47" s="6">
        <f>J47*UAS!F37</f>
        <v>85.53</v>
      </c>
      <c r="I47" s="23">
        <v>3.28</v>
      </c>
      <c r="J47" s="1">
        <f t="shared" si="1"/>
        <v>85.53</v>
      </c>
      <c r="K47" s="1">
        <f t="shared" si="2"/>
        <v>85.53</v>
      </c>
      <c r="L47" s="1"/>
      <c r="M47" s="1"/>
      <c r="N47" s="1" t="str">
        <f t="shared" si="3"/>
        <v>AB</v>
      </c>
    </row>
    <row r="48" spans="2:14">
      <c r="B48" s="1">
        <v>36</v>
      </c>
      <c r="C48" s="1">
        <v>4191067</v>
      </c>
      <c r="D48" s="1" t="s">
        <v>60</v>
      </c>
      <c r="E48" s="1">
        <f>J48*TUGAS!F38</f>
        <v>77.64</v>
      </c>
      <c r="F48" s="1">
        <f t="shared" si="0"/>
        <v>77.64</v>
      </c>
      <c r="G48" s="1">
        <f>UTS!F38*J48</f>
        <v>77.64</v>
      </c>
      <c r="H48" s="6">
        <f>J48*UAS!F38</f>
        <v>77.64</v>
      </c>
      <c r="I48" s="23">
        <v>2.88</v>
      </c>
      <c r="J48" s="1">
        <f t="shared" si="1"/>
        <v>77.64</v>
      </c>
      <c r="K48" s="1">
        <f t="shared" si="2"/>
        <v>77.64</v>
      </c>
      <c r="L48" s="1"/>
      <c r="M48" s="1"/>
      <c r="N48" s="1" t="str">
        <f t="shared" si="3"/>
        <v>AB</v>
      </c>
    </row>
    <row r="49" spans="2:14">
      <c r="B49" s="1">
        <v>37</v>
      </c>
      <c r="C49" s="1">
        <v>4191069</v>
      </c>
      <c r="D49" s="1" t="s">
        <v>61</v>
      </c>
      <c r="E49" s="1">
        <f>J49*TUGAS!F39</f>
        <v>83.36</v>
      </c>
      <c r="F49" s="1">
        <f t="shared" si="0"/>
        <v>83.36</v>
      </c>
      <c r="G49" s="1">
        <f>UTS!F39*J49</f>
        <v>83.36</v>
      </c>
      <c r="H49" s="6">
        <f>J49*UAS!F39</f>
        <v>83.36</v>
      </c>
      <c r="I49" s="23">
        <v>3.17</v>
      </c>
      <c r="J49" s="1">
        <f t="shared" si="1"/>
        <v>83.36</v>
      </c>
      <c r="K49" s="1">
        <f t="shared" si="2"/>
        <v>83.36</v>
      </c>
      <c r="L49" s="1"/>
      <c r="M49" s="1"/>
      <c r="N49" s="1" t="str">
        <f t="shared" si="3"/>
        <v>AB</v>
      </c>
    </row>
    <row r="50" spans="2:14">
      <c r="B50" s="1">
        <v>38</v>
      </c>
      <c r="C50" s="1">
        <v>4191071</v>
      </c>
      <c r="D50" s="1" t="s">
        <v>62</v>
      </c>
      <c r="E50" s="1">
        <f>J50*TUGAS!F40</f>
        <v>0</v>
      </c>
      <c r="F50" s="1">
        <v>0</v>
      </c>
      <c r="G50" s="1">
        <f>UTS!F40*J50</f>
        <v>0</v>
      </c>
      <c r="H50" s="6">
        <f>J50*UAS!F40</f>
        <v>0</v>
      </c>
      <c r="I50" s="23">
        <v>3.03</v>
      </c>
      <c r="J50" s="1">
        <f t="shared" si="1"/>
        <v>80.6</v>
      </c>
      <c r="K50" s="1">
        <f t="shared" si="2"/>
        <v>0</v>
      </c>
      <c r="L50" s="1"/>
      <c r="M50" s="1"/>
      <c r="N50" s="1" t="str">
        <f t="shared" si="3"/>
        <v>E</v>
      </c>
    </row>
    <row r="51" spans="2:14">
      <c r="B51" s="1">
        <v>39</v>
      </c>
      <c r="C51" s="1">
        <v>4191073</v>
      </c>
      <c r="D51" s="1" t="s">
        <v>63</v>
      </c>
      <c r="E51" s="1">
        <f>J51*TUGAS!F41</f>
        <v>80.01</v>
      </c>
      <c r="F51" s="1">
        <f t="shared" si="0"/>
        <v>80.01</v>
      </c>
      <c r="G51" s="1">
        <f>UTS!F41*J51</f>
        <v>80.01</v>
      </c>
      <c r="H51" s="6">
        <f>J51*UAS!F41</f>
        <v>80.01</v>
      </c>
      <c r="I51" s="23">
        <v>3</v>
      </c>
      <c r="J51" s="1">
        <f t="shared" si="1"/>
        <v>80.01</v>
      </c>
      <c r="K51" s="1">
        <f t="shared" si="2"/>
        <v>80.01</v>
      </c>
      <c r="L51" s="1"/>
      <c r="M51" s="1"/>
      <c r="N51" s="1" t="str">
        <f t="shared" si="3"/>
        <v>AB</v>
      </c>
    </row>
    <row r="52" spans="2:14">
      <c r="B52" s="1">
        <v>40</v>
      </c>
      <c r="C52" s="1">
        <v>4191075</v>
      </c>
      <c r="D52" s="1" t="s">
        <v>64</v>
      </c>
      <c r="E52" s="1">
        <f>J52*TUGAS!F42</f>
        <v>58.23</v>
      </c>
      <c r="F52" s="1">
        <f t="shared" si="0"/>
        <v>77.64</v>
      </c>
      <c r="G52" s="1">
        <f>UTS!F42*J52</f>
        <v>77.64</v>
      </c>
      <c r="H52" s="6">
        <f>J52*UAS!F42</f>
        <v>77.64</v>
      </c>
      <c r="I52" s="23">
        <v>2.88</v>
      </c>
      <c r="J52" s="1">
        <f t="shared" si="1"/>
        <v>77.64</v>
      </c>
      <c r="K52" s="1">
        <f t="shared" si="2"/>
        <v>74.7285</v>
      </c>
      <c r="L52" s="1"/>
      <c r="M52" s="1"/>
      <c r="N52" s="1" t="str">
        <f t="shared" si="3"/>
        <v>B</v>
      </c>
    </row>
    <row r="53" spans="2:14">
      <c r="B53" s="1">
        <v>41</v>
      </c>
      <c r="C53" s="1">
        <v>4191077</v>
      </c>
      <c r="D53" s="1" t="s">
        <v>65</v>
      </c>
      <c r="E53" s="1">
        <f>J53*TUGAS!F43</f>
        <v>0</v>
      </c>
      <c r="F53" s="1">
        <f t="shared" si="0"/>
        <v>78.43</v>
      </c>
      <c r="G53" s="1">
        <f>UTS!F43*J53</f>
        <v>78.43</v>
      </c>
      <c r="H53" s="6">
        <f>J53*UAS!F43</f>
        <v>78.43</v>
      </c>
      <c r="I53" s="23">
        <v>2.92</v>
      </c>
      <c r="J53" s="1">
        <f t="shared" si="1"/>
        <v>78.43</v>
      </c>
      <c r="K53" s="1">
        <f t="shared" si="2"/>
        <v>66.6655</v>
      </c>
      <c r="L53" s="1"/>
      <c r="M53" s="1"/>
      <c r="N53" s="1" t="str">
        <f t="shared" si="3"/>
        <v>B</v>
      </c>
    </row>
    <row r="54" spans="2:14">
      <c r="B54" s="1">
        <v>42</v>
      </c>
      <c r="C54" s="1">
        <v>4191079</v>
      </c>
      <c r="D54" s="1" t="s">
        <v>66</v>
      </c>
      <c r="E54" s="1">
        <f>J54*TUGAS!F44</f>
        <v>81.19</v>
      </c>
      <c r="F54" s="1">
        <f t="shared" si="0"/>
        <v>81.19</v>
      </c>
      <c r="G54" s="1">
        <f>UTS!F44*J54</f>
        <v>81.19</v>
      </c>
      <c r="H54" s="6">
        <f>J54*UAS!F44</f>
        <v>81.19</v>
      </c>
      <c r="I54" s="23">
        <v>3.06</v>
      </c>
      <c r="J54" s="1">
        <f t="shared" si="1"/>
        <v>81.19</v>
      </c>
      <c r="K54" s="1">
        <f t="shared" si="2"/>
        <v>81.19</v>
      </c>
      <c r="L54" s="1"/>
      <c r="M54" s="1"/>
      <c r="N54" s="1" t="str">
        <f t="shared" si="3"/>
        <v>AB</v>
      </c>
    </row>
    <row r="55" spans="2:14">
      <c r="B55" s="1">
        <v>43</v>
      </c>
      <c r="C55" s="1">
        <v>4191081</v>
      </c>
      <c r="D55" s="1" t="s">
        <v>67</v>
      </c>
      <c r="E55" s="1">
        <f>J55*TUGAS!F45</f>
        <v>86.12</v>
      </c>
      <c r="F55" s="1">
        <f t="shared" si="0"/>
        <v>86.12</v>
      </c>
      <c r="G55" s="1">
        <f>UTS!F45*J55</f>
        <v>86.12</v>
      </c>
      <c r="H55" s="6">
        <f>J55*UAS!F45</f>
        <v>86.12</v>
      </c>
      <c r="I55" s="23">
        <v>3.31</v>
      </c>
      <c r="J55" s="1">
        <f t="shared" si="1"/>
        <v>86.12</v>
      </c>
      <c r="K55" s="1">
        <f t="shared" si="2"/>
        <v>86.12</v>
      </c>
      <c r="L55" s="1"/>
      <c r="M55" s="1"/>
      <c r="N55" s="1" t="str">
        <f t="shared" si="3"/>
        <v>A</v>
      </c>
    </row>
    <row r="56" spans="2:14">
      <c r="B56" s="1">
        <v>44</v>
      </c>
      <c r="C56" s="1">
        <v>4191083</v>
      </c>
      <c r="D56" s="1" t="s">
        <v>68</v>
      </c>
      <c r="E56" s="1">
        <f>J56*TUGAS!F46</f>
        <v>82.57</v>
      </c>
      <c r="F56" s="1">
        <f t="shared" si="0"/>
        <v>82.57</v>
      </c>
      <c r="G56" s="1">
        <f>UTS!F46*J56</f>
        <v>82.57</v>
      </c>
      <c r="H56" s="6">
        <f>J56*UAS!F46</f>
        <v>82.57</v>
      </c>
      <c r="I56" s="23">
        <v>3.13</v>
      </c>
      <c r="J56" s="1">
        <f t="shared" si="1"/>
        <v>82.57</v>
      </c>
      <c r="K56" s="1">
        <f t="shared" si="2"/>
        <v>82.57</v>
      </c>
      <c r="L56" s="1"/>
      <c r="M56" s="1"/>
      <c r="N56" s="1" t="str">
        <f t="shared" si="3"/>
        <v>AB</v>
      </c>
    </row>
    <row r="57" spans="2:14">
      <c r="B57" s="1">
        <v>45</v>
      </c>
      <c r="C57" s="1">
        <v>4191085</v>
      </c>
      <c r="D57" s="1" t="s">
        <v>69</v>
      </c>
      <c r="E57" s="1">
        <f>J57*TUGAS!F47</f>
        <v>82.37</v>
      </c>
      <c r="F57" s="1">
        <f t="shared" si="0"/>
        <v>82.37</v>
      </c>
      <c r="G57" s="1">
        <f>UTS!F47*J57</f>
        <v>82.37</v>
      </c>
      <c r="H57" s="6">
        <f>J57*UAS!F47</f>
        <v>82.37</v>
      </c>
      <c r="I57" s="23">
        <v>3.12</v>
      </c>
      <c r="J57" s="1">
        <f t="shared" si="1"/>
        <v>82.37</v>
      </c>
      <c r="K57" s="1">
        <f t="shared" si="2"/>
        <v>82.37</v>
      </c>
      <c r="L57" s="1"/>
      <c r="M57" s="1"/>
      <c r="N57" s="1" t="str">
        <f t="shared" si="3"/>
        <v>AB</v>
      </c>
    </row>
    <row r="58" spans="2:14">
      <c r="B58" s="1">
        <v>46</v>
      </c>
      <c r="C58" s="1">
        <v>4191087</v>
      </c>
      <c r="D58" s="1" t="s">
        <v>70</v>
      </c>
      <c r="E58" s="1">
        <f>J58*TUGAS!F48</f>
        <v>90.07</v>
      </c>
      <c r="F58" s="1">
        <f t="shared" si="0"/>
        <v>90.07</v>
      </c>
      <c r="G58" s="1">
        <f>UTS!F48*J58</f>
        <v>90.07</v>
      </c>
      <c r="H58" s="6">
        <f>J58*UAS!F48</f>
        <v>90.07</v>
      </c>
      <c r="I58" s="23">
        <v>3.51</v>
      </c>
      <c r="J58" s="1">
        <f t="shared" si="1"/>
        <v>90.07</v>
      </c>
      <c r="K58" s="1">
        <f t="shared" si="2"/>
        <v>90.07</v>
      </c>
      <c r="L58" s="1"/>
      <c r="M58" s="1"/>
      <c r="N58" s="1" t="str">
        <f t="shared" si="3"/>
        <v>A</v>
      </c>
    </row>
    <row r="59" spans="2:14">
      <c r="B59" s="1">
        <v>47</v>
      </c>
      <c r="C59" s="1">
        <v>4191089</v>
      </c>
      <c r="D59" s="1" t="s">
        <v>71</v>
      </c>
      <c r="E59" s="1">
        <f>J59*TUGAS!F49</f>
        <v>0</v>
      </c>
      <c r="F59" s="1">
        <f t="shared" si="0"/>
        <v>79.41</v>
      </c>
      <c r="G59" s="1">
        <f>UTS!F49*J59</f>
        <v>79.41</v>
      </c>
      <c r="H59" s="6">
        <f>J59*UAS!F49</f>
        <v>79.41</v>
      </c>
      <c r="I59" s="23">
        <v>2.97</v>
      </c>
      <c r="J59" s="1">
        <f t="shared" si="1"/>
        <v>79.41</v>
      </c>
      <c r="K59" s="1">
        <f t="shared" si="2"/>
        <v>67.4985</v>
      </c>
      <c r="L59" s="1"/>
      <c r="M59" s="1"/>
      <c r="N59" s="1" t="str">
        <f t="shared" si="3"/>
        <v>B</v>
      </c>
    </row>
    <row r="60" spans="9:9">
      <c r="I60">
        <f>MIN(I13:I59)</f>
        <v>2.29</v>
      </c>
    </row>
    <row r="61" spans="9:9">
      <c r="I61">
        <f>MAX(I13:I59)</f>
        <v>3.76</v>
      </c>
    </row>
  </sheetData>
  <autoFilter ref="B12:N61">
    <extLst/>
  </autoFilter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L56"/>
  <sheetViews>
    <sheetView topLeftCell="A37" workbookViewId="0">
      <selection activeCell="G39" sqref="G39"/>
    </sheetView>
  </sheetViews>
  <sheetFormatPr defaultColWidth="9" defaultRowHeight="15"/>
  <cols>
    <col min="3" max="3" width="9.875" customWidth="true"/>
    <col min="4" max="4" width="35.25" customWidth="true"/>
    <col min="5" max="5" width="12.625"/>
  </cols>
  <sheetData>
    <row r="2" spans="2:6">
      <c r="B2" s="10" t="s">
        <v>0</v>
      </c>
      <c r="C2" s="10"/>
      <c r="D2" s="10"/>
      <c r="E2" s="16"/>
      <c r="F2" s="16"/>
    </row>
    <row r="3" spans="2:6">
      <c r="B3" s="11" t="s">
        <v>1</v>
      </c>
      <c r="C3" s="11" t="s">
        <v>2</v>
      </c>
      <c r="D3" s="12"/>
      <c r="E3" s="17" t="s">
        <v>3</v>
      </c>
      <c r="F3" s="17" t="s">
        <v>4</v>
      </c>
    </row>
    <row r="4" spans="2:6">
      <c r="B4" s="13" t="s">
        <v>5</v>
      </c>
      <c r="C4" s="14">
        <v>0.15</v>
      </c>
      <c r="D4" s="12"/>
      <c r="E4" s="18">
        <v>0</v>
      </c>
      <c r="F4" s="18" t="s">
        <v>6</v>
      </c>
    </row>
    <row r="5" spans="2:6">
      <c r="B5" s="13" t="s">
        <v>7</v>
      </c>
      <c r="C5" s="14">
        <v>0.15</v>
      </c>
      <c r="D5" s="12"/>
      <c r="E5" s="18">
        <v>41</v>
      </c>
      <c r="F5" s="18" t="s">
        <v>8</v>
      </c>
    </row>
    <row r="6" spans="2:6">
      <c r="B6" s="13" t="s">
        <v>9</v>
      </c>
      <c r="C6" s="14">
        <v>0.35</v>
      </c>
      <c r="D6" s="12"/>
      <c r="E6" s="18">
        <v>51</v>
      </c>
      <c r="F6" s="18" t="s">
        <v>10</v>
      </c>
    </row>
    <row r="7" spans="2:6">
      <c r="B7" s="13" t="s">
        <v>11</v>
      </c>
      <c r="C7" s="14">
        <v>0.35</v>
      </c>
      <c r="D7" s="12"/>
      <c r="E7" s="19">
        <v>56</v>
      </c>
      <c r="F7" s="19" t="s">
        <v>12</v>
      </c>
    </row>
    <row r="8" spans="2:6">
      <c r="B8" s="15"/>
      <c r="C8" s="15"/>
      <c r="D8" s="12"/>
      <c r="E8" s="19">
        <v>66</v>
      </c>
      <c r="F8" s="19" t="s">
        <v>13</v>
      </c>
    </row>
    <row r="9" spans="2:6">
      <c r="B9" s="12"/>
      <c r="C9" s="12"/>
      <c r="D9" s="12"/>
      <c r="E9" s="19">
        <v>76</v>
      </c>
      <c r="F9" s="19" t="s">
        <v>14</v>
      </c>
    </row>
    <row r="10" spans="2:6">
      <c r="B10" s="12"/>
      <c r="C10" s="12"/>
      <c r="D10" s="12"/>
      <c r="E10" s="19">
        <v>86</v>
      </c>
      <c r="F10" s="19" t="s">
        <v>15</v>
      </c>
    </row>
    <row r="12" spans="2:12">
      <c r="B12" t="s">
        <v>16</v>
      </c>
      <c r="C12" t="s">
        <v>17</v>
      </c>
      <c r="D12" t="s">
        <v>18</v>
      </c>
      <c r="E12" t="s">
        <v>19</v>
      </c>
      <c r="F12" t="s">
        <v>20</v>
      </c>
      <c r="G12" t="s">
        <v>9</v>
      </c>
      <c r="H12" t="s">
        <v>11</v>
      </c>
      <c r="I12" t="s">
        <v>21</v>
      </c>
      <c r="J12" t="s">
        <v>22</v>
      </c>
      <c r="K12" t="s">
        <v>23</v>
      </c>
      <c r="L12" t="s">
        <v>24</v>
      </c>
    </row>
    <row r="13" spans="2:12">
      <c r="B13">
        <v>1</v>
      </c>
      <c r="C13" s="3">
        <v>4151007</v>
      </c>
      <c r="D13" t="s">
        <v>72</v>
      </c>
      <c r="E13">
        <f>J13*TUGAS!F54</f>
        <v>22</v>
      </c>
      <c r="F13">
        <f>J13</f>
        <v>66</v>
      </c>
      <c r="G13">
        <f>J13*UTS!J3</f>
        <v>66</v>
      </c>
      <c r="H13">
        <f>J13*UAS!J3</f>
        <v>0</v>
      </c>
      <c r="I13" s="20">
        <v>2.49</v>
      </c>
      <c r="J13">
        <f>ROUND((I13-$I$56)/($I$55-I$56)*(95-66)+66,2)</f>
        <v>66</v>
      </c>
      <c r="K13">
        <f>$C$4*E13+$C$5*F13+$C$6*G13+$C$7*H13</f>
        <v>36.3</v>
      </c>
      <c r="L13" t="str">
        <f>VLOOKUP(K13,$E$4:$F$10,2,1)</f>
        <v>E</v>
      </c>
    </row>
    <row r="14" spans="2:12">
      <c r="B14">
        <v>2</v>
      </c>
      <c r="C14" s="3">
        <v>4181002</v>
      </c>
      <c r="D14" t="s">
        <v>73</v>
      </c>
      <c r="E14">
        <f>J14*TUGAS!F55</f>
        <v>0</v>
      </c>
      <c r="F14">
        <f t="shared" ref="F14:F54" si="0">J14</f>
        <v>86.76</v>
      </c>
      <c r="G14">
        <f>J14*UTS!J4</f>
        <v>86.76</v>
      </c>
      <c r="H14">
        <f>J14*UAS!J4</f>
        <v>86.76</v>
      </c>
      <c r="I14" s="20">
        <v>3.17</v>
      </c>
      <c r="J14">
        <f t="shared" ref="J14:J54" si="1">ROUND((I14-$I$56)/($I$55-I$56)*(95-66)+66,2)</f>
        <v>86.76</v>
      </c>
      <c r="K14">
        <f t="shared" ref="K14:K54" si="2">$C$4*E14+$C$5*F14+$C$6*G14+$C$7*H14</f>
        <v>73.746</v>
      </c>
      <c r="L14" t="str">
        <f t="shared" ref="L14:L54" si="3">VLOOKUP(K14,$E$4:$F$10,2,1)</f>
        <v>B</v>
      </c>
    </row>
    <row r="15" spans="2:12">
      <c r="B15">
        <v>3</v>
      </c>
      <c r="C15" s="3">
        <v>4181072</v>
      </c>
      <c r="D15" t="s">
        <v>74</v>
      </c>
      <c r="E15">
        <f>J15*TUGAS!F56</f>
        <v>0</v>
      </c>
      <c r="F15">
        <f t="shared" si="0"/>
        <v>66.61</v>
      </c>
      <c r="G15">
        <f>J15*UTS!J5</f>
        <v>66.61</v>
      </c>
      <c r="H15">
        <f>J15*UAS!J5</f>
        <v>66.61</v>
      </c>
      <c r="I15" s="20">
        <v>2.51</v>
      </c>
      <c r="J15">
        <f t="shared" si="1"/>
        <v>66.61</v>
      </c>
      <c r="K15">
        <f t="shared" si="2"/>
        <v>56.6185</v>
      </c>
      <c r="L15" t="str">
        <f t="shared" si="3"/>
        <v>BC</v>
      </c>
    </row>
    <row r="16" spans="2:12">
      <c r="B16">
        <v>4</v>
      </c>
      <c r="C16" s="3">
        <v>4191002</v>
      </c>
      <c r="D16" t="s">
        <v>75</v>
      </c>
      <c r="E16">
        <f>J16*TUGAS!F57</f>
        <v>88.89</v>
      </c>
      <c r="F16">
        <f t="shared" si="0"/>
        <v>88.89</v>
      </c>
      <c r="G16">
        <f>J16*UTS!J6</f>
        <v>88.89</v>
      </c>
      <c r="H16">
        <f>J16*UAS!J6</f>
        <v>88.89</v>
      </c>
      <c r="I16" s="21">
        <v>3.24</v>
      </c>
      <c r="J16">
        <f t="shared" si="1"/>
        <v>88.89</v>
      </c>
      <c r="K16">
        <f t="shared" si="2"/>
        <v>88.89</v>
      </c>
      <c r="L16" t="str">
        <f t="shared" si="3"/>
        <v>A</v>
      </c>
    </row>
    <row r="17" spans="2:12">
      <c r="B17">
        <v>5</v>
      </c>
      <c r="C17" s="3">
        <v>4191006</v>
      </c>
      <c r="D17" t="s">
        <v>76</v>
      </c>
      <c r="E17">
        <f>J17*TUGAS!F58</f>
        <v>48.8866666666667</v>
      </c>
      <c r="F17">
        <f t="shared" si="0"/>
        <v>73.33</v>
      </c>
      <c r="G17">
        <f>J17*UTS!J7</f>
        <v>73.33</v>
      </c>
      <c r="H17">
        <f>J17*UAS!J7</f>
        <v>73.33</v>
      </c>
      <c r="I17" s="21">
        <v>2.73</v>
      </c>
      <c r="J17">
        <f t="shared" si="1"/>
        <v>73.33</v>
      </c>
      <c r="K17">
        <f t="shared" si="2"/>
        <v>69.6635</v>
      </c>
      <c r="L17" t="str">
        <f t="shared" si="3"/>
        <v>B</v>
      </c>
    </row>
    <row r="18" spans="2:12">
      <c r="B18">
        <v>6</v>
      </c>
      <c r="C18" s="3">
        <v>4191008</v>
      </c>
      <c r="D18" t="s">
        <v>77</v>
      </c>
      <c r="E18">
        <f>J18*TUGAS!F59</f>
        <v>80.96</v>
      </c>
      <c r="F18">
        <f t="shared" si="0"/>
        <v>80.96</v>
      </c>
      <c r="G18">
        <f>J18*UTS!J8</f>
        <v>80.96</v>
      </c>
      <c r="H18">
        <f>J18*UAS!J8</f>
        <v>80.96</v>
      </c>
      <c r="I18" s="21">
        <v>2.98</v>
      </c>
      <c r="J18">
        <f t="shared" si="1"/>
        <v>80.96</v>
      </c>
      <c r="K18">
        <f t="shared" si="2"/>
        <v>80.96</v>
      </c>
      <c r="L18" t="str">
        <f t="shared" si="3"/>
        <v>AB</v>
      </c>
    </row>
    <row r="19" spans="2:12">
      <c r="B19">
        <v>7</v>
      </c>
      <c r="C19" s="3">
        <v>4191010</v>
      </c>
      <c r="D19" t="s">
        <v>78</v>
      </c>
      <c r="E19">
        <f>J19*TUGAS!F60</f>
        <v>85.23</v>
      </c>
      <c r="F19">
        <f t="shared" si="0"/>
        <v>85.23</v>
      </c>
      <c r="G19">
        <f>J19*UTS!J9</f>
        <v>85.23</v>
      </c>
      <c r="H19">
        <f>J19*UAS!J9</f>
        <v>85.23</v>
      </c>
      <c r="I19" s="21">
        <v>3.12</v>
      </c>
      <c r="J19">
        <f t="shared" si="1"/>
        <v>85.23</v>
      </c>
      <c r="K19">
        <f t="shared" si="2"/>
        <v>85.23</v>
      </c>
      <c r="L19" t="str">
        <f t="shared" si="3"/>
        <v>AB</v>
      </c>
    </row>
    <row r="20" spans="2:12">
      <c r="B20">
        <v>8</v>
      </c>
      <c r="C20" s="3">
        <v>4191018</v>
      </c>
      <c r="D20" t="s">
        <v>79</v>
      </c>
      <c r="E20">
        <f>J20*TUGAS!F61</f>
        <v>83.71</v>
      </c>
      <c r="F20">
        <f t="shared" si="0"/>
        <v>83.71</v>
      </c>
      <c r="G20">
        <f>J20*UTS!J10</f>
        <v>83.71</v>
      </c>
      <c r="H20">
        <f>J20*UAS!J10</f>
        <v>83.71</v>
      </c>
      <c r="I20" s="21">
        <v>3.07</v>
      </c>
      <c r="J20">
        <f t="shared" si="1"/>
        <v>83.71</v>
      </c>
      <c r="K20">
        <f t="shared" si="2"/>
        <v>83.71</v>
      </c>
      <c r="L20" t="str">
        <f t="shared" si="3"/>
        <v>AB</v>
      </c>
    </row>
    <row r="21" spans="2:12">
      <c r="B21">
        <v>9</v>
      </c>
      <c r="C21" s="3">
        <v>4191022</v>
      </c>
      <c r="D21" t="s">
        <v>80</v>
      </c>
      <c r="E21">
        <f>J21*TUGAS!F62</f>
        <v>87.98</v>
      </c>
      <c r="F21">
        <f t="shared" si="0"/>
        <v>87.98</v>
      </c>
      <c r="G21">
        <f>J21*UTS!J11</f>
        <v>87.98</v>
      </c>
      <c r="H21">
        <f>J21*UAS!J11</f>
        <v>87.98</v>
      </c>
      <c r="I21" s="21">
        <v>3.21</v>
      </c>
      <c r="J21">
        <f t="shared" si="1"/>
        <v>87.98</v>
      </c>
      <c r="K21">
        <f t="shared" si="2"/>
        <v>87.98</v>
      </c>
      <c r="L21" t="str">
        <f t="shared" si="3"/>
        <v>A</v>
      </c>
    </row>
    <row r="22" spans="2:12">
      <c r="B22">
        <v>10</v>
      </c>
      <c r="C22" s="3">
        <v>4191023</v>
      </c>
      <c r="D22" t="s">
        <v>81</v>
      </c>
      <c r="E22">
        <f>J22*TUGAS!F63</f>
        <v>73.94</v>
      </c>
      <c r="F22">
        <f t="shared" si="0"/>
        <v>73.94</v>
      </c>
      <c r="G22">
        <f>J22*UTS!J12</f>
        <v>73.94</v>
      </c>
      <c r="H22">
        <f>J22*UAS!J12</f>
        <v>73.94</v>
      </c>
      <c r="I22" s="21">
        <v>2.75</v>
      </c>
      <c r="J22">
        <f t="shared" si="1"/>
        <v>73.94</v>
      </c>
      <c r="K22">
        <f t="shared" si="2"/>
        <v>73.94</v>
      </c>
      <c r="L22" t="str">
        <f t="shared" si="3"/>
        <v>B</v>
      </c>
    </row>
    <row r="23" spans="2:12">
      <c r="B23">
        <v>11</v>
      </c>
      <c r="C23" s="3">
        <v>4191024</v>
      </c>
      <c r="D23" t="s">
        <v>82</v>
      </c>
      <c r="E23">
        <f>J23*TUGAS!F64</f>
        <v>83.71</v>
      </c>
      <c r="F23">
        <f t="shared" si="0"/>
        <v>83.71</v>
      </c>
      <c r="G23">
        <f>J23*UTS!J13</f>
        <v>83.71</v>
      </c>
      <c r="H23">
        <f>J23*UAS!J13</f>
        <v>83.71</v>
      </c>
      <c r="I23" s="21">
        <v>3.07</v>
      </c>
      <c r="J23">
        <f t="shared" si="1"/>
        <v>83.71</v>
      </c>
      <c r="K23">
        <f t="shared" si="2"/>
        <v>83.71</v>
      </c>
      <c r="L23" t="str">
        <f t="shared" si="3"/>
        <v>AB</v>
      </c>
    </row>
    <row r="24" spans="2:12">
      <c r="B24">
        <v>12</v>
      </c>
      <c r="C24" s="3">
        <v>4191026</v>
      </c>
      <c r="D24" t="s">
        <v>83</v>
      </c>
      <c r="E24">
        <f>J24*TUGAS!F65</f>
        <v>87.98</v>
      </c>
      <c r="F24">
        <f t="shared" si="0"/>
        <v>87.98</v>
      </c>
      <c r="G24">
        <f>J24*UTS!J14</f>
        <v>87.98</v>
      </c>
      <c r="H24">
        <f>J24*UAS!J14</f>
        <v>87.98</v>
      </c>
      <c r="I24" s="21">
        <v>3.21</v>
      </c>
      <c r="J24">
        <f t="shared" si="1"/>
        <v>87.98</v>
      </c>
      <c r="K24">
        <f t="shared" si="2"/>
        <v>87.98</v>
      </c>
      <c r="L24" t="str">
        <f t="shared" si="3"/>
        <v>A</v>
      </c>
    </row>
    <row r="25" spans="2:12">
      <c r="B25">
        <v>13</v>
      </c>
      <c r="C25" s="3">
        <v>4191028</v>
      </c>
      <c r="D25" t="s">
        <v>84</v>
      </c>
      <c r="E25">
        <f>J25*TUGAS!F66</f>
        <v>94.69</v>
      </c>
      <c r="F25">
        <f t="shared" si="0"/>
        <v>94.69</v>
      </c>
      <c r="G25">
        <f>J25*UTS!J15</f>
        <v>94.69</v>
      </c>
      <c r="H25">
        <f>J25*UAS!J15</f>
        <v>94.69</v>
      </c>
      <c r="I25" s="21">
        <v>3.43</v>
      </c>
      <c r="J25">
        <f t="shared" si="1"/>
        <v>94.69</v>
      </c>
      <c r="K25">
        <f t="shared" si="2"/>
        <v>94.69</v>
      </c>
      <c r="L25" t="str">
        <f t="shared" si="3"/>
        <v>A</v>
      </c>
    </row>
    <row r="26" spans="2:12">
      <c r="B26">
        <v>14</v>
      </c>
      <c r="C26" s="3">
        <v>4191030</v>
      </c>
      <c r="D26" t="s">
        <v>85</v>
      </c>
      <c r="E26">
        <f>J26*TUGAS!F67</f>
        <v>76.38</v>
      </c>
      <c r="F26">
        <f t="shared" si="0"/>
        <v>76.38</v>
      </c>
      <c r="G26">
        <f>J26*UTS!J16</f>
        <v>76.38</v>
      </c>
      <c r="H26">
        <f>J26*UAS!J16</f>
        <v>76.38</v>
      </c>
      <c r="I26" s="21">
        <v>2.83</v>
      </c>
      <c r="J26">
        <f t="shared" si="1"/>
        <v>76.38</v>
      </c>
      <c r="K26">
        <f t="shared" si="2"/>
        <v>76.38</v>
      </c>
      <c r="L26" t="str">
        <f t="shared" si="3"/>
        <v>AB</v>
      </c>
    </row>
    <row r="27" spans="2:12">
      <c r="B27">
        <v>15</v>
      </c>
      <c r="C27" s="3">
        <v>4191034</v>
      </c>
      <c r="D27" t="s">
        <v>86</v>
      </c>
      <c r="E27">
        <f>J27*TUGAS!F68</f>
        <v>82.79</v>
      </c>
      <c r="F27">
        <f t="shared" si="0"/>
        <v>82.79</v>
      </c>
      <c r="G27">
        <f>J27*UTS!J17</f>
        <v>82.79</v>
      </c>
      <c r="H27">
        <f>J27*UAS!J17</f>
        <v>82.79</v>
      </c>
      <c r="I27" s="21">
        <v>3.04</v>
      </c>
      <c r="J27">
        <f t="shared" si="1"/>
        <v>82.79</v>
      </c>
      <c r="K27">
        <f t="shared" si="2"/>
        <v>82.79</v>
      </c>
      <c r="L27" t="str">
        <f t="shared" si="3"/>
        <v>AB</v>
      </c>
    </row>
    <row r="28" spans="2:12">
      <c r="B28">
        <v>16</v>
      </c>
      <c r="C28" s="3">
        <v>4191036</v>
      </c>
      <c r="D28" t="s">
        <v>87</v>
      </c>
      <c r="E28">
        <f>J28*TUGAS!F69</f>
        <v>89.2</v>
      </c>
      <c r="F28">
        <f t="shared" si="0"/>
        <v>89.2</v>
      </c>
      <c r="G28">
        <f>J28*UTS!J18</f>
        <v>89.2</v>
      </c>
      <c r="H28">
        <f>J28*UAS!J18</f>
        <v>89.2</v>
      </c>
      <c r="I28" s="21">
        <v>3.25</v>
      </c>
      <c r="J28">
        <f t="shared" si="1"/>
        <v>89.2</v>
      </c>
      <c r="K28">
        <f t="shared" si="2"/>
        <v>89.2</v>
      </c>
      <c r="L28" t="str">
        <f t="shared" si="3"/>
        <v>A</v>
      </c>
    </row>
    <row r="29" spans="2:12">
      <c r="B29">
        <v>17</v>
      </c>
      <c r="C29" s="3">
        <v>4191038</v>
      </c>
      <c r="D29" t="s">
        <v>88</v>
      </c>
      <c r="E29">
        <f>J29*TUGAS!F70</f>
        <v>52.7533333333333</v>
      </c>
      <c r="F29">
        <f t="shared" si="0"/>
        <v>79.13</v>
      </c>
      <c r="G29">
        <f>J29*UTS!J19</f>
        <v>79.13</v>
      </c>
      <c r="H29">
        <f>J29*UAS!J19</f>
        <v>79.13</v>
      </c>
      <c r="I29" s="21">
        <v>2.92</v>
      </c>
      <c r="J29">
        <f t="shared" si="1"/>
        <v>79.13</v>
      </c>
      <c r="K29">
        <f t="shared" si="2"/>
        <v>75.1735</v>
      </c>
      <c r="L29" t="str">
        <f t="shared" si="3"/>
        <v>B</v>
      </c>
    </row>
    <row r="30" spans="2:12">
      <c r="B30">
        <v>18</v>
      </c>
      <c r="C30" s="3">
        <v>4191040</v>
      </c>
      <c r="D30" t="s">
        <v>89</v>
      </c>
      <c r="E30">
        <f>J30*TUGAS!F71</f>
        <v>82.79</v>
      </c>
      <c r="F30">
        <f t="shared" si="0"/>
        <v>82.79</v>
      </c>
      <c r="G30">
        <f>J30*UTS!J20</f>
        <v>82.79</v>
      </c>
      <c r="H30">
        <f>J30*UAS!J20</f>
        <v>82.79</v>
      </c>
      <c r="I30" s="21">
        <v>3.04</v>
      </c>
      <c r="J30">
        <f t="shared" si="1"/>
        <v>82.79</v>
      </c>
      <c r="K30">
        <f t="shared" si="2"/>
        <v>82.79</v>
      </c>
      <c r="L30" t="str">
        <f t="shared" si="3"/>
        <v>AB</v>
      </c>
    </row>
    <row r="31" spans="2:12">
      <c r="B31">
        <v>19</v>
      </c>
      <c r="C31" s="3">
        <v>4191042</v>
      </c>
      <c r="D31" t="s">
        <v>90</v>
      </c>
      <c r="E31">
        <f>J31*TUGAS!F72</f>
        <v>89.51</v>
      </c>
      <c r="F31">
        <f t="shared" si="0"/>
        <v>89.51</v>
      </c>
      <c r="G31">
        <f>J31*UTS!J21</f>
        <v>89.51</v>
      </c>
      <c r="H31">
        <f>J31*UAS!J21</f>
        <v>89.51</v>
      </c>
      <c r="I31" s="21">
        <v>3.26</v>
      </c>
      <c r="J31">
        <f t="shared" si="1"/>
        <v>89.51</v>
      </c>
      <c r="K31">
        <f t="shared" si="2"/>
        <v>89.51</v>
      </c>
      <c r="L31" t="str">
        <f t="shared" si="3"/>
        <v>A</v>
      </c>
    </row>
    <row r="32" spans="2:12">
      <c r="B32">
        <v>20</v>
      </c>
      <c r="C32" s="3">
        <v>4191044</v>
      </c>
      <c r="D32" t="s">
        <v>91</v>
      </c>
      <c r="E32">
        <f>J32*TUGAS!F73</f>
        <v>76.38</v>
      </c>
      <c r="F32">
        <f t="shared" si="0"/>
        <v>76.38</v>
      </c>
      <c r="G32">
        <f>J32*UTS!J22</f>
        <v>76.38</v>
      </c>
      <c r="H32">
        <f>J32*UAS!J22</f>
        <v>76.38</v>
      </c>
      <c r="I32" s="21">
        <v>2.83</v>
      </c>
      <c r="J32">
        <f t="shared" si="1"/>
        <v>76.38</v>
      </c>
      <c r="K32">
        <f t="shared" si="2"/>
        <v>76.38</v>
      </c>
      <c r="L32" t="str">
        <f t="shared" si="3"/>
        <v>AB</v>
      </c>
    </row>
    <row r="33" spans="2:12">
      <c r="B33">
        <v>21</v>
      </c>
      <c r="C33" s="3">
        <v>4191046</v>
      </c>
      <c r="D33" t="s">
        <v>92</v>
      </c>
      <c r="E33">
        <f>J33*TUGAS!F74</f>
        <v>49.7</v>
      </c>
      <c r="F33">
        <f t="shared" si="0"/>
        <v>74.55</v>
      </c>
      <c r="G33">
        <f>J33*UTS!J23</f>
        <v>74.55</v>
      </c>
      <c r="H33">
        <f>J33*UAS!J23</f>
        <v>74.55</v>
      </c>
      <c r="I33" s="21">
        <v>2.77</v>
      </c>
      <c r="J33">
        <f t="shared" si="1"/>
        <v>74.55</v>
      </c>
      <c r="K33">
        <f t="shared" si="2"/>
        <v>70.8225</v>
      </c>
      <c r="L33" t="str">
        <f t="shared" si="3"/>
        <v>B</v>
      </c>
    </row>
    <row r="34" spans="2:12">
      <c r="B34">
        <v>22</v>
      </c>
      <c r="C34" s="3">
        <v>4191049</v>
      </c>
      <c r="D34" t="s">
        <v>93</v>
      </c>
      <c r="E34">
        <f>J34*TUGAS!F75</f>
        <v>83.4</v>
      </c>
      <c r="F34">
        <f t="shared" si="0"/>
        <v>83.4</v>
      </c>
      <c r="G34">
        <f>J34*UTS!J24</f>
        <v>83.4</v>
      </c>
      <c r="H34">
        <f>J34*UAS!J24</f>
        <v>83.4</v>
      </c>
      <c r="I34" s="21">
        <v>3.06</v>
      </c>
      <c r="J34">
        <f t="shared" si="1"/>
        <v>83.4</v>
      </c>
      <c r="K34">
        <f t="shared" si="2"/>
        <v>83.4</v>
      </c>
      <c r="L34" t="str">
        <f t="shared" si="3"/>
        <v>AB</v>
      </c>
    </row>
    <row r="35" spans="2:12">
      <c r="B35">
        <v>23</v>
      </c>
      <c r="C35" s="3">
        <v>4191050</v>
      </c>
      <c r="D35" t="s">
        <v>94</v>
      </c>
      <c r="E35">
        <f>J35*TUGAS!F76</f>
        <v>83.71</v>
      </c>
      <c r="F35">
        <f t="shared" si="0"/>
        <v>83.71</v>
      </c>
      <c r="G35">
        <f>J35*UTS!J25</f>
        <v>83.71</v>
      </c>
      <c r="H35">
        <f>J35*UAS!J25</f>
        <v>83.71</v>
      </c>
      <c r="I35" s="21">
        <v>3.07</v>
      </c>
      <c r="J35">
        <f t="shared" si="1"/>
        <v>83.71</v>
      </c>
      <c r="K35">
        <f t="shared" si="2"/>
        <v>83.71</v>
      </c>
      <c r="L35" t="str">
        <f t="shared" si="3"/>
        <v>AB</v>
      </c>
    </row>
    <row r="36" spans="2:12">
      <c r="B36">
        <v>24</v>
      </c>
      <c r="C36" s="3">
        <v>4191052</v>
      </c>
      <c r="D36" t="s">
        <v>95</v>
      </c>
      <c r="E36">
        <f>J36*TUGAS!F77</f>
        <v>0</v>
      </c>
      <c r="F36">
        <f t="shared" si="0"/>
        <v>77.91</v>
      </c>
      <c r="G36">
        <f>J36*UTS!J26</f>
        <v>77.91</v>
      </c>
      <c r="H36">
        <f>J36*UAS!J26</f>
        <v>77.91</v>
      </c>
      <c r="I36" s="21">
        <v>2.88</v>
      </c>
      <c r="J36">
        <f t="shared" si="1"/>
        <v>77.91</v>
      </c>
      <c r="K36">
        <f t="shared" si="2"/>
        <v>66.2235</v>
      </c>
      <c r="L36" t="str">
        <f t="shared" si="3"/>
        <v>B</v>
      </c>
    </row>
    <row r="37" spans="2:12">
      <c r="B37">
        <v>25</v>
      </c>
      <c r="C37" s="3">
        <v>4191053</v>
      </c>
      <c r="D37" t="s">
        <v>96</v>
      </c>
      <c r="E37">
        <f>J37*TUGAS!F78</f>
        <v>29.8366666666667</v>
      </c>
      <c r="F37">
        <f t="shared" si="0"/>
        <v>89.51</v>
      </c>
      <c r="G37">
        <f>J37*UTS!J27</f>
        <v>89.51</v>
      </c>
      <c r="H37">
        <f>J37*UAS!J27</f>
        <v>89.51</v>
      </c>
      <c r="I37" s="21">
        <v>3.26</v>
      </c>
      <c r="J37">
        <f t="shared" si="1"/>
        <v>89.51</v>
      </c>
      <c r="K37">
        <f t="shared" si="2"/>
        <v>80.559</v>
      </c>
      <c r="L37" t="str">
        <f t="shared" si="3"/>
        <v>AB</v>
      </c>
    </row>
    <row r="38" spans="2:12">
      <c r="B38">
        <v>26</v>
      </c>
      <c r="C38" s="3">
        <v>4191054</v>
      </c>
      <c r="D38" t="s">
        <v>97</v>
      </c>
      <c r="E38">
        <f>J38*TUGAS!F79</f>
        <v>77.91</v>
      </c>
      <c r="F38">
        <f t="shared" si="0"/>
        <v>77.91</v>
      </c>
      <c r="G38">
        <f>J38*UTS!J28</f>
        <v>77.91</v>
      </c>
      <c r="H38">
        <f>J38*UAS!J28</f>
        <v>77.91</v>
      </c>
      <c r="I38" s="21">
        <v>2.88</v>
      </c>
      <c r="J38">
        <f t="shared" si="1"/>
        <v>77.91</v>
      </c>
      <c r="K38">
        <f t="shared" si="2"/>
        <v>77.91</v>
      </c>
      <c r="L38" t="str">
        <f t="shared" si="3"/>
        <v>AB</v>
      </c>
    </row>
    <row r="39" spans="2:12">
      <c r="B39">
        <v>27</v>
      </c>
      <c r="C39" s="3">
        <v>4191056</v>
      </c>
      <c r="D39" t="s">
        <v>98</v>
      </c>
      <c r="E39">
        <f>J39*TUGAS!F80</f>
        <v>53.5666666666667</v>
      </c>
      <c r="F39">
        <f t="shared" si="0"/>
        <v>80.35</v>
      </c>
      <c r="G39">
        <f>J39*UTS!J29</f>
        <v>80.35</v>
      </c>
      <c r="H39">
        <f>J39*UAS!J29</f>
        <v>80.35</v>
      </c>
      <c r="I39" s="21">
        <v>2.96</v>
      </c>
      <c r="J39">
        <f t="shared" si="1"/>
        <v>80.35</v>
      </c>
      <c r="K39">
        <f t="shared" si="2"/>
        <v>76.3325</v>
      </c>
      <c r="L39" t="str">
        <f t="shared" si="3"/>
        <v>AB</v>
      </c>
    </row>
    <row r="40" spans="2:12">
      <c r="B40">
        <v>28</v>
      </c>
      <c r="C40" s="3">
        <v>4191058</v>
      </c>
      <c r="D40" t="s">
        <v>99</v>
      </c>
      <c r="E40">
        <f>J40*TUGAS!F81</f>
        <v>54.9866666666667</v>
      </c>
      <c r="F40">
        <f t="shared" si="0"/>
        <v>82.48</v>
      </c>
      <c r="G40">
        <f>J40*UTS!J30</f>
        <v>82.48</v>
      </c>
      <c r="H40">
        <f>J40*UAS!J30</f>
        <v>82.48</v>
      </c>
      <c r="I40" s="21">
        <v>3.03</v>
      </c>
      <c r="J40">
        <f t="shared" si="1"/>
        <v>82.48</v>
      </c>
      <c r="K40">
        <f t="shared" si="2"/>
        <v>78.356</v>
      </c>
      <c r="L40" t="str">
        <f t="shared" si="3"/>
        <v>AB</v>
      </c>
    </row>
    <row r="41" spans="2:12">
      <c r="B41">
        <v>29</v>
      </c>
      <c r="C41" s="3">
        <v>4191060</v>
      </c>
      <c r="D41" t="s">
        <v>100</v>
      </c>
      <c r="E41">
        <f>J41*TUGAS!F82</f>
        <v>88.28</v>
      </c>
      <c r="F41">
        <f t="shared" si="0"/>
        <v>88.28</v>
      </c>
      <c r="G41">
        <f>J41*UTS!J31</f>
        <v>88.28</v>
      </c>
      <c r="H41">
        <f>J41*UAS!J31</f>
        <v>88.28</v>
      </c>
      <c r="I41" s="21">
        <v>3.22</v>
      </c>
      <c r="J41">
        <f t="shared" si="1"/>
        <v>88.28</v>
      </c>
      <c r="K41">
        <f t="shared" si="2"/>
        <v>88.28</v>
      </c>
      <c r="L41" t="str">
        <f t="shared" si="3"/>
        <v>A</v>
      </c>
    </row>
    <row r="42" spans="2:12">
      <c r="B42">
        <v>30</v>
      </c>
      <c r="C42" s="3">
        <v>4191062</v>
      </c>
      <c r="D42" t="s">
        <v>101</v>
      </c>
      <c r="E42">
        <f>J42*TUGAS!F83</f>
        <v>90.12</v>
      </c>
      <c r="F42">
        <f t="shared" si="0"/>
        <v>90.12</v>
      </c>
      <c r="G42">
        <f>J42*UTS!J32</f>
        <v>90.12</v>
      </c>
      <c r="H42">
        <f>J42*UAS!J32</f>
        <v>90.12</v>
      </c>
      <c r="I42" s="21">
        <v>3.28</v>
      </c>
      <c r="J42">
        <f t="shared" si="1"/>
        <v>90.12</v>
      </c>
      <c r="K42">
        <f t="shared" si="2"/>
        <v>90.12</v>
      </c>
      <c r="L42" t="str">
        <f t="shared" si="3"/>
        <v>A</v>
      </c>
    </row>
    <row r="43" spans="2:12">
      <c r="B43">
        <v>31</v>
      </c>
      <c r="C43" s="3">
        <v>4191064</v>
      </c>
      <c r="D43" t="s">
        <v>102</v>
      </c>
      <c r="E43">
        <f>J43*TUGAS!F84</f>
        <v>23.6266666666667</v>
      </c>
      <c r="F43">
        <f t="shared" si="0"/>
        <v>70.88</v>
      </c>
      <c r="G43">
        <f>J43*UTS!J33</f>
        <v>70.88</v>
      </c>
      <c r="H43">
        <f>J43*UAS!J33</f>
        <v>70.88</v>
      </c>
      <c r="I43" s="21">
        <v>2.65</v>
      </c>
      <c r="J43">
        <f t="shared" si="1"/>
        <v>70.88</v>
      </c>
      <c r="K43">
        <f t="shared" si="2"/>
        <v>63.792</v>
      </c>
      <c r="L43" t="str">
        <f t="shared" si="3"/>
        <v>BC</v>
      </c>
    </row>
    <row r="44" spans="2:12">
      <c r="B44">
        <v>32</v>
      </c>
      <c r="C44" s="3">
        <v>4191066</v>
      </c>
      <c r="D44" t="s">
        <v>103</v>
      </c>
      <c r="E44">
        <f>J44*TUGAS!F85</f>
        <v>45.4266666666667</v>
      </c>
      <c r="F44">
        <f t="shared" si="0"/>
        <v>68.14</v>
      </c>
      <c r="G44">
        <f>J44*UTS!J34</f>
        <v>68.14</v>
      </c>
      <c r="H44">
        <f>J44*UAS!J34</f>
        <v>68.14</v>
      </c>
      <c r="I44" s="21">
        <v>2.56</v>
      </c>
      <c r="J44">
        <f t="shared" si="1"/>
        <v>68.14</v>
      </c>
      <c r="K44">
        <f t="shared" si="2"/>
        <v>64.733</v>
      </c>
      <c r="L44" t="str">
        <f t="shared" si="3"/>
        <v>BC</v>
      </c>
    </row>
    <row r="45" spans="2:12">
      <c r="B45">
        <v>33</v>
      </c>
      <c r="C45" s="3">
        <v>4191068</v>
      </c>
      <c r="D45" t="s">
        <v>104</v>
      </c>
      <c r="E45">
        <f>J45*TUGAS!F86</f>
        <v>60.8933333333333</v>
      </c>
      <c r="F45">
        <f t="shared" si="0"/>
        <v>91.34</v>
      </c>
      <c r="G45">
        <f>J45*UTS!J35</f>
        <v>91.34</v>
      </c>
      <c r="H45">
        <f>J45*UAS!J35</f>
        <v>91.34</v>
      </c>
      <c r="I45" s="21">
        <v>3.32</v>
      </c>
      <c r="J45">
        <f t="shared" si="1"/>
        <v>91.34</v>
      </c>
      <c r="K45">
        <f t="shared" si="2"/>
        <v>86.773</v>
      </c>
      <c r="L45" t="str">
        <f t="shared" si="3"/>
        <v>A</v>
      </c>
    </row>
    <row r="46" spans="2:12">
      <c r="B46">
        <v>34</v>
      </c>
      <c r="C46" s="3">
        <v>4191070</v>
      </c>
      <c r="D46" t="s">
        <v>105</v>
      </c>
      <c r="E46">
        <f>J46*TUGAS!F87</f>
        <v>51.3266666666667</v>
      </c>
      <c r="F46">
        <f t="shared" si="0"/>
        <v>76.99</v>
      </c>
      <c r="G46">
        <f>J46*UTS!J36</f>
        <v>76.99</v>
      </c>
      <c r="H46">
        <f>J46*UAS!J36</f>
        <v>76.99</v>
      </c>
      <c r="I46" s="21">
        <v>2.85</v>
      </c>
      <c r="J46">
        <f t="shared" si="1"/>
        <v>76.99</v>
      </c>
      <c r="K46">
        <f t="shared" si="2"/>
        <v>73.1405</v>
      </c>
      <c r="L46" t="str">
        <f t="shared" si="3"/>
        <v>B</v>
      </c>
    </row>
    <row r="47" spans="2:12">
      <c r="B47">
        <v>35</v>
      </c>
      <c r="C47" s="3">
        <v>4191072</v>
      </c>
      <c r="D47" t="s">
        <v>106</v>
      </c>
      <c r="E47">
        <f>J47*TUGAS!F88</f>
        <v>87.06</v>
      </c>
      <c r="F47">
        <f t="shared" si="0"/>
        <v>87.06</v>
      </c>
      <c r="G47">
        <f>J47*UTS!J37</f>
        <v>87.06</v>
      </c>
      <c r="H47">
        <f>J47*UAS!J37</f>
        <v>87.06</v>
      </c>
      <c r="I47" s="21">
        <v>3.18</v>
      </c>
      <c r="J47">
        <f t="shared" si="1"/>
        <v>87.06</v>
      </c>
      <c r="K47">
        <f t="shared" si="2"/>
        <v>87.06</v>
      </c>
      <c r="L47" t="str">
        <f t="shared" si="3"/>
        <v>A</v>
      </c>
    </row>
    <row r="48" spans="2:12">
      <c r="B48">
        <v>36</v>
      </c>
      <c r="C48" s="3">
        <v>4191074</v>
      </c>
      <c r="D48" t="s">
        <v>107</v>
      </c>
      <c r="E48">
        <f>J48*TUGAS!F89</f>
        <v>95</v>
      </c>
      <c r="F48">
        <f t="shared" si="0"/>
        <v>95</v>
      </c>
      <c r="G48">
        <f>J48*UTS!J38</f>
        <v>95</v>
      </c>
      <c r="H48">
        <f>J48*UAS!J38</f>
        <v>95</v>
      </c>
      <c r="I48" s="21">
        <v>3.44</v>
      </c>
      <c r="J48">
        <f t="shared" si="1"/>
        <v>95</v>
      </c>
      <c r="K48">
        <f t="shared" si="2"/>
        <v>95</v>
      </c>
      <c r="L48" t="str">
        <f t="shared" si="3"/>
        <v>A</v>
      </c>
    </row>
    <row r="49" spans="2:12">
      <c r="B49">
        <v>37</v>
      </c>
      <c r="C49" s="3">
        <v>4191076</v>
      </c>
      <c r="D49" t="s">
        <v>108</v>
      </c>
      <c r="E49">
        <f>J49*TUGAS!F90</f>
        <v>0</v>
      </c>
      <c r="F49">
        <v>0</v>
      </c>
      <c r="G49">
        <f>J49*UTS!J39</f>
        <v>0</v>
      </c>
      <c r="H49">
        <f>J49*UAS!J39</f>
        <v>0</v>
      </c>
      <c r="I49" s="21">
        <v>2.55</v>
      </c>
      <c r="J49">
        <f t="shared" si="1"/>
        <v>67.83</v>
      </c>
      <c r="K49">
        <f t="shared" si="2"/>
        <v>0</v>
      </c>
      <c r="L49" t="str">
        <f t="shared" si="3"/>
        <v>E</v>
      </c>
    </row>
    <row r="50" spans="2:12">
      <c r="B50">
        <v>38</v>
      </c>
      <c r="C50" s="3">
        <v>4191078</v>
      </c>
      <c r="D50" t="s">
        <v>109</v>
      </c>
      <c r="E50">
        <f>J50*TUGAS!F91</f>
        <v>75.16</v>
      </c>
      <c r="F50">
        <f t="shared" si="0"/>
        <v>75.16</v>
      </c>
      <c r="G50">
        <f>J50*UTS!J40</f>
        <v>75.16</v>
      </c>
      <c r="H50">
        <f>J50*UAS!J40</f>
        <v>75.16</v>
      </c>
      <c r="I50" s="21">
        <v>2.79</v>
      </c>
      <c r="J50">
        <f t="shared" si="1"/>
        <v>75.16</v>
      </c>
      <c r="K50">
        <f t="shared" si="2"/>
        <v>75.16</v>
      </c>
      <c r="L50" t="str">
        <f t="shared" si="3"/>
        <v>B</v>
      </c>
    </row>
    <row r="51" spans="2:12">
      <c r="B51">
        <v>39</v>
      </c>
      <c r="C51" s="3">
        <v>4191080</v>
      </c>
      <c r="D51" t="s">
        <v>110</v>
      </c>
      <c r="E51">
        <f>J51*TUGAS!F92</f>
        <v>91.03</v>
      </c>
      <c r="F51">
        <f t="shared" si="0"/>
        <v>91.03</v>
      </c>
      <c r="G51">
        <f>J51*UTS!J41</f>
        <v>91.03</v>
      </c>
      <c r="H51">
        <f>J51*UAS!J41</f>
        <v>91.03</v>
      </c>
      <c r="I51" s="21">
        <v>3.31</v>
      </c>
      <c r="J51">
        <f t="shared" si="1"/>
        <v>91.03</v>
      </c>
      <c r="K51">
        <f t="shared" si="2"/>
        <v>91.03</v>
      </c>
      <c r="L51" t="str">
        <f t="shared" si="3"/>
        <v>A</v>
      </c>
    </row>
    <row r="52" spans="2:12">
      <c r="B52">
        <v>40</v>
      </c>
      <c r="C52" s="3">
        <v>4191082</v>
      </c>
      <c r="D52" t="s">
        <v>111</v>
      </c>
      <c r="E52">
        <f>J52*TUGAS!F93</f>
        <v>77.29</v>
      </c>
      <c r="F52">
        <f t="shared" si="0"/>
        <v>77.29</v>
      </c>
      <c r="G52">
        <f>J52*UTS!J42</f>
        <v>77.29</v>
      </c>
      <c r="H52">
        <f>J52*UAS!J42</f>
        <v>77.29</v>
      </c>
      <c r="I52" s="21">
        <v>2.86</v>
      </c>
      <c r="J52">
        <f t="shared" si="1"/>
        <v>77.29</v>
      </c>
      <c r="K52">
        <f t="shared" si="2"/>
        <v>77.29</v>
      </c>
      <c r="L52" t="str">
        <f t="shared" si="3"/>
        <v>AB</v>
      </c>
    </row>
    <row r="53" spans="2:12">
      <c r="B53">
        <v>41</v>
      </c>
      <c r="C53" s="3">
        <v>4191084</v>
      </c>
      <c r="D53" t="s">
        <v>112</v>
      </c>
      <c r="E53">
        <f>J53*TUGAS!F94</f>
        <v>84.62</v>
      </c>
      <c r="F53">
        <f t="shared" si="0"/>
        <v>84.62</v>
      </c>
      <c r="G53">
        <f>J53*UTS!J43</f>
        <v>84.62</v>
      </c>
      <c r="H53">
        <f>J53*UAS!J43</f>
        <v>84.62</v>
      </c>
      <c r="I53" s="21">
        <v>3.1</v>
      </c>
      <c r="J53">
        <f t="shared" si="1"/>
        <v>84.62</v>
      </c>
      <c r="K53">
        <f t="shared" si="2"/>
        <v>84.62</v>
      </c>
      <c r="L53" t="str">
        <f t="shared" si="3"/>
        <v>AB</v>
      </c>
    </row>
    <row r="54" spans="2:12">
      <c r="B54">
        <v>42</v>
      </c>
      <c r="C54" s="3">
        <v>4191088</v>
      </c>
      <c r="D54" t="s">
        <v>113</v>
      </c>
      <c r="E54">
        <f>J54*TUGAS!F95</f>
        <v>26.68</v>
      </c>
      <c r="F54">
        <f t="shared" si="0"/>
        <v>80.04</v>
      </c>
      <c r="G54">
        <f>J54*UTS!J44</f>
        <v>80.04</v>
      </c>
      <c r="H54">
        <f>J54*UAS!J44</f>
        <v>80.04</v>
      </c>
      <c r="I54" s="21">
        <v>2.95</v>
      </c>
      <c r="J54">
        <f t="shared" si="1"/>
        <v>80.04</v>
      </c>
      <c r="K54">
        <f t="shared" si="2"/>
        <v>72.036</v>
      </c>
      <c r="L54" t="str">
        <f t="shared" si="3"/>
        <v>B</v>
      </c>
    </row>
    <row r="55" spans="9:9">
      <c r="I55">
        <f>MAX(I13:I54)</f>
        <v>3.44</v>
      </c>
    </row>
    <row r="56" spans="9:9">
      <c r="I56">
        <f>MIN(I13:I54)</f>
        <v>2.49</v>
      </c>
    </row>
  </sheetData>
  <autoFilter ref="B12:L54">
    <sortState ref="B12:L54">
      <sortCondition ref="C12"/>
    </sortState>
    <extLst/>
  </autoFilter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I130"/>
  <sheetViews>
    <sheetView topLeftCell="A110" workbookViewId="0">
      <selection activeCell="F92" sqref="F92:F130"/>
    </sheetView>
  </sheetViews>
  <sheetFormatPr defaultColWidth="9" defaultRowHeight="15"/>
  <cols>
    <col min="4" max="4" width="35.25" customWidth="true"/>
  </cols>
  <sheetData>
    <row r="2" s="7" customFormat="true" spans="2:6">
      <c r="B2" s="7" t="s">
        <v>16</v>
      </c>
      <c r="C2" s="7" t="s">
        <v>17</v>
      </c>
      <c r="D2" s="7" t="s">
        <v>18</v>
      </c>
      <c r="E2" s="7" t="s">
        <v>114</v>
      </c>
      <c r="F2" s="7" t="s">
        <v>21</v>
      </c>
    </row>
    <row r="3" spans="2:6">
      <c r="B3" s="8">
        <v>1</v>
      </c>
      <c r="C3" s="9">
        <v>4191001</v>
      </c>
      <c r="D3" s="9" t="s">
        <v>33</v>
      </c>
      <c r="E3" s="8">
        <v>36</v>
      </c>
      <c r="F3" s="8">
        <v>3.28</v>
      </c>
    </row>
    <row r="4" spans="2:6">
      <c r="B4" s="8">
        <v>2</v>
      </c>
      <c r="C4" s="9">
        <v>4191002</v>
      </c>
      <c r="D4" s="9" t="s">
        <v>75</v>
      </c>
      <c r="E4" s="8">
        <v>36</v>
      </c>
      <c r="F4" s="8">
        <v>3.24</v>
      </c>
    </row>
    <row r="5" spans="2:6">
      <c r="B5" s="8">
        <v>3</v>
      </c>
      <c r="C5" s="9">
        <v>4191003</v>
      </c>
      <c r="D5" s="9" t="s">
        <v>34</v>
      </c>
      <c r="E5" s="8">
        <v>33</v>
      </c>
      <c r="F5" s="8">
        <v>2.83</v>
      </c>
    </row>
    <row r="6" spans="2:6">
      <c r="B6" s="8">
        <v>4</v>
      </c>
      <c r="C6" s="9">
        <v>4191004</v>
      </c>
      <c r="D6" s="9" t="s">
        <v>115</v>
      </c>
      <c r="E6" s="8"/>
      <c r="F6" s="8">
        <v>0</v>
      </c>
    </row>
    <row r="7" spans="2:6">
      <c r="B7" s="8">
        <v>5</v>
      </c>
      <c r="C7" s="9">
        <v>4191005</v>
      </c>
      <c r="D7" s="9" t="s">
        <v>35</v>
      </c>
      <c r="E7" s="8">
        <v>34</v>
      </c>
      <c r="F7" s="8">
        <v>3.19</v>
      </c>
    </row>
    <row r="8" spans="2:6">
      <c r="B8" s="8">
        <v>6</v>
      </c>
      <c r="C8" s="9">
        <v>4191006</v>
      </c>
      <c r="D8" s="9" t="s">
        <v>76</v>
      </c>
      <c r="E8" s="8">
        <v>28</v>
      </c>
      <c r="F8" s="8">
        <v>2.73</v>
      </c>
    </row>
    <row r="9" spans="2:6">
      <c r="B9" s="8">
        <v>7</v>
      </c>
      <c r="C9" s="9">
        <v>4191007</v>
      </c>
      <c r="D9" s="9" t="s">
        <v>36</v>
      </c>
      <c r="E9" s="8">
        <v>27</v>
      </c>
      <c r="F9" s="8">
        <v>2.44</v>
      </c>
    </row>
    <row r="10" spans="2:6">
      <c r="B10" s="8">
        <v>8</v>
      </c>
      <c r="C10" s="9">
        <v>4191008</v>
      </c>
      <c r="D10" s="9" t="s">
        <v>77</v>
      </c>
      <c r="E10" s="8">
        <v>30</v>
      </c>
      <c r="F10" s="8">
        <v>2.98</v>
      </c>
    </row>
    <row r="11" spans="2:6">
      <c r="B11" s="8">
        <v>9</v>
      </c>
      <c r="C11" s="9">
        <v>4191009</v>
      </c>
      <c r="D11" s="9" t="s">
        <v>37</v>
      </c>
      <c r="E11" s="8">
        <v>29</v>
      </c>
      <c r="F11" s="8">
        <v>3.09</v>
      </c>
    </row>
    <row r="12" spans="2:6">
      <c r="B12" s="8">
        <v>10</v>
      </c>
      <c r="C12" s="9">
        <v>4191010</v>
      </c>
      <c r="D12" s="9" t="s">
        <v>78</v>
      </c>
      <c r="E12" s="8">
        <v>34</v>
      </c>
      <c r="F12" s="8">
        <v>3.12</v>
      </c>
    </row>
    <row r="13" spans="2:6">
      <c r="B13" s="8">
        <v>11</v>
      </c>
      <c r="C13" s="9">
        <v>4191011</v>
      </c>
      <c r="D13" s="9" t="s">
        <v>38</v>
      </c>
      <c r="E13" s="8">
        <v>31</v>
      </c>
      <c r="F13" s="8">
        <v>3.19</v>
      </c>
    </row>
    <row r="14" spans="2:6">
      <c r="B14" s="8">
        <v>12</v>
      </c>
      <c r="C14" s="9">
        <v>4191013</v>
      </c>
      <c r="D14" s="9" t="s">
        <v>39</v>
      </c>
      <c r="E14" s="8">
        <v>34</v>
      </c>
      <c r="F14" s="8">
        <v>3.37</v>
      </c>
    </row>
    <row r="15" spans="2:6">
      <c r="B15" s="8">
        <v>13</v>
      </c>
      <c r="C15" s="9">
        <v>4191014</v>
      </c>
      <c r="D15" s="9" t="s">
        <v>40</v>
      </c>
      <c r="E15" s="8">
        <v>34</v>
      </c>
      <c r="F15" s="8">
        <v>2.97</v>
      </c>
    </row>
    <row r="16" spans="2:6">
      <c r="B16" s="8">
        <v>14</v>
      </c>
      <c r="C16" s="9">
        <v>4191015</v>
      </c>
      <c r="D16" s="9" t="s">
        <v>41</v>
      </c>
      <c r="E16" s="8">
        <v>31</v>
      </c>
      <c r="F16" s="8">
        <v>3.02</v>
      </c>
    </row>
    <row r="17" spans="2:6">
      <c r="B17" s="8">
        <v>15</v>
      </c>
      <c r="C17" s="9">
        <v>4191017</v>
      </c>
      <c r="D17" s="9" t="s">
        <v>42</v>
      </c>
      <c r="E17" s="8">
        <v>31</v>
      </c>
      <c r="F17" s="8">
        <v>3.11</v>
      </c>
    </row>
    <row r="18" spans="2:6">
      <c r="B18" s="8">
        <v>16</v>
      </c>
      <c r="C18" s="9">
        <v>4191018</v>
      </c>
      <c r="D18" s="9" t="s">
        <v>79</v>
      </c>
      <c r="E18" s="8">
        <v>36</v>
      </c>
      <c r="F18" s="8">
        <v>3.07</v>
      </c>
    </row>
    <row r="19" spans="2:6">
      <c r="B19" s="8">
        <v>17</v>
      </c>
      <c r="C19" s="9">
        <v>4191019</v>
      </c>
      <c r="D19" s="9" t="s">
        <v>43</v>
      </c>
      <c r="E19" s="8">
        <v>33</v>
      </c>
      <c r="F19" s="8">
        <v>3.76</v>
      </c>
    </row>
    <row r="20" spans="2:6">
      <c r="B20" s="8">
        <v>18</v>
      </c>
      <c r="C20" s="9">
        <v>4191020</v>
      </c>
      <c r="D20" s="9" t="s">
        <v>116</v>
      </c>
      <c r="E20" s="8">
        <v>27</v>
      </c>
      <c r="F20" s="8">
        <v>2.85</v>
      </c>
    </row>
    <row r="21" spans="2:6">
      <c r="B21" s="8">
        <v>19</v>
      </c>
      <c r="C21" s="9">
        <v>4191021</v>
      </c>
      <c r="D21" s="9" t="s">
        <v>44</v>
      </c>
      <c r="E21" s="8">
        <v>36</v>
      </c>
      <c r="F21" s="8">
        <v>3.44</v>
      </c>
    </row>
    <row r="22" spans="2:6">
      <c r="B22" s="8">
        <v>20</v>
      </c>
      <c r="C22" s="9">
        <v>4191022</v>
      </c>
      <c r="D22" s="9" t="s">
        <v>80</v>
      </c>
      <c r="E22" s="8">
        <v>36</v>
      </c>
      <c r="F22" s="8">
        <v>3.21</v>
      </c>
    </row>
    <row r="23" spans="2:6">
      <c r="B23" s="8">
        <v>21</v>
      </c>
      <c r="C23" s="9">
        <v>4191023</v>
      </c>
      <c r="D23" s="9" t="s">
        <v>81</v>
      </c>
      <c r="E23" s="8">
        <v>34</v>
      </c>
      <c r="F23" s="8">
        <v>2.75</v>
      </c>
    </row>
    <row r="24" spans="2:6">
      <c r="B24" s="8">
        <v>22</v>
      </c>
      <c r="C24" s="9">
        <v>4191024</v>
      </c>
      <c r="D24" s="9" t="s">
        <v>82</v>
      </c>
      <c r="E24" s="8">
        <v>30</v>
      </c>
      <c r="F24" s="8">
        <v>3.07</v>
      </c>
    </row>
    <row r="25" spans="2:6">
      <c r="B25" s="8">
        <v>23</v>
      </c>
      <c r="C25" s="9">
        <v>4191025</v>
      </c>
      <c r="D25" s="9" t="s">
        <v>45</v>
      </c>
      <c r="E25" s="8">
        <v>33</v>
      </c>
      <c r="F25" s="8">
        <v>2.94</v>
      </c>
    </row>
    <row r="26" spans="2:6">
      <c r="B26" s="8">
        <v>24</v>
      </c>
      <c r="C26" s="9">
        <v>4191026</v>
      </c>
      <c r="D26" s="9" t="s">
        <v>83</v>
      </c>
      <c r="E26" s="8">
        <v>36</v>
      </c>
      <c r="F26" s="8">
        <v>3.21</v>
      </c>
    </row>
    <row r="27" spans="2:6">
      <c r="B27" s="8">
        <v>25</v>
      </c>
      <c r="C27" s="9">
        <v>4191027</v>
      </c>
      <c r="D27" s="9" t="s">
        <v>117</v>
      </c>
      <c r="E27" s="8">
        <v>5</v>
      </c>
      <c r="F27" s="8">
        <v>2.4</v>
      </c>
    </row>
    <row r="28" spans="2:6">
      <c r="B28" s="8">
        <v>26</v>
      </c>
      <c r="C28" s="9">
        <v>4191028</v>
      </c>
      <c r="D28" s="9" t="s">
        <v>84</v>
      </c>
      <c r="E28" s="8">
        <v>34</v>
      </c>
      <c r="F28" s="8">
        <v>3.43</v>
      </c>
    </row>
    <row r="29" spans="2:6">
      <c r="B29" s="8">
        <v>27</v>
      </c>
      <c r="C29" s="9">
        <v>4191029</v>
      </c>
      <c r="D29" s="9" t="s">
        <v>46</v>
      </c>
      <c r="E29" s="8">
        <v>36</v>
      </c>
      <c r="F29" s="8">
        <v>2.93</v>
      </c>
    </row>
    <row r="30" spans="2:6">
      <c r="B30" s="8">
        <v>28</v>
      </c>
      <c r="C30" s="9">
        <v>4191030</v>
      </c>
      <c r="D30" s="9" t="s">
        <v>85</v>
      </c>
      <c r="E30" s="8">
        <v>36</v>
      </c>
      <c r="F30" s="8">
        <v>2.83</v>
      </c>
    </row>
    <row r="31" spans="2:6">
      <c r="B31" s="8">
        <v>29</v>
      </c>
      <c r="C31" s="9">
        <v>4191031</v>
      </c>
      <c r="D31" s="9" t="s">
        <v>47</v>
      </c>
      <c r="E31" s="8">
        <v>34</v>
      </c>
      <c r="F31" s="8">
        <v>3.01</v>
      </c>
    </row>
    <row r="32" spans="2:6">
      <c r="B32" s="8">
        <v>30</v>
      </c>
      <c r="C32" s="9">
        <v>4191032</v>
      </c>
      <c r="D32" s="9" t="s">
        <v>118</v>
      </c>
      <c r="E32" s="8">
        <v>8</v>
      </c>
      <c r="F32" s="8">
        <v>3</v>
      </c>
    </row>
    <row r="33" spans="2:6">
      <c r="B33" s="8">
        <v>31</v>
      </c>
      <c r="C33" s="9">
        <v>4191033</v>
      </c>
      <c r="D33" s="9" t="s">
        <v>48</v>
      </c>
      <c r="E33" s="8">
        <v>33</v>
      </c>
      <c r="F33" s="8">
        <v>3.27</v>
      </c>
    </row>
    <row r="34" spans="2:6">
      <c r="B34" s="8">
        <v>32</v>
      </c>
      <c r="C34" s="9">
        <v>4191034</v>
      </c>
      <c r="D34" s="9" t="s">
        <v>86</v>
      </c>
      <c r="E34" s="8">
        <v>36</v>
      </c>
      <c r="F34" s="8">
        <v>3.04</v>
      </c>
    </row>
    <row r="35" spans="2:6">
      <c r="B35" s="8">
        <v>33</v>
      </c>
      <c r="C35" s="9">
        <v>4191035</v>
      </c>
      <c r="D35" s="9" t="s">
        <v>119</v>
      </c>
      <c r="E35" s="8">
        <v>31</v>
      </c>
      <c r="F35" s="8">
        <v>3.1</v>
      </c>
    </row>
    <row r="36" spans="2:6">
      <c r="B36" s="8">
        <v>34</v>
      </c>
      <c r="C36" s="9">
        <v>4191036</v>
      </c>
      <c r="D36" s="9" t="s">
        <v>87</v>
      </c>
      <c r="E36" s="8">
        <v>34</v>
      </c>
      <c r="F36" s="8">
        <v>3.25</v>
      </c>
    </row>
    <row r="37" spans="2:6">
      <c r="B37" s="8">
        <v>35</v>
      </c>
      <c r="C37" s="9">
        <v>4191037</v>
      </c>
      <c r="D37" s="9" t="s">
        <v>49</v>
      </c>
      <c r="E37" s="8">
        <v>36</v>
      </c>
      <c r="F37" s="8">
        <v>2.69</v>
      </c>
    </row>
    <row r="38" spans="2:6">
      <c r="B38" s="8">
        <v>36</v>
      </c>
      <c r="C38" s="9">
        <v>4191038</v>
      </c>
      <c r="D38" s="9" t="s">
        <v>88</v>
      </c>
      <c r="E38" s="8">
        <v>36</v>
      </c>
      <c r="F38" s="8">
        <v>2.92</v>
      </c>
    </row>
    <row r="39" spans="2:6">
      <c r="B39" s="8">
        <v>37</v>
      </c>
      <c r="C39" s="9">
        <v>4191039</v>
      </c>
      <c r="D39" s="9" t="s">
        <v>120</v>
      </c>
      <c r="E39" s="8">
        <v>12</v>
      </c>
      <c r="F39" s="8">
        <v>2.5</v>
      </c>
    </row>
    <row r="40" spans="2:6">
      <c r="B40" s="8">
        <v>38</v>
      </c>
      <c r="C40" s="9">
        <v>4191040</v>
      </c>
      <c r="D40" s="9" t="s">
        <v>89</v>
      </c>
      <c r="E40" s="8">
        <v>36</v>
      </c>
      <c r="F40" s="8">
        <v>3.04</v>
      </c>
    </row>
    <row r="41" spans="2:6">
      <c r="B41" s="8">
        <v>39</v>
      </c>
      <c r="C41" s="9">
        <v>4191041</v>
      </c>
      <c r="D41" s="9" t="s">
        <v>50</v>
      </c>
      <c r="E41" s="8">
        <v>34</v>
      </c>
      <c r="F41" s="8">
        <v>2.6</v>
      </c>
    </row>
    <row r="42" spans="2:6">
      <c r="B42" s="8">
        <v>40</v>
      </c>
      <c r="C42" s="9">
        <v>4191042</v>
      </c>
      <c r="D42" s="9" t="s">
        <v>90</v>
      </c>
      <c r="E42" s="8">
        <v>34</v>
      </c>
      <c r="F42" s="8">
        <v>3.26</v>
      </c>
    </row>
    <row r="43" spans="2:6">
      <c r="B43" s="8">
        <v>41</v>
      </c>
      <c r="C43" s="9">
        <v>4191043</v>
      </c>
      <c r="D43" s="9" t="s">
        <v>51</v>
      </c>
      <c r="E43" s="8">
        <v>31</v>
      </c>
      <c r="F43" s="8">
        <v>3</v>
      </c>
    </row>
    <row r="44" spans="2:6">
      <c r="B44" s="8">
        <v>42</v>
      </c>
      <c r="C44" s="9">
        <v>4191044</v>
      </c>
      <c r="D44" s="9" t="s">
        <v>121</v>
      </c>
      <c r="E44" s="8">
        <v>36</v>
      </c>
      <c r="F44" s="8">
        <v>2.83</v>
      </c>
    </row>
    <row r="45" spans="2:6">
      <c r="B45" s="8">
        <v>43</v>
      </c>
      <c r="C45" s="9">
        <v>4191045</v>
      </c>
      <c r="D45" s="9" t="s">
        <v>52</v>
      </c>
      <c r="E45" s="8">
        <v>36</v>
      </c>
      <c r="F45" s="8">
        <v>3.24</v>
      </c>
    </row>
    <row r="46" spans="2:6">
      <c r="B46" s="8">
        <v>44</v>
      </c>
      <c r="C46" s="9">
        <v>4191046</v>
      </c>
      <c r="D46" s="9" t="s">
        <v>92</v>
      </c>
      <c r="E46" s="8">
        <v>30</v>
      </c>
      <c r="F46" s="8">
        <v>2.77</v>
      </c>
    </row>
    <row r="47" spans="2:6">
      <c r="B47" s="8">
        <v>45</v>
      </c>
      <c r="C47" s="9">
        <v>4191047</v>
      </c>
      <c r="D47" s="9" t="s">
        <v>53</v>
      </c>
      <c r="E47" s="8">
        <v>36</v>
      </c>
      <c r="F47" s="8">
        <v>2.79</v>
      </c>
    </row>
    <row r="48" spans="2:6">
      <c r="B48" s="8">
        <v>46</v>
      </c>
      <c r="C48" s="9">
        <v>4191049</v>
      </c>
      <c r="D48" s="9" t="s">
        <v>93</v>
      </c>
      <c r="E48" s="8">
        <v>34</v>
      </c>
      <c r="F48" s="8">
        <v>3.06</v>
      </c>
    </row>
    <row r="49" spans="2:6">
      <c r="B49" s="8">
        <v>47</v>
      </c>
      <c r="C49" s="9">
        <v>4191050</v>
      </c>
      <c r="D49" s="9" t="s">
        <v>94</v>
      </c>
      <c r="E49" s="8">
        <v>34</v>
      </c>
      <c r="F49" s="8">
        <v>3.07</v>
      </c>
    </row>
    <row r="50" spans="2:6">
      <c r="B50" s="8">
        <v>48</v>
      </c>
      <c r="C50" s="9">
        <v>4191051</v>
      </c>
      <c r="D50" s="9" t="s">
        <v>54</v>
      </c>
      <c r="E50" s="8">
        <v>33</v>
      </c>
      <c r="F50" s="8">
        <v>3.15</v>
      </c>
    </row>
    <row r="51" spans="2:6">
      <c r="B51" s="8">
        <v>49</v>
      </c>
      <c r="C51" s="9">
        <v>4191052</v>
      </c>
      <c r="D51" s="9" t="s">
        <v>95</v>
      </c>
      <c r="E51" s="8">
        <v>33</v>
      </c>
      <c r="F51" s="8">
        <v>2.88</v>
      </c>
    </row>
    <row r="52" spans="2:6">
      <c r="B52" s="8">
        <v>50</v>
      </c>
      <c r="C52" s="9">
        <v>4191053</v>
      </c>
      <c r="D52" s="9" t="s">
        <v>96</v>
      </c>
      <c r="E52" s="8">
        <v>36</v>
      </c>
      <c r="F52" s="8">
        <v>3.26</v>
      </c>
    </row>
    <row r="53" spans="2:6">
      <c r="B53" s="8">
        <v>51</v>
      </c>
      <c r="C53" s="9">
        <v>4191054</v>
      </c>
      <c r="D53" s="9" t="s">
        <v>97</v>
      </c>
      <c r="E53" s="8">
        <v>36</v>
      </c>
      <c r="F53" s="8">
        <v>2.88</v>
      </c>
    </row>
    <row r="54" spans="2:6">
      <c r="B54" s="8">
        <v>52</v>
      </c>
      <c r="C54" s="9">
        <v>4191055</v>
      </c>
      <c r="D54" s="9" t="s">
        <v>55</v>
      </c>
      <c r="E54" s="8">
        <v>36</v>
      </c>
      <c r="F54" s="8">
        <v>3.51</v>
      </c>
    </row>
    <row r="55" spans="2:6">
      <c r="B55" s="8">
        <v>53</v>
      </c>
      <c r="C55" s="9">
        <v>4191056</v>
      </c>
      <c r="D55" s="9" t="s">
        <v>98</v>
      </c>
      <c r="E55" s="8">
        <v>34</v>
      </c>
      <c r="F55" s="8">
        <v>2.96</v>
      </c>
    </row>
    <row r="56" spans="2:6">
      <c r="B56" s="8">
        <v>54</v>
      </c>
      <c r="C56" s="9">
        <v>4191057</v>
      </c>
      <c r="D56" s="9" t="s">
        <v>56</v>
      </c>
      <c r="E56" s="8">
        <v>36</v>
      </c>
      <c r="F56" s="8">
        <v>2.83</v>
      </c>
    </row>
    <row r="57" spans="2:6">
      <c r="B57" s="8">
        <v>55</v>
      </c>
      <c r="C57" s="9">
        <v>4191058</v>
      </c>
      <c r="D57" s="9" t="s">
        <v>99</v>
      </c>
      <c r="E57" s="8">
        <v>36</v>
      </c>
      <c r="F57" s="8">
        <v>3.03</v>
      </c>
    </row>
    <row r="58" spans="2:6">
      <c r="B58" s="8">
        <v>56</v>
      </c>
      <c r="C58" s="9">
        <v>4191059</v>
      </c>
      <c r="D58" s="9" t="s">
        <v>57</v>
      </c>
      <c r="E58" s="8">
        <v>34</v>
      </c>
      <c r="F58" s="8">
        <v>3.07</v>
      </c>
    </row>
    <row r="59" spans="2:6">
      <c r="B59" s="8">
        <v>57</v>
      </c>
      <c r="C59" s="9">
        <v>4191060</v>
      </c>
      <c r="D59" s="9" t="s">
        <v>100</v>
      </c>
      <c r="E59" s="8">
        <v>36</v>
      </c>
      <c r="F59" s="8">
        <v>3.22</v>
      </c>
    </row>
    <row r="60" spans="2:6">
      <c r="B60" s="8">
        <v>58</v>
      </c>
      <c r="C60" s="9">
        <v>4191061</v>
      </c>
      <c r="D60" s="9" t="s">
        <v>122</v>
      </c>
      <c r="E60" s="8">
        <v>17</v>
      </c>
      <c r="F60" s="8">
        <v>2.85</v>
      </c>
    </row>
    <row r="61" spans="2:6">
      <c r="B61" s="8">
        <v>59</v>
      </c>
      <c r="C61" s="9">
        <v>4191062</v>
      </c>
      <c r="D61" s="9" t="s">
        <v>101</v>
      </c>
      <c r="E61" s="8">
        <v>36</v>
      </c>
      <c r="F61" s="8">
        <v>3.28</v>
      </c>
    </row>
    <row r="62" spans="2:6">
      <c r="B62" s="8">
        <v>60</v>
      </c>
      <c r="C62" s="9">
        <v>4191063</v>
      </c>
      <c r="D62" s="9" t="s">
        <v>58</v>
      </c>
      <c r="E62" s="8">
        <v>34</v>
      </c>
      <c r="F62" s="8">
        <v>2.81</v>
      </c>
    </row>
    <row r="63" spans="2:6">
      <c r="B63" s="8">
        <v>61</v>
      </c>
      <c r="C63" s="9">
        <v>4191064</v>
      </c>
      <c r="D63" s="9" t="s">
        <v>102</v>
      </c>
      <c r="E63" s="8">
        <v>27</v>
      </c>
      <c r="F63" s="8">
        <v>2.65</v>
      </c>
    </row>
    <row r="64" spans="2:6">
      <c r="B64" s="8">
        <v>62</v>
      </c>
      <c r="C64" s="9">
        <v>4191065</v>
      </c>
      <c r="D64" s="9" t="s">
        <v>59</v>
      </c>
      <c r="E64" s="8">
        <v>34</v>
      </c>
      <c r="F64" s="8">
        <v>3.28</v>
      </c>
    </row>
    <row r="65" spans="2:6">
      <c r="B65" s="8">
        <v>63</v>
      </c>
      <c r="C65" s="9">
        <v>4191066</v>
      </c>
      <c r="D65" s="9" t="s">
        <v>103</v>
      </c>
      <c r="E65" s="8">
        <v>31</v>
      </c>
      <c r="F65" s="8">
        <v>2.56</v>
      </c>
    </row>
    <row r="66" spans="2:6">
      <c r="B66" s="8">
        <v>64</v>
      </c>
      <c r="C66" s="9">
        <v>4191067</v>
      </c>
      <c r="D66" s="9" t="s">
        <v>60</v>
      </c>
      <c r="E66" s="8">
        <v>36</v>
      </c>
      <c r="F66" s="8">
        <v>2.88</v>
      </c>
    </row>
    <row r="67" spans="2:6">
      <c r="B67" s="8">
        <v>65</v>
      </c>
      <c r="C67" s="9">
        <v>4191068</v>
      </c>
      <c r="D67" s="9" t="s">
        <v>104</v>
      </c>
      <c r="E67" s="8">
        <v>36</v>
      </c>
      <c r="F67" s="8">
        <v>3.32</v>
      </c>
    </row>
    <row r="68" spans="2:6">
      <c r="B68" s="8">
        <v>66</v>
      </c>
      <c r="C68" s="9">
        <v>4191069</v>
      </c>
      <c r="D68" s="9" t="s">
        <v>61</v>
      </c>
      <c r="E68" s="8">
        <v>36</v>
      </c>
      <c r="F68" s="8">
        <v>3.17</v>
      </c>
    </row>
    <row r="69" spans="2:6">
      <c r="B69" s="8">
        <v>67</v>
      </c>
      <c r="C69" s="9">
        <v>4191070</v>
      </c>
      <c r="D69" s="9" t="s">
        <v>105</v>
      </c>
      <c r="E69" s="8">
        <v>34</v>
      </c>
      <c r="F69" s="8">
        <v>2.85</v>
      </c>
    </row>
    <row r="70" spans="2:6">
      <c r="B70" s="8">
        <v>68</v>
      </c>
      <c r="C70" s="9">
        <v>4191071</v>
      </c>
      <c r="D70" s="9" t="s">
        <v>62</v>
      </c>
      <c r="E70" s="8">
        <v>36</v>
      </c>
      <c r="F70" s="8">
        <v>3.03</v>
      </c>
    </row>
    <row r="71" spans="2:6">
      <c r="B71" s="8">
        <v>69</v>
      </c>
      <c r="C71" s="9">
        <v>4191072</v>
      </c>
      <c r="D71" s="9" t="s">
        <v>106</v>
      </c>
      <c r="E71" s="8">
        <v>34</v>
      </c>
      <c r="F71" s="8">
        <v>3.18</v>
      </c>
    </row>
    <row r="72" spans="2:6">
      <c r="B72" s="8">
        <v>70</v>
      </c>
      <c r="C72" s="9">
        <v>4191073</v>
      </c>
      <c r="D72" s="9" t="s">
        <v>63</v>
      </c>
      <c r="E72" s="8">
        <v>36</v>
      </c>
      <c r="F72" s="8">
        <v>3</v>
      </c>
    </row>
    <row r="73" spans="2:6">
      <c r="B73" s="8">
        <v>71</v>
      </c>
      <c r="C73" s="9">
        <v>4191074</v>
      </c>
      <c r="D73" s="9" t="s">
        <v>107</v>
      </c>
      <c r="E73" s="8">
        <v>36</v>
      </c>
      <c r="F73" s="8">
        <v>3.44</v>
      </c>
    </row>
    <row r="74" spans="2:6">
      <c r="B74" s="8">
        <v>72</v>
      </c>
      <c r="C74" s="9">
        <v>4191075</v>
      </c>
      <c r="D74" s="9" t="s">
        <v>64</v>
      </c>
      <c r="E74" s="8">
        <v>36</v>
      </c>
      <c r="F74" s="8">
        <v>2.88</v>
      </c>
    </row>
    <row r="75" spans="2:6">
      <c r="B75" s="8">
        <v>73</v>
      </c>
      <c r="C75" s="9">
        <v>4191076</v>
      </c>
      <c r="D75" s="9" t="s">
        <v>108</v>
      </c>
      <c r="E75" s="8">
        <v>29</v>
      </c>
      <c r="F75" s="8">
        <v>2.55</v>
      </c>
    </row>
    <row r="76" spans="2:6">
      <c r="B76" s="8">
        <v>74</v>
      </c>
      <c r="C76" s="9">
        <v>4191077</v>
      </c>
      <c r="D76" s="9" t="s">
        <v>65</v>
      </c>
      <c r="E76" s="8">
        <v>36</v>
      </c>
      <c r="F76" s="8">
        <v>2.92</v>
      </c>
    </row>
    <row r="77" spans="2:6">
      <c r="B77" s="8">
        <v>75</v>
      </c>
      <c r="C77" s="9">
        <v>4191078</v>
      </c>
      <c r="D77" s="9" t="s">
        <v>109</v>
      </c>
      <c r="E77" s="8">
        <v>36</v>
      </c>
      <c r="F77" s="8">
        <v>2.79</v>
      </c>
    </row>
    <row r="78" spans="2:6">
      <c r="B78" s="8">
        <v>76</v>
      </c>
      <c r="C78" s="9">
        <v>4191079</v>
      </c>
      <c r="D78" s="9" t="s">
        <v>66</v>
      </c>
      <c r="E78" s="8">
        <v>34</v>
      </c>
      <c r="F78" s="8">
        <v>3.06</v>
      </c>
    </row>
    <row r="79" spans="2:6">
      <c r="B79" s="8">
        <v>77</v>
      </c>
      <c r="C79" s="9">
        <v>4191080</v>
      </c>
      <c r="D79" s="9" t="s">
        <v>110</v>
      </c>
      <c r="E79" s="8">
        <v>36</v>
      </c>
      <c r="F79" s="8">
        <v>3.31</v>
      </c>
    </row>
    <row r="80" spans="2:6">
      <c r="B80" s="8">
        <v>78</v>
      </c>
      <c r="C80" s="9">
        <v>4191081</v>
      </c>
      <c r="D80" s="9" t="s">
        <v>67</v>
      </c>
      <c r="E80" s="8">
        <v>36</v>
      </c>
      <c r="F80" s="8">
        <v>3.31</v>
      </c>
    </row>
    <row r="81" spans="2:6">
      <c r="B81" s="8">
        <v>79</v>
      </c>
      <c r="C81" s="9">
        <v>4191082</v>
      </c>
      <c r="D81" s="9" t="s">
        <v>111</v>
      </c>
      <c r="E81" s="8">
        <v>33</v>
      </c>
      <c r="F81" s="8">
        <v>2.86</v>
      </c>
    </row>
    <row r="82" spans="2:6">
      <c r="B82" s="8">
        <v>80</v>
      </c>
      <c r="C82" s="9">
        <v>4191083</v>
      </c>
      <c r="D82" s="9" t="s">
        <v>68</v>
      </c>
      <c r="E82" s="8">
        <v>34</v>
      </c>
      <c r="F82" s="8">
        <v>3.13</v>
      </c>
    </row>
    <row r="83" spans="2:6">
      <c r="B83" s="8">
        <v>81</v>
      </c>
      <c r="C83" s="9">
        <v>4191084</v>
      </c>
      <c r="D83" s="9" t="s">
        <v>112</v>
      </c>
      <c r="E83" s="8">
        <v>29</v>
      </c>
      <c r="F83" s="8">
        <v>3.1</v>
      </c>
    </row>
    <row r="84" spans="2:6">
      <c r="B84" s="8">
        <v>82</v>
      </c>
      <c r="C84" s="9">
        <v>4191085</v>
      </c>
      <c r="D84" s="9" t="s">
        <v>69</v>
      </c>
      <c r="E84" s="8">
        <v>34</v>
      </c>
      <c r="F84" s="8">
        <v>3.12</v>
      </c>
    </row>
    <row r="85" spans="2:6">
      <c r="B85" s="8">
        <v>83</v>
      </c>
      <c r="C85" s="9">
        <v>4191087</v>
      </c>
      <c r="D85" s="9" t="s">
        <v>70</v>
      </c>
      <c r="E85" s="8">
        <v>34</v>
      </c>
      <c r="F85" s="8">
        <v>3.51</v>
      </c>
    </row>
    <row r="86" spans="2:6">
      <c r="B86" s="8">
        <v>84</v>
      </c>
      <c r="C86" s="9">
        <v>4191088</v>
      </c>
      <c r="D86" s="9" t="s">
        <v>113</v>
      </c>
      <c r="E86" s="8">
        <v>28</v>
      </c>
      <c r="F86" s="8">
        <v>2.95</v>
      </c>
    </row>
    <row r="87" spans="2:6">
      <c r="B87" s="8">
        <v>85</v>
      </c>
      <c r="C87" s="9">
        <v>4191089</v>
      </c>
      <c r="D87" s="9" t="s">
        <v>71</v>
      </c>
      <c r="E87" s="8">
        <v>34</v>
      </c>
      <c r="F87" s="8">
        <v>2.97</v>
      </c>
    </row>
    <row r="92" spans="3:9">
      <c r="C92" s="9">
        <v>4191002</v>
      </c>
      <c r="D92" s="9" t="s">
        <v>75</v>
      </c>
      <c r="E92" s="8">
        <v>36</v>
      </c>
      <c r="H92" s="3">
        <v>4191002</v>
      </c>
      <c r="I92" t="s">
        <v>75</v>
      </c>
    </row>
    <row r="93" spans="3:9">
      <c r="C93" s="9">
        <v>4191006</v>
      </c>
      <c r="D93" s="9" t="s">
        <v>76</v>
      </c>
      <c r="E93" s="8">
        <v>28</v>
      </c>
      <c r="H93" s="3">
        <v>4191006</v>
      </c>
      <c r="I93" t="s">
        <v>76</v>
      </c>
    </row>
    <row r="94" spans="3:9">
      <c r="C94" s="9">
        <v>4191008</v>
      </c>
      <c r="D94" s="9" t="s">
        <v>77</v>
      </c>
      <c r="E94" s="8">
        <v>30</v>
      </c>
      <c r="H94" s="3">
        <v>4191008</v>
      </c>
      <c r="I94" t="s">
        <v>77</v>
      </c>
    </row>
    <row r="95" spans="3:9">
      <c r="C95" s="9">
        <v>4191010</v>
      </c>
      <c r="D95" s="9" t="s">
        <v>78</v>
      </c>
      <c r="E95" s="8">
        <v>34</v>
      </c>
      <c r="H95" s="3">
        <v>4191010</v>
      </c>
      <c r="I95" t="s">
        <v>78</v>
      </c>
    </row>
    <row r="96" spans="3:9">
      <c r="C96" s="9">
        <v>4191018</v>
      </c>
      <c r="D96" s="9" t="s">
        <v>79</v>
      </c>
      <c r="E96" s="8">
        <v>36</v>
      </c>
      <c r="H96" s="3">
        <v>4191018</v>
      </c>
      <c r="I96" t="s">
        <v>79</v>
      </c>
    </row>
    <row r="97" spans="3:9">
      <c r="C97" s="9">
        <v>4191022</v>
      </c>
      <c r="D97" s="9" t="s">
        <v>80</v>
      </c>
      <c r="E97" s="8">
        <v>36</v>
      </c>
      <c r="H97" s="3">
        <v>4191022</v>
      </c>
      <c r="I97" t="s">
        <v>80</v>
      </c>
    </row>
    <row r="98" spans="3:9">
      <c r="C98" s="9">
        <v>4191023</v>
      </c>
      <c r="D98" s="9" t="s">
        <v>81</v>
      </c>
      <c r="E98" s="8">
        <v>34</v>
      </c>
      <c r="H98" s="3">
        <v>4191023</v>
      </c>
      <c r="I98" t="s">
        <v>81</v>
      </c>
    </row>
    <row r="99" spans="3:9">
      <c r="C99" s="9">
        <v>4191024</v>
      </c>
      <c r="D99" s="9" t="s">
        <v>82</v>
      </c>
      <c r="E99" s="8">
        <v>30</v>
      </c>
      <c r="H99" s="3">
        <v>4191024</v>
      </c>
      <c r="I99" t="s">
        <v>82</v>
      </c>
    </row>
    <row r="100" spans="3:9">
      <c r="C100" s="9">
        <v>4191026</v>
      </c>
      <c r="D100" s="9" t="s">
        <v>83</v>
      </c>
      <c r="E100" s="8">
        <v>36</v>
      </c>
      <c r="H100" s="3">
        <v>4191026</v>
      </c>
      <c r="I100" t="s">
        <v>83</v>
      </c>
    </row>
    <row r="101" spans="3:9">
      <c r="C101" s="9">
        <v>4191028</v>
      </c>
      <c r="D101" s="9" t="s">
        <v>84</v>
      </c>
      <c r="E101" s="8">
        <v>34</v>
      </c>
      <c r="H101" s="3">
        <v>4191028</v>
      </c>
      <c r="I101" t="s">
        <v>84</v>
      </c>
    </row>
    <row r="102" spans="3:9">
      <c r="C102" s="9">
        <v>4191030</v>
      </c>
      <c r="D102" s="9" t="s">
        <v>85</v>
      </c>
      <c r="E102" s="8">
        <v>36</v>
      </c>
      <c r="H102" s="3">
        <v>4191030</v>
      </c>
      <c r="I102" t="s">
        <v>85</v>
      </c>
    </row>
    <row r="103" spans="3:9">
      <c r="C103" s="9">
        <v>4191034</v>
      </c>
      <c r="D103" s="9" t="s">
        <v>86</v>
      </c>
      <c r="E103" s="8">
        <v>36</v>
      </c>
      <c r="H103" s="3">
        <v>4191034</v>
      </c>
      <c r="I103" t="s">
        <v>86</v>
      </c>
    </row>
    <row r="104" spans="3:9">
      <c r="C104" s="9">
        <v>4191036</v>
      </c>
      <c r="D104" s="9" t="s">
        <v>87</v>
      </c>
      <c r="E104" s="8">
        <v>34</v>
      </c>
      <c r="H104" s="3">
        <v>4191036</v>
      </c>
      <c r="I104" t="s">
        <v>87</v>
      </c>
    </row>
    <row r="105" spans="3:9">
      <c r="C105" s="9">
        <v>4191038</v>
      </c>
      <c r="D105" s="9" t="s">
        <v>88</v>
      </c>
      <c r="E105" s="8">
        <v>36</v>
      </c>
      <c r="H105" s="3">
        <v>4191038</v>
      </c>
      <c r="I105" t="s">
        <v>88</v>
      </c>
    </row>
    <row r="106" spans="3:9">
      <c r="C106" s="9">
        <v>4191040</v>
      </c>
      <c r="D106" s="9" t="s">
        <v>89</v>
      </c>
      <c r="E106" s="8">
        <v>36</v>
      </c>
      <c r="H106" s="3">
        <v>4191040</v>
      </c>
      <c r="I106" t="s">
        <v>89</v>
      </c>
    </row>
    <row r="107" spans="3:9">
      <c r="C107" s="9">
        <v>4191042</v>
      </c>
      <c r="D107" s="9" t="s">
        <v>90</v>
      </c>
      <c r="E107" s="8">
        <v>34</v>
      </c>
      <c r="H107" s="3">
        <v>4191042</v>
      </c>
      <c r="I107" t="s">
        <v>90</v>
      </c>
    </row>
    <row r="108" spans="3:9">
      <c r="C108" s="9">
        <v>4191044</v>
      </c>
      <c r="D108" s="9" t="s">
        <v>121</v>
      </c>
      <c r="E108" s="8">
        <v>36</v>
      </c>
      <c r="H108" s="3">
        <v>4191044</v>
      </c>
      <c r="I108" t="s">
        <v>91</v>
      </c>
    </row>
    <row r="109" spans="3:9">
      <c r="C109" s="9">
        <v>4191046</v>
      </c>
      <c r="D109" s="9" t="s">
        <v>92</v>
      </c>
      <c r="E109" s="8">
        <v>30</v>
      </c>
      <c r="H109" s="3">
        <v>4191046</v>
      </c>
      <c r="I109" t="s">
        <v>92</v>
      </c>
    </row>
    <row r="110" spans="3:9">
      <c r="C110" s="9">
        <v>4191049</v>
      </c>
      <c r="D110" s="9" t="s">
        <v>93</v>
      </c>
      <c r="E110" s="8">
        <v>34</v>
      </c>
      <c r="H110" s="3">
        <v>4191049</v>
      </c>
      <c r="I110" t="s">
        <v>93</v>
      </c>
    </row>
    <row r="111" spans="3:9">
      <c r="C111" s="9">
        <v>4191050</v>
      </c>
      <c r="D111" s="9" t="s">
        <v>94</v>
      </c>
      <c r="E111" s="8">
        <v>34</v>
      </c>
      <c r="H111" s="3">
        <v>4191050</v>
      </c>
      <c r="I111" t="s">
        <v>94</v>
      </c>
    </row>
    <row r="112" spans="3:9">
      <c r="C112" s="9">
        <v>4191052</v>
      </c>
      <c r="D112" s="9" t="s">
        <v>95</v>
      </c>
      <c r="E112" s="8">
        <v>33</v>
      </c>
      <c r="H112" s="3">
        <v>4191052</v>
      </c>
      <c r="I112" t="s">
        <v>95</v>
      </c>
    </row>
    <row r="113" spans="3:9">
      <c r="C113" s="9">
        <v>4191053</v>
      </c>
      <c r="D113" s="9" t="s">
        <v>96</v>
      </c>
      <c r="E113" s="8">
        <v>36</v>
      </c>
      <c r="H113" s="3">
        <v>4191053</v>
      </c>
      <c r="I113" t="s">
        <v>96</v>
      </c>
    </row>
    <row r="114" spans="3:9">
      <c r="C114" s="9">
        <v>4191054</v>
      </c>
      <c r="D114" s="9" t="s">
        <v>97</v>
      </c>
      <c r="E114" s="8">
        <v>36</v>
      </c>
      <c r="H114" s="3">
        <v>4191054</v>
      </c>
      <c r="I114" t="s">
        <v>97</v>
      </c>
    </row>
    <row r="115" spans="3:9">
      <c r="C115" s="9">
        <v>4191056</v>
      </c>
      <c r="D115" s="9" t="s">
        <v>98</v>
      </c>
      <c r="E115" s="8">
        <v>34</v>
      </c>
      <c r="H115" s="3">
        <v>4191056</v>
      </c>
      <c r="I115" t="s">
        <v>98</v>
      </c>
    </row>
    <row r="116" spans="3:9">
      <c r="C116" s="9">
        <v>4191058</v>
      </c>
      <c r="D116" s="9" t="s">
        <v>99</v>
      </c>
      <c r="E116" s="8">
        <v>36</v>
      </c>
      <c r="H116" s="3">
        <v>4191058</v>
      </c>
      <c r="I116" t="s">
        <v>99</v>
      </c>
    </row>
    <row r="117" spans="3:9">
      <c r="C117" s="9">
        <v>4191060</v>
      </c>
      <c r="D117" s="9" t="s">
        <v>100</v>
      </c>
      <c r="E117" s="8">
        <v>36</v>
      </c>
      <c r="H117" s="3">
        <v>4191060</v>
      </c>
      <c r="I117" t="s">
        <v>100</v>
      </c>
    </row>
    <row r="118" spans="3:9">
      <c r="C118" s="9">
        <v>4191062</v>
      </c>
      <c r="D118" s="9" t="s">
        <v>101</v>
      </c>
      <c r="E118" s="8">
        <v>36</v>
      </c>
      <c r="H118" s="3">
        <v>4191062</v>
      </c>
      <c r="I118" t="s">
        <v>101</v>
      </c>
    </row>
    <row r="119" spans="3:9">
      <c r="C119" s="9">
        <v>4191064</v>
      </c>
      <c r="D119" s="9" t="s">
        <v>102</v>
      </c>
      <c r="E119" s="8">
        <v>27</v>
      </c>
      <c r="H119" s="3">
        <v>4191064</v>
      </c>
      <c r="I119" t="s">
        <v>102</v>
      </c>
    </row>
    <row r="120" spans="3:9">
      <c r="C120" s="9">
        <v>4191066</v>
      </c>
      <c r="D120" s="9" t="s">
        <v>103</v>
      </c>
      <c r="E120" s="8">
        <v>31</v>
      </c>
      <c r="H120" s="3">
        <v>4191066</v>
      </c>
      <c r="I120" t="s">
        <v>103</v>
      </c>
    </row>
    <row r="121" spans="3:9">
      <c r="C121" s="9">
        <v>4191068</v>
      </c>
      <c r="D121" s="9" t="s">
        <v>104</v>
      </c>
      <c r="E121" s="8">
        <v>36</v>
      </c>
      <c r="H121" s="3">
        <v>4191068</v>
      </c>
      <c r="I121" t="s">
        <v>104</v>
      </c>
    </row>
    <row r="122" spans="3:9">
      <c r="C122" s="9">
        <v>4191070</v>
      </c>
      <c r="D122" s="9" t="s">
        <v>105</v>
      </c>
      <c r="E122" s="8">
        <v>34</v>
      </c>
      <c r="H122" s="3">
        <v>4191070</v>
      </c>
      <c r="I122" t="s">
        <v>105</v>
      </c>
    </row>
    <row r="123" spans="3:9">
      <c r="C123" s="9">
        <v>4191072</v>
      </c>
      <c r="D123" s="9" t="s">
        <v>106</v>
      </c>
      <c r="E123" s="8">
        <v>34</v>
      </c>
      <c r="H123" s="3">
        <v>4191072</v>
      </c>
      <c r="I123" t="s">
        <v>106</v>
      </c>
    </row>
    <row r="124" spans="3:9">
      <c r="C124" s="9">
        <v>4191074</v>
      </c>
      <c r="D124" s="9" t="s">
        <v>107</v>
      </c>
      <c r="E124" s="8">
        <v>36</v>
      </c>
      <c r="H124" s="3">
        <v>4191074</v>
      </c>
      <c r="I124" t="s">
        <v>107</v>
      </c>
    </row>
    <row r="125" spans="3:9">
      <c r="C125" s="9">
        <v>4191076</v>
      </c>
      <c r="D125" s="9" t="s">
        <v>108</v>
      </c>
      <c r="E125" s="8">
        <v>29</v>
      </c>
      <c r="H125" s="3">
        <v>4191076</v>
      </c>
      <c r="I125" t="s">
        <v>108</v>
      </c>
    </row>
    <row r="126" spans="3:9">
      <c r="C126" s="9">
        <v>4191078</v>
      </c>
      <c r="D126" s="9" t="s">
        <v>109</v>
      </c>
      <c r="E126" s="8">
        <v>36</v>
      </c>
      <c r="H126" s="3">
        <v>4191078</v>
      </c>
      <c r="I126" t="s">
        <v>109</v>
      </c>
    </row>
    <row r="127" spans="3:9">
      <c r="C127" s="9">
        <v>4191080</v>
      </c>
      <c r="D127" s="9" t="s">
        <v>110</v>
      </c>
      <c r="E127" s="8">
        <v>36</v>
      </c>
      <c r="H127" s="3">
        <v>4191080</v>
      </c>
      <c r="I127" t="s">
        <v>110</v>
      </c>
    </row>
    <row r="128" spans="3:9">
      <c r="C128" s="9">
        <v>4191082</v>
      </c>
      <c r="D128" s="9" t="s">
        <v>111</v>
      </c>
      <c r="E128" s="8">
        <v>33</v>
      </c>
      <c r="H128" s="3">
        <v>4191082</v>
      </c>
      <c r="I128" t="s">
        <v>111</v>
      </c>
    </row>
    <row r="129" spans="3:9">
      <c r="C129" s="9">
        <v>4191084</v>
      </c>
      <c r="D129" s="9" t="s">
        <v>112</v>
      </c>
      <c r="E129" s="8">
        <v>29</v>
      </c>
      <c r="H129" s="3">
        <v>4191084</v>
      </c>
      <c r="I129" t="s">
        <v>112</v>
      </c>
    </row>
    <row r="130" spans="3:9">
      <c r="C130" s="9">
        <v>4191088</v>
      </c>
      <c r="D130" s="9" t="s">
        <v>113</v>
      </c>
      <c r="E130" s="8">
        <v>28</v>
      </c>
      <c r="H130" s="3">
        <v>4191088</v>
      </c>
      <c r="I130" t="s">
        <v>113</v>
      </c>
    </row>
  </sheetData>
  <autoFilter ref="B2:F87">
    <extLst/>
  </autoFilter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F95"/>
  <sheetViews>
    <sheetView topLeftCell="A49" workbookViewId="0">
      <selection activeCell="G59" sqref="G59"/>
    </sheetView>
  </sheetViews>
  <sheetFormatPr defaultColWidth="9" defaultRowHeight="15" outlineLevelCol="5"/>
  <cols>
    <col min="1" max="1" width="11.625" customWidth="true"/>
    <col min="4" max="4" width="32.375" customWidth="true"/>
    <col min="5" max="5" width="13.25" customWidth="true"/>
    <col min="6" max="6" width="12.625"/>
  </cols>
  <sheetData>
    <row r="2" spans="2:6">
      <c r="B2" s="4" t="s">
        <v>16</v>
      </c>
      <c r="C2" s="4" t="s">
        <v>17</v>
      </c>
      <c r="D2" s="4" t="s">
        <v>18</v>
      </c>
      <c r="E2" s="4" t="s">
        <v>19</v>
      </c>
      <c r="F2" s="4" t="s">
        <v>23</v>
      </c>
    </row>
    <row r="3" spans="2:6">
      <c r="B3" s="1">
        <v>1</v>
      </c>
      <c r="C3" s="1">
        <v>4161044</v>
      </c>
      <c r="D3" s="1" t="s">
        <v>25</v>
      </c>
      <c r="E3" s="1">
        <v>0</v>
      </c>
      <c r="F3" s="1">
        <f>(E3+'TUGAS 3'!F3+'TUGAS 4'!E2)/4</f>
        <v>0</v>
      </c>
    </row>
    <row r="4" spans="2:6">
      <c r="B4" s="1">
        <v>2</v>
      </c>
      <c r="C4" s="1">
        <v>4181001</v>
      </c>
      <c r="D4" s="1" t="s">
        <v>26</v>
      </c>
      <c r="E4" s="1">
        <v>2</v>
      </c>
      <c r="F4" s="1">
        <f>(E4+'TUGAS 3'!F4+'TUGAS 4'!E3)/4</f>
        <v>1</v>
      </c>
    </row>
    <row r="5" spans="2:6">
      <c r="B5" s="1">
        <v>3</v>
      </c>
      <c r="C5" s="1">
        <v>4181028</v>
      </c>
      <c r="D5" s="1" t="s">
        <v>27</v>
      </c>
      <c r="E5" s="1">
        <v>1</v>
      </c>
      <c r="F5" s="1">
        <f>(E5+'TUGAS 3'!F5+'TUGAS 4'!E4)/4</f>
        <v>0.25</v>
      </c>
    </row>
    <row r="6" spans="2:6">
      <c r="B6" s="1">
        <v>4</v>
      </c>
      <c r="C6" s="1">
        <v>4181036</v>
      </c>
      <c r="D6" s="1" t="s">
        <v>28</v>
      </c>
      <c r="E6" s="1">
        <v>1</v>
      </c>
      <c r="F6" s="1">
        <f>(E6+'TUGAS 3'!F6+'TUGAS 4'!E5)/4</f>
        <v>0.25</v>
      </c>
    </row>
    <row r="7" spans="2:6">
      <c r="B7" s="1">
        <v>5</v>
      </c>
      <c r="C7" s="1">
        <v>4181047</v>
      </c>
      <c r="D7" s="1" t="s">
        <v>29</v>
      </c>
      <c r="E7" s="1">
        <v>2</v>
      </c>
      <c r="F7" s="1">
        <f>(E7+'TUGAS 3'!F7+'TUGAS 4'!E6)/4</f>
        <v>1</v>
      </c>
    </row>
    <row r="8" spans="2:6">
      <c r="B8" s="1">
        <v>6</v>
      </c>
      <c r="C8" s="1">
        <v>4181053</v>
      </c>
      <c r="D8" s="1" t="s">
        <v>30</v>
      </c>
      <c r="E8" s="1">
        <v>2</v>
      </c>
      <c r="F8" s="1">
        <f>(E8+'TUGAS 3'!F8+'TUGAS 4'!E7)/4</f>
        <v>1</v>
      </c>
    </row>
    <row r="9" spans="2:6">
      <c r="B9" s="1">
        <v>7</v>
      </c>
      <c r="C9" s="1">
        <v>4181061</v>
      </c>
      <c r="D9" s="1" t="s">
        <v>31</v>
      </c>
      <c r="E9" s="1">
        <v>2</v>
      </c>
      <c r="F9" s="1">
        <f>(E9+'TUGAS 3'!F9+'TUGAS 4'!E8)/4</f>
        <v>1</v>
      </c>
    </row>
    <row r="10" spans="2:6">
      <c r="B10" s="1">
        <v>8</v>
      </c>
      <c r="C10" s="1">
        <v>4181062</v>
      </c>
      <c r="D10" s="1" t="s">
        <v>32</v>
      </c>
      <c r="E10" s="1">
        <v>2</v>
      </c>
      <c r="F10" s="1">
        <f>(E10+'TUGAS 3'!F10+'TUGAS 4'!E9)/4</f>
        <v>1</v>
      </c>
    </row>
    <row r="11" spans="2:6">
      <c r="B11" s="1">
        <v>9</v>
      </c>
      <c r="C11" s="1">
        <v>4191001</v>
      </c>
      <c r="D11" s="1" t="s">
        <v>33</v>
      </c>
      <c r="E11" s="1">
        <v>2</v>
      </c>
      <c r="F11" s="1">
        <f>(E11+'TUGAS 3'!F11+'TUGAS 4'!E10)/4</f>
        <v>1</v>
      </c>
    </row>
    <row r="12" spans="2:6">
      <c r="B12" s="1">
        <v>10</v>
      </c>
      <c r="C12" s="1">
        <v>4191003</v>
      </c>
      <c r="D12" s="1" t="s">
        <v>34</v>
      </c>
      <c r="E12" s="1">
        <v>2</v>
      </c>
      <c r="F12" s="1">
        <f>(E12+'TUGAS 3'!F12+'TUGAS 4'!E11)/4</f>
        <v>1</v>
      </c>
    </row>
    <row r="13" spans="2:6">
      <c r="B13" s="1">
        <v>11</v>
      </c>
      <c r="C13" s="1">
        <v>4191005</v>
      </c>
      <c r="D13" s="1" t="s">
        <v>35</v>
      </c>
      <c r="E13" s="1">
        <v>2</v>
      </c>
      <c r="F13" s="1">
        <f>(E13+'TUGAS 3'!F13+'TUGAS 4'!E12)/4</f>
        <v>1</v>
      </c>
    </row>
    <row r="14" spans="2:6">
      <c r="B14" s="1">
        <v>12</v>
      </c>
      <c r="C14" s="1">
        <v>4191007</v>
      </c>
      <c r="D14" s="1" t="s">
        <v>36</v>
      </c>
      <c r="E14" s="1">
        <v>1</v>
      </c>
      <c r="F14" s="1">
        <f>(E14+'TUGAS 3'!F14+'TUGAS 4'!E13)/4</f>
        <v>0.5</v>
      </c>
    </row>
    <row r="15" spans="2:6">
      <c r="B15" s="1">
        <v>13</v>
      </c>
      <c r="C15" s="1">
        <v>4191009</v>
      </c>
      <c r="D15" s="1" t="s">
        <v>37</v>
      </c>
      <c r="E15" s="1">
        <v>2</v>
      </c>
      <c r="F15" s="1">
        <f>(E15+'TUGAS 3'!F15+'TUGAS 4'!E14)/4</f>
        <v>1</v>
      </c>
    </row>
    <row r="16" spans="2:6">
      <c r="B16" s="1">
        <v>14</v>
      </c>
      <c r="C16" s="1">
        <v>4191011</v>
      </c>
      <c r="D16" s="1" t="s">
        <v>38</v>
      </c>
      <c r="E16" s="1">
        <v>2</v>
      </c>
      <c r="F16" s="1">
        <f>(E16+'TUGAS 3'!F16+'TUGAS 4'!E15)/4</f>
        <v>1</v>
      </c>
    </row>
    <row r="17" spans="2:6">
      <c r="B17" s="1">
        <v>15</v>
      </c>
      <c r="C17" s="1">
        <v>4191013</v>
      </c>
      <c r="D17" s="1" t="s">
        <v>39</v>
      </c>
      <c r="E17" s="1">
        <v>0</v>
      </c>
      <c r="F17" s="1">
        <f>(E17+'TUGAS 3'!F17+'TUGAS 4'!E16)/4</f>
        <v>0</v>
      </c>
    </row>
    <row r="18" spans="2:6">
      <c r="B18" s="1">
        <v>16</v>
      </c>
      <c r="C18" s="1">
        <v>4191014</v>
      </c>
      <c r="D18" s="1" t="s">
        <v>40</v>
      </c>
      <c r="E18" s="1">
        <v>0</v>
      </c>
      <c r="F18" s="1">
        <f>(E18+'TUGAS 3'!F18+'TUGAS 4'!E17)/4</f>
        <v>0.25</v>
      </c>
    </row>
    <row r="19" spans="2:6">
      <c r="B19" s="1">
        <v>17</v>
      </c>
      <c r="C19" s="1">
        <v>4191015</v>
      </c>
      <c r="D19" s="1" t="s">
        <v>41</v>
      </c>
      <c r="E19" s="1">
        <v>2</v>
      </c>
      <c r="F19" s="1">
        <f>(E19+'TUGAS 3'!F19+'TUGAS 4'!E18)/4</f>
        <v>1</v>
      </c>
    </row>
    <row r="20" spans="2:6">
      <c r="B20" s="1">
        <v>18</v>
      </c>
      <c r="C20" s="1">
        <v>4191017</v>
      </c>
      <c r="D20" s="1" t="s">
        <v>42</v>
      </c>
      <c r="E20" s="1">
        <v>2</v>
      </c>
      <c r="F20" s="1">
        <f>(E20+'TUGAS 3'!F20+'TUGAS 4'!E19)/4</f>
        <v>1</v>
      </c>
    </row>
    <row r="21" spans="2:6">
      <c r="B21" s="1">
        <v>19</v>
      </c>
      <c r="C21" s="1">
        <v>4191019</v>
      </c>
      <c r="D21" s="1" t="s">
        <v>43</v>
      </c>
      <c r="E21" s="1">
        <v>2</v>
      </c>
      <c r="F21" s="1">
        <f>(E21+'TUGAS 3'!F21+'TUGAS 4'!E20)/4</f>
        <v>1</v>
      </c>
    </row>
    <row r="22" spans="2:6">
      <c r="B22" s="1">
        <v>20</v>
      </c>
      <c r="C22" s="1">
        <v>4191021</v>
      </c>
      <c r="D22" s="1" t="s">
        <v>44</v>
      </c>
      <c r="E22" s="1">
        <v>2</v>
      </c>
      <c r="F22" s="1">
        <f>(E22+'TUGAS 3'!F22+'TUGAS 4'!E21)/4</f>
        <v>1</v>
      </c>
    </row>
    <row r="23" spans="2:6">
      <c r="B23" s="1">
        <v>21</v>
      </c>
      <c r="C23" s="1">
        <v>4191025</v>
      </c>
      <c r="D23" s="1" t="s">
        <v>45</v>
      </c>
      <c r="E23" s="1">
        <v>2</v>
      </c>
      <c r="F23" s="1">
        <f>(E23+'TUGAS 3'!F23+'TUGAS 4'!E22)/4</f>
        <v>1</v>
      </c>
    </row>
    <row r="24" spans="2:6">
      <c r="B24" s="1">
        <v>22</v>
      </c>
      <c r="C24" s="1">
        <v>4191029</v>
      </c>
      <c r="D24" s="1" t="s">
        <v>46</v>
      </c>
      <c r="E24" s="1">
        <v>2</v>
      </c>
      <c r="F24" s="1">
        <f>(E24+'TUGAS 3'!F24+'TUGAS 4'!E23)/4</f>
        <v>1</v>
      </c>
    </row>
    <row r="25" spans="2:6">
      <c r="B25" s="1">
        <v>23</v>
      </c>
      <c r="C25" s="1">
        <v>4191031</v>
      </c>
      <c r="D25" s="1" t="s">
        <v>47</v>
      </c>
      <c r="E25" s="1">
        <v>2</v>
      </c>
      <c r="F25" s="1">
        <f>(E25+'TUGAS 3'!F25+'TUGAS 4'!E24)/4</f>
        <v>1</v>
      </c>
    </row>
    <row r="26" spans="2:6">
      <c r="B26" s="1">
        <v>24</v>
      </c>
      <c r="C26" s="1">
        <v>4191033</v>
      </c>
      <c r="D26" s="1" t="s">
        <v>48</v>
      </c>
      <c r="E26" s="1">
        <v>2</v>
      </c>
      <c r="F26" s="1">
        <f>(E26+'TUGAS 3'!F26+'TUGAS 4'!E25)/4</f>
        <v>1</v>
      </c>
    </row>
    <row r="27" spans="2:6">
      <c r="B27" s="1">
        <v>25</v>
      </c>
      <c r="C27" s="1">
        <v>4191037</v>
      </c>
      <c r="D27" s="1" t="s">
        <v>49</v>
      </c>
      <c r="E27" s="1">
        <v>2</v>
      </c>
      <c r="F27" s="1">
        <f>(E27+'TUGAS 3'!F27+'TUGAS 4'!E26)/4</f>
        <v>1</v>
      </c>
    </row>
    <row r="28" spans="2:6">
      <c r="B28" s="1">
        <v>26</v>
      </c>
      <c r="C28" s="1">
        <v>4191041</v>
      </c>
      <c r="D28" s="1" t="s">
        <v>50</v>
      </c>
      <c r="E28" s="1">
        <v>2</v>
      </c>
      <c r="F28" s="1">
        <f>(E28+'TUGAS 3'!F28+'TUGAS 4'!E27)/4</f>
        <v>0.75</v>
      </c>
    </row>
    <row r="29" spans="2:6">
      <c r="B29" s="1">
        <v>27</v>
      </c>
      <c r="C29" s="1">
        <v>4191043</v>
      </c>
      <c r="D29" s="1" t="s">
        <v>51</v>
      </c>
      <c r="E29" s="1">
        <v>2</v>
      </c>
      <c r="F29" s="1">
        <f>(E29+'TUGAS 3'!F29+'TUGAS 4'!E28)/4</f>
        <v>1</v>
      </c>
    </row>
    <row r="30" spans="2:6">
      <c r="B30" s="1">
        <v>28</v>
      </c>
      <c r="C30" s="1">
        <v>4191045</v>
      </c>
      <c r="D30" s="1" t="s">
        <v>52</v>
      </c>
      <c r="E30" s="1">
        <v>2</v>
      </c>
      <c r="F30" s="1">
        <f>(E30+'TUGAS 3'!F30+'TUGAS 4'!E29)/4</f>
        <v>1</v>
      </c>
    </row>
    <row r="31" spans="2:6">
      <c r="B31" s="1">
        <v>29</v>
      </c>
      <c r="C31" s="1">
        <v>4191047</v>
      </c>
      <c r="D31" s="1" t="s">
        <v>53</v>
      </c>
      <c r="E31" s="1">
        <v>2</v>
      </c>
      <c r="F31" s="1">
        <f>(E31+'TUGAS 3'!F31+'TUGAS 4'!E30)/4</f>
        <v>1</v>
      </c>
    </row>
    <row r="32" spans="2:6">
      <c r="B32" s="1">
        <v>30</v>
      </c>
      <c r="C32" s="1">
        <v>4191051</v>
      </c>
      <c r="D32" s="1" t="s">
        <v>54</v>
      </c>
      <c r="E32" s="1">
        <v>2</v>
      </c>
      <c r="F32" s="1">
        <f>(E32+'TUGAS 3'!F32+'TUGAS 4'!E31)/4</f>
        <v>1</v>
      </c>
    </row>
    <row r="33" spans="2:6">
      <c r="B33" s="1">
        <v>31</v>
      </c>
      <c r="C33" s="1">
        <v>4191055</v>
      </c>
      <c r="D33" s="1" t="s">
        <v>55</v>
      </c>
      <c r="E33" s="1">
        <v>2</v>
      </c>
      <c r="F33" s="1">
        <f>(E33+'TUGAS 3'!F33+'TUGAS 4'!E32)/4</f>
        <v>1</v>
      </c>
    </row>
    <row r="34" spans="2:6">
      <c r="B34" s="1">
        <v>32</v>
      </c>
      <c r="C34" s="1">
        <v>4191057</v>
      </c>
      <c r="D34" s="1" t="s">
        <v>56</v>
      </c>
      <c r="E34" s="1">
        <v>2</v>
      </c>
      <c r="F34" s="1">
        <f>(E34+'TUGAS 3'!F34+'TUGAS 4'!E33)/4</f>
        <v>1</v>
      </c>
    </row>
    <row r="35" spans="2:6">
      <c r="B35" s="1">
        <v>33</v>
      </c>
      <c r="C35" s="1">
        <v>4191059</v>
      </c>
      <c r="D35" s="1" t="s">
        <v>57</v>
      </c>
      <c r="E35" s="1">
        <v>2</v>
      </c>
      <c r="F35" s="1">
        <f>(E35+'TUGAS 3'!F35+'TUGAS 4'!E34)/4</f>
        <v>1</v>
      </c>
    </row>
    <row r="36" spans="2:6">
      <c r="B36" s="1">
        <v>34</v>
      </c>
      <c r="C36" s="1">
        <v>4191063</v>
      </c>
      <c r="D36" s="1" t="s">
        <v>58</v>
      </c>
      <c r="E36" s="1">
        <v>2</v>
      </c>
      <c r="F36" s="1">
        <f>(E36+'TUGAS 3'!F36+'TUGAS 4'!E35)/4</f>
        <v>1</v>
      </c>
    </row>
    <row r="37" spans="2:6">
      <c r="B37" s="1">
        <v>35</v>
      </c>
      <c r="C37" s="1">
        <v>4191065</v>
      </c>
      <c r="D37" s="1" t="s">
        <v>59</v>
      </c>
      <c r="E37" s="1">
        <v>2</v>
      </c>
      <c r="F37" s="1">
        <f>(E37+'TUGAS 3'!F37+'TUGAS 4'!E36)/4</f>
        <v>1</v>
      </c>
    </row>
    <row r="38" spans="2:6">
      <c r="B38" s="1">
        <v>36</v>
      </c>
      <c r="C38" s="1">
        <v>4191067</v>
      </c>
      <c r="D38" s="1" t="s">
        <v>60</v>
      </c>
      <c r="E38" s="1">
        <v>2</v>
      </c>
      <c r="F38" s="1">
        <f>(E38+'TUGAS 3'!F38+'TUGAS 4'!E37)/4</f>
        <v>1</v>
      </c>
    </row>
    <row r="39" spans="2:6">
      <c r="B39" s="1">
        <v>37</v>
      </c>
      <c r="C39" s="1">
        <v>4191069</v>
      </c>
      <c r="D39" s="1" t="s">
        <v>61</v>
      </c>
      <c r="E39" s="1">
        <v>2</v>
      </c>
      <c r="F39" s="1">
        <f>(E39+'TUGAS 3'!F39+'TUGAS 4'!E38)/4</f>
        <v>1</v>
      </c>
    </row>
    <row r="40" spans="2:6">
      <c r="B40" s="1">
        <v>38</v>
      </c>
      <c r="C40" s="1">
        <v>4191071</v>
      </c>
      <c r="D40" s="1" t="s">
        <v>62</v>
      </c>
      <c r="E40" s="1">
        <v>0</v>
      </c>
      <c r="F40" s="1">
        <f>(E40+'TUGAS 3'!F40+'TUGAS 4'!E39)/4</f>
        <v>0</v>
      </c>
    </row>
    <row r="41" spans="2:6">
      <c r="B41" s="1">
        <v>39</v>
      </c>
      <c r="C41" s="1">
        <v>4191073</v>
      </c>
      <c r="D41" s="1" t="s">
        <v>63</v>
      </c>
      <c r="E41" s="1">
        <v>2</v>
      </c>
      <c r="F41" s="1">
        <f>(E41+'TUGAS 3'!F41+'TUGAS 4'!E40)/4</f>
        <v>1</v>
      </c>
    </row>
    <row r="42" spans="2:6">
      <c r="B42" s="1">
        <v>40</v>
      </c>
      <c r="C42" s="1">
        <v>4191075</v>
      </c>
      <c r="D42" s="1" t="s">
        <v>64</v>
      </c>
      <c r="E42" s="1">
        <v>2</v>
      </c>
      <c r="F42" s="1">
        <f>(E42+'TUGAS 3'!F42+'TUGAS 4'!E41)/4</f>
        <v>0.75</v>
      </c>
    </row>
    <row r="43" spans="2:6">
      <c r="B43" s="1">
        <v>41</v>
      </c>
      <c r="C43" s="1">
        <v>4191077</v>
      </c>
      <c r="D43" s="1" t="s">
        <v>65</v>
      </c>
      <c r="E43" s="1">
        <v>0</v>
      </c>
      <c r="F43" s="1">
        <f>(E43+'TUGAS 3'!F43+'TUGAS 4'!E42)/4</f>
        <v>0</v>
      </c>
    </row>
    <row r="44" spans="2:6">
      <c r="B44" s="1">
        <v>42</v>
      </c>
      <c r="C44" s="1">
        <v>4191079</v>
      </c>
      <c r="D44" s="1" t="s">
        <v>66</v>
      </c>
      <c r="E44" s="1">
        <v>2</v>
      </c>
      <c r="F44" s="1">
        <f>(E44+'TUGAS 3'!F44+'TUGAS 4'!E43)/4</f>
        <v>1</v>
      </c>
    </row>
    <row r="45" spans="2:6">
      <c r="B45" s="1">
        <v>43</v>
      </c>
      <c r="C45" s="1">
        <v>4191081</v>
      </c>
      <c r="D45" s="1" t="s">
        <v>67</v>
      </c>
      <c r="E45" s="1">
        <v>2</v>
      </c>
      <c r="F45" s="1">
        <f>(E45+'TUGAS 3'!F45+'TUGAS 4'!E44)/4</f>
        <v>1</v>
      </c>
    </row>
    <row r="46" spans="2:6">
      <c r="B46" s="1">
        <v>44</v>
      </c>
      <c r="C46" s="1">
        <v>4191083</v>
      </c>
      <c r="D46" s="1" t="s">
        <v>68</v>
      </c>
      <c r="E46" s="1">
        <v>2</v>
      </c>
      <c r="F46" s="1">
        <f>(E46+'TUGAS 3'!F46+'TUGAS 4'!E45)/4</f>
        <v>1</v>
      </c>
    </row>
    <row r="47" spans="2:6">
      <c r="B47" s="1">
        <v>45</v>
      </c>
      <c r="C47" s="1">
        <v>4191085</v>
      </c>
      <c r="D47" s="1" t="s">
        <v>69</v>
      </c>
      <c r="E47" s="1">
        <v>2</v>
      </c>
      <c r="F47" s="1">
        <f>(E47+'TUGAS 3'!F47+'TUGAS 4'!E46)/4</f>
        <v>1</v>
      </c>
    </row>
    <row r="48" spans="2:6">
      <c r="B48" s="1">
        <v>46</v>
      </c>
      <c r="C48" s="1">
        <v>4191087</v>
      </c>
      <c r="D48" s="1" t="s">
        <v>70</v>
      </c>
      <c r="E48" s="1">
        <v>2</v>
      </c>
      <c r="F48" s="1">
        <f>(E48+'TUGAS 3'!F48+'TUGAS 4'!E47)/4</f>
        <v>1</v>
      </c>
    </row>
    <row r="49" spans="2:6">
      <c r="B49" s="1">
        <v>47</v>
      </c>
      <c r="C49" s="1">
        <v>4191089</v>
      </c>
      <c r="D49" s="1" t="s">
        <v>71</v>
      </c>
      <c r="E49" s="1">
        <v>0</v>
      </c>
      <c r="F49" s="1">
        <f>(E49+'TUGAS 3'!F49+'TUGAS 4'!E48)/4</f>
        <v>0</v>
      </c>
    </row>
    <row r="53" spans="2:6">
      <c r="B53" s="5" t="s">
        <v>16</v>
      </c>
      <c r="C53" s="5" t="s">
        <v>17</v>
      </c>
      <c r="D53" s="5" t="s">
        <v>18</v>
      </c>
      <c r="E53" s="5" t="s">
        <v>19</v>
      </c>
      <c r="F53" s="5" t="s">
        <v>23</v>
      </c>
    </row>
    <row r="54" spans="2:6">
      <c r="B54" s="5">
        <v>1</v>
      </c>
      <c r="C54" s="6">
        <v>4151007</v>
      </c>
      <c r="D54" s="5" t="s">
        <v>72</v>
      </c>
      <c r="E54" s="5">
        <v>1</v>
      </c>
      <c r="F54" s="5">
        <f>(E54+'TUGAS 3'!J3+'TUGAS 4'!I2)/3</f>
        <v>0.333333333333333</v>
      </c>
    </row>
    <row r="55" spans="2:6">
      <c r="B55" s="5">
        <v>2</v>
      </c>
      <c r="C55" s="6">
        <v>4181002</v>
      </c>
      <c r="D55" s="5" t="s">
        <v>73</v>
      </c>
      <c r="E55" s="5">
        <v>0</v>
      </c>
      <c r="F55" s="5">
        <f>(E55+'TUGAS 3'!J4+'TUGAS 4'!I3)/3</f>
        <v>0</v>
      </c>
    </row>
    <row r="56" spans="2:6">
      <c r="B56" s="5">
        <v>3</v>
      </c>
      <c r="C56" s="6">
        <v>4181072</v>
      </c>
      <c r="D56" s="5" t="s">
        <v>74</v>
      </c>
      <c r="E56" s="5">
        <v>0</v>
      </c>
      <c r="F56" s="5">
        <f>(E56+'TUGAS 3'!J5+'TUGAS 4'!I4)/3</f>
        <v>0</v>
      </c>
    </row>
    <row r="57" spans="2:6">
      <c r="B57" s="5">
        <v>4</v>
      </c>
      <c r="C57" s="6">
        <v>4191002</v>
      </c>
      <c r="D57" s="5" t="s">
        <v>75</v>
      </c>
      <c r="E57" s="5">
        <v>1</v>
      </c>
      <c r="F57" s="5">
        <f>(E57+'TUGAS 3'!J6+'TUGAS 4'!I5)/3</f>
        <v>1</v>
      </c>
    </row>
    <row r="58" spans="2:6">
      <c r="B58" s="5">
        <v>5</v>
      </c>
      <c r="C58" s="6">
        <v>4191006</v>
      </c>
      <c r="D58" s="5" t="s">
        <v>76</v>
      </c>
      <c r="E58" s="5">
        <v>1</v>
      </c>
      <c r="F58" s="5">
        <f>(E58+'TUGAS 3'!J7+'TUGAS 4'!I6)/3</f>
        <v>0.666666666666667</v>
      </c>
    </row>
    <row r="59" spans="2:6">
      <c r="B59" s="5">
        <v>6</v>
      </c>
      <c r="C59" s="6">
        <v>4191008</v>
      </c>
      <c r="D59" s="5" t="s">
        <v>77</v>
      </c>
      <c r="E59" s="5">
        <v>1</v>
      </c>
      <c r="F59" s="5">
        <f>(E59+'TUGAS 3'!J8+'TUGAS 4'!I7)/3</f>
        <v>1</v>
      </c>
    </row>
    <row r="60" spans="2:6">
      <c r="B60" s="5">
        <v>7</v>
      </c>
      <c r="C60" s="6">
        <v>4191010</v>
      </c>
      <c r="D60" s="5" t="s">
        <v>78</v>
      </c>
      <c r="E60" s="5">
        <v>1</v>
      </c>
      <c r="F60" s="5">
        <f>(E60+'TUGAS 3'!J9+'TUGAS 4'!I8)/3</f>
        <v>1</v>
      </c>
    </row>
    <row r="61" spans="2:6">
      <c r="B61" s="5">
        <v>8</v>
      </c>
      <c r="C61" s="6">
        <v>4191018</v>
      </c>
      <c r="D61" s="5" t="s">
        <v>79</v>
      </c>
      <c r="E61" s="5">
        <v>1</v>
      </c>
      <c r="F61" s="5">
        <f>(E61+'TUGAS 3'!J10+'TUGAS 4'!I9)/3</f>
        <v>1</v>
      </c>
    </row>
    <row r="62" spans="2:6">
      <c r="B62" s="5">
        <v>9</v>
      </c>
      <c r="C62" s="6">
        <v>4191022</v>
      </c>
      <c r="D62" s="5" t="s">
        <v>80</v>
      </c>
      <c r="E62" s="5">
        <v>1</v>
      </c>
      <c r="F62" s="5">
        <f>(E62+'TUGAS 3'!J11+'TUGAS 4'!I10)/3</f>
        <v>1</v>
      </c>
    </row>
    <row r="63" spans="2:6">
      <c r="B63" s="5">
        <v>10</v>
      </c>
      <c r="C63" s="6">
        <v>4191023</v>
      </c>
      <c r="D63" s="5" t="s">
        <v>81</v>
      </c>
      <c r="E63" s="5">
        <v>1</v>
      </c>
      <c r="F63" s="5">
        <f>(E63+'TUGAS 3'!J12+'TUGAS 4'!I11)/3</f>
        <v>1</v>
      </c>
    </row>
    <row r="64" spans="2:6">
      <c r="B64" s="5">
        <v>11</v>
      </c>
      <c r="C64" s="6">
        <v>4191024</v>
      </c>
      <c r="D64" s="5" t="s">
        <v>82</v>
      </c>
      <c r="E64" s="5">
        <v>1</v>
      </c>
      <c r="F64" s="5">
        <f>(E64+'TUGAS 3'!J13+'TUGAS 4'!I12)/3</f>
        <v>1</v>
      </c>
    </row>
    <row r="65" spans="2:6">
      <c r="B65" s="5">
        <v>12</v>
      </c>
      <c r="C65" s="6">
        <v>4191026</v>
      </c>
      <c r="D65" s="5" t="s">
        <v>83</v>
      </c>
      <c r="E65" s="5">
        <v>1</v>
      </c>
      <c r="F65" s="5">
        <f>(E65+'TUGAS 3'!J14+'TUGAS 4'!I13)/3</f>
        <v>1</v>
      </c>
    </row>
    <row r="66" spans="2:6">
      <c r="B66" s="5">
        <v>13</v>
      </c>
      <c r="C66" s="6">
        <v>4191028</v>
      </c>
      <c r="D66" s="5" t="s">
        <v>84</v>
      </c>
      <c r="E66" s="5">
        <v>1</v>
      </c>
      <c r="F66" s="5">
        <f>(E66+'TUGAS 3'!J15+'TUGAS 4'!I14)/3</f>
        <v>1</v>
      </c>
    </row>
    <row r="67" spans="2:6">
      <c r="B67" s="5">
        <v>14</v>
      </c>
      <c r="C67" s="6">
        <v>4191030</v>
      </c>
      <c r="D67" s="5" t="s">
        <v>85</v>
      </c>
      <c r="E67" s="5">
        <v>1</v>
      </c>
      <c r="F67" s="5">
        <f>(E67+'TUGAS 3'!J16+'TUGAS 4'!I15)/3</f>
        <v>1</v>
      </c>
    </row>
    <row r="68" spans="2:6">
      <c r="B68" s="5">
        <v>15</v>
      </c>
      <c r="C68" s="6">
        <v>4191034</v>
      </c>
      <c r="D68" s="5" t="s">
        <v>86</v>
      </c>
      <c r="E68" s="5">
        <v>1</v>
      </c>
      <c r="F68" s="5">
        <f>(E68+'TUGAS 3'!J17+'TUGAS 4'!I16)/3</f>
        <v>1</v>
      </c>
    </row>
    <row r="69" spans="2:6">
      <c r="B69" s="5">
        <v>16</v>
      </c>
      <c r="C69" s="6">
        <v>4191036</v>
      </c>
      <c r="D69" s="5" t="s">
        <v>87</v>
      </c>
      <c r="E69" s="5">
        <v>1</v>
      </c>
      <c r="F69" s="5">
        <f>(E69+'TUGAS 3'!J18+'TUGAS 4'!I17)/3</f>
        <v>1</v>
      </c>
    </row>
    <row r="70" spans="2:6">
      <c r="B70" s="5">
        <v>17</v>
      </c>
      <c r="C70" s="6">
        <v>4191038</v>
      </c>
      <c r="D70" s="5" t="s">
        <v>88</v>
      </c>
      <c r="E70" s="5">
        <v>1</v>
      </c>
      <c r="F70" s="5">
        <f>(E70+'TUGAS 3'!J19+'TUGAS 4'!I18)/3</f>
        <v>0.666666666666667</v>
      </c>
    </row>
    <row r="71" spans="2:6">
      <c r="B71" s="5">
        <v>18</v>
      </c>
      <c r="C71" s="6">
        <v>4191040</v>
      </c>
      <c r="D71" s="5" t="s">
        <v>89</v>
      </c>
      <c r="E71" s="5">
        <v>1</v>
      </c>
      <c r="F71" s="5">
        <f>(E71+'TUGAS 3'!J20+'TUGAS 4'!I19)/3</f>
        <v>1</v>
      </c>
    </row>
    <row r="72" spans="2:6">
      <c r="B72" s="5">
        <v>19</v>
      </c>
      <c r="C72" s="6">
        <v>4191042</v>
      </c>
      <c r="D72" s="5" t="s">
        <v>90</v>
      </c>
      <c r="E72" s="5">
        <v>1</v>
      </c>
      <c r="F72" s="5">
        <f>(E72+'TUGAS 3'!J21+'TUGAS 4'!I20)/3</f>
        <v>1</v>
      </c>
    </row>
    <row r="73" spans="2:6">
      <c r="B73" s="5">
        <v>20</v>
      </c>
      <c r="C73" s="6">
        <v>4191044</v>
      </c>
      <c r="D73" s="5" t="s">
        <v>91</v>
      </c>
      <c r="E73" s="5">
        <v>1</v>
      </c>
      <c r="F73" s="5">
        <f>(E73+'TUGAS 3'!J22+'TUGAS 4'!I21)/3</f>
        <v>1</v>
      </c>
    </row>
    <row r="74" spans="2:6">
      <c r="B74" s="5">
        <v>21</v>
      </c>
      <c r="C74" s="6">
        <v>4191046</v>
      </c>
      <c r="D74" s="5" t="s">
        <v>92</v>
      </c>
      <c r="E74" s="5">
        <v>0</v>
      </c>
      <c r="F74" s="5">
        <f>(E74+'TUGAS 3'!J23+'TUGAS 4'!I22)/3</f>
        <v>0.666666666666667</v>
      </c>
    </row>
    <row r="75" spans="2:6">
      <c r="B75" s="5">
        <v>22</v>
      </c>
      <c r="C75" s="6">
        <v>4191049</v>
      </c>
      <c r="D75" s="5" t="s">
        <v>93</v>
      </c>
      <c r="E75" s="5">
        <v>1</v>
      </c>
      <c r="F75" s="5">
        <f>(E75+'TUGAS 3'!J24+'TUGAS 4'!I23)/3</f>
        <v>1</v>
      </c>
    </row>
    <row r="76" spans="2:6">
      <c r="B76" s="5">
        <v>23</v>
      </c>
      <c r="C76" s="6">
        <v>4191050</v>
      </c>
      <c r="D76" s="5" t="s">
        <v>94</v>
      </c>
      <c r="E76" s="5">
        <v>1</v>
      </c>
      <c r="F76" s="5">
        <f>(E76+'TUGAS 3'!J25+'TUGAS 4'!I24)/3</f>
        <v>1</v>
      </c>
    </row>
    <row r="77" spans="2:6">
      <c r="B77" s="5">
        <v>24</v>
      </c>
      <c r="C77" s="6">
        <v>4191052</v>
      </c>
      <c r="D77" s="5" t="s">
        <v>95</v>
      </c>
      <c r="E77" s="5">
        <v>0</v>
      </c>
      <c r="F77" s="5">
        <f>(E77+'TUGAS 3'!J26+'TUGAS 4'!I25)/3</f>
        <v>0</v>
      </c>
    </row>
    <row r="78" spans="2:6">
      <c r="B78" s="5">
        <v>25</v>
      </c>
      <c r="C78" s="6">
        <v>4191053</v>
      </c>
      <c r="D78" s="5" t="s">
        <v>96</v>
      </c>
      <c r="E78" s="5">
        <v>1</v>
      </c>
      <c r="F78" s="5">
        <f>(E78+'TUGAS 3'!J27+'TUGAS 4'!I26)/3</f>
        <v>0.333333333333333</v>
      </c>
    </row>
    <row r="79" spans="2:6">
      <c r="B79" s="5">
        <v>26</v>
      </c>
      <c r="C79" s="6">
        <v>4191054</v>
      </c>
      <c r="D79" s="5" t="s">
        <v>97</v>
      </c>
      <c r="E79" s="5">
        <v>1</v>
      </c>
      <c r="F79" s="5">
        <f>(E79+'TUGAS 3'!J28+'TUGAS 4'!I27)/3</f>
        <v>1</v>
      </c>
    </row>
    <row r="80" spans="2:6">
      <c r="B80" s="5">
        <v>27</v>
      </c>
      <c r="C80" s="6">
        <v>4191056</v>
      </c>
      <c r="D80" s="5" t="s">
        <v>98</v>
      </c>
      <c r="E80" s="5">
        <v>1</v>
      </c>
      <c r="F80" s="5">
        <f>(E80+'TUGAS 3'!J29+'TUGAS 4'!I28)/3</f>
        <v>0.666666666666667</v>
      </c>
    </row>
    <row r="81" spans="2:6">
      <c r="B81" s="5">
        <v>28</v>
      </c>
      <c r="C81" s="6">
        <v>4191058</v>
      </c>
      <c r="D81" s="5" t="s">
        <v>99</v>
      </c>
      <c r="E81" s="5">
        <v>1</v>
      </c>
      <c r="F81" s="5">
        <f>(E81+'TUGAS 3'!J30+'TUGAS 4'!I29)/3</f>
        <v>0.666666666666667</v>
      </c>
    </row>
    <row r="82" spans="2:6">
      <c r="B82" s="5">
        <v>29</v>
      </c>
      <c r="C82" s="6">
        <v>4191060</v>
      </c>
      <c r="D82" s="5" t="s">
        <v>100</v>
      </c>
      <c r="E82" s="5">
        <v>1</v>
      </c>
      <c r="F82" s="5">
        <f>(E82+'TUGAS 3'!J31+'TUGAS 4'!I30)/3</f>
        <v>1</v>
      </c>
    </row>
    <row r="83" spans="2:6">
      <c r="B83" s="5">
        <v>30</v>
      </c>
      <c r="C83" s="6">
        <v>4191062</v>
      </c>
      <c r="D83" s="5" t="s">
        <v>101</v>
      </c>
      <c r="E83" s="5">
        <v>1</v>
      </c>
      <c r="F83" s="5">
        <f>(E83+'TUGAS 3'!J32+'TUGAS 4'!I31)/3</f>
        <v>1</v>
      </c>
    </row>
    <row r="84" spans="2:6">
      <c r="B84" s="5">
        <v>31</v>
      </c>
      <c r="C84" s="6">
        <v>4191064</v>
      </c>
      <c r="D84" s="5" t="s">
        <v>102</v>
      </c>
      <c r="E84" s="5">
        <v>0</v>
      </c>
      <c r="F84" s="5">
        <f>(E84+'TUGAS 3'!J33+'TUGAS 4'!I32)/3</f>
        <v>0.333333333333333</v>
      </c>
    </row>
    <row r="85" spans="2:6">
      <c r="B85" s="5">
        <v>32</v>
      </c>
      <c r="C85" s="6">
        <v>4191066</v>
      </c>
      <c r="D85" s="5" t="s">
        <v>103</v>
      </c>
      <c r="E85" s="5">
        <v>1</v>
      </c>
      <c r="F85" s="5">
        <f>(E85+'TUGAS 3'!J34+'TUGAS 4'!I33)/3</f>
        <v>0.666666666666667</v>
      </c>
    </row>
    <row r="86" spans="2:6">
      <c r="B86" s="5">
        <v>33</v>
      </c>
      <c r="C86" s="6">
        <v>4191068</v>
      </c>
      <c r="D86" s="5" t="s">
        <v>104</v>
      </c>
      <c r="E86" s="5">
        <v>0</v>
      </c>
      <c r="F86" s="5">
        <f>(E86+'TUGAS 3'!J35+'TUGAS 4'!I34)/3</f>
        <v>0.666666666666667</v>
      </c>
    </row>
    <row r="87" spans="2:6">
      <c r="B87" s="5">
        <v>34</v>
      </c>
      <c r="C87" s="6">
        <v>4191070</v>
      </c>
      <c r="D87" s="5" t="s">
        <v>105</v>
      </c>
      <c r="E87" s="5">
        <v>0</v>
      </c>
      <c r="F87" s="5">
        <f>(E87+'TUGAS 3'!J36+'TUGAS 4'!I35)/3</f>
        <v>0.666666666666667</v>
      </c>
    </row>
    <row r="88" spans="2:6">
      <c r="B88" s="5">
        <v>35</v>
      </c>
      <c r="C88" s="6">
        <v>4191072</v>
      </c>
      <c r="D88" s="5" t="s">
        <v>106</v>
      </c>
      <c r="E88" s="5">
        <v>1</v>
      </c>
      <c r="F88" s="5">
        <f>(E88+'TUGAS 3'!J37+'TUGAS 4'!I36)/3</f>
        <v>1</v>
      </c>
    </row>
    <row r="89" spans="2:6">
      <c r="B89" s="5">
        <v>36</v>
      </c>
      <c r="C89" s="6">
        <v>4191074</v>
      </c>
      <c r="D89" s="5" t="s">
        <v>107</v>
      </c>
      <c r="E89" s="5">
        <v>1</v>
      </c>
      <c r="F89" s="5">
        <f>(E89+'TUGAS 3'!J38+'TUGAS 4'!I37)/3</f>
        <v>1</v>
      </c>
    </row>
    <row r="90" spans="2:6">
      <c r="B90" s="5">
        <v>37</v>
      </c>
      <c r="C90" s="6">
        <v>4191076</v>
      </c>
      <c r="D90" s="5" t="s">
        <v>108</v>
      </c>
      <c r="E90" s="5">
        <v>0</v>
      </c>
      <c r="F90" s="5">
        <f>(E90+'TUGAS 3'!J39+'TUGAS 4'!I38)/3</f>
        <v>0</v>
      </c>
    </row>
    <row r="91" spans="2:6">
      <c r="B91" s="5">
        <v>38</v>
      </c>
      <c r="C91" s="6">
        <v>4191078</v>
      </c>
      <c r="D91" s="5" t="s">
        <v>109</v>
      </c>
      <c r="E91" s="5">
        <v>1</v>
      </c>
      <c r="F91" s="5">
        <f>(E91+'TUGAS 3'!J40+'TUGAS 4'!I39)/3</f>
        <v>1</v>
      </c>
    </row>
    <row r="92" spans="2:6">
      <c r="B92" s="5">
        <v>39</v>
      </c>
      <c r="C92" s="6">
        <v>4191080</v>
      </c>
      <c r="D92" s="5" t="s">
        <v>110</v>
      </c>
      <c r="E92" s="5">
        <v>1</v>
      </c>
      <c r="F92" s="5">
        <f>(E92+'TUGAS 3'!J41+'TUGAS 4'!I40)/3</f>
        <v>1</v>
      </c>
    </row>
    <row r="93" spans="2:6">
      <c r="B93" s="5">
        <v>40</v>
      </c>
      <c r="C93" s="6">
        <v>4191082</v>
      </c>
      <c r="D93" s="5" t="s">
        <v>111</v>
      </c>
      <c r="E93" s="5">
        <v>1</v>
      </c>
      <c r="F93" s="5">
        <f>(E93+'TUGAS 3'!J42+'TUGAS 4'!I41)/3</f>
        <v>1</v>
      </c>
    </row>
    <row r="94" spans="2:6">
      <c r="B94" s="5">
        <v>41</v>
      </c>
      <c r="C94" s="6">
        <v>4191084</v>
      </c>
      <c r="D94" s="5" t="s">
        <v>112</v>
      </c>
      <c r="E94" s="5">
        <v>1</v>
      </c>
      <c r="F94" s="5">
        <f>(E94+'TUGAS 3'!J43+'TUGAS 4'!I42)/3</f>
        <v>1</v>
      </c>
    </row>
    <row r="95" spans="2:6">
      <c r="B95" s="5">
        <v>42</v>
      </c>
      <c r="C95" s="6">
        <v>4191088</v>
      </c>
      <c r="D95" s="5" t="s">
        <v>113</v>
      </c>
      <c r="E95" s="5">
        <v>0</v>
      </c>
      <c r="F95" s="5">
        <f>(E95+'TUGAS 3'!J44+'TUGAS 4'!I43)/3</f>
        <v>0.333333333333333</v>
      </c>
    </row>
  </sheetData>
  <autoFilter ref="B53:F95">
    <extLst/>
  </autoFilter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J73"/>
  <sheetViews>
    <sheetView zoomScale="85" zoomScaleNormal="85" workbookViewId="0">
      <selection activeCell="H2" sqref="H2:H44"/>
    </sheetView>
  </sheetViews>
  <sheetFormatPr defaultColWidth="9" defaultRowHeight="15"/>
  <sheetData>
    <row r="2" spans="2:9">
      <c r="B2" t="s">
        <v>123</v>
      </c>
      <c r="D2" t="s">
        <v>15</v>
      </c>
      <c r="E2" t="s">
        <v>123</v>
      </c>
      <c r="H2" t="s">
        <v>13</v>
      </c>
      <c r="I2" t="s">
        <v>124</v>
      </c>
    </row>
    <row r="3" spans="4:10">
      <c r="D3">
        <v>4161044</v>
      </c>
      <c r="F3">
        <f>E3/D3</f>
        <v>0</v>
      </c>
      <c r="H3">
        <v>4151007</v>
      </c>
      <c r="J3">
        <f>I3/H3</f>
        <v>0</v>
      </c>
    </row>
    <row r="4" spans="4:10">
      <c r="D4">
        <v>4181001</v>
      </c>
      <c r="E4" s="2">
        <v>4181001</v>
      </c>
      <c r="F4">
        <f t="shared" ref="F4:F49" si="0">E4/D4</f>
        <v>1</v>
      </c>
      <c r="H4">
        <v>4181002</v>
      </c>
      <c r="J4">
        <f t="shared" ref="J4:J44" si="1">I4/H4</f>
        <v>0</v>
      </c>
    </row>
    <row r="5" spans="4:10">
      <c r="D5">
        <v>4181028</v>
      </c>
      <c r="F5">
        <f t="shared" si="0"/>
        <v>0</v>
      </c>
      <c r="H5">
        <v>4181072</v>
      </c>
      <c r="J5">
        <f t="shared" si="1"/>
        <v>0</v>
      </c>
    </row>
    <row r="6" spans="4:10">
      <c r="D6">
        <v>4181036</v>
      </c>
      <c r="F6">
        <f t="shared" si="0"/>
        <v>0</v>
      </c>
      <c r="H6">
        <v>4191002</v>
      </c>
      <c r="I6" s="2">
        <v>4191002</v>
      </c>
      <c r="J6">
        <f t="shared" si="1"/>
        <v>1</v>
      </c>
    </row>
    <row r="7" spans="4:10">
      <c r="D7">
        <v>4181047</v>
      </c>
      <c r="E7" s="2">
        <v>4181047</v>
      </c>
      <c r="F7">
        <f t="shared" si="0"/>
        <v>1</v>
      </c>
      <c r="H7">
        <v>4191006</v>
      </c>
      <c r="I7" s="2">
        <v>4191006</v>
      </c>
      <c r="J7">
        <f t="shared" si="1"/>
        <v>1</v>
      </c>
    </row>
    <row r="8" spans="4:10">
      <c r="D8">
        <v>4181053</v>
      </c>
      <c r="E8" s="2">
        <v>4181053</v>
      </c>
      <c r="F8">
        <f t="shared" si="0"/>
        <v>1</v>
      </c>
      <c r="H8">
        <v>4191008</v>
      </c>
      <c r="I8" s="2">
        <v>4191008</v>
      </c>
      <c r="J8">
        <f t="shared" si="1"/>
        <v>1</v>
      </c>
    </row>
    <row r="9" spans="4:10">
      <c r="D9">
        <v>4181061</v>
      </c>
      <c r="E9" s="2">
        <v>4181061</v>
      </c>
      <c r="F9">
        <f t="shared" si="0"/>
        <v>1</v>
      </c>
      <c r="H9">
        <v>4191010</v>
      </c>
      <c r="I9" s="2">
        <v>4191010</v>
      </c>
      <c r="J9">
        <f t="shared" si="1"/>
        <v>1</v>
      </c>
    </row>
    <row r="10" spans="4:10">
      <c r="D10">
        <v>4181062</v>
      </c>
      <c r="E10" s="2">
        <v>4181062</v>
      </c>
      <c r="F10">
        <f t="shared" si="0"/>
        <v>1</v>
      </c>
      <c r="H10">
        <v>4191018</v>
      </c>
      <c r="I10" s="2">
        <v>4191018</v>
      </c>
      <c r="J10">
        <f t="shared" si="1"/>
        <v>1</v>
      </c>
    </row>
    <row r="11" spans="4:10">
      <c r="D11">
        <v>4191001</v>
      </c>
      <c r="E11" s="2">
        <v>4191001</v>
      </c>
      <c r="F11">
        <f t="shared" si="0"/>
        <v>1</v>
      </c>
      <c r="H11">
        <v>4191022</v>
      </c>
      <c r="I11" s="2">
        <v>4191022</v>
      </c>
      <c r="J11">
        <f t="shared" si="1"/>
        <v>1</v>
      </c>
    </row>
    <row r="12" spans="4:10">
      <c r="D12">
        <v>4191003</v>
      </c>
      <c r="E12" s="2">
        <v>4191003</v>
      </c>
      <c r="F12">
        <f t="shared" si="0"/>
        <v>1</v>
      </c>
      <c r="H12">
        <v>4191023</v>
      </c>
      <c r="I12" s="2">
        <v>4191023</v>
      </c>
      <c r="J12">
        <f t="shared" si="1"/>
        <v>1</v>
      </c>
    </row>
    <row r="13" spans="4:10">
      <c r="D13">
        <v>4191005</v>
      </c>
      <c r="E13" s="2">
        <v>4191005</v>
      </c>
      <c r="F13">
        <f t="shared" si="0"/>
        <v>1</v>
      </c>
      <c r="H13">
        <v>4191024</v>
      </c>
      <c r="I13" s="2">
        <v>4191024</v>
      </c>
      <c r="J13">
        <f t="shared" si="1"/>
        <v>1</v>
      </c>
    </row>
    <row r="14" spans="4:10">
      <c r="D14">
        <v>4191007</v>
      </c>
      <c r="E14" s="2">
        <v>4191007</v>
      </c>
      <c r="F14">
        <f t="shared" si="0"/>
        <v>1</v>
      </c>
      <c r="H14">
        <v>4191026</v>
      </c>
      <c r="I14" s="2">
        <v>4191026</v>
      </c>
      <c r="J14">
        <f t="shared" si="1"/>
        <v>1</v>
      </c>
    </row>
    <row r="15" spans="4:10">
      <c r="D15">
        <v>4191009</v>
      </c>
      <c r="E15" s="2">
        <v>4191009</v>
      </c>
      <c r="F15">
        <f t="shared" si="0"/>
        <v>1</v>
      </c>
      <c r="H15">
        <v>4191028</v>
      </c>
      <c r="I15" s="2">
        <v>4191028</v>
      </c>
      <c r="J15">
        <f t="shared" si="1"/>
        <v>1</v>
      </c>
    </row>
    <row r="16" spans="4:10">
      <c r="D16">
        <v>4191011</v>
      </c>
      <c r="E16" s="2">
        <v>4191011</v>
      </c>
      <c r="F16">
        <f t="shared" si="0"/>
        <v>1</v>
      </c>
      <c r="H16">
        <v>4191030</v>
      </c>
      <c r="I16" s="2">
        <v>4191030</v>
      </c>
      <c r="J16">
        <f t="shared" si="1"/>
        <v>1</v>
      </c>
    </row>
    <row r="17" spans="4:10">
      <c r="D17">
        <v>4191013</v>
      </c>
      <c r="F17">
        <f t="shared" si="0"/>
        <v>0</v>
      </c>
      <c r="H17">
        <v>4191034</v>
      </c>
      <c r="I17" s="2">
        <v>4191034</v>
      </c>
      <c r="J17">
        <f t="shared" si="1"/>
        <v>1</v>
      </c>
    </row>
    <row r="18" spans="4:10">
      <c r="D18">
        <v>4191014</v>
      </c>
      <c r="F18">
        <f t="shared" si="0"/>
        <v>0</v>
      </c>
      <c r="H18">
        <v>4191036</v>
      </c>
      <c r="I18" s="2">
        <v>4191036</v>
      </c>
      <c r="J18">
        <f t="shared" si="1"/>
        <v>1</v>
      </c>
    </row>
    <row r="19" spans="4:10">
      <c r="D19">
        <v>4191015</v>
      </c>
      <c r="E19" s="2">
        <v>4191015</v>
      </c>
      <c r="F19">
        <f t="shared" si="0"/>
        <v>1</v>
      </c>
      <c r="H19">
        <v>4191038</v>
      </c>
      <c r="I19" s="2">
        <v>4191038</v>
      </c>
      <c r="J19">
        <f t="shared" si="1"/>
        <v>1</v>
      </c>
    </row>
    <row r="20" spans="4:10">
      <c r="D20">
        <v>4191017</v>
      </c>
      <c r="E20" s="2">
        <v>4191017</v>
      </c>
      <c r="F20">
        <f t="shared" si="0"/>
        <v>1</v>
      </c>
      <c r="H20">
        <v>4191040</v>
      </c>
      <c r="I20" s="2">
        <v>4191040</v>
      </c>
      <c r="J20">
        <f t="shared" si="1"/>
        <v>1</v>
      </c>
    </row>
    <row r="21" spans="4:10">
      <c r="D21">
        <v>4191019</v>
      </c>
      <c r="E21" s="2">
        <v>4191019</v>
      </c>
      <c r="F21">
        <f t="shared" si="0"/>
        <v>1</v>
      </c>
      <c r="H21">
        <v>4191042</v>
      </c>
      <c r="I21" s="2">
        <v>4191042</v>
      </c>
      <c r="J21">
        <f t="shared" si="1"/>
        <v>1</v>
      </c>
    </row>
    <row r="22" spans="4:10">
      <c r="D22">
        <v>4191021</v>
      </c>
      <c r="E22" s="2">
        <v>4191021</v>
      </c>
      <c r="F22">
        <f t="shared" si="0"/>
        <v>1</v>
      </c>
      <c r="H22">
        <v>4191044</v>
      </c>
      <c r="I22" s="2">
        <v>4191044</v>
      </c>
      <c r="J22">
        <f t="shared" si="1"/>
        <v>1</v>
      </c>
    </row>
    <row r="23" spans="4:10">
      <c r="D23">
        <v>4191025</v>
      </c>
      <c r="E23" s="2">
        <v>4191025</v>
      </c>
      <c r="F23">
        <f t="shared" si="0"/>
        <v>1</v>
      </c>
      <c r="H23">
        <v>4191046</v>
      </c>
      <c r="I23" s="2">
        <v>4191046</v>
      </c>
      <c r="J23">
        <f t="shared" si="1"/>
        <v>1</v>
      </c>
    </row>
    <row r="24" spans="4:10">
      <c r="D24">
        <v>4191029</v>
      </c>
      <c r="E24" s="2">
        <v>4191029</v>
      </c>
      <c r="F24">
        <f t="shared" si="0"/>
        <v>1</v>
      </c>
      <c r="H24">
        <v>4191049</v>
      </c>
      <c r="I24" s="2">
        <v>4191049</v>
      </c>
      <c r="J24">
        <f t="shared" si="1"/>
        <v>1</v>
      </c>
    </row>
    <row r="25" spans="4:10">
      <c r="D25">
        <v>4191031</v>
      </c>
      <c r="E25" s="2">
        <v>4191031</v>
      </c>
      <c r="F25">
        <f t="shared" si="0"/>
        <v>1</v>
      </c>
      <c r="H25">
        <v>4191050</v>
      </c>
      <c r="I25" s="2">
        <v>4191050</v>
      </c>
      <c r="J25">
        <f t="shared" si="1"/>
        <v>1</v>
      </c>
    </row>
    <row r="26" spans="4:10">
      <c r="D26">
        <v>4191033</v>
      </c>
      <c r="E26" s="2">
        <v>4191033</v>
      </c>
      <c r="F26">
        <f t="shared" si="0"/>
        <v>1</v>
      </c>
      <c r="H26">
        <v>4191052</v>
      </c>
      <c r="J26">
        <f t="shared" si="1"/>
        <v>0</v>
      </c>
    </row>
    <row r="27" spans="4:10">
      <c r="D27">
        <v>4191037</v>
      </c>
      <c r="E27" s="2">
        <v>4191037</v>
      </c>
      <c r="F27">
        <f t="shared" si="0"/>
        <v>1</v>
      </c>
      <c r="H27">
        <v>4191053</v>
      </c>
      <c r="J27">
        <f t="shared" si="1"/>
        <v>0</v>
      </c>
    </row>
    <row r="28" spans="4:10">
      <c r="D28">
        <v>4191041</v>
      </c>
      <c r="F28">
        <f t="shared" si="0"/>
        <v>0</v>
      </c>
      <c r="H28">
        <v>4191054</v>
      </c>
      <c r="I28" s="2">
        <v>4191054</v>
      </c>
      <c r="J28">
        <f t="shared" si="1"/>
        <v>1</v>
      </c>
    </row>
    <row r="29" spans="4:10">
      <c r="D29">
        <v>4191043</v>
      </c>
      <c r="E29" s="2">
        <v>4191043</v>
      </c>
      <c r="F29">
        <f t="shared" si="0"/>
        <v>1</v>
      </c>
      <c r="H29">
        <v>4191056</v>
      </c>
      <c r="J29">
        <f t="shared" si="1"/>
        <v>0</v>
      </c>
    </row>
    <row r="30" spans="4:10">
      <c r="D30">
        <v>4191045</v>
      </c>
      <c r="E30" s="2">
        <v>4191045</v>
      </c>
      <c r="F30">
        <f t="shared" si="0"/>
        <v>1</v>
      </c>
      <c r="H30">
        <v>4191058</v>
      </c>
      <c r="I30" s="2">
        <v>4191058</v>
      </c>
      <c r="J30">
        <f t="shared" si="1"/>
        <v>1</v>
      </c>
    </row>
    <row r="31" spans="4:10">
      <c r="D31">
        <v>4191047</v>
      </c>
      <c r="E31" s="2">
        <v>4191047</v>
      </c>
      <c r="F31">
        <f t="shared" si="0"/>
        <v>1</v>
      </c>
      <c r="H31">
        <v>4191060</v>
      </c>
      <c r="I31" s="2">
        <v>4191060</v>
      </c>
      <c r="J31">
        <f t="shared" si="1"/>
        <v>1</v>
      </c>
    </row>
    <row r="32" spans="4:10">
      <c r="D32">
        <v>4191051</v>
      </c>
      <c r="E32" s="2">
        <v>4191051</v>
      </c>
      <c r="F32">
        <f t="shared" si="0"/>
        <v>1</v>
      </c>
      <c r="H32">
        <v>4191062</v>
      </c>
      <c r="I32" s="2">
        <v>4191062</v>
      </c>
      <c r="J32">
        <f t="shared" si="1"/>
        <v>1</v>
      </c>
    </row>
    <row r="33" spans="4:10">
      <c r="D33">
        <v>4191055</v>
      </c>
      <c r="E33" s="2">
        <v>4191055</v>
      </c>
      <c r="F33">
        <f t="shared" si="0"/>
        <v>1</v>
      </c>
      <c r="H33">
        <v>4191064</v>
      </c>
      <c r="J33">
        <f t="shared" si="1"/>
        <v>0</v>
      </c>
    </row>
    <row r="34" spans="4:10">
      <c r="D34">
        <v>4191057</v>
      </c>
      <c r="E34" s="2">
        <v>4191057</v>
      </c>
      <c r="F34">
        <f t="shared" si="0"/>
        <v>1</v>
      </c>
      <c r="H34">
        <v>4191066</v>
      </c>
      <c r="I34" s="2">
        <v>4191066</v>
      </c>
      <c r="J34">
        <f t="shared" si="1"/>
        <v>1</v>
      </c>
    </row>
    <row r="35" spans="4:10">
      <c r="D35">
        <v>4191059</v>
      </c>
      <c r="E35" s="2">
        <v>4191059</v>
      </c>
      <c r="F35">
        <f t="shared" si="0"/>
        <v>1</v>
      </c>
      <c r="H35">
        <v>4191068</v>
      </c>
      <c r="I35" s="2">
        <v>4191068</v>
      </c>
      <c r="J35">
        <f t="shared" si="1"/>
        <v>1</v>
      </c>
    </row>
    <row r="36" spans="4:10">
      <c r="D36">
        <v>4191063</v>
      </c>
      <c r="E36" s="2">
        <v>4191063</v>
      </c>
      <c r="F36">
        <f t="shared" si="0"/>
        <v>1</v>
      </c>
      <c r="H36">
        <v>4191070</v>
      </c>
      <c r="I36" s="2">
        <v>4191070</v>
      </c>
      <c r="J36">
        <f t="shared" si="1"/>
        <v>1</v>
      </c>
    </row>
    <row r="37" spans="4:10">
      <c r="D37">
        <v>4191065</v>
      </c>
      <c r="E37" s="2">
        <v>4191065</v>
      </c>
      <c r="F37">
        <f t="shared" si="0"/>
        <v>1</v>
      </c>
      <c r="H37">
        <v>4191072</v>
      </c>
      <c r="I37" s="2">
        <v>4191072</v>
      </c>
      <c r="J37">
        <f t="shared" si="1"/>
        <v>1</v>
      </c>
    </row>
    <row r="38" spans="4:10">
      <c r="D38">
        <v>4191067</v>
      </c>
      <c r="E38" s="2">
        <v>4191067</v>
      </c>
      <c r="F38">
        <f t="shared" si="0"/>
        <v>1</v>
      </c>
      <c r="H38">
        <v>4191074</v>
      </c>
      <c r="I38" s="2">
        <v>4191074</v>
      </c>
      <c r="J38">
        <f t="shared" si="1"/>
        <v>1</v>
      </c>
    </row>
    <row r="39" spans="4:10">
      <c r="D39">
        <v>4191069</v>
      </c>
      <c r="E39" s="2">
        <v>4191069</v>
      </c>
      <c r="F39">
        <f t="shared" si="0"/>
        <v>1</v>
      </c>
      <c r="H39">
        <v>4191076</v>
      </c>
      <c r="J39">
        <f t="shared" si="1"/>
        <v>0</v>
      </c>
    </row>
    <row r="40" spans="4:10">
      <c r="D40">
        <v>4191071</v>
      </c>
      <c r="F40">
        <f t="shared" si="0"/>
        <v>0</v>
      </c>
      <c r="H40">
        <v>4191078</v>
      </c>
      <c r="I40" s="2">
        <v>4191078</v>
      </c>
      <c r="J40">
        <f t="shared" si="1"/>
        <v>1</v>
      </c>
    </row>
    <row r="41" spans="4:10">
      <c r="D41">
        <v>4191073</v>
      </c>
      <c r="E41" s="2">
        <v>4191073</v>
      </c>
      <c r="F41">
        <f t="shared" si="0"/>
        <v>1</v>
      </c>
      <c r="H41">
        <v>4191080</v>
      </c>
      <c r="I41" s="2">
        <v>4191080</v>
      </c>
      <c r="J41">
        <f t="shared" si="1"/>
        <v>1</v>
      </c>
    </row>
    <row r="42" spans="4:10">
      <c r="D42">
        <v>4191075</v>
      </c>
      <c r="E42" s="2">
        <v>4191075</v>
      </c>
      <c r="F42">
        <f t="shared" si="0"/>
        <v>1</v>
      </c>
      <c r="H42">
        <v>4191082</v>
      </c>
      <c r="I42" s="2">
        <v>4191082</v>
      </c>
      <c r="J42">
        <f t="shared" si="1"/>
        <v>1</v>
      </c>
    </row>
    <row r="43" spans="4:10">
      <c r="D43">
        <v>4191077</v>
      </c>
      <c r="F43">
        <f t="shared" si="0"/>
        <v>0</v>
      </c>
      <c r="H43">
        <v>4191084</v>
      </c>
      <c r="I43" s="2">
        <v>4191084</v>
      </c>
      <c r="J43">
        <f t="shared" si="1"/>
        <v>1</v>
      </c>
    </row>
    <row r="44" spans="4:10">
      <c r="D44">
        <v>4191079</v>
      </c>
      <c r="E44" s="2">
        <v>4191079</v>
      </c>
      <c r="F44">
        <f t="shared" si="0"/>
        <v>1</v>
      </c>
      <c r="H44">
        <v>4191088</v>
      </c>
      <c r="J44">
        <f t="shared" si="1"/>
        <v>0</v>
      </c>
    </row>
    <row r="45" spans="4:6">
      <c r="D45">
        <v>4191081</v>
      </c>
      <c r="E45" s="2">
        <v>4191081</v>
      </c>
      <c r="F45">
        <f t="shared" si="0"/>
        <v>1</v>
      </c>
    </row>
    <row r="46" spans="4:6">
      <c r="D46">
        <v>4191083</v>
      </c>
      <c r="E46" s="2">
        <v>4191083</v>
      </c>
      <c r="F46">
        <f t="shared" si="0"/>
        <v>1</v>
      </c>
    </row>
    <row r="47" spans="4:6">
      <c r="D47">
        <v>4191085</v>
      </c>
      <c r="E47" s="2">
        <v>4191085</v>
      </c>
      <c r="F47">
        <f t="shared" si="0"/>
        <v>1</v>
      </c>
    </row>
    <row r="48" spans="4:6">
      <c r="D48">
        <v>4191087</v>
      </c>
      <c r="E48" s="2">
        <v>4191087</v>
      </c>
      <c r="F48">
        <f t="shared" si="0"/>
        <v>1</v>
      </c>
    </row>
    <row r="49" spans="4:6">
      <c r="D49">
        <v>4191089</v>
      </c>
      <c r="F49">
        <f t="shared" si="0"/>
        <v>0</v>
      </c>
    </row>
    <row r="72" spans="2:2">
      <c r="B72" s="2"/>
    </row>
    <row r="73" spans="2:2">
      <c r="B73" s="2"/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I70"/>
  <sheetViews>
    <sheetView zoomScale="85" zoomScaleNormal="85" workbookViewId="0">
      <selection activeCell="K37" sqref="K37"/>
    </sheetView>
  </sheetViews>
  <sheetFormatPr defaultColWidth="9" defaultRowHeight="15"/>
  <cols>
    <col min="9" max="9" width="12.625"/>
  </cols>
  <sheetData>
    <row r="1" spans="2:9">
      <c r="B1" t="s">
        <v>125</v>
      </c>
      <c r="C1" t="s">
        <v>15</v>
      </c>
      <c r="D1" t="s">
        <v>125</v>
      </c>
      <c r="E1" t="s">
        <v>126</v>
      </c>
      <c r="G1" t="s">
        <v>13</v>
      </c>
      <c r="H1" t="s">
        <v>125</v>
      </c>
      <c r="I1" t="s">
        <v>126</v>
      </c>
    </row>
    <row r="2" spans="3:9">
      <c r="C2">
        <v>4161044</v>
      </c>
      <c r="E2">
        <f>D2/C2</f>
        <v>0</v>
      </c>
      <c r="G2">
        <v>4151007</v>
      </c>
      <c r="I2">
        <f>H2/G2</f>
        <v>0</v>
      </c>
    </row>
    <row r="3" spans="3:9">
      <c r="C3">
        <v>4181001</v>
      </c>
      <c r="D3" s="2">
        <v>4181001</v>
      </c>
      <c r="E3">
        <f t="shared" ref="E3:E48" si="0">D3/C3</f>
        <v>1</v>
      </c>
      <c r="G3">
        <v>4181002</v>
      </c>
      <c r="I3">
        <f t="shared" ref="I3:I43" si="1">H3/G3</f>
        <v>0</v>
      </c>
    </row>
    <row r="4" spans="3:9">
      <c r="C4">
        <v>4181028</v>
      </c>
      <c r="E4">
        <f t="shared" si="0"/>
        <v>0</v>
      </c>
      <c r="G4">
        <v>4181072</v>
      </c>
      <c r="I4">
        <f t="shared" si="1"/>
        <v>0</v>
      </c>
    </row>
    <row r="5" spans="3:9">
      <c r="C5">
        <v>4181036</v>
      </c>
      <c r="E5">
        <f t="shared" si="0"/>
        <v>0</v>
      </c>
      <c r="G5">
        <v>4191002</v>
      </c>
      <c r="H5" s="2">
        <v>4191002</v>
      </c>
      <c r="I5">
        <f t="shared" si="1"/>
        <v>1</v>
      </c>
    </row>
    <row r="6" spans="3:9">
      <c r="C6">
        <v>4181047</v>
      </c>
      <c r="D6" s="2">
        <v>4181047</v>
      </c>
      <c r="E6">
        <f t="shared" si="0"/>
        <v>1</v>
      </c>
      <c r="G6">
        <v>4191006</v>
      </c>
      <c r="I6">
        <f t="shared" si="1"/>
        <v>0</v>
      </c>
    </row>
    <row r="7" spans="3:9">
      <c r="C7">
        <v>4181053</v>
      </c>
      <c r="D7" s="2">
        <v>4181053</v>
      </c>
      <c r="E7">
        <f t="shared" si="0"/>
        <v>1</v>
      </c>
      <c r="G7">
        <v>4191008</v>
      </c>
      <c r="H7" s="2">
        <v>4191008</v>
      </c>
      <c r="I7">
        <f t="shared" si="1"/>
        <v>1</v>
      </c>
    </row>
    <row r="8" spans="2:9">
      <c r="B8" s="2"/>
      <c r="C8">
        <v>4181061</v>
      </c>
      <c r="D8" s="2">
        <v>4181061</v>
      </c>
      <c r="E8">
        <f t="shared" si="0"/>
        <v>1</v>
      </c>
      <c r="G8">
        <v>4191010</v>
      </c>
      <c r="H8" s="2">
        <v>4191010</v>
      </c>
      <c r="I8">
        <f t="shared" si="1"/>
        <v>1</v>
      </c>
    </row>
    <row r="9" spans="3:9">
      <c r="C9">
        <v>4181062</v>
      </c>
      <c r="D9" s="2">
        <v>4181062</v>
      </c>
      <c r="E9">
        <f t="shared" si="0"/>
        <v>1</v>
      </c>
      <c r="G9">
        <v>4191018</v>
      </c>
      <c r="H9" s="2">
        <v>4191018</v>
      </c>
      <c r="I9">
        <f t="shared" si="1"/>
        <v>1</v>
      </c>
    </row>
    <row r="10" spans="3:9">
      <c r="C10">
        <v>4191001</v>
      </c>
      <c r="D10" s="2">
        <v>4191001</v>
      </c>
      <c r="E10">
        <f t="shared" si="0"/>
        <v>1</v>
      </c>
      <c r="G10">
        <v>4191022</v>
      </c>
      <c r="H10" s="2">
        <v>4191022</v>
      </c>
      <c r="I10">
        <f t="shared" si="1"/>
        <v>1</v>
      </c>
    </row>
    <row r="11" spans="2:9">
      <c r="B11" s="2"/>
      <c r="C11">
        <v>4191003</v>
      </c>
      <c r="D11" s="2">
        <v>4191003</v>
      </c>
      <c r="E11">
        <f t="shared" si="0"/>
        <v>1</v>
      </c>
      <c r="G11">
        <v>4191023</v>
      </c>
      <c r="H11" s="2">
        <v>4191023</v>
      </c>
      <c r="I11">
        <f t="shared" si="1"/>
        <v>1</v>
      </c>
    </row>
    <row r="12" spans="3:9">
      <c r="C12">
        <v>4191005</v>
      </c>
      <c r="D12" s="2">
        <v>4191005</v>
      </c>
      <c r="E12">
        <f t="shared" si="0"/>
        <v>1</v>
      </c>
      <c r="G12">
        <v>4191024</v>
      </c>
      <c r="H12" s="2">
        <v>4191024</v>
      </c>
      <c r="I12">
        <f t="shared" si="1"/>
        <v>1</v>
      </c>
    </row>
    <row r="13" spans="2:9">
      <c r="B13" s="2"/>
      <c r="C13">
        <v>4191007</v>
      </c>
      <c r="E13">
        <f t="shared" si="0"/>
        <v>0</v>
      </c>
      <c r="G13">
        <v>4191026</v>
      </c>
      <c r="H13" s="2">
        <v>4191026</v>
      </c>
      <c r="I13">
        <f t="shared" si="1"/>
        <v>1</v>
      </c>
    </row>
    <row r="14" spans="3:9">
      <c r="C14">
        <v>4191009</v>
      </c>
      <c r="D14" s="2">
        <v>4191009</v>
      </c>
      <c r="E14">
        <f t="shared" si="0"/>
        <v>1</v>
      </c>
      <c r="G14">
        <v>4191028</v>
      </c>
      <c r="H14" s="2">
        <v>4191028</v>
      </c>
      <c r="I14">
        <f t="shared" si="1"/>
        <v>1</v>
      </c>
    </row>
    <row r="15" spans="2:9">
      <c r="B15" s="2"/>
      <c r="C15">
        <v>4191011</v>
      </c>
      <c r="D15" s="2">
        <v>4191011</v>
      </c>
      <c r="E15">
        <f t="shared" si="0"/>
        <v>1</v>
      </c>
      <c r="G15">
        <v>4191030</v>
      </c>
      <c r="H15" s="2">
        <v>4191030</v>
      </c>
      <c r="I15">
        <f t="shared" si="1"/>
        <v>1</v>
      </c>
    </row>
    <row r="16" spans="3:9">
      <c r="C16">
        <v>4191013</v>
      </c>
      <c r="E16">
        <f t="shared" si="0"/>
        <v>0</v>
      </c>
      <c r="G16">
        <v>4191034</v>
      </c>
      <c r="H16" s="2">
        <v>4191034</v>
      </c>
      <c r="I16">
        <f t="shared" si="1"/>
        <v>1</v>
      </c>
    </row>
    <row r="17" spans="3:9">
      <c r="C17">
        <v>4191014</v>
      </c>
      <c r="D17" s="2">
        <v>4191014</v>
      </c>
      <c r="E17">
        <f>D17/C17</f>
        <v>1</v>
      </c>
      <c r="G17">
        <v>4191036</v>
      </c>
      <c r="H17" s="2">
        <v>4191036</v>
      </c>
      <c r="I17">
        <f t="shared" si="1"/>
        <v>1</v>
      </c>
    </row>
    <row r="18" spans="2:9">
      <c r="B18" s="2"/>
      <c r="C18">
        <v>4191015</v>
      </c>
      <c r="D18" s="2">
        <v>4191015</v>
      </c>
      <c r="E18">
        <f t="shared" si="0"/>
        <v>1</v>
      </c>
      <c r="G18">
        <v>4191038</v>
      </c>
      <c r="I18">
        <f t="shared" si="1"/>
        <v>0</v>
      </c>
    </row>
    <row r="19" spans="2:9">
      <c r="B19" s="2"/>
      <c r="C19">
        <v>4191017</v>
      </c>
      <c r="D19" s="2">
        <v>4191017</v>
      </c>
      <c r="E19">
        <f t="shared" si="0"/>
        <v>1</v>
      </c>
      <c r="G19">
        <v>4191040</v>
      </c>
      <c r="H19" s="2">
        <v>4191040</v>
      </c>
      <c r="I19">
        <f t="shared" si="1"/>
        <v>1</v>
      </c>
    </row>
    <row r="20" spans="2:9">
      <c r="B20" s="2"/>
      <c r="C20">
        <v>4191019</v>
      </c>
      <c r="D20">
        <v>4191019</v>
      </c>
      <c r="E20">
        <f t="shared" si="0"/>
        <v>1</v>
      </c>
      <c r="G20">
        <v>4191042</v>
      </c>
      <c r="H20" s="2">
        <v>4191042</v>
      </c>
      <c r="I20">
        <f t="shared" si="1"/>
        <v>1</v>
      </c>
    </row>
    <row r="21" spans="2:9">
      <c r="B21" s="2"/>
      <c r="C21">
        <v>4191021</v>
      </c>
      <c r="D21">
        <v>4191021</v>
      </c>
      <c r="E21">
        <f t="shared" si="0"/>
        <v>1</v>
      </c>
      <c r="G21">
        <v>4191044</v>
      </c>
      <c r="H21" s="2">
        <v>4191044</v>
      </c>
      <c r="I21">
        <f t="shared" si="1"/>
        <v>1</v>
      </c>
    </row>
    <row r="22" spans="2:9">
      <c r="B22" s="2"/>
      <c r="C22">
        <v>4191025</v>
      </c>
      <c r="D22" s="2">
        <v>4191025</v>
      </c>
      <c r="E22">
        <f t="shared" si="0"/>
        <v>1</v>
      </c>
      <c r="G22">
        <v>4191046</v>
      </c>
      <c r="H22" s="2">
        <v>4191046</v>
      </c>
      <c r="I22">
        <f t="shared" si="1"/>
        <v>1</v>
      </c>
    </row>
    <row r="23" spans="2:9">
      <c r="B23" s="2"/>
      <c r="C23">
        <v>4191029</v>
      </c>
      <c r="D23" s="2">
        <v>4191029</v>
      </c>
      <c r="E23">
        <f t="shared" si="0"/>
        <v>1</v>
      </c>
      <c r="G23">
        <v>4191049</v>
      </c>
      <c r="H23" s="2">
        <v>4191049</v>
      </c>
      <c r="I23">
        <f t="shared" si="1"/>
        <v>1</v>
      </c>
    </row>
    <row r="24" spans="3:9">
      <c r="C24">
        <v>4191031</v>
      </c>
      <c r="D24" s="2">
        <v>4191031</v>
      </c>
      <c r="E24">
        <f t="shared" si="0"/>
        <v>1</v>
      </c>
      <c r="G24">
        <v>4191050</v>
      </c>
      <c r="H24" s="2">
        <v>4191050</v>
      </c>
      <c r="I24">
        <f t="shared" si="1"/>
        <v>1</v>
      </c>
    </row>
    <row r="25" spans="2:9">
      <c r="B25" s="2"/>
      <c r="C25">
        <v>4191033</v>
      </c>
      <c r="D25" s="2">
        <v>4191033</v>
      </c>
      <c r="E25">
        <f t="shared" si="0"/>
        <v>1</v>
      </c>
      <c r="G25">
        <v>4191052</v>
      </c>
      <c r="I25">
        <f t="shared" si="1"/>
        <v>0</v>
      </c>
    </row>
    <row r="26" spans="2:9">
      <c r="B26" s="2"/>
      <c r="C26">
        <v>4191037</v>
      </c>
      <c r="D26" s="2">
        <v>4191037</v>
      </c>
      <c r="E26">
        <f t="shared" si="0"/>
        <v>1</v>
      </c>
      <c r="G26">
        <v>4191053</v>
      </c>
      <c r="I26">
        <f t="shared" si="1"/>
        <v>0</v>
      </c>
    </row>
    <row r="27" spans="3:9">
      <c r="C27">
        <v>4191041</v>
      </c>
      <c r="D27" s="2">
        <v>4191041</v>
      </c>
      <c r="E27">
        <f t="shared" si="0"/>
        <v>1</v>
      </c>
      <c r="G27">
        <v>4191054</v>
      </c>
      <c r="H27" s="2">
        <v>4191054</v>
      </c>
      <c r="I27">
        <f t="shared" si="1"/>
        <v>1</v>
      </c>
    </row>
    <row r="28" spans="2:9">
      <c r="B28" s="2"/>
      <c r="C28">
        <v>4191043</v>
      </c>
      <c r="D28" s="2">
        <v>4191043</v>
      </c>
      <c r="E28">
        <f t="shared" si="0"/>
        <v>1</v>
      </c>
      <c r="G28">
        <v>4191056</v>
      </c>
      <c r="H28" s="2">
        <v>4191056</v>
      </c>
      <c r="I28">
        <f t="shared" si="1"/>
        <v>1</v>
      </c>
    </row>
    <row r="29" spans="3:9">
      <c r="C29">
        <v>4191045</v>
      </c>
      <c r="D29" s="2">
        <v>4191045</v>
      </c>
      <c r="E29">
        <f t="shared" si="0"/>
        <v>1</v>
      </c>
      <c r="G29">
        <v>4191058</v>
      </c>
      <c r="I29">
        <f t="shared" si="1"/>
        <v>0</v>
      </c>
    </row>
    <row r="30" spans="3:9">
      <c r="C30">
        <v>4191047</v>
      </c>
      <c r="D30" s="2">
        <v>4191047</v>
      </c>
      <c r="E30">
        <f t="shared" si="0"/>
        <v>1</v>
      </c>
      <c r="G30">
        <v>4191060</v>
      </c>
      <c r="H30" s="2">
        <v>4191060</v>
      </c>
      <c r="I30">
        <f t="shared" si="1"/>
        <v>1</v>
      </c>
    </row>
    <row r="31" spans="2:9">
      <c r="B31" s="2"/>
      <c r="C31">
        <v>4191051</v>
      </c>
      <c r="D31" s="2">
        <v>4191051</v>
      </c>
      <c r="E31">
        <f t="shared" si="0"/>
        <v>1</v>
      </c>
      <c r="G31">
        <v>4191062</v>
      </c>
      <c r="H31" s="2">
        <v>4191062</v>
      </c>
      <c r="I31">
        <f t="shared" si="1"/>
        <v>1</v>
      </c>
    </row>
    <row r="32" spans="2:9">
      <c r="B32" s="2"/>
      <c r="C32">
        <v>4191055</v>
      </c>
      <c r="D32" s="2">
        <v>4191055</v>
      </c>
      <c r="E32">
        <f t="shared" si="0"/>
        <v>1</v>
      </c>
      <c r="G32">
        <v>4191064</v>
      </c>
      <c r="H32" s="2">
        <v>4191064</v>
      </c>
      <c r="I32">
        <f t="shared" si="1"/>
        <v>1</v>
      </c>
    </row>
    <row r="33" spans="3:9">
      <c r="C33">
        <v>4191057</v>
      </c>
      <c r="D33" s="2">
        <v>4191057</v>
      </c>
      <c r="E33">
        <f t="shared" si="0"/>
        <v>1</v>
      </c>
      <c r="G33">
        <v>4191066</v>
      </c>
      <c r="I33">
        <f t="shared" ref="I33:I38" si="2">H33/G33</f>
        <v>0</v>
      </c>
    </row>
    <row r="34" spans="2:9">
      <c r="B34" s="2"/>
      <c r="C34">
        <v>4191059</v>
      </c>
      <c r="D34" s="2">
        <v>4191059</v>
      </c>
      <c r="E34">
        <f t="shared" si="0"/>
        <v>1</v>
      </c>
      <c r="G34">
        <v>4191068</v>
      </c>
      <c r="H34" s="2">
        <v>4191068</v>
      </c>
      <c r="I34">
        <f t="shared" si="2"/>
        <v>1</v>
      </c>
    </row>
    <row r="35" spans="3:9">
      <c r="C35">
        <v>4191063</v>
      </c>
      <c r="D35" s="2">
        <v>4191063</v>
      </c>
      <c r="E35">
        <f t="shared" si="0"/>
        <v>1</v>
      </c>
      <c r="G35">
        <v>4191070</v>
      </c>
      <c r="H35" s="2">
        <v>4191070</v>
      </c>
      <c r="I35">
        <f t="shared" si="2"/>
        <v>1</v>
      </c>
    </row>
    <row r="36" spans="2:9">
      <c r="B36" s="2"/>
      <c r="C36">
        <v>4191065</v>
      </c>
      <c r="D36" s="2">
        <v>4191065</v>
      </c>
      <c r="E36">
        <f t="shared" si="0"/>
        <v>1</v>
      </c>
      <c r="G36">
        <v>4191072</v>
      </c>
      <c r="H36" s="2">
        <v>4191072</v>
      </c>
      <c r="I36">
        <f t="shared" si="2"/>
        <v>1</v>
      </c>
    </row>
    <row r="37" spans="3:9">
      <c r="C37">
        <v>4191067</v>
      </c>
      <c r="D37" s="2">
        <v>4191067</v>
      </c>
      <c r="E37">
        <f t="shared" si="0"/>
        <v>1</v>
      </c>
      <c r="G37">
        <v>4191074</v>
      </c>
      <c r="H37" s="2">
        <v>4191074</v>
      </c>
      <c r="I37">
        <f t="shared" si="2"/>
        <v>1</v>
      </c>
    </row>
    <row r="38" spans="2:9">
      <c r="B38" s="2"/>
      <c r="C38">
        <v>4191069</v>
      </c>
      <c r="D38" s="2">
        <v>4191069</v>
      </c>
      <c r="E38">
        <f t="shared" si="0"/>
        <v>1</v>
      </c>
      <c r="G38">
        <v>4191076</v>
      </c>
      <c r="I38">
        <f t="shared" si="2"/>
        <v>0</v>
      </c>
    </row>
    <row r="39" spans="3:9">
      <c r="C39">
        <v>4191071</v>
      </c>
      <c r="E39">
        <f t="shared" si="0"/>
        <v>0</v>
      </c>
      <c r="G39">
        <v>4191078</v>
      </c>
      <c r="H39" s="2">
        <v>4191078</v>
      </c>
      <c r="I39">
        <f t="shared" si="1"/>
        <v>1</v>
      </c>
    </row>
    <row r="40" spans="2:9">
      <c r="B40" s="2"/>
      <c r="C40">
        <v>4191073</v>
      </c>
      <c r="D40" s="2">
        <v>4191073</v>
      </c>
      <c r="E40">
        <f t="shared" si="0"/>
        <v>1</v>
      </c>
      <c r="G40">
        <v>4191080</v>
      </c>
      <c r="H40" s="2">
        <v>4191080</v>
      </c>
      <c r="I40">
        <f t="shared" si="1"/>
        <v>1</v>
      </c>
    </row>
    <row r="41" spans="3:9">
      <c r="C41">
        <v>4191075</v>
      </c>
      <c r="E41">
        <f t="shared" si="0"/>
        <v>0</v>
      </c>
      <c r="G41">
        <v>4191082</v>
      </c>
      <c r="H41" s="2">
        <v>4191082</v>
      </c>
      <c r="I41">
        <f t="shared" si="1"/>
        <v>1</v>
      </c>
    </row>
    <row r="42" spans="2:9">
      <c r="B42" s="2"/>
      <c r="C42">
        <v>4191077</v>
      </c>
      <c r="E42">
        <f t="shared" si="0"/>
        <v>0</v>
      </c>
      <c r="G42">
        <v>4191084</v>
      </c>
      <c r="H42" s="2">
        <v>4191084</v>
      </c>
      <c r="I42">
        <f t="shared" si="1"/>
        <v>1</v>
      </c>
    </row>
    <row r="43" spans="2:9">
      <c r="B43" s="2"/>
      <c r="C43">
        <v>4191079</v>
      </c>
      <c r="D43" s="2">
        <v>4191079</v>
      </c>
      <c r="E43">
        <f t="shared" si="0"/>
        <v>1</v>
      </c>
      <c r="G43">
        <v>4191088</v>
      </c>
      <c r="H43" s="2">
        <v>4191088</v>
      </c>
      <c r="I43">
        <f t="shared" si="1"/>
        <v>1</v>
      </c>
    </row>
    <row r="44" spans="3:5">
      <c r="C44">
        <v>4191081</v>
      </c>
      <c r="D44" s="2">
        <v>4191081</v>
      </c>
      <c r="E44">
        <f t="shared" si="0"/>
        <v>1</v>
      </c>
    </row>
    <row r="45" spans="2:5">
      <c r="B45" s="2"/>
      <c r="C45">
        <v>4191083</v>
      </c>
      <c r="D45" s="2">
        <v>4191083</v>
      </c>
      <c r="E45">
        <f t="shared" si="0"/>
        <v>1</v>
      </c>
    </row>
    <row r="46" spans="3:5">
      <c r="C46">
        <v>4191085</v>
      </c>
      <c r="D46" s="2">
        <v>4191085</v>
      </c>
      <c r="E46">
        <f t="shared" si="0"/>
        <v>1</v>
      </c>
    </row>
    <row r="47" spans="2:5">
      <c r="B47" s="2"/>
      <c r="C47">
        <v>4191087</v>
      </c>
      <c r="D47" s="2">
        <v>4191087</v>
      </c>
      <c r="E47">
        <f t="shared" si="0"/>
        <v>1</v>
      </c>
    </row>
    <row r="48" spans="3:5">
      <c r="C48">
        <v>4191089</v>
      </c>
      <c r="E48">
        <f t="shared" si="0"/>
        <v>0</v>
      </c>
    </row>
    <row r="50" spans="2:2">
      <c r="B50" s="2"/>
    </row>
    <row r="51" spans="2:2">
      <c r="B51" s="2"/>
    </row>
    <row r="52" spans="2:2">
      <c r="B52" s="2"/>
    </row>
    <row r="55" spans="2:2">
      <c r="B55" s="2"/>
    </row>
    <row r="57" spans="2:2">
      <c r="B57" s="2"/>
    </row>
    <row r="58" spans="2:2">
      <c r="B58" s="2"/>
    </row>
    <row r="60" spans="2:2">
      <c r="B60" s="2"/>
    </row>
    <row r="61" spans="2:2">
      <c r="B61" s="2"/>
    </row>
    <row r="63" spans="2:2">
      <c r="B63" s="2"/>
    </row>
    <row r="65" spans="2:2">
      <c r="B65" s="2"/>
    </row>
    <row r="67" spans="2:2">
      <c r="B67" s="2"/>
    </row>
    <row r="70" spans="2:2">
      <c r="B70" s="2"/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J88"/>
  <sheetViews>
    <sheetView zoomScale="85" zoomScaleNormal="85" workbookViewId="0">
      <selection activeCell="B3" sqref="B3:B88"/>
    </sheetView>
  </sheetViews>
  <sheetFormatPr defaultColWidth="9" defaultRowHeight="15"/>
  <sheetData>
    <row r="2" spans="2:10">
      <c r="B2" t="s">
        <v>9</v>
      </c>
      <c r="D2" t="s">
        <v>15</v>
      </c>
      <c r="E2" t="s">
        <v>9</v>
      </c>
      <c r="F2" t="s">
        <v>127</v>
      </c>
      <c r="H2" t="s">
        <v>13</v>
      </c>
      <c r="I2" t="s">
        <v>9</v>
      </c>
      <c r="J2" t="s">
        <v>127</v>
      </c>
    </row>
    <row r="3" spans="2:10">
      <c r="B3" s="2"/>
      <c r="D3" s="1">
        <v>4161044</v>
      </c>
      <c r="E3" s="2">
        <v>4161044</v>
      </c>
      <c r="F3">
        <f>E3/D3</f>
        <v>1</v>
      </c>
      <c r="H3" s="3">
        <v>4151007</v>
      </c>
      <c r="I3" s="2">
        <v>4151007</v>
      </c>
      <c r="J3">
        <f>I3/H3</f>
        <v>1</v>
      </c>
    </row>
    <row r="4" spans="4:10">
      <c r="D4" s="1">
        <v>4181001</v>
      </c>
      <c r="E4" s="2">
        <v>4181001</v>
      </c>
      <c r="F4">
        <f t="shared" ref="F4:F49" si="0">E4/D4</f>
        <v>1</v>
      </c>
      <c r="H4" s="3">
        <v>4181002</v>
      </c>
      <c r="I4" s="2">
        <v>4181002</v>
      </c>
      <c r="J4">
        <f t="shared" ref="J4:J44" si="1">I4/H4</f>
        <v>1</v>
      </c>
    </row>
    <row r="5" spans="4:10">
      <c r="D5" s="1">
        <v>4181028</v>
      </c>
      <c r="E5" s="2">
        <v>4181028</v>
      </c>
      <c r="F5">
        <f t="shared" si="0"/>
        <v>1</v>
      </c>
      <c r="H5" s="3">
        <v>4181072</v>
      </c>
      <c r="I5" s="2">
        <v>4181072</v>
      </c>
      <c r="J5">
        <f t="shared" si="1"/>
        <v>1</v>
      </c>
    </row>
    <row r="6" spans="2:10">
      <c r="B6" s="2"/>
      <c r="D6" s="1">
        <v>4181036</v>
      </c>
      <c r="E6" s="2">
        <v>4181036</v>
      </c>
      <c r="F6">
        <f t="shared" si="0"/>
        <v>1</v>
      </c>
      <c r="H6" s="3">
        <v>4191002</v>
      </c>
      <c r="I6" s="2">
        <v>4191002</v>
      </c>
      <c r="J6">
        <f t="shared" si="1"/>
        <v>1</v>
      </c>
    </row>
    <row r="7" spans="4:10">
      <c r="D7" s="1">
        <v>4181047</v>
      </c>
      <c r="E7" s="2">
        <v>4181047</v>
      </c>
      <c r="F7">
        <f t="shared" si="0"/>
        <v>1</v>
      </c>
      <c r="H7" s="3">
        <v>4191006</v>
      </c>
      <c r="I7" s="2">
        <v>4191006</v>
      </c>
      <c r="J7">
        <f t="shared" si="1"/>
        <v>1</v>
      </c>
    </row>
    <row r="8" spans="4:10">
      <c r="D8" s="1">
        <v>4181053</v>
      </c>
      <c r="E8" s="2">
        <v>4181053</v>
      </c>
      <c r="F8">
        <f t="shared" si="0"/>
        <v>1</v>
      </c>
      <c r="H8" s="3">
        <v>4191008</v>
      </c>
      <c r="I8" s="2">
        <v>4191008</v>
      </c>
      <c r="J8">
        <f t="shared" si="1"/>
        <v>1</v>
      </c>
    </row>
    <row r="9" spans="4:10">
      <c r="D9" s="1">
        <v>4181061</v>
      </c>
      <c r="E9" s="2">
        <v>4181061</v>
      </c>
      <c r="F9">
        <f t="shared" si="0"/>
        <v>1</v>
      </c>
      <c r="H9" s="3">
        <v>4191010</v>
      </c>
      <c r="I9" s="2">
        <v>4191010</v>
      </c>
      <c r="J9">
        <f t="shared" si="1"/>
        <v>1</v>
      </c>
    </row>
    <row r="10" spans="4:10">
      <c r="D10" s="1">
        <v>4181062</v>
      </c>
      <c r="E10" s="2">
        <v>4181062</v>
      </c>
      <c r="F10">
        <f t="shared" si="0"/>
        <v>1</v>
      </c>
      <c r="H10" s="3">
        <v>4191018</v>
      </c>
      <c r="I10" s="2">
        <v>4191018</v>
      </c>
      <c r="J10">
        <f t="shared" si="1"/>
        <v>1</v>
      </c>
    </row>
    <row r="11" spans="4:10">
      <c r="D11" s="1">
        <v>4191001</v>
      </c>
      <c r="E11" s="2">
        <v>4191001</v>
      </c>
      <c r="F11">
        <f t="shared" si="0"/>
        <v>1</v>
      </c>
      <c r="H11" s="3">
        <v>4191022</v>
      </c>
      <c r="I11" s="2">
        <v>4191022</v>
      </c>
      <c r="J11">
        <f t="shared" si="1"/>
        <v>1</v>
      </c>
    </row>
    <row r="12" spans="4:10">
      <c r="D12" s="1">
        <v>4191003</v>
      </c>
      <c r="E12" s="2">
        <v>4191003</v>
      </c>
      <c r="F12">
        <f t="shared" si="0"/>
        <v>1</v>
      </c>
      <c r="H12" s="3">
        <v>4191023</v>
      </c>
      <c r="I12" s="2">
        <v>4191023</v>
      </c>
      <c r="J12">
        <f t="shared" si="1"/>
        <v>1</v>
      </c>
    </row>
    <row r="13" spans="2:10">
      <c r="B13" s="2"/>
      <c r="D13" s="1">
        <v>4191005</v>
      </c>
      <c r="E13" s="2">
        <v>4191005</v>
      </c>
      <c r="F13">
        <f t="shared" si="0"/>
        <v>1</v>
      </c>
      <c r="H13" s="3">
        <v>4191024</v>
      </c>
      <c r="I13" s="2">
        <v>4191024</v>
      </c>
      <c r="J13">
        <f t="shared" si="1"/>
        <v>1</v>
      </c>
    </row>
    <row r="14" spans="4:10">
      <c r="D14" s="1">
        <v>4191007</v>
      </c>
      <c r="E14" s="2">
        <v>4191007</v>
      </c>
      <c r="F14">
        <f t="shared" si="0"/>
        <v>1</v>
      </c>
      <c r="H14" s="3">
        <v>4191026</v>
      </c>
      <c r="I14" s="2">
        <v>4191026</v>
      </c>
      <c r="J14">
        <f t="shared" si="1"/>
        <v>1</v>
      </c>
    </row>
    <row r="15" spans="2:10">
      <c r="B15" s="2"/>
      <c r="D15" s="1">
        <v>4191009</v>
      </c>
      <c r="E15" s="2">
        <v>4191009</v>
      </c>
      <c r="F15">
        <f t="shared" si="0"/>
        <v>1</v>
      </c>
      <c r="H15" s="3">
        <v>4191028</v>
      </c>
      <c r="I15" s="2">
        <v>4191028</v>
      </c>
      <c r="J15">
        <f t="shared" si="1"/>
        <v>1</v>
      </c>
    </row>
    <row r="16" spans="4:10">
      <c r="D16" s="1">
        <v>4191011</v>
      </c>
      <c r="E16" s="2">
        <v>4191011</v>
      </c>
      <c r="F16">
        <f t="shared" si="0"/>
        <v>1</v>
      </c>
      <c r="H16" s="3">
        <v>4191030</v>
      </c>
      <c r="I16" s="2">
        <v>4191030</v>
      </c>
      <c r="J16">
        <f t="shared" si="1"/>
        <v>1</v>
      </c>
    </row>
    <row r="17" spans="4:10">
      <c r="D17" s="1">
        <v>4191013</v>
      </c>
      <c r="F17">
        <f t="shared" si="0"/>
        <v>0</v>
      </c>
      <c r="H17" s="3">
        <v>4191034</v>
      </c>
      <c r="I17" s="2">
        <v>4191034</v>
      </c>
      <c r="J17">
        <f t="shared" si="1"/>
        <v>1</v>
      </c>
    </row>
    <row r="18" spans="2:10">
      <c r="B18" s="2"/>
      <c r="D18" s="1">
        <v>4191014</v>
      </c>
      <c r="E18" s="2">
        <v>4191014</v>
      </c>
      <c r="F18">
        <f t="shared" si="0"/>
        <v>1</v>
      </c>
      <c r="H18" s="3">
        <v>4191036</v>
      </c>
      <c r="I18" s="2">
        <v>4191036</v>
      </c>
      <c r="J18">
        <f t="shared" si="1"/>
        <v>1</v>
      </c>
    </row>
    <row r="19" spans="4:10">
      <c r="D19" s="1">
        <v>4191015</v>
      </c>
      <c r="E19" s="2">
        <v>4191015</v>
      </c>
      <c r="F19">
        <f t="shared" si="0"/>
        <v>1</v>
      </c>
      <c r="H19" s="3">
        <v>4191038</v>
      </c>
      <c r="I19" s="2">
        <v>4191038</v>
      </c>
      <c r="J19">
        <f t="shared" si="1"/>
        <v>1</v>
      </c>
    </row>
    <row r="20" spans="2:10">
      <c r="B20" s="2"/>
      <c r="D20" s="1">
        <v>4191017</v>
      </c>
      <c r="E20" s="2">
        <v>4191017</v>
      </c>
      <c r="F20">
        <f t="shared" si="0"/>
        <v>1</v>
      </c>
      <c r="H20" s="3">
        <v>4191040</v>
      </c>
      <c r="I20" s="2">
        <v>4191040</v>
      </c>
      <c r="J20">
        <f t="shared" si="1"/>
        <v>1</v>
      </c>
    </row>
    <row r="21" spans="4:10">
      <c r="D21" s="1">
        <v>4191019</v>
      </c>
      <c r="E21" s="2">
        <v>4191019</v>
      </c>
      <c r="F21">
        <f t="shared" si="0"/>
        <v>1</v>
      </c>
      <c r="H21" s="3">
        <v>4191042</v>
      </c>
      <c r="I21" s="2">
        <v>4191042</v>
      </c>
      <c r="J21">
        <f t="shared" si="1"/>
        <v>1</v>
      </c>
    </row>
    <row r="22" spans="2:10">
      <c r="B22" s="2"/>
      <c r="D22" s="1">
        <v>4191021</v>
      </c>
      <c r="E22" s="2">
        <v>4191021</v>
      </c>
      <c r="F22">
        <f t="shared" si="0"/>
        <v>1</v>
      </c>
      <c r="H22" s="3">
        <v>4191044</v>
      </c>
      <c r="I22" s="2">
        <v>4191044</v>
      </c>
      <c r="J22">
        <f t="shared" si="1"/>
        <v>1</v>
      </c>
    </row>
    <row r="23" spans="4:10">
      <c r="D23" s="1">
        <v>4191025</v>
      </c>
      <c r="E23" s="2">
        <v>4191025</v>
      </c>
      <c r="F23">
        <f t="shared" si="0"/>
        <v>1</v>
      </c>
      <c r="H23" s="3">
        <v>4191046</v>
      </c>
      <c r="I23" s="2">
        <v>4191046</v>
      </c>
      <c r="J23">
        <f t="shared" si="1"/>
        <v>1</v>
      </c>
    </row>
    <row r="24" spans="4:10">
      <c r="D24" s="1">
        <v>4191029</v>
      </c>
      <c r="E24" s="2">
        <v>4191029</v>
      </c>
      <c r="F24">
        <f t="shared" si="0"/>
        <v>1</v>
      </c>
      <c r="H24" s="3">
        <v>4191049</v>
      </c>
      <c r="I24" s="2">
        <v>4191049</v>
      </c>
      <c r="J24">
        <f t="shared" si="1"/>
        <v>1</v>
      </c>
    </row>
    <row r="25" spans="4:10">
      <c r="D25" s="1">
        <v>4191031</v>
      </c>
      <c r="E25" s="2">
        <v>4191031</v>
      </c>
      <c r="F25">
        <f t="shared" si="0"/>
        <v>1</v>
      </c>
      <c r="H25" s="3">
        <v>4191050</v>
      </c>
      <c r="I25" s="2">
        <v>4191050</v>
      </c>
      <c r="J25">
        <f t="shared" si="1"/>
        <v>1</v>
      </c>
    </row>
    <row r="26" spans="4:10">
      <c r="D26" s="1">
        <v>4191033</v>
      </c>
      <c r="E26" s="2">
        <v>4191033</v>
      </c>
      <c r="F26">
        <f t="shared" si="0"/>
        <v>1</v>
      </c>
      <c r="H26" s="3">
        <v>4191052</v>
      </c>
      <c r="I26" s="2">
        <v>4191052</v>
      </c>
      <c r="J26">
        <f t="shared" si="1"/>
        <v>1</v>
      </c>
    </row>
    <row r="27" spans="2:10">
      <c r="B27" s="2"/>
      <c r="D27" s="1">
        <v>4191037</v>
      </c>
      <c r="E27" s="2">
        <v>4191037</v>
      </c>
      <c r="F27">
        <f t="shared" si="0"/>
        <v>1</v>
      </c>
      <c r="H27" s="3">
        <v>4191053</v>
      </c>
      <c r="I27" s="2">
        <v>4191053</v>
      </c>
      <c r="J27">
        <f t="shared" si="1"/>
        <v>1</v>
      </c>
    </row>
    <row r="28" spans="4:10">
      <c r="D28" s="1">
        <v>4191041</v>
      </c>
      <c r="E28" s="2">
        <v>4191041</v>
      </c>
      <c r="F28">
        <f t="shared" si="0"/>
        <v>1</v>
      </c>
      <c r="H28" s="3">
        <v>4191054</v>
      </c>
      <c r="I28" s="2">
        <v>4191054</v>
      </c>
      <c r="J28">
        <f t="shared" si="1"/>
        <v>1</v>
      </c>
    </row>
    <row r="29" spans="4:10">
      <c r="D29" s="1">
        <v>4191043</v>
      </c>
      <c r="E29" s="2">
        <v>4191043</v>
      </c>
      <c r="F29">
        <f t="shared" si="0"/>
        <v>1</v>
      </c>
      <c r="H29" s="3">
        <v>4191056</v>
      </c>
      <c r="I29" s="2">
        <v>4191056</v>
      </c>
      <c r="J29">
        <f t="shared" si="1"/>
        <v>1</v>
      </c>
    </row>
    <row r="30" spans="2:10">
      <c r="B30" s="2"/>
      <c r="D30" s="1">
        <v>4191045</v>
      </c>
      <c r="E30" s="2">
        <v>4191045</v>
      </c>
      <c r="F30">
        <f t="shared" si="0"/>
        <v>1</v>
      </c>
      <c r="H30" s="3">
        <v>4191058</v>
      </c>
      <c r="I30" s="2">
        <v>4191058</v>
      </c>
      <c r="J30">
        <f t="shared" si="1"/>
        <v>1</v>
      </c>
    </row>
    <row r="31" spans="2:10">
      <c r="B31" s="2"/>
      <c r="D31" s="1">
        <v>4191047</v>
      </c>
      <c r="E31" s="2">
        <v>4191047</v>
      </c>
      <c r="F31">
        <f t="shared" si="0"/>
        <v>1</v>
      </c>
      <c r="H31" s="3">
        <v>4191060</v>
      </c>
      <c r="I31" s="2">
        <v>4191060</v>
      </c>
      <c r="J31">
        <f t="shared" si="1"/>
        <v>1</v>
      </c>
    </row>
    <row r="32" spans="2:10">
      <c r="B32" s="2"/>
      <c r="D32" s="1">
        <v>4191051</v>
      </c>
      <c r="E32" s="2">
        <v>4191051</v>
      </c>
      <c r="F32">
        <f t="shared" si="0"/>
        <v>1</v>
      </c>
      <c r="H32" s="3">
        <v>4191062</v>
      </c>
      <c r="I32" s="2">
        <v>4191062</v>
      </c>
      <c r="J32">
        <f t="shared" si="1"/>
        <v>1</v>
      </c>
    </row>
    <row r="33" spans="4:10">
      <c r="D33" s="1">
        <v>4191055</v>
      </c>
      <c r="E33" s="2">
        <v>4191055</v>
      </c>
      <c r="F33">
        <f t="shared" si="0"/>
        <v>1</v>
      </c>
      <c r="H33" s="3">
        <v>4191064</v>
      </c>
      <c r="I33" s="2">
        <v>4191064</v>
      </c>
      <c r="J33">
        <f t="shared" si="1"/>
        <v>1</v>
      </c>
    </row>
    <row r="34" spans="2:10">
      <c r="B34" s="2"/>
      <c r="D34" s="1">
        <v>4191057</v>
      </c>
      <c r="E34" s="2">
        <v>4191057</v>
      </c>
      <c r="F34">
        <f t="shared" si="0"/>
        <v>1</v>
      </c>
      <c r="H34" s="3">
        <v>4191066</v>
      </c>
      <c r="I34" s="2">
        <v>4191066</v>
      </c>
      <c r="J34">
        <f t="shared" si="1"/>
        <v>1</v>
      </c>
    </row>
    <row r="35" spans="2:10">
      <c r="B35" s="2"/>
      <c r="D35" s="1">
        <v>4191059</v>
      </c>
      <c r="E35" s="2">
        <v>4191059</v>
      </c>
      <c r="F35">
        <f t="shared" si="0"/>
        <v>1</v>
      </c>
      <c r="H35" s="3">
        <v>4191068</v>
      </c>
      <c r="I35" s="2">
        <v>4191068</v>
      </c>
      <c r="J35">
        <f t="shared" si="1"/>
        <v>1</v>
      </c>
    </row>
    <row r="36" spans="4:10">
      <c r="D36" s="1">
        <v>4191063</v>
      </c>
      <c r="E36" s="2">
        <v>4191063</v>
      </c>
      <c r="F36">
        <f t="shared" si="0"/>
        <v>1</v>
      </c>
      <c r="H36" s="3">
        <v>4191070</v>
      </c>
      <c r="I36" s="2">
        <v>4191070</v>
      </c>
      <c r="J36">
        <f t="shared" si="1"/>
        <v>1</v>
      </c>
    </row>
    <row r="37" spans="2:10">
      <c r="B37" s="2"/>
      <c r="D37" s="1">
        <v>4191065</v>
      </c>
      <c r="E37" s="2">
        <v>4191065</v>
      </c>
      <c r="F37">
        <f t="shared" si="0"/>
        <v>1</v>
      </c>
      <c r="H37" s="3">
        <v>4191072</v>
      </c>
      <c r="I37" s="2">
        <v>4191072</v>
      </c>
      <c r="J37">
        <f t="shared" si="1"/>
        <v>1</v>
      </c>
    </row>
    <row r="38" spans="4:10">
      <c r="D38" s="1">
        <v>4191067</v>
      </c>
      <c r="E38" s="2">
        <v>4191067</v>
      </c>
      <c r="F38">
        <f t="shared" si="0"/>
        <v>1</v>
      </c>
      <c r="H38" s="3">
        <v>4191074</v>
      </c>
      <c r="I38" s="2">
        <v>4191074</v>
      </c>
      <c r="J38">
        <f t="shared" si="1"/>
        <v>1</v>
      </c>
    </row>
    <row r="39" spans="4:10">
      <c r="D39" s="1">
        <v>4191069</v>
      </c>
      <c r="E39" s="2">
        <v>4191069</v>
      </c>
      <c r="F39">
        <f t="shared" si="0"/>
        <v>1</v>
      </c>
      <c r="H39" s="3">
        <v>4191076</v>
      </c>
      <c r="J39">
        <f t="shared" si="1"/>
        <v>0</v>
      </c>
    </row>
    <row r="40" spans="2:10">
      <c r="B40" s="2"/>
      <c r="D40" s="1">
        <v>4191071</v>
      </c>
      <c r="F40">
        <f t="shared" si="0"/>
        <v>0</v>
      </c>
      <c r="H40" s="3">
        <v>4191078</v>
      </c>
      <c r="I40" s="2">
        <v>4191078</v>
      </c>
      <c r="J40">
        <f t="shared" si="1"/>
        <v>1</v>
      </c>
    </row>
    <row r="41" spans="2:10">
      <c r="B41" s="2"/>
      <c r="D41" s="1">
        <v>4191073</v>
      </c>
      <c r="E41" s="2">
        <v>4191073</v>
      </c>
      <c r="F41">
        <f t="shared" si="0"/>
        <v>1</v>
      </c>
      <c r="H41" s="3">
        <v>4191080</v>
      </c>
      <c r="I41" s="2">
        <v>4191080</v>
      </c>
      <c r="J41">
        <f t="shared" si="1"/>
        <v>1</v>
      </c>
    </row>
    <row r="42" spans="4:10">
      <c r="D42" s="1">
        <v>4191075</v>
      </c>
      <c r="E42" s="2">
        <v>4191075</v>
      </c>
      <c r="F42">
        <f t="shared" si="0"/>
        <v>1</v>
      </c>
      <c r="H42" s="3">
        <v>4191082</v>
      </c>
      <c r="I42" s="2">
        <v>4191082</v>
      </c>
      <c r="J42">
        <f t="shared" si="1"/>
        <v>1</v>
      </c>
    </row>
    <row r="43" spans="2:10">
      <c r="B43" s="2"/>
      <c r="D43" s="1">
        <v>4191077</v>
      </c>
      <c r="E43" s="2">
        <v>4191077</v>
      </c>
      <c r="F43">
        <f t="shared" si="0"/>
        <v>1</v>
      </c>
      <c r="H43" s="3">
        <v>4191084</v>
      </c>
      <c r="I43" s="2">
        <v>4191084</v>
      </c>
      <c r="J43">
        <f t="shared" si="1"/>
        <v>1</v>
      </c>
    </row>
    <row r="44" spans="2:10">
      <c r="B44" s="2"/>
      <c r="D44" s="1">
        <v>4191079</v>
      </c>
      <c r="E44" s="2">
        <v>4191079</v>
      </c>
      <c r="F44">
        <f t="shared" si="0"/>
        <v>1</v>
      </c>
      <c r="H44" s="3">
        <v>4191088</v>
      </c>
      <c r="I44" s="2">
        <v>4191088</v>
      </c>
      <c r="J44">
        <f t="shared" si="1"/>
        <v>1</v>
      </c>
    </row>
    <row r="45" spans="4:9">
      <c r="D45" s="1">
        <v>4191081</v>
      </c>
      <c r="E45" s="2">
        <v>4191081</v>
      </c>
      <c r="F45">
        <f t="shared" si="0"/>
        <v>1</v>
      </c>
      <c r="I45" s="2"/>
    </row>
    <row r="46" spans="2:6">
      <c r="B46" s="2"/>
      <c r="D46" s="1">
        <v>4191083</v>
      </c>
      <c r="E46" s="2">
        <v>4191083</v>
      </c>
      <c r="F46">
        <f t="shared" si="0"/>
        <v>1</v>
      </c>
    </row>
    <row r="47" spans="4:9">
      <c r="D47" s="1">
        <v>4191085</v>
      </c>
      <c r="E47" s="2">
        <v>4191085</v>
      </c>
      <c r="F47">
        <f t="shared" si="0"/>
        <v>1</v>
      </c>
      <c r="I47" s="2"/>
    </row>
    <row r="48" spans="2:6">
      <c r="B48" s="2"/>
      <c r="D48" s="1">
        <v>4191087</v>
      </c>
      <c r="E48" s="2">
        <v>4191087</v>
      </c>
      <c r="F48">
        <f t="shared" si="0"/>
        <v>1</v>
      </c>
    </row>
    <row r="49" spans="4:6">
      <c r="D49" s="1">
        <v>4191089</v>
      </c>
      <c r="E49" s="2">
        <v>4191089</v>
      </c>
      <c r="F49">
        <f t="shared" si="0"/>
        <v>1</v>
      </c>
    </row>
    <row r="50" spans="2:2">
      <c r="B50" s="2"/>
    </row>
    <row r="52" spans="2:2">
      <c r="B52" s="2"/>
    </row>
    <row r="53" spans="2:2">
      <c r="B53" s="2"/>
    </row>
    <row r="55" spans="2:2">
      <c r="B55" s="2"/>
    </row>
    <row r="56" spans="2:2">
      <c r="B56" s="2"/>
    </row>
    <row r="57" spans="2:2">
      <c r="B57" s="2"/>
    </row>
    <row r="59" spans="2:2">
      <c r="B59" s="2"/>
    </row>
    <row r="61" spans="2:2">
      <c r="B61" s="2"/>
    </row>
    <row r="63" spans="2:2">
      <c r="B63" s="2"/>
    </row>
    <row r="64" spans="2:2">
      <c r="B64" s="2"/>
    </row>
    <row r="66" spans="2:2">
      <c r="B66" s="2"/>
    </row>
    <row r="68" spans="2:2">
      <c r="B68" s="2"/>
    </row>
    <row r="70" spans="2:2">
      <c r="B70" s="2"/>
    </row>
    <row r="72" spans="2:2">
      <c r="B72" s="2"/>
    </row>
    <row r="73" spans="2:2">
      <c r="B73" s="2"/>
    </row>
    <row r="75" spans="2:2">
      <c r="B75" s="2"/>
    </row>
    <row r="78" spans="2:2">
      <c r="B78" s="2"/>
    </row>
    <row r="80" spans="2:2">
      <c r="B80" s="2"/>
    </row>
    <row r="82" spans="2:2">
      <c r="B82" s="2"/>
    </row>
    <row r="83" spans="2:2">
      <c r="B83" s="2"/>
    </row>
    <row r="84" spans="2:2">
      <c r="B84" s="2"/>
    </row>
    <row r="85" spans="2:2">
      <c r="B85" s="2"/>
    </row>
    <row r="86" spans="2:2">
      <c r="B86" s="2"/>
    </row>
    <row r="87" spans="2:2">
      <c r="B87" s="2"/>
    </row>
    <row r="88" spans="2:2">
      <c r="B88" s="2"/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J49"/>
  <sheetViews>
    <sheetView zoomScale="85" zoomScaleNormal="85" workbookViewId="0">
      <selection activeCell="L12" sqref="L12"/>
    </sheetView>
  </sheetViews>
  <sheetFormatPr defaultColWidth="9" defaultRowHeight="15"/>
  <sheetData>
    <row r="2" spans="2:10">
      <c r="B2" t="s">
        <v>11</v>
      </c>
      <c r="D2" t="s">
        <v>15</v>
      </c>
      <c r="E2" t="s">
        <v>11</v>
      </c>
      <c r="F2" t="s">
        <v>127</v>
      </c>
      <c r="H2" t="s">
        <v>13</v>
      </c>
      <c r="I2" t="s">
        <v>11</v>
      </c>
      <c r="J2" t="s">
        <v>127</v>
      </c>
    </row>
    <row r="3" spans="4:10">
      <c r="D3" s="1">
        <v>4161044</v>
      </c>
      <c r="E3">
        <v>4161044</v>
      </c>
      <c r="F3">
        <f>E3/D3</f>
        <v>1</v>
      </c>
      <c r="H3">
        <v>4151007</v>
      </c>
      <c r="J3">
        <f>I3/H3</f>
        <v>0</v>
      </c>
    </row>
    <row r="4" spans="4:10">
      <c r="D4" s="1">
        <v>4181001</v>
      </c>
      <c r="E4">
        <v>4181001</v>
      </c>
      <c r="F4">
        <f t="shared" ref="F4:F49" si="0">E4/D4</f>
        <v>1</v>
      </c>
      <c r="H4">
        <v>4181002</v>
      </c>
      <c r="I4">
        <v>4181002</v>
      </c>
      <c r="J4">
        <f t="shared" ref="J4:J44" si="1">I4/H4</f>
        <v>1</v>
      </c>
    </row>
    <row r="5" spans="4:10">
      <c r="D5" s="1">
        <v>4181028</v>
      </c>
      <c r="E5">
        <v>4181028</v>
      </c>
      <c r="F5">
        <f t="shared" si="0"/>
        <v>1</v>
      </c>
      <c r="H5">
        <v>4181072</v>
      </c>
      <c r="I5">
        <v>4181072</v>
      </c>
      <c r="J5">
        <f t="shared" si="1"/>
        <v>1</v>
      </c>
    </row>
    <row r="6" spans="4:10">
      <c r="D6" s="1">
        <v>4181036</v>
      </c>
      <c r="E6">
        <v>4181036</v>
      </c>
      <c r="F6">
        <f t="shared" si="0"/>
        <v>1</v>
      </c>
      <c r="H6">
        <v>4191002</v>
      </c>
      <c r="I6">
        <v>4191002</v>
      </c>
      <c r="J6">
        <f t="shared" si="1"/>
        <v>1</v>
      </c>
    </row>
    <row r="7" spans="4:10">
      <c r="D7" s="1">
        <v>4181047</v>
      </c>
      <c r="E7">
        <v>4181047</v>
      </c>
      <c r="F7">
        <f t="shared" si="0"/>
        <v>1</v>
      </c>
      <c r="H7">
        <v>4191006</v>
      </c>
      <c r="I7">
        <v>4191006</v>
      </c>
      <c r="J7">
        <f t="shared" si="1"/>
        <v>1</v>
      </c>
    </row>
    <row r="8" spans="4:10">
      <c r="D8" s="1">
        <v>4181053</v>
      </c>
      <c r="E8">
        <v>4181053</v>
      </c>
      <c r="F8">
        <f t="shared" si="0"/>
        <v>1</v>
      </c>
      <c r="H8">
        <v>4191008</v>
      </c>
      <c r="I8">
        <v>4191008</v>
      </c>
      <c r="J8">
        <f t="shared" si="1"/>
        <v>1</v>
      </c>
    </row>
    <row r="9" spans="4:10">
      <c r="D9" s="1">
        <v>4181061</v>
      </c>
      <c r="E9">
        <v>4181061</v>
      </c>
      <c r="F9">
        <f t="shared" si="0"/>
        <v>1</v>
      </c>
      <c r="H9">
        <v>4191010</v>
      </c>
      <c r="I9">
        <v>4191010</v>
      </c>
      <c r="J9">
        <f t="shared" si="1"/>
        <v>1</v>
      </c>
    </row>
    <row r="10" spans="4:10">
      <c r="D10" s="1">
        <v>4181062</v>
      </c>
      <c r="E10">
        <v>4181062</v>
      </c>
      <c r="F10">
        <f t="shared" si="0"/>
        <v>1</v>
      </c>
      <c r="H10">
        <v>4191018</v>
      </c>
      <c r="I10">
        <v>4191018</v>
      </c>
      <c r="J10">
        <f t="shared" si="1"/>
        <v>1</v>
      </c>
    </row>
    <row r="11" spans="4:10">
      <c r="D11" s="1">
        <v>4191001</v>
      </c>
      <c r="E11">
        <v>4191001</v>
      </c>
      <c r="F11">
        <f t="shared" si="0"/>
        <v>1</v>
      </c>
      <c r="H11">
        <v>4191022</v>
      </c>
      <c r="I11">
        <v>4191022</v>
      </c>
      <c r="J11">
        <f t="shared" si="1"/>
        <v>1</v>
      </c>
    </row>
    <row r="12" spans="4:10">
      <c r="D12" s="1">
        <v>4191003</v>
      </c>
      <c r="E12">
        <v>4191003</v>
      </c>
      <c r="F12">
        <f t="shared" si="0"/>
        <v>1</v>
      </c>
      <c r="H12">
        <v>4191023</v>
      </c>
      <c r="I12">
        <v>4191023</v>
      </c>
      <c r="J12">
        <f t="shared" si="1"/>
        <v>1</v>
      </c>
    </row>
    <row r="13" spans="4:10">
      <c r="D13" s="1">
        <v>4191005</v>
      </c>
      <c r="E13">
        <v>4191005</v>
      </c>
      <c r="F13">
        <f t="shared" si="0"/>
        <v>1</v>
      </c>
      <c r="H13">
        <v>4191024</v>
      </c>
      <c r="I13">
        <v>4191024</v>
      </c>
      <c r="J13">
        <f t="shared" si="1"/>
        <v>1</v>
      </c>
    </row>
    <row r="14" spans="4:10">
      <c r="D14" s="1">
        <v>4191007</v>
      </c>
      <c r="E14">
        <v>4191007</v>
      </c>
      <c r="F14">
        <f t="shared" si="0"/>
        <v>1</v>
      </c>
      <c r="H14">
        <v>4191026</v>
      </c>
      <c r="I14">
        <v>4191026</v>
      </c>
      <c r="J14">
        <f t="shared" si="1"/>
        <v>1</v>
      </c>
    </row>
    <row r="15" spans="4:10">
      <c r="D15" s="1">
        <v>4191009</v>
      </c>
      <c r="E15">
        <v>4191009</v>
      </c>
      <c r="F15">
        <f t="shared" si="0"/>
        <v>1</v>
      </c>
      <c r="H15">
        <v>4191028</v>
      </c>
      <c r="I15">
        <v>4191028</v>
      </c>
      <c r="J15">
        <f t="shared" si="1"/>
        <v>1</v>
      </c>
    </row>
    <row r="16" spans="4:10">
      <c r="D16" s="1">
        <v>4191011</v>
      </c>
      <c r="E16">
        <v>4191011</v>
      </c>
      <c r="F16">
        <f t="shared" si="0"/>
        <v>1</v>
      </c>
      <c r="H16">
        <v>4191030</v>
      </c>
      <c r="I16">
        <v>4191030</v>
      </c>
      <c r="J16">
        <f t="shared" si="1"/>
        <v>1</v>
      </c>
    </row>
    <row r="17" spans="4:10">
      <c r="D17" s="1">
        <v>4191013</v>
      </c>
      <c r="F17">
        <f t="shared" si="0"/>
        <v>0</v>
      </c>
      <c r="H17">
        <v>4191034</v>
      </c>
      <c r="I17">
        <v>4191034</v>
      </c>
      <c r="J17">
        <f t="shared" si="1"/>
        <v>1</v>
      </c>
    </row>
    <row r="18" spans="4:10">
      <c r="D18" s="1">
        <v>4191014</v>
      </c>
      <c r="E18">
        <v>4191014</v>
      </c>
      <c r="F18">
        <f t="shared" si="0"/>
        <v>1</v>
      </c>
      <c r="H18">
        <v>4191036</v>
      </c>
      <c r="I18">
        <v>4191036</v>
      </c>
      <c r="J18">
        <f t="shared" si="1"/>
        <v>1</v>
      </c>
    </row>
    <row r="19" spans="4:10">
      <c r="D19" s="1">
        <v>4191015</v>
      </c>
      <c r="E19">
        <v>4191015</v>
      </c>
      <c r="F19">
        <f t="shared" si="0"/>
        <v>1</v>
      </c>
      <c r="H19">
        <v>4191038</v>
      </c>
      <c r="I19">
        <v>4191038</v>
      </c>
      <c r="J19">
        <f t="shared" si="1"/>
        <v>1</v>
      </c>
    </row>
    <row r="20" spans="4:10">
      <c r="D20" s="1">
        <v>4191017</v>
      </c>
      <c r="E20">
        <v>4191017</v>
      </c>
      <c r="F20">
        <f t="shared" si="0"/>
        <v>1</v>
      </c>
      <c r="H20">
        <v>4191040</v>
      </c>
      <c r="I20">
        <v>4191040</v>
      </c>
      <c r="J20">
        <f t="shared" si="1"/>
        <v>1</v>
      </c>
    </row>
    <row r="21" spans="4:10">
      <c r="D21" s="1">
        <v>4191019</v>
      </c>
      <c r="E21">
        <v>4191019</v>
      </c>
      <c r="F21">
        <f t="shared" si="0"/>
        <v>1</v>
      </c>
      <c r="H21">
        <v>4191042</v>
      </c>
      <c r="I21">
        <v>4191042</v>
      </c>
      <c r="J21">
        <f t="shared" si="1"/>
        <v>1</v>
      </c>
    </row>
    <row r="22" spans="4:10">
      <c r="D22" s="1">
        <v>4191021</v>
      </c>
      <c r="E22">
        <v>4191021</v>
      </c>
      <c r="F22">
        <f t="shared" si="0"/>
        <v>1</v>
      </c>
      <c r="H22">
        <v>4191044</v>
      </c>
      <c r="I22">
        <v>4191044</v>
      </c>
      <c r="J22">
        <f t="shared" si="1"/>
        <v>1</v>
      </c>
    </row>
    <row r="23" spans="4:10">
      <c r="D23" s="1">
        <v>4191025</v>
      </c>
      <c r="E23">
        <v>4191025</v>
      </c>
      <c r="F23">
        <f t="shared" si="0"/>
        <v>1</v>
      </c>
      <c r="H23">
        <v>4191046</v>
      </c>
      <c r="I23">
        <v>4191046</v>
      </c>
      <c r="J23">
        <f t="shared" si="1"/>
        <v>1</v>
      </c>
    </row>
    <row r="24" spans="4:10">
      <c r="D24" s="1">
        <v>4191029</v>
      </c>
      <c r="E24">
        <v>4191029</v>
      </c>
      <c r="F24">
        <f t="shared" si="0"/>
        <v>1</v>
      </c>
      <c r="H24">
        <v>4191049</v>
      </c>
      <c r="I24">
        <v>4191049</v>
      </c>
      <c r="J24">
        <f t="shared" si="1"/>
        <v>1</v>
      </c>
    </row>
    <row r="25" spans="4:10">
      <c r="D25" s="1">
        <v>4191031</v>
      </c>
      <c r="E25">
        <v>4191031</v>
      </c>
      <c r="F25">
        <f t="shared" si="0"/>
        <v>1</v>
      </c>
      <c r="H25">
        <v>4191050</v>
      </c>
      <c r="I25">
        <v>4191050</v>
      </c>
      <c r="J25">
        <f t="shared" si="1"/>
        <v>1</v>
      </c>
    </row>
    <row r="26" spans="4:10">
      <c r="D26" s="1">
        <v>4191033</v>
      </c>
      <c r="E26">
        <v>4191033</v>
      </c>
      <c r="F26">
        <f t="shared" si="0"/>
        <v>1</v>
      </c>
      <c r="H26">
        <v>4191052</v>
      </c>
      <c r="I26">
        <v>4191052</v>
      </c>
      <c r="J26">
        <f t="shared" si="1"/>
        <v>1</v>
      </c>
    </row>
    <row r="27" spans="4:10">
      <c r="D27" s="1">
        <v>4191037</v>
      </c>
      <c r="E27">
        <v>4191037</v>
      </c>
      <c r="F27">
        <f t="shared" si="0"/>
        <v>1</v>
      </c>
      <c r="H27">
        <v>4191053</v>
      </c>
      <c r="I27">
        <v>4191053</v>
      </c>
      <c r="J27">
        <f t="shared" si="1"/>
        <v>1</v>
      </c>
    </row>
    <row r="28" spans="4:10">
      <c r="D28" s="1">
        <v>4191041</v>
      </c>
      <c r="E28">
        <v>4191041</v>
      </c>
      <c r="F28">
        <f t="shared" si="0"/>
        <v>1</v>
      </c>
      <c r="H28">
        <v>4191054</v>
      </c>
      <c r="I28">
        <v>4191054</v>
      </c>
      <c r="J28">
        <f t="shared" si="1"/>
        <v>1</v>
      </c>
    </row>
    <row r="29" spans="4:10">
      <c r="D29" s="1">
        <v>4191043</v>
      </c>
      <c r="E29">
        <v>4191043</v>
      </c>
      <c r="F29">
        <f t="shared" si="0"/>
        <v>1</v>
      </c>
      <c r="H29">
        <v>4191056</v>
      </c>
      <c r="I29">
        <v>4191056</v>
      </c>
      <c r="J29">
        <f t="shared" si="1"/>
        <v>1</v>
      </c>
    </row>
    <row r="30" spans="4:10">
      <c r="D30" s="1">
        <v>4191045</v>
      </c>
      <c r="E30">
        <v>4191045</v>
      </c>
      <c r="F30">
        <f t="shared" si="0"/>
        <v>1</v>
      </c>
      <c r="H30">
        <v>4191058</v>
      </c>
      <c r="I30">
        <v>4191058</v>
      </c>
      <c r="J30">
        <f t="shared" si="1"/>
        <v>1</v>
      </c>
    </row>
    <row r="31" spans="4:10">
      <c r="D31" s="1">
        <v>4191047</v>
      </c>
      <c r="E31">
        <v>4191047</v>
      </c>
      <c r="F31">
        <f t="shared" si="0"/>
        <v>1</v>
      </c>
      <c r="H31">
        <v>4191060</v>
      </c>
      <c r="I31">
        <v>4191060</v>
      </c>
      <c r="J31">
        <f t="shared" si="1"/>
        <v>1</v>
      </c>
    </row>
    <row r="32" spans="4:10">
      <c r="D32" s="1">
        <v>4191051</v>
      </c>
      <c r="E32">
        <v>4191051</v>
      </c>
      <c r="F32">
        <f t="shared" si="0"/>
        <v>1</v>
      </c>
      <c r="H32">
        <v>4191062</v>
      </c>
      <c r="I32">
        <v>4191062</v>
      </c>
      <c r="J32">
        <f t="shared" si="1"/>
        <v>1</v>
      </c>
    </row>
    <row r="33" spans="4:10">
      <c r="D33" s="1">
        <v>4191055</v>
      </c>
      <c r="E33">
        <v>4191055</v>
      </c>
      <c r="F33">
        <f t="shared" si="0"/>
        <v>1</v>
      </c>
      <c r="H33">
        <v>4191064</v>
      </c>
      <c r="I33">
        <v>4191064</v>
      </c>
      <c r="J33">
        <f t="shared" si="1"/>
        <v>1</v>
      </c>
    </row>
    <row r="34" spans="4:10">
      <c r="D34" s="1">
        <v>4191057</v>
      </c>
      <c r="E34">
        <v>4191057</v>
      </c>
      <c r="F34">
        <f t="shared" si="0"/>
        <v>1</v>
      </c>
      <c r="H34">
        <v>4191066</v>
      </c>
      <c r="I34">
        <v>4191066</v>
      </c>
      <c r="J34">
        <f t="shared" si="1"/>
        <v>1</v>
      </c>
    </row>
    <row r="35" spans="4:10">
      <c r="D35" s="1">
        <v>4191059</v>
      </c>
      <c r="E35">
        <v>4191059</v>
      </c>
      <c r="F35">
        <f t="shared" si="0"/>
        <v>1</v>
      </c>
      <c r="H35">
        <v>4191068</v>
      </c>
      <c r="I35">
        <v>4191068</v>
      </c>
      <c r="J35">
        <f t="shared" si="1"/>
        <v>1</v>
      </c>
    </row>
    <row r="36" spans="4:10">
      <c r="D36" s="1">
        <v>4191063</v>
      </c>
      <c r="E36">
        <v>4191063</v>
      </c>
      <c r="F36">
        <f t="shared" si="0"/>
        <v>1</v>
      </c>
      <c r="H36">
        <v>4191070</v>
      </c>
      <c r="I36">
        <v>4191070</v>
      </c>
      <c r="J36">
        <f t="shared" si="1"/>
        <v>1</v>
      </c>
    </row>
    <row r="37" spans="4:10">
      <c r="D37" s="1">
        <v>4191065</v>
      </c>
      <c r="E37">
        <v>4191065</v>
      </c>
      <c r="F37">
        <f t="shared" si="0"/>
        <v>1</v>
      </c>
      <c r="H37">
        <v>4191072</v>
      </c>
      <c r="I37">
        <v>4191072</v>
      </c>
      <c r="J37">
        <f t="shared" si="1"/>
        <v>1</v>
      </c>
    </row>
    <row r="38" spans="4:10">
      <c r="D38" s="1">
        <v>4191067</v>
      </c>
      <c r="E38">
        <v>4191067</v>
      </c>
      <c r="F38">
        <f t="shared" si="0"/>
        <v>1</v>
      </c>
      <c r="H38">
        <v>4191074</v>
      </c>
      <c r="I38">
        <v>4191074</v>
      </c>
      <c r="J38">
        <f t="shared" si="1"/>
        <v>1</v>
      </c>
    </row>
    <row r="39" spans="4:10">
      <c r="D39" s="1">
        <v>4191069</v>
      </c>
      <c r="E39">
        <v>4191069</v>
      </c>
      <c r="F39">
        <f t="shared" si="0"/>
        <v>1</v>
      </c>
      <c r="H39">
        <v>4191076</v>
      </c>
      <c r="J39">
        <f t="shared" si="1"/>
        <v>0</v>
      </c>
    </row>
    <row r="40" spans="4:10">
      <c r="D40" s="1">
        <v>4191071</v>
      </c>
      <c r="F40">
        <f t="shared" si="0"/>
        <v>0</v>
      </c>
      <c r="H40">
        <v>4191078</v>
      </c>
      <c r="I40">
        <v>4191078</v>
      </c>
      <c r="J40">
        <f t="shared" si="1"/>
        <v>1</v>
      </c>
    </row>
    <row r="41" spans="4:10">
      <c r="D41" s="1">
        <v>4191073</v>
      </c>
      <c r="E41">
        <v>4191073</v>
      </c>
      <c r="F41">
        <f t="shared" si="0"/>
        <v>1</v>
      </c>
      <c r="H41">
        <v>4191080</v>
      </c>
      <c r="I41">
        <v>4191080</v>
      </c>
      <c r="J41">
        <f t="shared" si="1"/>
        <v>1</v>
      </c>
    </row>
    <row r="42" spans="4:10">
      <c r="D42" s="1">
        <v>4191075</v>
      </c>
      <c r="E42">
        <v>4191075</v>
      </c>
      <c r="F42">
        <f t="shared" si="0"/>
        <v>1</v>
      </c>
      <c r="H42">
        <v>4191082</v>
      </c>
      <c r="I42">
        <v>4191082</v>
      </c>
      <c r="J42">
        <f t="shared" si="1"/>
        <v>1</v>
      </c>
    </row>
    <row r="43" spans="4:10">
      <c r="D43" s="1">
        <v>4191077</v>
      </c>
      <c r="E43">
        <v>4191077</v>
      </c>
      <c r="F43">
        <f t="shared" si="0"/>
        <v>1</v>
      </c>
      <c r="H43">
        <v>4191084</v>
      </c>
      <c r="I43">
        <v>4191084</v>
      </c>
      <c r="J43">
        <f t="shared" si="1"/>
        <v>1</v>
      </c>
    </row>
    <row r="44" spans="4:10">
      <c r="D44" s="1">
        <v>4191079</v>
      </c>
      <c r="E44">
        <v>4191079</v>
      </c>
      <c r="F44">
        <f t="shared" si="0"/>
        <v>1</v>
      </c>
      <c r="H44">
        <v>4191088</v>
      </c>
      <c r="I44">
        <v>4191088</v>
      </c>
      <c r="J44">
        <f t="shared" si="1"/>
        <v>1</v>
      </c>
    </row>
    <row r="45" spans="4:6">
      <c r="D45" s="1">
        <v>4191081</v>
      </c>
      <c r="E45">
        <v>4191081</v>
      </c>
      <c r="F45">
        <f t="shared" si="0"/>
        <v>1</v>
      </c>
    </row>
    <row r="46" spans="4:6">
      <c r="D46" s="1">
        <v>4191083</v>
      </c>
      <c r="E46">
        <v>4191083</v>
      </c>
      <c r="F46">
        <f t="shared" si="0"/>
        <v>1</v>
      </c>
    </row>
    <row r="47" spans="4:6">
      <c r="D47" s="1">
        <v>4191085</v>
      </c>
      <c r="E47">
        <v>4191085</v>
      </c>
      <c r="F47">
        <f t="shared" si="0"/>
        <v>1</v>
      </c>
    </row>
    <row r="48" spans="4:6">
      <c r="D48" s="1">
        <v>4191087</v>
      </c>
      <c r="E48">
        <v>4191087</v>
      </c>
      <c r="F48">
        <f t="shared" si="0"/>
        <v>1</v>
      </c>
    </row>
    <row r="49" spans="4:6">
      <c r="D49" s="1">
        <v>4191089</v>
      </c>
      <c r="E49">
        <v>4191089</v>
      </c>
      <c r="F49">
        <f t="shared" si="0"/>
        <v>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KELAS A</vt:lpstr>
      <vt:lpstr>KELAS B</vt:lpstr>
      <vt:lpstr>IPK</vt:lpstr>
      <vt:lpstr>TUGAS</vt:lpstr>
      <vt:lpstr>TUGAS 3</vt:lpstr>
      <vt:lpstr>TUGAS 4</vt:lpstr>
      <vt:lpstr>UTS</vt:lpstr>
      <vt:lpstr>UAS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fafaa</dc:creator>
  <cp:lastModifiedBy>fafaa</cp:lastModifiedBy>
  <dcterms:created xsi:type="dcterms:W3CDTF">2021-01-29T11:16:00Z</dcterms:created>
  <dcterms:modified xsi:type="dcterms:W3CDTF">2021-01-29T11:17:15Z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1033-11.1.0.10161</vt:lpwstr>
  </property>
</Properties>
</file>