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fzalothman/Desktop/Thesis ORI/"/>
    </mc:Choice>
  </mc:AlternateContent>
  <xr:revisionPtr revIDLastSave="0" documentId="13_ncr:1_{FA4B2271-7403-E345-B3FD-BA9B14844AF5}" xr6:coauthVersionLast="47" xr6:coauthVersionMax="47" xr10:uidLastSave="{00000000-0000-0000-0000-000000000000}"/>
  <bookViews>
    <workbookView xWindow="20" yWindow="500" windowWidth="25660" windowHeight="15480" xr2:uid="{E10EBEBB-38D6-8E46-9B6A-BE9C668AED3D}"/>
  </bookViews>
  <sheets>
    <sheet name="Bookstore" sheetId="5" r:id="rId1"/>
    <sheet name="Met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5" l="1"/>
  <c r="K17" i="2"/>
  <c r="J7" i="5"/>
  <c r="K5" i="5"/>
  <c r="J4" i="5"/>
  <c r="J5" i="5"/>
  <c r="J6" i="5"/>
  <c r="J8" i="5"/>
  <c r="J9" i="5"/>
  <c r="J10" i="5"/>
  <c r="J11" i="5"/>
  <c r="J12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L4" i="5"/>
  <c r="K4" i="5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6" i="5" l="1"/>
  <c r="K16" i="5"/>
  <c r="L16" i="5"/>
  <c r="K16" i="2"/>
  <c r="J16" i="2"/>
  <c r="L16" i="2"/>
</calcChain>
</file>

<file path=xl/sharedStrings.xml><?xml version="1.0" encoding="utf-8"?>
<sst xmlns="http://schemas.openxmlformats.org/spreadsheetml/2006/main" count="1241" uniqueCount="61">
  <si>
    <t>ADW</t>
  </si>
  <si>
    <t>hidden widgets</t>
  </si>
  <si>
    <t>GUI --</t>
  </si>
  <si>
    <t>alive</t>
  </si>
  <si>
    <t>RWHW</t>
  </si>
  <si>
    <t>resized panel</t>
  </si>
  <si>
    <t>EWWAR-RWWAR</t>
  </si>
  <si>
    <t>MWS</t>
  </si>
  <si>
    <t>extra dif button</t>
  </si>
  <si>
    <t>ASW</t>
  </si>
  <si>
    <t>extra button</t>
  </si>
  <si>
    <t>AIW</t>
  </si>
  <si>
    <t>equivalent</t>
  </si>
  <si>
    <t>REL</t>
  </si>
  <si>
    <t>no Button</t>
  </si>
  <si>
    <t>SWI</t>
  </si>
  <si>
    <t>total</t>
  </si>
  <si>
    <t>REW</t>
  </si>
  <si>
    <t>no Panel</t>
  </si>
  <si>
    <t># mut. Alive</t>
  </si>
  <si>
    <t># mut. dead</t>
  </si>
  <si>
    <t xml:space="preserve"># mut. generated </t>
  </si>
  <si>
    <t>GUI M.O</t>
  </si>
  <si>
    <t>statistics</t>
  </si>
  <si>
    <t>GUI effect</t>
  </si>
  <si>
    <t>Output?</t>
  </si>
  <si>
    <t>Result</t>
  </si>
  <si>
    <t>Method</t>
  </si>
  <si>
    <t>Mutant ID</t>
  </si>
  <si>
    <t>Mutant Operator</t>
  </si>
  <si>
    <t>#</t>
  </si>
  <si>
    <t>no button</t>
  </si>
  <si>
    <t>dead</t>
  </si>
  <si>
    <t>no GUI</t>
  </si>
  <si>
    <t>Mutation Score</t>
  </si>
  <si>
    <t>bookstore()</t>
  </si>
  <si>
    <t>no</t>
  </si>
  <si>
    <t>Legend</t>
  </si>
  <si>
    <t>Modify Class</t>
  </si>
  <si>
    <t>Add Class</t>
  </si>
  <si>
    <t>Remove Class</t>
  </si>
  <si>
    <t>Metro - 2015</t>
  </si>
  <si>
    <t>bookstore - 2015</t>
  </si>
  <si>
    <t>metro()</t>
  </si>
  <si>
    <t>no widgets</t>
  </si>
  <si>
    <t>130-1</t>
  </si>
  <si>
    <t>20-1</t>
  </si>
  <si>
    <t>20-2</t>
  </si>
  <si>
    <t>20-3</t>
  </si>
  <si>
    <t>48-1</t>
  </si>
  <si>
    <t>80-1</t>
  </si>
  <si>
    <t>80-2</t>
  </si>
  <si>
    <t>Test Cases</t>
  </si>
  <si>
    <t>36-1</t>
  </si>
  <si>
    <t>36-2</t>
  </si>
  <si>
    <t>36-3</t>
  </si>
  <si>
    <t>36-4</t>
  </si>
  <si>
    <t>36-5</t>
  </si>
  <si>
    <t>36-6</t>
  </si>
  <si>
    <t>Data</t>
  </si>
  <si>
    <t>Mutaion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</si>
</sst>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b/>
      <sz val="11"/>
      <name val="Arial"/>
    </font>
    <font>
      <b/>
      <sz val="10"/>
      <color rgb="FF000000"/>
      <name val="Arial"/>
    </font>
    <font>
      <sz val="11"/>
      <name val="Arial"/>
    </font>
    <font>
      <b/>
      <sz val="12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3" fillId="0" borderId="0" xfId="1" applyFont="1"/>
    <xf numFmtId="0" fontId="3" fillId="2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Border="1"/>
    <xf numFmtId="0" fontId="1" fillId="0" borderId="0" xfId="1" applyFont="1" applyBorder="1" applyAlignment="1">
      <alignment horizontal="center"/>
    </xf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1" fillId="0" borderId="0" xfId="1" applyFont="1" applyBorder="1" applyAlignment="1"/>
    <xf numFmtId="0" fontId="3" fillId="0" borderId="0" xfId="1" applyFont="1" applyBorder="1" applyAlignment="1"/>
    <xf numFmtId="0" fontId="3" fillId="0" borderId="0" xfId="1" applyFont="1" applyBorder="1" applyAlignment="1">
      <alignment wrapText="1"/>
    </xf>
    <xf numFmtId="0" fontId="9" fillId="0" borderId="0" xfId="1" applyFont="1"/>
    <xf numFmtId="0" fontId="9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1" applyFont="1" applyBorder="1" applyAlignment="1"/>
    <xf numFmtId="0" fontId="2" fillId="0" borderId="0" xfId="1" applyBorder="1" applyAlignment="1"/>
    <xf numFmtId="0" fontId="11" fillId="0" borderId="2" xfId="1" applyFont="1" applyBorder="1" applyAlignment="1">
      <alignment horizontal="center"/>
    </xf>
    <xf numFmtId="0" fontId="3" fillId="0" borderId="3" xfId="1" applyFont="1" applyBorder="1" applyAlignment="1"/>
    <xf numFmtId="0" fontId="1" fillId="3" borderId="4" xfId="1" applyFont="1" applyFill="1" applyBorder="1" applyAlignment="1"/>
    <xf numFmtId="0" fontId="14" fillId="0" borderId="5" xfId="1" applyFont="1" applyBorder="1" applyAlignment="1">
      <alignment horizontal="center"/>
    </xf>
    <xf numFmtId="0" fontId="1" fillId="4" borderId="4" xfId="1" applyFont="1" applyFill="1" applyBorder="1" applyAlignment="1">
      <alignment horizontal="center"/>
    </xf>
    <xf numFmtId="0" fontId="1" fillId="5" borderId="6" xfId="1" applyFont="1" applyFill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14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/>
    <xf numFmtId="0" fontId="12" fillId="0" borderId="0" xfId="1" applyFont="1" applyAlignment="1">
      <alignment horizontal="center"/>
    </xf>
    <xf numFmtId="0" fontId="7" fillId="0" borderId="0" xfId="1" applyFont="1" applyBorder="1" applyAlignment="1">
      <alignment horizontal="center"/>
    </xf>
    <xf numFmtId="0" fontId="8" fillId="0" borderId="0" xfId="1" applyFont="1" applyBorder="1"/>
    <xf numFmtId="2" fontId="5" fillId="0" borderId="0" xfId="1" applyNumberFormat="1" applyFont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4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</cellXfs>
  <cellStyles count="2">
    <cellStyle name="Normal" xfId="0" builtinId="0"/>
    <cellStyle name="Normal 2" xfId="1" xr:uid="{E0727446-A722-C948-AB3B-B02C4047D0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8931-12BE-084A-9DA5-9115AD150768}">
  <sheetPr>
    <outlinePr summaryBelow="0" summaryRight="0"/>
  </sheetPr>
  <dimension ref="A1:S320"/>
  <sheetViews>
    <sheetView tabSelected="1" workbookViewId="0">
      <selection activeCell="L23" sqref="L23"/>
    </sheetView>
  </sheetViews>
  <sheetFormatPr baseColWidth="10" defaultColWidth="12.6640625" defaultRowHeight="15.75" customHeight="1" x14ac:dyDescent="0.15"/>
  <cols>
    <col min="1" max="1" width="12.6640625" style="1"/>
    <col min="2" max="2" width="10.1640625" style="1" customWidth="1"/>
    <col min="3" max="5" width="12.6640625" style="1"/>
    <col min="6" max="6" width="9.83203125" style="1" customWidth="1"/>
    <col min="7" max="16384" width="12.6640625" style="1"/>
  </cols>
  <sheetData>
    <row r="1" spans="1:19" ht="16" x14ac:dyDescent="0.2">
      <c r="A1" s="35" t="s">
        <v>30</v>
      </c>
      <c r="B1" s="37" t="s">
        <v>42</v>
      </c>
      <c r="C1" s="36"/>
      <c r="D1" s="36"/>
      <c r="E1" s="36"/>
      <c r="F1" s="36"/>
      <c r="G1" s="36"/>
      <c r="H1" s="36"/>
      <c r="I1" s="36"/>
      <c r="J1" s="36"/>
    </row>
    <row r="2" spans="1:19" ht="15.75" customHeight="1" x14ac:dyDescent="0.15">
      <c r="A2" s="36"/>
      <c r="B2" s="2" t="s">
        <v>29</v>
      </c>
      <c r="C2" s="2" t="s">
        <v>28</v>
      </c>
      <c r="D2" s="2" t="s">
        <v>27</v>
      </c>
      <c r="E2" s="2" t="s">
        <v>26</v>
      </c>
      <c r="F2" s="2" t="s">
        <v>25</v>
      </c>
      <c r="G2" s="2" t="s">
        <v>24</v>
      </c>
      <c r="H2" s="2"/>
      <c r="I2" s="34" t="s">
        <v>23</v>
      </c>
      <c r="J2" s="34"/>
      <c r="K2" s="34"/>
      <c r="L2" s="34"/>
      <c r="M2" s="14"/>
      <c r="N2" s="14"/>
      <c r="O2" s="14"/>
      <c r="P2" s="14"/>
      <c r="Q2" s="14"/>
      <c r="R2" s="14"/>
    </row>
    <row r="3" spans="1:19" ht="16" x14ac:dyDescent="0.2">
      <c r="A3" s="2">
        <v>1</v>
      </c>
      <c r="B3" s="2" t="s">
        <v>17</v>
      </c>
      <c r="C3" s="2">
        <v>1</v>
      </c>
      <c r="D3" s="18" t="s">
        <v>35</v>
      </c>
      <c r="E3" s="2" t="s">
        <v>3</v>
      </c>
      <c r="F3" s="4" t="s">
        <v>2</v>
      </c>
      <c r="G3" s="2" t="s">
        <v>18</v>
      </c>
      <c r="I3" s="42" t="s">
        <v>22</v>
      </c>
      <c r="J3" s="42" t="s">
        <v>21</v>
      </c>
      <c r="K3" s="42" t="s">
        <v>20</v>
      </c>
      <c r="L3" s="42" t="s">
        <v>19</v>
      </c>
      <c r="M3" s="38"/>
      <c r="N3" s="38"/>
      <c r="O3" s="38"/>
      <c r="P3" s="38"/>
      <c r="Q3" s="38"/>
      <c r="R3" s="20"/>
      <c r="S3" s="20"/>
    </row>
    <row r="4" spans="1:19" ht="15.75" customHeight="1" x14ac:dyDescent="0.15">
      <c r="A4" s="2">
        <v>2</v>
      </c>
      <c r="B4" s="2" t="s">
        <v>17</v>
      </c>
      <c r="C4" s="2">
        <v>2</v>
      </c>
      <c r="D4" s="18" t="s">
        <v>35</v>
      </c>
      <c r="E4" s="2" t="s">
        <v>3</v>
      </c>
      <c r="F4" s="4" t="s">
        <v>2</v>
      </c>
      <c r="G4" s="2" t="s">
        <v>18</v>
      </c>
      <c r="I4" s="52" t="s">
        <v>17</v>
      </c>
      <c r="J4" s="32">
        <f>COUNTIF(B3:B421, "REW")</f>
        <v>12</v>
      </c>
      <c r="K4" s="32">
        <f>COUNTIFS(B3:B421, "REW", E3:E421, "dead")</f>
        <v>4</v>
      </c>
      <c r="L4" s="32">
        <f>COUNTIFS(B3:B421, "REW", E3:E421, "alive")</f>
        <v>8</v>
      </c>
      <c r="M4" s="33"/>
      <c r="N4" s="33"/>
      <c r="O4" s="33"/>
      <c r="P4" s="33"/>
      <c r="Q4" s="40"/>
      <c r="R4" s="20"/>
      <c r="S4" s="21"/>
    </row>
    <row r="5" spans="1:19" ht="15.75" customHeight="1" x14ac:dyDescent="0.15">
      <c r="A5" s="29">
        <v>3</v>
      </c>
      <c r="B5" s="2" t="s">
        <v>17</v>
      </c>
      <c r="C5" s="29">
        <v>3</v>
      </c>
      <c r="D5" s="18" t="s">
        <v>35</v>
      </c>
      <c r="E5" s="2" t="s">
        <v>3</v>
      </c>
      <c r="F5" s="2" t="s">
        <v>2</v>
      </c>
      <c r="G5" s="2" t="s">
        <v>18</v>
      </c>
      <c r="I5" s="52" t="s">
        <v>15</v>
      </c>
      <c r="J5" s="32">
        <f>COUNTIF(B3:B421, "SWI")</f>
        <v>11</v>
      </c>
      <c r="K5" s="45">
        <f>COUNTIFS(B3:B421, "SWI", E3:E421, "dead")</f>
        <v>4</v>
      </c>
      <c r="L5" s="32">
        <f>COUNTIFS(B3:B421, "SWI", E3:E421, "alive")</f>
        <v>7</v>
      </c>
      <c r="M5" s="33"/>
      <c r="N5" s="33"/>
      <c r="O5" s="33"/>
      <c r="P5" s="33"/>
      <c r="Q5" s="40"/>
      <c r="R5" s="20"/>
      <c r="S5" s="21"/>
    </row>
    <row r="6" spans="1:19" ht="15.75" customHeight="1" x14ac:dyDescent="0.15">
      <c r="A6" s="29">
        <v>4</v>
      </c>
      <c r="B6" s="2" t="s">
        <v>17</v>
      </c>
      <c r="C6" s="29">
        <v>4</v>
      </c>
      <c r="D6" s="18" t="s">
        <v>35</v>
      </c>
      <c r="E6" s="2" t="s">
        <v>3</v>
      </c>
      <c r="F6" s="2" t="s">
        <v>2</v>
      </c>
      <c r="G6" s="2" t="s">
        <v>14</v>
      </c>
      <c r="I6" s="52" t="s">
        <v>13</v>
      </c>
      <c r="J6" s="32">
        <f>COUNTIF(B3:B421, "REL")</f>
        <v>6</v>
      </c>
      <c r="K6" s="45">
        <f>COUNTIFS(B3:B421, "REL", E3:E421, "dead")</f>
        <v>4</v>
      </c>
      <c r="L6" s="32">
        <f>COUNTIFS(B3:B421, "REL", E3:E421, "alive")</f>
        <v>2</v>
      </c>
      <c r="M6" s="33"/>
      <c r="N6" s="33"/>
      <c r="O6" s="33"/>
      <c r="P6" s="33"/>
      <c r="Q6" s="40"/>
      <c r="R6" s="20"/>
      <c r="S6" s="21"/>
    </row>
    <row r="7" spans="1:19" ht="15.75" customHeight="1" x14ac:dyDescent="0.15">
      <c r="A7" s="29">
        <v>5</v>
      </c>
      <c r="B7" s="2" t="s">
        <v>17</v>
      </c>
      <c r="C7" s="29">
        <v>5</v>
      </c>
      <c r="D7" s="18" t="s">
        <v>35</v>
      </c>
      <c r="E7" s="2" t="s">
        <v>3</v>
      </c>
      <c r="F7" s="2" t="s">
        <v>2</v>
      </c>
      <c r="G7" s="2" t="s">
        <v>14</v>
      </c>
      <c r="I7" s="46" t="s">
        <v>11</v>
      </c>
      <c r="J7" s="32">
        <f>COUNTIF(B3:B421, "AIW")</f>
        <v>11</v>
      </c>
      <c r="K7" s="45">
        <f>COUNTIFS(B3:B421, "AIW", E3:E421, "dead")</f>
        <v>4</v>
      </c>
      <c r="L7" s="32">
        <f>COUNTIFS(B3:B421, "AIW", E3:E421, "alive")</f>
        <v>7</v>
      </c>
      <c r="M7" s="33"/>
      <c r="N7" s="33"/>
      <c r="O7" s="33"/>
      <c r="P7" s="33"/>
      <c r="Q7" s="40"/>
      <c r="R7" s="20"/>
      <c r="S7" s="21"/>
    </row>
    <row r="8" spans="1:19" ht="15.75" customHeight="1" x14ac:dyDescent="0.15">
      <c r="A8" s="29">
        <v>6</v>
      </c>
      <c r="B8" s="2" t="s">
        <v>17</v>
      </c>
      <c r="C8" s="29">
        <v>6</v>
      </c>
      <c r="D8" s="18" t="s">
        <v>35</v>
      </c>
      <c r="E8" s="2" t="s">
        <v>3</v>
      </c>
      <c r="F8" s="2" t="s">
        <v>2</v>
      </c>
      <c r="G8" s="2" t="s">
        <v>14</v>
      </c>
      <c r="I8" s="46" t="s">
        <v>9</v>
      </c>
      <c r="J8" s="32">
        <f>COUNTIF(B3:B421, "ASW")</f>
        <v>9</v>
      </c>
      <c r="K8" s="45">
        <f>COUNTIFS(B3:B421, "ASW", E3:E421, "dead")</f>
        <v>3</v>
      </c>
      <c r="L8" s="32">
        <f>COUNTIFS(B3:B421, "ASW", E3:E421, "alive")</f>
        <v>6</v>
      </c>
      <c r="M8" s="33"/>
      <c r="N8" s="33"/>
      <c r="O8" s="33"/>
      <c r="P8" s="33"/>
      <c r="Q8" s="40"/>
      <c r="R8" s="20"/>
      <c r="S8" s="21"/>
    </row>
    <row r="9" spans="1:19" ht="15.75" customHeight="1" x14ac:dyDescent="0.15">
      <c r="A9" s="29">
        <v>7</v>
      </c>
      <c r="B9" s="2" t="s">
        <v>17</v>
      </c>
      <c r="C9" s="29">
        <v>7</v>
      </c>
      <c r="D9" s="18" t="s">
        <v>35</v>
      </c>
      <c r="E9" s="2" t="s">
        <v>3</v>
      </c>
      <c r="F9" s="2" t="s">
        <v>2</v>
      </c>
      <c r="G9" s="2" t="s">
        <v>14</v>
      </c>
      <c r="I9" s="46" t="s">
        <v>0</v>
      </c>
      <c r="J9" s="32">
        <f>COUNTIF(B3:B421, "ADW")</f>
        <v>10</v>
      </c>
      <c r="K9" s="45">
        <f>COUNTIFS(B3:B421, "ADW", E3:E421, "dead")</f>
        <v>3</v>
      </c>
      <c r="L9" s="32">
        <f>COUNTIFS(B3:B421, "ADW", E3:E421, "alive")</f>
        <v>7</v>
      </c>
      <c r="M9" s="33"/>
      <c r="N9" s="33"/>
      <c r="O9" s="33"/>
      <c r="P9" s="33"/>
      <c r="Q9" s="40"/>
      <c r="R9" s="20"/>
      <c r="S9" s="21"/>
    </row>
    <row r="10" spans="1:19" ht="15.75" customHeight="1" x14ac:dyDescent="0.15">
      <c r="A10" s="29">
        <v>8</v>
      </c>
      <c r="B10" s="2" t="s">
        <v>17</v>
      </c>
      <c r="C10" s="29">
        <v>8</v>
      </c>
      <c r="D10" s="18" t="s">
        <v>35</v>
      </c>
      <c r="E10" s="2" t="s">
        <v>32</v>
      </c>
      <c r="F10" s="2" t="s">
        <v>2</v>
      </c>
      <c r="G10" s="2" t="s">
        <v>14</v>
      </c>
      <c r="I10" s="47" t="s">
        <v>7</v>
      </c>
      <c r="J10" s="32">
        <f>COUNTIF(B3:B421, "MWS")</f>
        <v>12</v>
      </c>
      <c r="K10" s="45">
        <f>COUNTIFS(B3:B421, "MWS", E3:E421, "dead")</f>
        <v>4</v>
      </c>
      <c r="L10" s="32">
        <f>COUNTIFS(B3:B421, "MWS", E3:E421, "alive")</f>
        <v>8</v>
      </c>
      <c r="M10" s="33"/>
      <c r="N10" s="33"/>
      <c r="O10" s="33"/>
      <c r="P10" s="33"/>
      <c r="Q10" s="40"/>
      <c r="R10" s="20"/>
      <c r="S10" s="21"/>
    </row>
    <row r="11" spans="1:19" ht="15.75" customHeight="1" x14ac:dyDescent="0.15">
      <c r="A11" s="29">
        <v>9</v>
      </c>
      <c r="B11" s="2" t="s">
        <v>17</v>
      </c>
      <c r="C11" s="29">
        <v>9</v>
      </c>
      <c r="D11" s="18" t="s">
        <v>35</v>
      </c>
      <c r="E11" s="2" t="s">
        <v>32</v>
      </c>
      <c r="F11" s="2" t="s">
        <v>2</v>
      </c>
      <c r="G11" s="2" t="s">
        <v>14</v>
      </c>
      <c r="I11" s="47" t="s">
        <v>6</v>
      </c>
      <c r="J11" s="32">
        <f>COUNTIF(B3:B421, "EWWAR-RWWAR")</f>
        <v>6</v>
      </c>
      <c r="K11" s="45">
        <f>COUNTIFS(B3:B421, "EWWAR-RWWAR", E3:E421, "dead")</f>
        <v>3</v>
      </c>
      <c r="L11" s="32">
        <f>COUNTIFS(B3:B421, "EWWAR-RWWAR", E3:E421, "alive")</f>
        <v>3</v>
      </c>
      <c r="M11" s="33"/>
      <c r="N11" s="33"/>
      <c r="O11" s="33"/>
      <c r="P11" s="33"/>
      <c r="Q11" s="40"/>
      <c r="R11" s="20"/>
      <c r="S11" s="21"/>
    </row>
    <row r="12" spans="1:19" ht="15.75" customHeight="1" x14ac:dyDescent="0.15">
      <c r="A12" s="29">
        <v>10</v>
      </c>
      <c r="B12" s="2" t="s">
        <v>17</v>
      </c>
      <c r="C12" s="29">
        <v>10</v>
      </c>
      <c r="D12" s="18" t="s">
        <v>35</v>
      </c>
      <c r="E12" s="2" t="s">
        <v>32</v>
      </c>
      <c r="F12" s="2" t="s">
        <v>2</v>
      </c>
      <c r="G12" s="2" t="s">
        <v>14</v>
      </c>
      <c r="I12" s="47" t="s">
        <v>4</v>
      </c>
      <c r="J12" s="32">
        <f>COUNTIF(B3:B421, "RWHW")</f>
        <v>10</v>
      </c>
      <c r="K12" s="45">
        <f>COUNTIFS(B3:B421, "RWHW", E3:E421, "dead")</f>
        <v>3</v>
      </c>
      <c r="L12" s="32">
        <f>COUNTIFS(B3:B421, "RWHW", E3:E421, "alive")</f>
        <v>7</v>
      </c>
      <c r="M12" s="33"/>
      <c r="N12" s="33"/>
      <c r="O12" s="33"/>
      <c r="P12" s="33"/>
      <c r="Q12" s="40"/>
      <c r="R12" s="20"/>
      <c r="S12" s="21"/>
    </row>
    <row r="13" spans="1:19" ht="15.75" customHeight="1" x14ac:dyDescent="0.15">
      <c r="A13" s="29">
        <v>11</v>
      </c>
      <c r="B13" s="2" t="s">
        <v>17</v>
      </c>
      <c r="C13" s="29">
        <v>11</v>
      </c>
      <c r="D13" s="18" t="s">
        <v>35</v>
      </c>
      <c r="E13" s="2" t="s">
        <v>32</v>
      </c>
      <c r="F13" s="2" t="s">
        <v>2</v>
      </c>
      <c r="G13" s="2" t="s">
        <v>14</v>
      </c>
      <c r="I13" s="43"/>
      <c r="J13" s="32"/>
      <c r="K13" s="32"/>
      <c r="L13" s="32"/>
      <c r="M13" s="33"/>
      <c r="N13" s="33"/>
      <c r="O13" s="33"/>
      <c r="P13" s="33"/>
      <c r="Q13" s="33"/>
      <c r="R13" s="21"/>
      <c r="S13" s="21"/>
    </row>
    <row r="14" spans="1:19" ht="15.75" customHeight="1" x14ac:dyDescent="0.15">
      <c r="A14" s="29">
        <v>12</v>
      </c>
      <c r="B14" s="2" t="s">
        <v>17</v>
      </c>
      <c r="C14" s="29">
        <v>12</v>
      </c>
      <c r="D14" s="18" t="s">
        <v>35</v>
      </c>
      <c r="E14" s="2" t="s">
        <v>3</v>
      </c>
      <c r="F14" s="2" t="s">
        <v>2</v>
      </c>
      <c r="G14" s="2" t="s">
        <v>14</v>
      </c>
      <c r="I14" s="32"/>
      <c r="J14" s="32"/>
      <c r="K14" s="32"/>
      <c r="L14" s="32"/>
      <c r="M14" s="33"/>
      <c r="N14" s="33"/>
      <c r="O14" s="33"/>
      <c r="P14" s="33"/>
      <c r="Q14" s="33"/>
      <c r="R14" s="21"/>
      <c r="S14" s="21"/>
    </row>
    <row r="15" spans="1:19" ht="15.75" customHeight="1" x14ac:dyDescent="0.15">
      <c r="A15" s="29">
        <v>13</v>
      </c>
      <c r="B15" s="2" t="s">
        <v>15</v>
      </c>
      <c r="C15" s="29">
        <v>13</v>
      </c>
      <c r="D15" s="18" t="s">
        <v>35</v>
      </c>
      <c r="E15" s="2" t="s">
        <v>3</v>
      </c>
      <c r="F15" s="2" t="s">
        <v>2</v>
      </c>
      <c r="G15" s="2" t="s">
        <v>31</v>
      </c>
      <c r="I15" s="32"/>
      <c r="J15" s="32"/>
      <c r="K15" s="32"/>
      <c r="L15" s="32"/>
      <c r="M15" s="33"/>
      <c r="N15" s="33"/>
      <c r="O15" s="33"/>
      <c r="P15" s="33"/>
      <c r="Q15" s="33"/>
      <c r="R15" s="21"/>
      <c r="S15" s="21"/>
    </row>
    <row r="16" spans="1:19" ht="15.75" customHeight="1" x14ac:dyDescent="0.15">
      <c r="A16" s="29">
        <v>14</v>
      </c>
      <c r="B16" s="2" t="s">
        <v>15</v>
      </c>
      <c r="C16" s="29">
        <v>14</v>
      </c>
      <c r="D16" s="18" t="s">
        <v>35</v>
      </c>
      <c r="E16" s="2" t="s">
        <v>3</v>
      </c>
      <c r="F16" s="2" t="s">
        <v>2</v>
      </c>
      <c r="G16" s="2" t="s">
        <v>31</v>
      </c>
      <c r="I16" s="43" t="s">
        <v>16</v>
      </c>
      <c r="J16" s="43">
        <f>SUM(J4:J15)</f>
        <v>87</v>
      </c>
      <c r="K16" s="43">
        <f>SUM(K4:K15)</f>
        <v>32</v>
      </c>
      <c r="L16" s="43">
        <f>SUM(L4:L15)</f>
        <v>55</v>
      </c>
      <c r="M16" s="10"/>
      <c r="N16" s="10"/>
      <c r="O16" s="10"/>
      <c r="P16" s="10"/>
      <c r="Q16" s="41"/>
      <c r="R16" s="20"/>
      <c r="S16" s="21"/>
    </row>
    <row r="17" spans="1:19" ht="15.75" customHeight="1" x14ac:dyDescent="0.15">
      <c r="A17" s="29">
        <v>15</v>
      </c>
      <c r="B17" s="2" t="s">
        <v>15</v>
      </c>
      <c r="C17" s="29">
        <v>15</v>
      </c>
      <c r="D17" s="18" t="s">
        <v>35</v>
      </c>
      <c r="E17" s="2" t="s">
        <v>32</v>
      </c>
      <c r="F17" s="2" t="s">
        <v>2</v>
      </c>
      <c r="G17" s="2" t="s">
        <v>31</v>
      </c>
      <c r="I17" s="48" t="s">
        <v>34</v>
      </c>
      <c r="J17" s="32"/>
      <c r="K17" s="34">
        <f>(K16/J16)*100</f>
        <v>36.781609195402297</v>
      </c>
      <c r="L17" s="34"/>
      <c r="M17" s="11"/>
      <c r="N17" s="11"/>
      <c r="O17" s="33"/>
      <c r="P17" s="11"/>
      <c r="Q17" s="33"/>
      <c r="R17" s="21"/>
      <c r="S17" s="21"/>
    </row>
    <row r="18" spans="1:19" ht="15.75" customHeight="1" x14ac:dyDescent="0.15">
      <c r="A18" s="29">
        <v>16</v>
      </c>
      <c r="B18" s="2" t="s">
        <v>15</v>
      </c>
      <c r="C18" s="29">
        <v>16</v>
      </c>
      <c r="D18" s="18" t="s">
        <v>35</v>
      </c>
      <c r="E18" s="29" t="s">
        <v>32</v>
      </c>
      <c r="F18" s="2" t="s">
        <v>2</v>
      </c>
      <c r="G18" s="2" t="s">
        <v>31</v>
      </c>
      <c r="I18" s="33"/>
      <c r="J18" s="33"/>
      <c r="K18" s="11"/>
      <c r="L18" s="11"/>
      <c r="M18" s="11"/>
      <c r="N18" s="11"/>
      <c r="O18" s="33"/>
      <c r="P18" s="11"/>
      <c r="Q18" s="11"/>
      <c r="R18" s="21"/>
      <c r="S18" s="21"/>
    </row>
    <row r="19" spans="1:19" ht="15.75" customHeight="1" x14ac:dyDescent="0.15">
      <c r="A19" s="29">
        <v>17</v>
      </c>
      <c r="B19" s="2" t="s">
        <v>15</v>
      </c>
      <c r="C19" s="29">
        <v>17</v>
      </c>
      <c r="D19" s="18" t="s">
        <v>35</v>
      </c>
      <c r="E19" s="29" t="s">
        <v>32</v>
      </c>
      <c r="F19" s="2" t="s">
        <v>2</v>
      </c>
      <c r="G19" s="2" t="s">
        <v>31</v>
      </c>
      <c r="I19" s="2"/>
      <c r="J19" s="2"/>
      <c r="M19" s="3"/>
    </row>
    <row r="20" spans="1:19" ht="15.75" customHeight="1" x14ac:dyDescent="0.15">
      <c r="A20" s="29">
        <v>18</v>
      </c>
      <c r="B20" s="2" t="s">
        <v>15</v>
      </c>
      <c r="C20" s="29">
        <v>18</v>
      </c>
      <c r="D20" s="18" t="s">
        <v>35</v>
      </c>
      <c r="E20" s="29" t="s">
        <v>32</v>
      </c>
      <c r="F20" s="2" t="s">
        <v>2</v>
      </c>
      <c r="G20" s="2" t="s">
        <v>31</v>
      </c>
      <c r="J20" s="2"/>
      <c r="M20" s="3"/>
    </row>
    <row r="21" spans="1:19" ht="15.75" customHeight="1" x14ac:dyDescent="0.15">
      <c r="A21" s="29">
        <v>19</v>
      </c>
      <c r="B21" s="7" t="s">
        <v>15</v>
      </c>
      <c r="C21" s="29">
        <v>19</v>
      </c>
      <c r="D21" s="18" t="s">
        <v>35</v>
      </c>
      <c r="E21" s="2" t="s">
        <v>3</v>
      </c>
      <c r="F21" s="2" t="s">
        <v>2</v>
      </c>
      <c r="G21" s="2" t="s">
        <v>31</v>
      </c>
      <c r="I21" s="22" t="s">
        <v>37</v>
      </c>
      <c r="J21" s="23"/>
      <c r="K21" s="9"/>
      <c r="L21" s="13"/>
      <c r="M21" s="14"/>
      <c r="N21" s="9"/>
      <c r="O21" s="13"/>
      <c r="P21" s="14"/>
    </row>
    <row r="22" spans="1:19" ht="15.75" customHeight="1" x14ac:dyDescent="0.15">
      <c r="A22" s="29">
        <v>20</v>
      </c>
      <c r="B22" s="7" t="s">
        <v>15</v>
      </c>
      <c r="C22" s="29">
        <v>20</v>
      </c>
      <c r="D22" s="18" t="s">
        <v>35</v>
      </c>
      <c r="E22" s="2" t="s">
        <v>3</v>
      </c>
      <c r="F22" s="2" t="s">
        <v>2</v>
      </c>
      <c r="G22" s="2" t="s">
        <v>31</v>
      </c>
      <c r="I22" s="24"/>
      <c r="J22" s="25" t="s">
        <v>40</v>
      </c>
      <c r="K22" s="9"/>
      <c r="L22" s="13"/>
      <c r="M22" s="14"/>
      <c r="N22" s="9"/>
      <c r="O22" s="15"/>
      <c r="P22" s="14"/>
    </row>
    <row r="23" spans="1:19" ht="15.75" customHeight="1" x14ac:dyDescent="0.15">
      <c r="A23" s="29">
        <v>21</v>
      </c>
      <c r="B23" s="7" t="s">
        <v>15</v>
      </c>
      <c r="C23" s="30" t="s">
        <v>46</v>
      </c>
      <c r="D23" s="18" t="s">
        <v>35</v>
      </c>
      <c r="E23" s="2" t="s">
        <v>3</v>
      </c>
      <c r="F23" s="2" t="s">
        <v>2</v>
      </c>
      <c r="G23" s="29" t="s">
        <v>31</v>
      </c>
      <c r="I23" s="26"/>
      <c r="J23" s="25" t="s">
        <v>39</v>
      </c>
      <c r="K23" s="9"/>
      <c r="L23" s="10"/>
      <c r="M23" s="10"/>
      <c r="N23" s="9"/>
      <c r="O23" s="9"/>
      <c r="P23" s="9"/>
    </row>
    <row r="24" spans="1:19" ht="15.75" customHeight="1" x14ac:dyDescent="0.15">
      <c r="A24" s="29">
        <v>22</v>
      </c>
      <c r="B24" s="7" t="s">
        <v>15</v>
      </c>
      <c r="C24" s="30" t="s">
        <v>47</v>
      </c>
      <c r="D24" s="18" t="s">
        <v>35</v>
      </c>
      <c r="E24" s="18" t="s">
        <v>3</v>
      </c>
      <c r="F24" s="18" t="s">
        <v>2</v>
      </c>
      <c r="G24" s="29" t="s">
        <v>31</v>
      </c>
      <c r="I24" s="27"/>
      <c r="J24" s="28" t="s">
        <v>38</v>
      </c>
      <c r="K24" s="9"/>
      <c r="L24" s="10"/>
      <c r="M24" s="10"/>
      <c r="N24" s="9"/>
      <c r="O24" s="9"/>
      <c r="P24" s="9"/>
    </row>
    <row r="25" spans="1:19" ht="15.75" customHeight="1" x14ac:dyDescent="0.15">
      <c r="A25" s="29">
        <v>23</v>
      </c>
      <c r="B25" s="7" t="s">
        <v>15</v>
      </c>
      <c r="C25" s="30" t="s">
        <v>48</v>
      </c>
      <c r="D25" s="18" t="s">
        <v>35</v>
      </c>
      <c r="E25" s="18" t="s">
        <v>3</v>
      </c>
      <c r="F25" s="18" t="s">
        <v>2</v>
      </c>
      <c r="G25" s="29" t="s">
        <v>31</v>
      </c>
      <c r="I25" s="10"/>
      <c r="J25" s="10"/>
      <c r="K25" s="9"/>
      <c r="L25" s="10"/>
      <c r="M25" s="10"/>
      <c r="N25" s="9"/>
      <c r="O25" s="11"/>
      <c r="P25" s="9"/>
    </row>
    <row r="26" spans="1:19" ht="15.75" customHeight="1" x14ac:dyDescent="0.15">
      <c r="A26" s="29">
        <v>24</v>
      </c>
      <c r="B26" s="2" t="s">
        <v>13</v>
      </c>
      <c r="C26" s="2">
        <v>21</v>
      </c>
      <c r="D26" s="18" t="s">
        <v>35</v>
      </c>
      <c r="E26" s="2" t="s">
        <v>3</v>
      </c>
      <c r="F26" s="2" t="s">
        <v>2</v>
      </c>
      <c r="G26" s="29" t="s">
        <v>31</v>
      </c>
      <c r="I26" s="10"/>
      <c r="J26" s="10"/>
      <c r="K26" s="9"/>
      <c r="L26" s="10"/>
      <c r="M26" s="10"/>
      <c r="N26" s="9"/>
      <c r="O26" s="11"/>
      <c r="P26" s="9"/>
    </row>
    <row r="27" spans="1:19" ht="15.75" customHeight="1" x14ac:dyDescent="0.15">
      <c r="A27" s="29">
        <v>25</v>
      </c>
      <c r="B27" s="2" t="s">
        <v>13</v>
      </c>
      <c r="C27" s="2">
        <v>22</v>
      </c>
      <c r="D27" s="18" t="s">
        <v>35</v>
      </c>
      <c r="E27" s="2" t="s">
        <v>3</v>
      </c>
      <c r="F27" s="2" t="s">
        <v>2</v>
      </c>
      <c r="G27" s="29" t="s">
        <v>31</v>
      </c>
      <c r="I27" s="10"/>
      <c r="J27" s="10"/>
      <c r="K27" s="9"/>
      <c r="L27" s="9"/>
      <c r="M27" s="11"/>
      <c r="N27" s="9"/>
      <c r="O27" s="11"/>
      <c r="P27" s="9"/>
    </row>
    <row r="28" spans="1:19" ht="15.75" customHeight="1" x14ac:dyDescent="0.15">
      <c r="A28" s="29">
        <v>26</v>
      </c>
      <c r="B28" s="2" t="s">
        <v>13</v>
      </c>
      <c r="C28" s="29">
        <v>23</v>
      </c>
      <c r="D28" s="18" t="s">
        <v>35</v>
      </c>
      <c r="E28" s="2" t="s">
        <v>32</v>
      </c>
      <c r="F28" s="2" t="s">
        <v>33</v>
      </c>
      <c r="G28" s="29" t="s">
        <v>36</v>
      </c>
      <c r="I28" s="31">
        <v>174</v>
      </c>
      <c r="J28" s="31" t="s">
        <v>52</v>
      </c>
      <c r="K28" s="9"/>
      <c r="L28" s="9"/>
      <c r="M28" s="11"/>
      <c r="N28" s="9"/>
      <c r="O28" s="11"/>
      <c r="P28" s="9"/>
    </row>
    <row r="29" spans="1:19" ht="15.75" customHeight="1" x14ac:dyDescent="0.15">
      <c r="A29" s="29">
        <v>27</v>
      </c>
      <c r="B29" s="2" t="s">
        <v>13</v>
      </c>
      <c r="C29" s="29">
        <v>24</v>
      </c>
      <c r="D29" s="18" t="s">
        <v>35</v>
      </c>
      <c r="E29" s="29" t="s">
        <v>32</v>
      </c>
      <c r="F29" s="29" t="s">
        <v>33</v>
      </c>
      <c r="G29" s="29" t="s">
        <v>36</v>
      </c>
      <c r="O29" s="3"/>
    </row>
    <row r="30" spans="1:19" ht="15.75" customHeight="1" x14ac:dyDescent="0.15">
      <c r="A30" s="29">
        <v>28</v>
      </c>
      <c r="B30" s="2" t="s">
        <v>13</v>
      </c>
      <c r="C30" s="29">
        <v>25</v>
      </c>
      <c r="D30" s="18" t="s">
        <v>35</v>
      </c>
      <c r="E30" s="29" t="s">
        <v>32</v>
      </c>
      <c r="F30" s="29" t="s">
        <v>33</v>
      </c>
      <c r="G30" s="29" t="s">
        <v>36</v>
      </c>
      <c r="O30" s="3"/>
    </row>
    <row r="31" spans="1:19" ht="15.75" customHeight="1" x14ac:dyDescent="0.15">
      <c r="A31" s="29">
        <v>29</v>
      </c>
      <c r="B31" s="2" t="s">
        <v>13</v>
      </c>
      <c r="C31" s="29">
        <v>26</v>
      </c>
      <c r="D31" s="18" t="s">
        <v>35</v>
      </c>
      <c r="E31" s="29" t="s">
        <v>32</v>
      </c>
      <c r="F31" s="29" t="s">
        <v>33</v>
      </c>
      <c r="G31" s="29" t="s">
        <v>36</v>
      </c>
      <c r="O31" s="3"/>
    </row>
    <row r="32" spans="1:19" ht="15.75" customHeight="1" x14ac:dyDescent="0.15">
      <c r="A32" s="29">
        <v>30</v>
      </c>
      <c r="B32" s="8" t="s">
        <v>11</v>
      </c>
      <c r="C32" s="29">
        <v>27</v>
      </c>
      <c r="D32" s="18" t="s">
        <v>35</v>
      </c>
      <c r="E32" s="17" t="s">
        <v>3</v>
      </c>
      <c r="F32" s="29" t="s">
        <v>2</v>
      </c>
      <c r="G32" s="18" t="s">
        <v>31</v>
      </c>
      <c r="O32" s="3"/>
    </row>
    <row r="33" spans="1:15" ht="15.75" customHeight="1" x14ac:dyDescent="0.15">
      <c r="A33" s="29">
        <v>31</v>
      </c>
      <c r="B33" s="8" t="s">
        <v>11</v>
      </c>
      <c r="C33" s="29">
        <v>28</v>
      </c>
      <c r="D33" s="18" t="s">
        <v>35</v>
      </c>
      <c r="E33" s="17" t="s">
        <v>3</v>
      </c>
      <c r="F33" s="29" t="s">
        <v>2</v>
      </c>
      <c r="G33" s="18" t="s">
        <v>31</v>
      </c>
      <c r="O33" s="3"/>
    </row>
    <row r="34" spans="1:15" ht="15.75" customHeight="1" x14ac:dyDescent="0.15">
      <c r="A34" s="29">
        <v>32</v>
      </c>
      <c r="B34" s="8" t="s">
        <v>11</v>
      </c>
      <c r="C34" s="29">
        <v>29</v>
      </c>
      <c r="D34" s="18" t="s">
        <v>35</v>
      </c>
      <c r="E34" s="17" t="s">
        <v>3</v>
      </c>
      <c r="F34" s="29" t="s">
        <v>2</v>
      </c>
      <c r="G34" s="18" t="s">
        <v>31</v>
      </c>
      <c r="O34" s="3"/>
    </row>
    <row r="35" spans="1:15" ht="15.75" customHeight="1" x14ac:dyDescent="0.15">
      <c r="A35" s="29">
        <v>33</v>
      </c>
      <c r="B35" s="8" t="s">
        <v>11</v>
      </c>
      <c r="C35" s="29">
        <v>30</v>
      </c>
      <c r="D35" s="18" t="s">
        <v>35</v>
      </c>
      <c r="E35" s="17" t="s">
        <v>32</v>
      </c>
      <c r="F35" s="19" t="s">
        <v>33</v>
      </c>
      <c r="G35" s="17" t="s">
        <v>36</v>
      </c>
      <c r="O35" s="3"/>
    </row>
    <row r="36" spans="1:15" ht="15.75" customHeight="1" x14ac:dyDescent="0.15">
      <c r="A36" s="29">
        <v>34</v>
      </c>
      <c r="B36" s="8" t="s">
        <v>11</v>
      </c>
      <c r="C36" s="29">
        <v>31</v>
      </c>
      <c r="D36" s="18" t="s">
        <v>35</v>
      </c>
      <c r="E36" s="17" t="s">
        <v>32</v>
      </c>
      <c r="F36" s="19" t="s">
        <v>33</v>
      </c>
      <c r="G36" s="17" t="s">
        <v>36</v>
      </c>
      <c r="O36" s="3"/>
    </row>
    <row r="37" spans="1:15" ht="15.75" customHeight="1" x14ac:dyDescent="0.15">
      <c r="A37" s="29">
        <v>35</v>
      </c>
      <c r="B37" s="8" t="s">
        <v>11</v>
      </c>
      <c r="C37" s="29">
        <v>32</v>
      </c>
      <c r="D37" s="18" t="s">
        <v>35</v>
      </c>
      <c r="E37" s="17" t="s">
        <v>32</v>
      </c>
      <c r="F37" s="19" t="s">
        <v>33</v>
      </c>
      <c r="G37" s="17" t="s">
        <v>36</v>
      </c>
      <c r="O37" s="3"/>
    </row>
    <row r="38" spans="1:15" ht="15.75" customHeight="1" x14ac:dyDescent="0.15">
      <c r="A38" s="29">
        <v>36</v>
      </c>
      <c r="B38" s="2" t="s">
        <v>11</v>
      </c>
      <c r="C38" s="29">
        <v>33</v>
      </c>
      <c r="D38" s="18" t="s">
        <v>35</v>
      </c>
      <c r="E38" s="17" t="s">
        <v>32</v>
      </c>
      <c r="F38" s="19" t="s">
        <v>33</v>
      </c>
      <c r="G38" s="17" t="s">
        <v>36</v>
      </c>
      <c r="O38" s="3"/>
    </row>
    <row r="39" spans="1:15" ht="15.75" customHeight="1" x14ac:dyDescent="0.15">
      <c r="A39" s="29">
        <v>37</v>
      </c>
      <c r="B39" s="2" t="s">
        <v>11</v>
      </c>
      <c r="C39" s="29">
        <v>34</v>
      </c>
      <c r="D39" s="18" t="s">
        <v>35</v>
      </c>
      <c r="E39" s="17" t="s">
        <v>3</v>
      </c>
      <c r="F39" s="18" t="s">
        <v>2</v>
      </c>
      <c r="G39" s="18" t="s">
        <v>31</v>
      </c>
      <c r="O39" s="3"/>
    </row>
    <row r="40" spans="1:15" ht="15.75" customHeight="1" x14ac:dyDescent="0.15">
      <c r="A40" s="29">
        <v>38</v>
      </c>
      <c r="B40" s="2" t="s">
        <v>11</v>
      </c>
      <c r="C40" s="29">
        <v>35</v>
      </c>
      <c r="D40" s="18" t="s">
        <v>35</v>
      </c>
      <c r="E40" s="17" t="s">
        <v>3</v>
      </c>
      <c r="F40" s="18" t="s">
        <v>2</v>
      </c>
      <c r="G40" s="18" t="s">
        <v>31</v>
      </c>
      <c r="O40" s="3"/>
    </row>
    <row r="41" spans="1:15" ht="15.75" customHeight="1" x14ac:dyDescent="0.15">
      <c r="A41" s="29">
        <v>39</v>
      </c>
      <c r="B41" s="6" t="s">
        <v>11</v>
      </c>
      <c r="C41" s="29">
        <v>36</v>
      </c>
      <c r="D41" s="18" t="s">
        <v>35</v>
      </c>
      <c r="E41" s="17" t="s">
        <v>3</v>
      </c>
      <c r="F41" s="18" t="s">
        <v>2</v>
      </c>
      <c r="G41" s="18" t="s">
        <v>31</v>
      </c>
    </row>
    <row r="42" spans="1:15" ht="15.75" customHeight="1" x14ac:dyDescent="0.15">
      <c r="A42" s="29">
        <v>40</v>
      </c>
      <c r="B42" s="6" t="s">
        <v>11</v>
      </c>
      <c r="C42" s="29">
        <v>37</v>
      </c>
      <c r="D42" s="18" t="s">
        <v>35</v>
      </c>
      <c r="E42" s="17" t="s">
        <v>3</v>
      </c>
      <c r="F42" s="18" t="s">
        <v>2</v>
      </c>
      <c r="G42" s="18" t="s">
        <v>31</v>
      </c>
      <c r="O42" s="3"/>
    </row>
    <row r="43" spans="1:15" ht="15.75" customHeight="1" x14ac:dyDescent="0.15">
      <c r="A43" s="29">
        <v>41</v>
      </c>
      <c r="B43" s="6" t="s">
        <v>9</v>
      </c>
      <c r="C43" s="29">
        <v>38</v>
      </c>
      <c r="D43" s="18" t="s">
        <v>35</v>
      </c>
      <c r="E43" s="17" t="s">
        <v>3</v>
      </c>
      <c r="F43" s="18" t="s">
        <v>2</v>
      </c>
      <c r="G43" s="2" t="s">
        <v>10</v>
      </c>
      <c r="O43" s="3"/>
    </row>
    <row r="44" spans="1:15" ht="15.75" customHeight="1" x14ac:dyDescent="0.15">
      <c r="A44" s="29">
        <v>42</v>
      </c>
      <c r="B44" s="6" t="s">
        <v>9</v>
      </c>
      <c r="C44" s="29">
        <v>39</v>
      </c>
      <c r="D44" s="18" t="s">
        <v>35</v>
      </c>
      <c r="E44" s="17" t="s">
        <v>3</v>
      </c>
      <c r="F44" s="18" t="s">
        <v>2</v>
      </c>
      <c r="G44" s="2" t="s">
        <v>10</v>
      </c>
    </row>
    <row r="45" spans="1:15" ht="15.75" customHeight="1" x14ac:dyDescent="0.15">
      <c r="A45" s="29">
        <v>43</v>
      </c>
      <c r="B45" s="6" t="s">
        <v>9</v>
      </c>
      <c r="C45" s="29">
        <v>40</v>
      </c>
      <c r="D45" s="18" t="s">
        <v>35</v>
      </c>
      <c r="E45" s="17" t="s">
        <v>3</v>
      </c>
      <c r="F45" s="18" t="s">
        <v>2</v>
      </c>
      <c r="G45" s="2" t="s">
        <v>10</v>
      </c>
      <c r="O45" s="3"/>
    </row>
    <row r="46" spans="1:15" ht="13" x14ac:dyDescent="0.15">
      <c r="A46" s="29">
        <v>44</v>
      </c>
      <c r="B46" s="6" t="s">
        <v>9</v>
      </c>
      <c r="C46" s="29">
        <v>41</v>
      </c>
      <c r="D46" s="18" t="s">
        <v>35</v>
      </c>
      <c r="E46" s="17" t="s">
        <v>3</v>
      </c>
      <c r="F46" s="18" t="s">
        <v>2</v>
      </c>
      <c r="G46" s="2" t="s">
        <v>10</v>
      </c>
      <c r="O46" s="3"/>
    </row>
    <row r="47" spans="1:15" ht="13" x14ac:dyDescent="0.15">
      <c r="A47" s="29">
        <v>45</v>
      </c>
      <c r="B47" s="6" t="s">
        <v>9</v>
      </c>
      <c r="C47" s="29">
        <v>42</v>
      </c>
      <c r="D47" s="18" t="s">
        <v>35</v>
      </c>
      <c r="E47" s="17" t="s">
        <v>32</v>
      </c>
      <c r="F47" s="18" t="s">
        <v>33</v>
      </c>
      <c r="G47" s="2" t="s">
        <v>36</v>
      </c>
    </row>
    <row r="48" spans="1:15" ht="13" x14ac:dyDescent="0.15">
      <c r="A48" s="29">
        <v>46</v>
      </c>
      <c r="B48" s="6" t="s">
        <v>9</v>
      </c>
      <c r="C48" s="29">
        <v>43</v>
      </c>
      <c r="D48" s="18" t="s">
        <v>35</v>
      </c>
      <c r="E48" s="17" t="s">
        <v>32</v>
      </c>
      <c r="F48" s="18" t="s">
        <v>33</v>
      </c>
      <c r="G48" s="29" t="s">
        <v>36</v>
      </c>
    </row>
    <row r="49" spans="1:7" ht="13" x14ac:dyDescent="0.15">
      <c r="A49" s="29">
        <v>47</v>
      </c>
      <c r="B49" s="6" t="s">
        <v>9</v>
      </c>
      <c r="C49" s="29">
        <v>44</v>
      </c>
      <c r="D49" s="18" t="s">
        <v>35</v>
      </c>
      <c r="E49" s="17" t="s">
        <v>32</v>
      </c>
      <c r="F49" s="18" t="s">
        <v>33</v>
      </c>
      <c r="G49" s="29" t="s">
        <v>36</v>
      </c>
    </row>
    <row r="50" spans="1:7" ht="13" x14ac:dyDescent="0.15">
      <c r="A50" s="29">
        <v>48</v>
      </c>
      <c r="B50" s="6" t="s">
        <v>9</v>
      </c>
      <c r="C50" s="29">
        <v>45</v>
      </c>
      <c r="D50" s="18" t="s">
        <v>35</v>
      </c>
      <c r="E50" s="17" t="s">
        <v>3</v>
      </c>
      <c r="F50" s="18" t="s">
        <v>2</v>
      </c>
      <c r="G50" s="2" t="s">
        <v>10</v>
      </c>
    </row>
    <row r="51" spans="1:7" ht="13" x14ac:dyDescent="0.15">
      <c r="A51" s="29">
        <v>49</v>
      </c>
      <c r="B51" s="6" t="s">
        <v>9</v>
      </c>
      <c r="C51" s="29">
        <v>46</v>
      </c>
      <c r="D51" s="18" t="s">
        <v>35</v>
      </c>
      <c r="E51" s="17" t="s">
        <v>3</v>
      </c>
      <c r="F51" s="18" t="s">
        <v>2</v>
      </c>
      <c r="G51" s="5" t="s">
        <v>10</v>
      </c>
    </row>
    <row r="52" spans="1:7" ht="13" x14ac:dyDescent="0.15">
      <c r="A52" s="29">
        <v>50</v>
      </c>
      <c r="B52" s="6" t="s">
        <v>0</v>
      </c>
      <c r="C52" s="29">
        <v>47</v>
      </c>
      <c r="D52" s="18" t="s">
        <v>35</v>
      </c>
      <c r="E52" s="17" t="s">
        <v>3</v>
      </c>
      <c r="F52" s="18" t="s">
        <v>2</v>
      </c>
      <c r="G52" s="2" t="s">
        <v>8</v>
      </c>
    </row>
    <row r="53" spans="1:7" ht="13" x14ac:dyDescent="0.15">
      <c r="A53" s="29">
        <v>51</v>
      </c>
      <c r="B53" s="6" t="s">
        <v>0</v>
      </c>
      <c r="C53" s="29">
        <v>48</v>
      </c>
      <c r="D53" s="18" t="s">
        <v>35</v>
      </c>
      <c r="E53" s="17" t="s">
        <v>3</v>
      </c>
      <c r="F53" s="18" t="s">
        <v>2</v>
      </c>
      <c r="G53" s="2" t="s">
        <v>8</v>
      </c>
    </row>
    <row r="54" spans="1:7" ht="13" x14ac:dyDescent="0.15">
      <c r="A54" s="29">
        <v>52</v>
      </c>
      <c r="B54" s="6" t="s">
        <v>0</v>
      </c>
      <c r="C54" s="29" t="s">
        <v>49</v>
      </c>
      <c r="D54" s="18" t="s">
        <v>35</v>
      </c>
      <c r="E54" s="17" t="s">
        <v>3</v>
      </c>
      <c r="F54" s="18" t="s">
        <v>2</v>
      </c>
      <c r="G54" s="2" t="s">
        <v>12</v>
      </c>
    </row>
    <row r="55" spans="1:7" ht="13" x14ac:dyDescent="0.15">
      <c r="A55" s="29">
        <v>53</v>
      </c>
      <c r="B55" s="6" t="s">
        <v>0</v>
      </c>
      <c r="C55" s="29">
        <v>49</v>
      </c>
      <c r="D55" s="18" t="s">
        <v>35</v>
      </c>
      <c r="E55" s="17" t="s">
        <v>3</v>
      </c>
      <c r="F55" s="18" t="s">
        <v>2</v>
      </c>
      <c r="G55" s="2" t="s">
        <v>8</v>
      </c>
    </row>
    <row r="56" spans="1:7" ht="13" x14ac:dyDescent="0.15">
      <c r="A56" s="29">
        <v>54</v>
      </c>
      <c r="B56" s="6" t="s">
        <v>0</v>
      </c>
      <c r="C56" s="29">
        <v>50</v>
      </c>
      <c r="D56" s="18" t="s">
        <v>35</v>
      </c>
      <c r="E56" s="17" t="s">
        <v>3</v>
      </c>
      <c r="F56" s="18" t="s">
        <v>2</v>
      </c>
      <c r="G56" s="2" t="s">
        <v>8</v>
      </c>
    </row>
    <row r="57" spans="1:7" ht="13" x14ac:dyDescent="0.15">
      <c r="A57" s="29">
        <v>55</v>
      </c>
      <c r="B57" s="6" t="s">
        <v>0</v>
      </c>
      <c r="C57" s="29">
        <v>51</v>
      </c>
      <c r="D57" s="18" t="s">
        <v>35</v>
      </c>
      <c r="E57" s="17" t="s">
        <v>3</v>
      </c>
      <c r="F57" s="18" t="s">
        <v>2</v>
      </c>
      <c r="G57" s="2" t="s">
        <v>8</v>
      </c>
    </row>
    <row r="58" spans="1:7" ht="13" x14ac:dyDescent="0.15">
      <c r="A58" s="29">
        <v>56</v>
      </c>
      <c r="B58" s="6" t="s">
        <v>0</v>
      </c>
      <c r="C58" s="29">
        <v>52</v>
      </c>
      <c r="D58" s="18" t="s">
        <v>35</v>
      </c>
      <c r="E58" s="17" t="s">
        <v>32</v>
      </c>
      <c r="F58" s="18" t="s">
        <v>33</v>
      </c>
      <c r="G58" s="2" t="s">
        <v>36</v>
      </c>
    </row>
    <row r="59" spans="1:7" ht="13" x14ac:dyDescent="0.15">
      <c r="A59" s="29">
        <v>57</v>
      </c>
      <c r="B59" s="6" t="s">
        <v>0</v>
      </c>
      <c r="C59" s="29">
        <v>53</v>
      </c>
      <c r="D59" s="18" t="s">
        <v>35</v>
      </c>
      <c r="E59" s="17" t="s">
        <v>32</v>
      </c>
      <c r="F59" s="18" t="s">
        <v>33</v>
      </c>
      <c r="G59" s="29" t="s">
        <v>36</v>
      </c>
    </row>
    <row r="60" spans="1:7" ht="13" x14ac:dyDescent="0.15">
      <c r="A60" s="29">
        <v>58</v>
      </c>
      <c r="B60" s="6" t="s">
        <v>0</v>
      </c>
      <c r="C60" s="29">
        <v>54</v>
      </c>
      <c r="D60" s="18" t="s">
        <v>35</v>
      </c>
      <c r="E60" s="17" t="s">
        <v>32</v>
      </c>
      <c r="F60" s="18" t="s">
        <v>33</v>
      </c>
      <c r="G60" s="29" t="s">
        <v>36</v>
      </c>
    </row>
    <row r="61" spans="1:7" ht="13" x14ac:dyDescent="0.15">
      <c r="A61" s="29">
        <v>59</v>
      </c>
      <c r="B61" s="6" t="s">
        <v>0</v>
      </c>
      <c r="C61" s="29">
        <v>55</v>
      </c>
      <c r="D61" s="18" t="s">
        <v>35</v>
      </c>
      <c r="E61" s="17" t="s">
        <v>3</v>
      </c>
      <c r="F61" s="18" t="s">
        <v>2</v>
      </c>
      <c r="G61" s="2" t="s">
        <v>8</v>
      </c>
    </row>
    <row r="62" spans="1:7" ht="13" x14ac:dyDescent="0.15">
      <c r="A62" s="29">
        <v>60</v>
      </c>
      <c r="B62" s="6" t="s">
        <v>7</v>
      </c>
      <c r="C62" s="29">
        <v>56</v>
      </c>
      <c r="D62" s="18" t="s">
        <v>35</v>
      </c>
      <c r="E62" s="17" t="s">
        <v>3</v>
      </c>
      <c r="F62" s="18" t="s">
        <v>2</v>
      </c>
      <c r="G62" s="2" t="s">
        <v>5</v>
      </c>
    </row>
    <row r="63" spans="1:7" ht="13" x14ac:dyDescent="0.15">
      <c r="A63" s="29">
        <v>61</v>
      </c>
      <c r="B63" s="6" t="s">
        <v>7</v>
      </c>
      <c r="C63" s="29">
        <v>57</v>
      </c>
      <c r="D63" s="18" t="s">
        <v>35</v>
      </c>
      <c r="E63" s="17" t="s">
        <v>3</v>
      </c>
      <c r="F63" s="18" t="s">
        <v>2</v>
      </c>
      <c r="G63" s="2" t="s">
        <v>5</v>
      </c>
    </row>
    <row r="64" spans="1:7" ht="13" x14ac:dyDescent="0.15">
      <c r="A64" s="29">
        <v>62</v>
      </c>
      <c r="B64" s="6" t="s">
        <v>7</v>
      </c>
      <c r="C64" s="29">
        <v>58</v>
      </c>
      <c r="D64" s="18" t="s">
        <v>35</v>
      </c>
      <c r="E64" s="17" t="s">
        <v>3</v>
      </c>
      <c r="F64" s="18" t="s">
        <v>2</v>
      </c>
      <c r="G64" s="2" t="s">
        <v>5</v>
      </c>
    </row>
    <row r="65" spans="1:7" ht="13" x14ac:dyDescent="0.15">
      <c r="A65" s="29">
        <v>63</v>
      </c>
      <c r="B65" s="6" t="s">
        <v>7</v>
      </c>
      <c r="C65" s="29">
        <v>59</v>
      </c>
      <c r="D65" s="18" t="s">
        <v>35</v>
      </c>
      <c r="E65" s="17" t="s">
        <v>32</v>
      </c>
      <c r="F65" s="18" t="s">
        <v>33</v>
      </c>
      <c r="G65" s="2" t="s">
        <v>36</v>
      </c>
    </row>
    <row r="66" spans="1:7" ht="13" x14ac:dyDescent="0.15">
      <c r="A66" s="29">
        <v>64</v>
      </c>
      <c r="B66" s="6" t="s">
        <v>7</v>
      </c>
      <c r="C66" s="29">
        <v>60</v>
      </c>
      <c r="D66" s="18" t="s">
        <v>35</v>
      </c>
      <c r="E66" s="17" t="s">
        <v>32</v>
      </c>
      <c r="F66" s="18" t="s">
        <v>33</v>
      </c>
      <c r="G66" s="29" t="s">
        <v>36</v>
      </c>
    </row>
    <row r="67" spans="1:7" ht="13" x14ac:dyDescent="0.15">
      <c r="A67" s="29">
        <v>65</v>
      </c>
      <c r="B67" s="6" t="s">
        <v>7</v>
      </c>
      <c r="C67" s="29">
        <v>61</v>
      </c>
      <c r="D67" s="18" t="s">
        <v>35</v>
      </c>
      <c r="E67" s="17" t="s">
        <v>32</v>
      </c>
      <c r="F67" s="18" t="s">
        <v>33</v>
      </c>
      <c r="G67" s="29" t="s">
        <v>36</v>
      </c>
    </row>
    <row r="68" spans="1:7" ht="13" x14ac:dyDescent="0.15">
      <c r="A68" s="29">
        <v>66</v>
      </c>
      <c r="B68" s="6" t="s">
        <v>7</v>
      </c>
      <c r="C68" s="29">
        <v>62</v>
      </c>
      <c r="D68" s="18" t="s">
        <v>35</v>
      </c>
      <c r="E68" s="17" t="s">
        <v>32</v>
      </c>
      <c r="F68" s="18" t="s">
        <v>33</v>
      </c>
      <c r="G68" s="29" t="s">
        <v>36</v>
      </c>
    </row>
    <row r="69" spans="1:7" ht="13" x14ac:dyDescent="0.15">
      <c r="A69" s="29">
        <v>67</v>
      </c>
      <c r="B69" s="6" t="s">
        <v>7</v>
      </c>
      <c r="C69" s="29">
        <v>63</v>
      </c>
      <c r="D69" s="18" t="s">
        <v>35</v>
      </c>
      <c r="E69" s="17" t="s">
        <v>3</v>
      </c>
      <c r="F69" s="18" t="s">
        <v>2</v>
      </c>
      <c r="G69" s="2" t="s">
        <v>5</v>
      </c>
    </row>
    <row r="70" spans="1:7" ht="13" x14ac:dyDescent="0.15">
      <c r="A70" s="29">
        <v>68</v>
      </c>
      <c r="B70" s="6" t="s">
        <v>7</v>
      </c>
      <c r="C70" s="29">
        <v>64</v>
      </c>
      <c r="D70" s="18" t="s">
        <v>35</v>
      </c>
      <c r="E70" s="17" t="s">
        <v>3</v>
      </c>
      <c r="F70" s="18" t="s">
        <v>2</v>
      </c>
      <c r="G70" s="2" t="s">
        <v>5</v>
      </c>
    </row>
    <row r="71" spans="1:7" ht="13" x14ac:dyDescent="0.15">
      <c r="A71" s="29">
        <v>69</v>
      </c>
      <c r="B71" s="6" t="s">
        <v>7</v>
      </c>
      <c r="C71" s="29">
        <v>65</v>
      </c>
      <c r="D71" s="18" t="s">
        <v>35</v>
      </c>
      <c r="E71" s="17" t="s">
        <v>3</v>
      </c>
      <c r="F71" s="18" t="s">
        <v>2</v>
      </c>
      <c r="G71" s="2" t="s">
        <v>5</v>
      </c>
    </row>
    <row r="72" spans="1:7" ht="13" x14ac:dyDescent="0.15">
      <c r="A72" s="29">
        <v>70</v>
      </c>
      <c r="B72" s="6" t="s">
        <v>7</v>
      </c>
      <c r="C72" s="29">
        <v>66</v>
      </c>
      <c r="D72" s="18" t="s">
        <v>35</v>
      </c>
      <c r="E72" s="17" t="s">
        <v>3</v>
      </c>
      <c r="F72" s="18" t="s">
        <v>2</v>
      </c>
      <c r="G72" s="2" t="s">
        <v>5</v>
      </c>
    </row>
    <row r="73" spans="1:7" ht="13" x14ac:dyDescent="0.15">
      <c r="A73" s="29">
        <v>71</v>
      </c>
      <c r="B73" s="6" t="s">
        <v>7</v>
      </c>
      <c r="C73" s="29">
        <v>67</v>
      </c>
      <c r="D73" s="18" t="s">
        <v>35</v>
      </c>
      <c r="E73" s="17" t="s">
        <v>3</v>
      </c>
      <c r="F73" s="18" t="s">
        <v>2</v>
      </c>
      <c r="G73" s="2" t="s">
        <v>5</v>
      </c>
    </row>
    <row r="74" spans="1:7" ht="13" x14ac:dyDescent="0.15">
      <c r="A74" s="29">
        <v>72</v>
      </c>
      <c r="B74" s="6" t="s">
        <v>6</v>
      </c>
      <c r="C74" s="29">
        <v>68</v>
      </c>
      <c r="D74" s="18" t="s">
        <v>35</v>
      </c>
      <c r="E74" s="17" t="s">
        <v>3</v>
      </c>
      <c r="F74" s="18" t="s">
        <v>2</v>
      </c>
      <c r="G74" s="2" t="s">
        <v>5</v>
      </c>
    </row>
    <row r="75" spans="1:7" ht="13" x14ac:dyDescent="0.15">
      <c r="A75" s="29">
        <v>73</v>
      </c>
      <c r="B75" s="6" t="s">
        <v>6</v>
      </c>
      <c r="C75" s="29">
        <v>69</v>
      </c>
      <c r="D75" s="18" t="s">
        <v>35</v>
      </c>
      <c r="E75" s="17" t="s">
        <v>3</v>
      </c>
      <c r="F75" s="18" t="s">
        <v>2</v>
      </c>
      <c r="G75" s="2" t="s">
        <v>5</v>
      </c>
    </row>
    <row r="76" spans="1:7" ht="13" x14ac:dyDescent="0.15">
      <c r="A76" s="29">
        <v>74</v>
      </c>
      <c r="B76" s="6" t="s">
        <v>6</v>
      </c>
      <c r="C76" s="29">
        <v>70</v>
      </c>
      <c r="D76" s="18" t="s">
        <v>35</v>
      </c>
      <c r="E76" s="17" t="s">
        <v>3</v>
      </c>
      <c r="F76" s="18" t="s">
        <v>2</v>
      </c>
      <c r="G76" s="2" t="s">
        <v>5</v>
      </c>
    </row>
    <row r="77" spans="1:7" ht="13" x14ac:dyDescent="0.15">
      <c r="A77" s="29">
        <v>75</v>
      </c>
      <c r="B77" s="6" t="s">
        <v>6</v>
      </c>
      <c r="C77" s="29">
        <v>71</v>
      </c>
      <c r="D77" s="18" t="s">
        <v>35</v>
      </c>
      <c r="E77" s="17" t="s">
        <v>32</v>
      </c>
      <c r="F77" s="18" t="s">
        <v>33</v>
      </c>
      <c r="G77" s="2" t="s">
        <v>36</v>
      </c>
    </row>
    <row r="78" spans="1:7" ht="13" x14ac:dyDescent="0.15">
      <c r="A78" s="29">
        <v>76</v>
      </c>
      <c r="B78" s="6" t="s">
        <v>6</v>
      </c>
      <c r="C78" s="29">
        <v>72</v>
      </c>
      <c r="D78" s="18" t="s">
        <v>35</v>
      </c>
      <c r="E78" s="17" t="s">
        <v>32</v>
      </c>
      <c r="F78" s="18" t="s">
        <v>33</v>
      </c>
      <c r="G78" s="29" t="s">
        <v>36</v>
      </c>
    </row>
    <row r="79" spans="1:7" ht="13" x14ac:dyDescent="0.15">
      <c r="A79" s="29">
        <v>77</v>
      </c>
      <c r="B79" s="6" t="s">
        <v>6</v>
      </c>
      <c r="C79" s="29">
        <v>73</v>
      </c>
      <c r="D79" s="18" t="s">
        <v>35</v>
      </c>
      <c r="E79" s="17" t="s">
        <v>32</v>
      </c>
      <c r="F79" s="18" t="s">
        <v>33</v>
      </c>
      <c r="G79" s="29" t="s">
        <v>36</v>
      </c>
    </row>
    <row r="80" spans="1:7" ht="13" x14ac:dyDescent="0.15">
      <c r="A80" s="29">
        <v>78</v>
      </c>
      <c r="B80" s="1" t="s">
        <v>4</v>
      </c>
      <c r="C80" s="29">
        <v>74</v>
      </c>
      <c r="D80" s="18" t="s">
        <v>35</v>
      </c>
      <c r="E80" s="17" t="s">
        <v>3</v>
      </c>
      <c r="F80" s="17" t="s">
        <v>2</v>
      </c>
      <c r="G80" s="2" t="s">
        <v>1</v>
      </c>
    </row>
    <row r="81" spans="1:7" ht="13" x14ac:dyDescent="0.15">
      <c r="A81" s="29">
        <v>79</v>
      </c>
      <c r="B81" s="1" t="s">
        <v>4</v>
      </c>
      <c r="C81" s="29">
        <v>75</v>
      </c>
      <c r="D81" s="18" t="s">
        <v>35</v>
      </c>
      <c r="E81" s="17" t="s">
        <v>3</v>
      </c>
      <c r="F81" s="17" t="s">
        <v>2</v>
      </c>
      <c r="G81" s="2" t="s">
        <v>1</v>
      </c>
    </row>
    <row r="82" spans="1:7" ht="13" x14ac:dyDescent="0.15">
      <c r="A82" s="29">
        <v>80</v>
      </c>
      <c r="B82" s="1" t="s">
        <v>4</v>
      </c>
      <c r="C82" s="29">
        <v>76</v>
      </c>
      <c r="D82" s="18" t="s">
        <v>35</v>
      </c>
      <c r="E82" s="17" t="s">
        <v>32</v>
      </c>
      <c r="F82" s="17" t="s">
        <v>33</v>
      </c>
      <c r="G82" s="2" t="s">
        <v>36</v>
      </c>
    </row>
    <row r="83" spans="1:7" ht="13" x14ac:dyDescent="0.15">
      <c r="A83" s="29">
        <v>81</v>
      </c>
      <c r="B83" s="16" t="s">
        <v>4</v>
      </c>
      <c r="C83" s="29">
        <v>77</v>
      </c>
      <c r="D83" s="18" t="s">
        <v>35</v>
      </c>
      <c r="E83" s="17" t="s">
        <v>32</v>
      </c>
      <c r="F83" s="17" t="s">
        <v>33</v>
      </c>
      <c r="G83" s="29" t="s">
        <v>36</v>
      </c>
    </row>
    <row r="84" spans="1:7" ht="13" x14ac:dyDescent="0.15">
      <c r="A84" s="29">
        <v>82</v>
      </c>
      <c r="B84" s="1" t="s">
        <v>4</v>
      </c>
      <c r="C84" s="29">
        <v>78</v>
      </c>
      <c r="D84" s="18" t="s">
        <v>35</v>
      </c>
      <c r="E84" s="17" t="s">
        <v>32</v>
      </c>
      <c r="F84" s="17" t="s">
        <v>33</v>
      </c>
      <c r="G84" s="29" t="s">
        <v>36</v>
      </c>
    </row>
    <row r="85" spans="1:7" ht="13" x14ac:dyDescent="0.15">
      <c r="A85" s="29">
        <v>83</v>
      </c>
      <c r="B85" s="1" t="s">
        <v>4</v>
      </c>
      <c r="C85" s="29">
        <v>79</v>
      </c>
      <c r="D85" s="18" t="s">
        <v>35</v>
      </c>
      <c r="E85" s="17" t="s">
        <v>3</v>
      </c>
      <c r="F85" s="17" t="s">
        <v>2</v>
      </c>
      <c r="G85" s="2" t="s">
        <v>1</v>
      </c>
    </row>
    <row r="86" spans="1:7" ht="13" x14ac:dyDescent="0.15">
      <c r="A86" s="29">
        <v>84</v>
      </c>
      <c r="B86" s="1" t="s">
        <v>4</v>
      </c>
      <c r="C86" s="29">
        <v>80</v>
      </c>
      <c r="D86" s="18" t="s">
        <v>35</v>
      </c>
      <c r="E86" s="17" t="s">
        <v>3</v>
      </c>
      <c r="F86" s="17" t="s">
        <v>2</v>
      </c>
      <c r="G86" s="2" t="s">
        <v>1</v>
      </c>
    </row>
    <row r="87" spans="1:7" ht="13" x14ac:dyDescent="0.15">
      <c r="A87" s="29">
        <v>85</v>
      </c>
      <c r="B87" s="1" t="s">
        <v>4</v>
      </c>
      <c r="C87" s="29" t="s">
        <v>50</v>
      </c>
      <c r="D87" s="18" t="s">
        <v>35</v>
      </c>
      <c r="E87" s="17" t="s">
        <v>3</v>
      </c>
      <c r="F87" s="17" t="s">
        <v>2</v>
      </c>
      <c r="G87" s="2" t="s">
        <v>1</v>
      </c>
    </row>
    <row r="88" spans="1:7" ht="13" x14ac:dyDescent="0.15">
      <c r="A88" s="29">
        <v>86</v>
      </c>
      <c r="B88" s="1" t="s">
        <v>4</v>
      </c>
      <c r="C88" s="29" t="s">
        <v>51</v>
      </c>
      <c r="D88" s="18" t="s">
        <v>35</v>
      </c>
      <c r="E88" s="17" t="s">
        <v>3</v>
      </c>
      <c r="F88" s="17" t="s">
        <v>2</v>
      </c>
      <c r="G88" s="2" t="s">
        <v>1</v>
      </c>
    </row>
    <row r="89" spans="1:7" ht="13" x14ac:dyDescent="0.15">
      <c r="A89" s="29">
        <v>87</v>
      </c>
      <c r="B89" s="16" t="s">
        <v>4</v>
      </c>
      <c r="C89" s="29">
        <v>81</v>
      </c>
      <c r="D89" s="18" t="s">
        <v>35</v>
      </c>
      <c r="E89" s="17" t="s">
        <v>3</v>
      </c>
      <c r="F89" s="17" t="s">
        <v>2</v>
      </c>
      <c r="G89" s="2" t="s">
        <v>1</v>
      </c>
    </row>
    <row r="90" spans="1:7" ht="13" x14ac:dyDescent="0.15">
      <c r="A90" s="29"/>
      <c r="C90" s="17"/>
      <c r="D90" s="18"/>
      <c r="E90" s="17"/>
      <c r="F90" s="17"/>
      <c r="G90" s="17"/>
    </row>
    <row r="91" spans="1:7" ht="13" x14ac:dyDescent="0.15">
      <c r="A91" s="29"/>
      <c r="C91" s="6"/>
      <c r="D91" s="18"/>
      <c r="E91" s="17"/>
      <c r="F91" s="17"/>
      <c r="G91" s="17"/>
    </row>
    <row r="92" spans="1:7" ht="13" x14ac:dyDescent="0.15">
      <c r="A92" s="29"/>
      <c r="C92" s="17"/>
      <c r="D92" s="18"/>
      <c r="E92" s="17"/>
      <c r="F92" s="17"/>
      <c r="G92" s="17"/>
    </row>
    <row r="93" spans="1:7" ht="13" x14ac:dyDescent="0.15">
      <c r="A93" s="29"/>
      <c r="C93" s="6"/>
      <c r="D93" s="18"/>
      <c r="E93" s="17"/>
      <c r="F93" s="17"/>
      <c r="G93" s="16"/>
    </row>
    <row r="94" spans="1:7" ht="13" x14ac:dyDescent="0.15">
      <c r="A94" s="29"/>
      <c r="C94" s="17"/>
      <c r="D94" s="18"/>
      <c r="E94" s="17"/>
      <c r="F94" s="17"/>
      <c r="G94" s="16"/>
    </row>
    <row r="95" spans="1:7" ht="13" x14ac:dyDescent="0.15">
      <c r="A95" s="29"/>
      <c r="B95" s="16"/>
      <c r="C95" s="6"/>
      <c r="D95" s="18"/>
      <c r="E95" s="17"/>
      <c r="F95" s="17"/>
      <c r="G95" s="16"/>
    </row>
    <row r="96" spans="1:7" ht="13" x14ac:dyDescent="0.15">
      <c r="A96" s="29"/>
      <c r="C96" s="17"/>
      <c r="D96" s="18"/>
      <c r="E96" s="17"/>
      <c r="F96" s="17"/>
      <c r="G96" s="16"/>
    </row>
    <row r="97" spans="1:7" ht="13" x14ac:dyDescent="0.15">
      <c r="A97" s="29"/>
      <c r="C97" s="6"/>
      <c r="D97" s="18"/>
      <c r="E97" s="17"/>
      <c r="F97" s="17"/>
      <c r="G97" s="16"/>
    </row>
    <row r="98" spans="1:7" ht="13" x14ac:dyDescent="0.15">
      <c r="A98" s="29"/>
      <c r="C98" s="17"/>
      <c r="D98" s="18"/>
      <c r="E98" s="17"/>
      <c r="F98" s="17"/>
      <c r="G98" s="16"/>
    </row>
    <row r="99" spans="1:7" ht="13" x14ac:dyDescent="0.15">
      <c r="A99" s="29"/>
      <c r="C99" s="6"/>
      <c r="D99" s="18"/>
      <c r="E99" s="17"/>
      <c r="F99" s="17"/>
      <c r="G99" s="16"/>
    </row>
    <row r="100" spans="1:7" ht="13" x14ac:dyDescent="0.15">
      <c r="A100" s="29"/>
      <c r="C100" s="17"/>
      <c r="D100" s="18"/>
      <c r="E100" s="17"/>
      <c r="F100" s="17"/>
      <c r="G100" s="16"/>
    </row>
    <row r="101" spans="1:7" ht="13" x14ac:dyDescent="0.15">
      <c r="A101" s="29"/>
      <c r="C101" s="6"/>
      <c r="D101" s="18"/>
      <c r="E101" s="17"/>
      <c r="F101" s="17"/>
      <c r="G101" s="16"/>
    </row>
    <row r="102" spans="1:7" ht="13" x14ac:dyDescent="0.15">
      <c r="A102" s="29"/>
      <c r="C102" s="17"/>
      <c r="D102" s="18"/>
      <c r="E102" s="17"/>
      <c r="F102" s="17"/>
      <c r="G102" s="17"/>
    </row>
    <row r="103" spans="1:7" ht="15.75" customHeight="1" x14ac:dyDescent="0.15">
      <c r="A103" s="29"/>
      <c r="C103" s="6"/>
      <c r="D103" s="18"/>
      <c r="E103" s="17"/>
      <c r="F103" s="17"/>
      <c r="G103" s="17"/>
    </row>
    <row r="104" spans="1:7" ht="15.75" customHeight="1" x14ac:dyDescent="0.15">
      <c r="A104" s="29"/>
      <c r="C104" s="17"/>
      <c r="D104" s="18"/>
      <c r="E104" s="17"/>
      <c r="F104" s="17"/>
      <c r="G104" s="16"/>
    </row>
    <row r="105" spans="1:7" ht="15.75" customHeight="1" x14ac:dyDescent="0.15">
      <c r="A105" s="29"/>
      <c r="C105" s="6"/>
      <c r="D105" s="18"/>
      <c r="E105" s="17"/>
      <c r="F105" s="17"/>
      <c r="G105" s="16"/>
    </row>
    <row r="106" spans="1:7" ht="15.75" customHeight="1" x14ac:dyDescent="0.15">
      <c r="A106" s="29"/>
      <c r="C106" s="17"/>
      <c r="D106" s="18"/>
      <c r="E106" s="17"/>
      <c r="F106" s="17"/>
      <c r="G106" s="16"/>
    </row>
    <row r="107" spans="1:7" ht="15.75" customHeight="1" x14ac:dyDescent="0.15">
      <c r="A107" s="29"/>
      <c r="C107" s="6"/>
      <c r="D107" s="18"/>
      <c r="E107" s="17"/>
      <c r="F107" s="17"/>
      <c r="G107" s="16"/>
    </row>
    <row r="318" spans="3:3" ht="15.75" customHeight="1" x14ac:dyDescent="0.15">
      <c r="C318" s="6"/>
    </row>
    <row r="319" spans="3:3" ht="15.75" customHeight="1" x14ac:dyDescent="0.15">
      <c r="C319" s="6"/>
    </row>
    <row r="320" spans="3:3" ht="15.75" customHeight="1" x14ac:dyDescent="0.15">
      <c r="C320" s="6"/>
    </row>
  </sheetData>
  <mergeCells count="4">
    <mergeCell ref="A1:A2"/>
    <mergeCell ref="B1:J1"/>
    <mergeCell ref="I2:L2"/>
    <mergeCell ref="K17:L17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0CA2-7653-C043-979F-F4C0E1A47E0D}">
  <sheetPr>
    <outlinePr summaryBelow="0" summaryRight="0"/>
  </sheetPr>
  <dimension ref="A1:R185"/>
  <sheetViews>
    <sheetView workbookViewId="0">
      <selection activeCell="K18" sqref="K18"/>
    </sheetView>
  </sheetViews>
  <sheetFormatPr baseColWidth="10" defaultColWidth="12.6640625" defaultRowHeight="15.75" customHeight="1" x14ac:dyDescent="0.15"/>
  <cols>
    <col min="1" max="1" width="12.6640625" style="1"/>
    <col min="2" max="2" width="10.1640625" style="1" customWidth="1"/>
    <col min="3" max="5" width="12.6640625" style="1"/>
    <col min="6" max="6" width="9.83203125" style="1" customWidth="1"/>
    <col min="7" max="16384" width="12.6640625" style="1"/>
  </cols>
  <sheetData>
    <row r="1" spans="1:18" ht="16" x14ac:dyDescent="0.2">
      <c r="A1" s="35" t="s">
        <v>30</v>
      </c>
      <c r="B1" s="37" t="s">
        <v>41</v>
      </c>
      <c r="C1" s="36"/>
      <c r="D1" s="36"/>
      <c r="E1" s="36"/>
      <c r="F1" s="36"/>
      <c r="G1" s="36"/>
      <c r="H1" s="36"/>
      <c r="I1" s="36"/>
      <c r="J1" s="36"/>
    </row>
    <row r="2" spans="1:18" ht="15.75" customHeight="1" x14ac:dyDescent="0.15">
      <c r="A2" s="36"/>
      <c r="B2" s="2" t="s">
        <v>29</v>
      </c>
      <c r="C2" s="2" t="s">
        <v>28</v>
      </c>
      <c r="D2" s="2" t="s">
        <v>27</v>
      </c>
      <c r="E2" s="2" t="s">
        <v>26</v>
      </c>
      <c r="F2" s="2" t="s">
        <v>25</v>
      </c>
      <c r="G2" s="2" t="s">
        <v>24</v>
      </c>
      <c r="H2" s="2"/>
      <c r="I2" s="34" t="s">
        <v>59</v>
      </c>
      <c r="J2" s="34"/>
      <c r="K2" s="34"/>
      <c r="L2" s="34"/>
      <c r="M2" s="14"/>
      <c r="N2" s="14"/>
      <c r="O2" s="14"/>
      <c r="P2" s="14"/>
      <c r="Q2" s="14"/>
      <c r="R2" s="14"/>
    </row>
    <row r="3" spans="1:18" ht="16" x14ac:dyDescent="0.2">
      <c r="A3" s="2">
        <v>1</v>
      </c>
      <c r="B3" s="2" t="s">
        <v>17</v>
      </c>
      <c r="C3" s="2">
        <v>1</v>
      </c>
      <c r="D3" s="18" t="s">
        <v>43</v>
      </c>
      <c r="E3" s="2" t="s">
        <v>3</v>
      </c>
      <c r="F3" s="4" t="s">
        <v>2</v>
      </c>
      <c r="G3" s="2" t="s">
        <v>18</v>
      </c>
      <c r="I3" s="42" t="s">
        <v>22</v>
      </c>
      <c r="J3" s="42" t="s">
        <v>21</v>
      </c>
      <c r="K3" s="42" t="s">
        <v>20</v>
      </c>
      <c r="L3" s="42" t="s">
        <v>19</v>
      </c>
      <c r="M3" s="38"/>
      <c r="N3" s="38"/>
      <c r="O3" s="38"/>
      <c r="P3" s="38"/>
      <c r="Q3" s="38"/>
      <c r="R3" s="39"/>
    </row>
    <row r="4" spans="1:18" ht="15.75" customHeight="1" x14ac:dyDescent="0.15">
      <c r="A4" s="2">
        <v>2</v>
      </c>
      <c r="B4" s="2" t="s">
        <v>17</v>
      </c>
      <c r="C4" s="2">
        <v>2</v>
      </c>
      <c r="D4" s="18" t="s">
        <v>43</v>
      </c>
      <c r="E4" s="2" t="s">
        <v>3</v>
      </c>
      <c r="F4" s="4" t="s">
        <v>2</v>
      </c>
      <c r="G4" s="2" t="s">
        <v>18</v>
      </c>
      <c r="I4" s="44" t="s">
        <v>17</v>
      </c>
      <c r="J4" s="32">
        <f>COUNTIF(B3:B421, "REW")</f>
        <v>18</v>
      </c>
      <c r="K4" s="32">
        <f>COUNTIFS(B3:B421, "REW", E3:E421, "dead")</f>
        <v>7</v>
      </c>
      <c r="L4" s="32">
        <f>COUNTIFS(B3:B421, "REW", E3:E421, "alive")</f>
        <v>11</v>
      </c>
      <c r="M4" s="33"/>
      <c r="N4" s="33"/>
      <c r="O4" s="33"/>
      <c r="P4" s="33"/>
      <c r="Q4" s="40"/>
      <c r="R4" s="39"/>
    </row>
    <row r="5" spans="1:18" ht="15.75" customHeight="1" x14ac:dyDescent="0.15">
      <c r="A5" s="29">
        <v>3</v>
      </c>
      <c r="B5" s="2" t="s">
        <v>17</v>
      </c>
      <c r="C5" s="29">
        <v>3</v>
      </c>
      <c r="D5" s="18" t="s">
        <v>43</v>
      </c>
      <c r="E5" s="2" t="s">
        <v>3</v>
      </c>
      <c r="F5" s="2" t="s">
        <v>2</v>
      </c>
      <c r="G5" s="2" t="s">
        <v>18</v>
      </c>
      <c r="I5" s="44" t="s">
        <v>15</v>
      </c>
      <c r="J5" s="32">
        <f>COUNTIF(B3:B421, "SWI")</f>
        <v>17</v>
      </c>
      <c r="K5" s="45">
        <f>COUNTIFS(B3:B421, "SWI", E3:E421, "dead")</f>
        <v>5</v>
      </c>
      <c r="L5" s="32">
        <f>COUNTIFS(B3:B421, "SWI", E3:E421, "alive")</f>
        <v>12</v>
      </c>
      <c r="M5" s="33"/>
      <c r="N5" s="33"/>
      <c r="O5" s="33"/>
      <c r="P5" s="33"/>
      <c r="Q5" s="40"/>
      <c r="R5" s="39"/>
    </row>
    <row r="6" spans="1:18" ht="15.75" customHeight="1" x14ac:dyDescent="0.15">
      <c r="A6" s="29">
        <v>4</v>
      </c>
      <c r="B6" s="2" t="s">
        <v>17</v>
      </c>
      <c r="C6" s="29">
        <v>4</v>
      </c>
      <c r="D6" s="18" t="s">
        <v>43</v>
      </c>
      <c r="E6" s="2" t="s">
        <v>3</v>
      </c>
      <c r="F6" s="2" t="s">
        <v>2</v>
      </c>
      <c r="G6" s="2" t="s">
        <v>14</v>
      </c>
      <c r="I6" s="44" t="s">
        <v>13</v>
      </c>
      <c r="J6" s="32">
        <f>COUNTIF(B3:B421, "REL")</f>
        <v>15</v>
      </c>
      <c r="K6" s="45">
        <f>COUNTIFS(B3:B421, "REL", E3:E421, "dead")</f>
        <v>4</v>
      </c>
      <c r="L6" s="32">
        <f>COUNTIFS(B3:B421, "REL", E3:E421, "alive")</f>
        <v>11</v>
      </c>
      <c r="M6" s="33"/>
      <c r="N6" s="33"/>
      <c r="O6" s="33"/>
      <c r="P6" s="33"/>
      <c r="Q6" s="40"/>
      <c r="R6" s="39"/>
    </row>
    <row r="7" spans="1:18" ht="15.75" customHeight="1" x14ac:dyDescent="0.15">
      <c r="A7" s="29">
        <v>5</v>
      </c>
      <c r="B7" s="2" t="s">
        <v>17</v>
      </c>
      <c r="C7" s="29">
        <v>5</v>
      </c>
      <c r="D7" s="18" t="s">
        <v>43</v>
      </c>
      <c r="E7" s="2" t="s">
        <v>3</v>
      </c>
      <c r="F7" s="2" t="s">
        <v>2</v>
      </c>
      <c r="G7" s="2" t="s">
        <v>14</v>
      </c>
      <c r="I7" s="46" t="s">
        <v>11</v>
      </c>
      <c r="J7" s="32">
        <f>COUNTIF(B3:B421, "AIW")</f>
        <v>18</v>
      </c>
      <c r="K7" s="45">
        <f>COUNTIFS(B3:B421, "AIW", E3:E421, "dead")</f>
        <v>3</v>
      </c>
      <c r="L7" s="32">
        <f>COUNTIFS(B3:B421, "AIW", E3:E421, "alive")</f>
        <v>15</v>
      </c>
      <c r="M7" s="33"/>
      <c r="N7" s="33"/>
      <c r="O7" s="33"/>
      <c r="P7" s="33"/>
      <c r="Q7" s="40"/>
      <c r="R7" s="39"/>
    </row>
    <row r="8" spans="1:18" ht="15.75" customHeight="1" x14ac:dyDescent="0.15">
      <c r="A8" s="29">
        <v>6</v>
      </c>
      <c r="B8" s="2" t="s">
        <v>17</v>
      </c>
      <c r="C8" s="29">
        <v>6</v>
      </c>
      <c r="D8" s="18" t="s">
        <v>43</v>
      </c>
      <c r="E8" s="2" t="s">
        <v>3</v>
      </c>
      <c r="F8" s="2" t="s">
        <v>2</v>
      </c>
      <c r="G8" s="2" t="s">
        <v>14</v>
      </c>
      <c r="I8" s="46" t="s">
        <v>9</v>
      </c>
      <c r="J8" s="32">
        <f>COUNTIF(B3:B421, "ASW")</f>
        <v>17</v>
      </c>
      <c r="K8" s="45">
        <f>COUNTIFS(B3:B421, "ASW", E3:E421, "dead")</f>
        <v>7</v>
      </c>
      <c r="L8" s="32">
        <f>COUNTIFS(B3:B421, "ASW", E3:E421, "alive")</f>
        <v>10</v>
      </c>
      <c r="M8" s="33"/>
      <c r="N8" s="33"/>
      <c r="O8" s="33"/>
      <c r="P8" s="33"/>
      <c r="Q8" s="40"/>
      <c r="R8" s="39"/>
    </row>
    <row r="9" spans="1:18" ht="15.75" customHeight="1" x14ac:dyDescent="0.15">
      <c r="A9" s="29">
        <v>7</v>
      </c>
      <c r="B9" s="2" t="s">
        <v>17</v>
      </c>
      <c r="C9" s="29">
        <v>7</v>
      </c>
      <c r="D9" s="18" t="s">
        <v>43</v>
      </c>
      <c r="E9" s="2" t="s">
        <v>3</v>
      </c>
      <c r="F9" s="2" t="s">
        <v>2</v>
      </c>
      <c r="G9" s="2" t="s">
        <v>14</v>
      </c>
      <c r="I9" s="46" t="s">
        <v>0</v>
      </c>
      <c r="J9" s="32">
        <f>COUNTIF(B3:B421, "ADW")</f>
        <v>14</v>
      </c>
      <c r="K9" s="45">
        <f>COUNTIFS(B3:B421, "ADW", E3:E421, "dead")</f>
        <v>1</v>
      </c>
      <c r="L9" s="32">
        <f>COUNTIFS(B3:B421, "ADW", E3:E421, "alive")</f>
        <v>13</v>
      </c>
      <c r="M9" s="33"/>
      <c r="N9" s="33"/>
      <c r="O9" s="33"/>
      <c r="P9" s="33"/>
      <c r="Q9" s="40"/>
      <c r="R9" s="39"/>
    </row>
    <row r="10" spans="1:18" ht="15.75" customHeight="1" x14ac:dyDescent="0.15">
      <c r="A10" s="29">
        <v>8</v>
      </c>
      <c r="B10" s="2" t="s">
        <v>17</v>
      </c>
      <c r="C10" s="29">
        <v>8</v>
      </c>
      <c r="D10" s="18" t="s">
        <v>43</v>
      </c>
      <c r="E10" s="2" t="s">
        <v>3</v>
      </c>
      <c r="F10" s="2" t="s">
        <v>2</v>
      </c>
      <c r="G10" s="2" t="s">
        <v>14</v>
      </c>
      <c r="I10" s="47" t="s">
        <v>7</v>
      </c>
      <c r="J10" s="32">
        <f>COUNTIF(B3:B421, "MWS")</f>
        <v>17</v>
      </c>
      <c r="K10" s="45">
        <f>COUNTIFS(B3:B421, "MWS", E3:E421, "dead")</f>
        <v>3</v>
      </c>
      <c r="L10" s="32">
        <f>COUNTIFS(B3:B421, "MWS", E3:E421, "alive")</f>
        <v>14</v>
      </c>
      <c r="M10" s="33"/>
      <c r="N10" s="33"/>
      <c r="O10" s="33"/>
      <c r="P10" s="33"/>
      <c r="Q10" s="40"/>
      <c r="R10" s="39"/>
    </row>
    <row r="11" spans="1:18" ht="15.75" customHeight="1" x14ac:dyDescent="0.15">
      <c r="A11" s="29">
        <v>9</v>
      </c>
      <c r="B11" s="2" t="s">
        <v>17</v>
      </c>
      <c r="C11" s="29">
        <v>9</v>
      </c>
      <c r="D11" s="18" t="s">
        <v>43</v>
      </c>
      <c r="E11" s="2" t="s">
        <v>32</v>
      </c>
      <c r="F11" s="2" t="s">
        <v>2</v>
      </c>
      <c r="G11" s="2" t="s">
        <v>14</v>
      </c>
      <c r="I11" s="47" t="s">
        <v>6</v>
      </c>
      <c r="J11" s="32">
        <f>COUNTIF(B3:B421, "EWWAR-RWWAR")</f>
        <v>15</v>
      </c>
      <c r="K11" s="45">
        <f>COUNTIFS(B3:B421, "EWWAR-RWWAR", E3:E421, "dead")</f>
        <v>3</v>
      </c>
      <c r="L11" s="32">
        <f>COUNTIFS(B3:B421, "EWWAR-RWWAR", E3:E421, "alive")</f>
        <v>12</v>
      </c>
      <c r="M11" s="33"/>
      <c r="N11" s="33"/>
      <c r="O11" s="33"/>
      <c r="P11" s="33"/>
      <c r="Q11" s="40"/>
      <c r="R11" s="39"/>
    </row>
    <row r="12" spans="1:18" ht="15.75" customHeight="1" x14ac:dyDescent="0.15">
      <c r="A12" s="29">
        <v>10</v>
      </c>
      <c r="B12" s="2" t="s">
        <v>17</v>
      </c>
      <c r="C12" s="29">
        <v>10</v>
      </c>
      <c r="D12" s="18" t="s">
        <v>43</v>
      </c>
      <c r="E12" s="29" t="s">
        <v>32</v>
      </c>
      <c r="F12" s="2" t="s">
        <v>2</v>
      </c>
      <c r="G12" s="2" t="s">
        <v>14</v>
      </c>
      <c r="I12" s="47" t="s">
        <v>4</v>
      </c>
      <c r="J12" s="32">
        <f>COUNTIF(B3:B421, "RWHW")</f>
        <v>16</v>
      </c>
      <c r="K12" s="45">
        <f>COUNTIFS(B3:B421, "RWHW", E3:E421, "dead")</f>
        <v>2</v>
      </c>
      <c r="L12" s="32">
        <f>COUNTIFS(B3:B421, "RWHW", E3:E421, "alive")</f>
        <v>14</v>
      </c>
      <c r="M12" s="33"/>
      <c r="N12" s="33"/>
      <c r="O12" s="33"/>
      <c r="P12" s="33"/>
      <c r="Q12" s="40"/>
      <c r="R12" s="39"/>
    </row>
    <row r="13" spans="1:18" ht="15.75" customHeight="1" x14ac:dyDescent="0.15">
      <c r="A13" s="29">
        <v>11</v>
      </c>
      <c r="B13" s="2" t="s">
        <v>17</v>
      </c>
      <c r="C13" s="29">
        <v>11</v>
      </c>
      <c r="D13" s="18" t="s">
        <v>43</v>
      </c>
      <c r="E13" s="29" t="s">
        <v>32</v>
      </c>
      <c r="F13" s="18" t="s">
        <v>33</v>
      </c>
      <c r="G13" s="2" t="s">
        <v>36</v>
      </c>
      <c r="I13" s="43"/>
      <c r="J13" s="32"/>
      <c r="K13" s="32"/>
      <c r="L13" s="32"/>
      <c r="M13" s="33"/>
      <c r="N13" s="33"/>
      <c r="O13" s="33"/>
      <c r="P13" s="33"/>
      <c r="Q13" s="33"/>
      <c r="R13" s="9"/>
    </row>
    <row r="14" spans="1:18" ht="15.75" customHeight="1" x14ac:dyDescent="0.15">
      <c r="A14" s="29">
        <v>12</v>
      </c>
      <c r="B14" s="2" t="s">
        <v>17</v>
      </c>
      <c r="C14" s="29">
        <v>12</v>
      </c>
      <c r="D14" s="18" t="s">
        <v>43</v>
      </c>
      <c r="E14" s="29" t="s">
        <v>32</v>
      </c>
      <c r="F14" s="18" t="s">
        <v>33</v>
      </c>
      <c r="G14" s="29" t="s">
        <v>36</v>
      </c>
      <c r="I14" s="32"/>
      <c r="J14" s="32"/>
      <c r="K14" s="32"/>
      <c r="L14" s="32"/>
      <c r="M14" s="33"/>
      <c r="N14" s="33"/>
      <c r="O14" s="33"/>
      <c r="P14" s="33"/>
      <c r="Q14" s="33"/>
      <c r="R14" s="9"/>
    </row>
    <row r="15" spans="1:18" ht="15.75" customHeight="1" x14ac:dyDescent="0.15">
      <c r="A15" s="29">
        <v>13</v>
      </c>
      <c r="B15" s="2" t="s">
        <v>17</v>
      </c>
      <c r="C15" s="29">
        <v>13</v>
      </c>
      <c r="D15" s="18" t="s">
        <v>43</v>
      </c>
      <c r="E15" s="29" t="s">
        <v>32</v>
      </c>
      <c r="F15" s="18" t="s">
        <v>33</v>
      </c>
      <c r="G15" s="29" t="s">
        <v>36</v>
      </c>
      <c r="I15" s="32"/>
      <c r="J15" s="32"/>
      <c r="K15" s="32"/>
      <c r="L15" s="32"/>
      <c r="M15" s="33"/>
      <c r="N15" s="33"/>
      <c r="O15" s="33"/>
      <c r="P15" s="33"/>
      <c r="Q15" s="33"/>
      <c r="R15" s="9"/>
    </row>
    <row r="16" spans="1:18" ht="15.75" customHeight="1" x14ac:dyDescent="0.15">
      <c r="A16" s="29">
        <v>14</v>
      </c>
      <c r="B16" s="2" t="s">
        <v>17</v>
      </c>
      <c r="C16" s="29">
        <v>14</v>
      </c>
      <c r="D16" s="18" t="s">
        <v>43</v>
      </c>
      <c r="E16" s="29" t="s">
        <v>32</v>
      </c>
      <c r="F16" s="18" t="s">
        <v>33</v>
      </c>
      <c r="G16" s="29" t="s">
        <v>36</v>
      </c>
      <c r="I16" s="43" t="s">
        <v>16</v>
      </c>
      <c r="J16" s="43">
        <f>SUM(J4:J15)</f>
        <v>147</v>
      </c>
      <c r="K16" s="43">
        <f>SUM(K4:K15)</f>
        <v>35</v>
      </c>
      <c r="L16" s="43">
        <f>SUM(L4:L15)</f>
        <v>112</v>
      </c>
      <c r="M16" s="10"/>
      <c r="N16" s="10"/>
      <c r="O16" s="10"/>
      <c r="P16" s="10"/>
      <c r="Q16" s="41"/>
      <c r="R16" s="9"/>
    </row>
    <row r="17" spans="1:18" ht="15.75" customHeight="1" x14ac:dyDescent="0.15">
      <c r="A17" s="29">
        <v>15</v>
      </c>
      <c r="B17" s="2" t="s">
        <v>17</v>
      </c>
      <c r="C17" s="29">
        <v>15</v>
      </c>
      <c r="D17" s="18" t="s">
        <v>43</v>
      </c>
      <c r="E17" s="29" t="s">
        <v>32</v>
      </c>
      <c r="F17" s="18" t="s">
        <v>33</v>
      </c>
      <c r="G17" s="29" t="s">
        <v>36</v>
      </c>
      <c r="I17" s="49" t="s">
        <v>60</v>
      </c>
      <c r="J17" s="50"/>
      <c r="K17" s="51">
        <f>(K16/J16)*100</f>
        <v>23.809523809523807</v>
      </c>
      <c r="L17" s="51"/>
      <c r="M17" s="11"/>
      <c r="N17" s="11"/>
      <c r="O17" s="33"/>
      <c r="P17" s="11"/>
      <c r="Q17" s="33"/>
      <c r="R17" s="9"/>
    </row>
    <row r="18" spans="1:18" ht="15.75" customHeight="1" x14ac:dyDescent="0.15">
      <c r="A18" s="29">
        <v>16</v>
      </c>
      <c r="B18" s="2" t="s">
        <v>17</v>
      </c>
      <c r="C18" s="29">
        <v>16</v>
      </c>
      <c r="D18" s="18" t="s">
        <v>43</v>
      </c>
      <c r="E18" s="2" t="s">
        <v>3</v>
      </c>
      <c r="F18" s="18" t="s">
        <v>2</v>
      </c>
      <c r="G18" s="18" t="s">
        <v>18</v>
      </c>
      <c r="I18" s="33"/>
      <c r="J18" s="33"/>
      <c r="K18" s="11"/>
      <c r="L18" s="11"/>
      <c r="M18" s="11"/>
      <c r="N18" s="11"/>
      <c r="O18" s="33"/>
      <c r="P18" s="11"/>
      <c r="Q18" s="11"/>
      <c r="R18" s="9"/>
    </row>
    <row r="19" spans="1:18" ht="15.75" customHeight="1" x14ac:dyDescent="0.15">
      <c r="A19" s="29">
        <v>17</v>
      </c>
      <c r="B19" s="2" t="s">
        <v>17</v>
      </c>
      <c r="C19" s="29">
        <v>17</v>
      </c>
      <c r="D19" s="18" t="s">
        <v>43</v>
      </c>
      <c r="E19" s="29" t="s">
        <v>3</v>
      </c>
      <c r="F19" s="18" t="s">
        <v>2</v>
      </c>
      <c r="G19" s="18" t="s">
        <v>18</v>
      </c>
      <c r="I19" s="2"/>
      <c r="J19" s="2"/>
      <c r="M19" s="3"/>
    </row>
    <row r="20" spans="1:18" ht="15.75" customHeight="1" x14ac:dyDescent="0.15">
      <c r="A20" s="29">
        <v>18</v>
      </c>
      <c r="B20" s="2" t="s">
        <v>17</v>
      </c>
      <c r="C20" s="29">
        <v>18</v>
      </c>
      <c r="D20" s="18" t="s">
        <v>43</v>
      </c>
      <c r="E20" s="29" t="s">
        <v>3</v>
      </c>
      <c r="F20" s="18" t="s">
        <v>2</v>
      </c>
      <c r="G20" s="18" t="s">
        <v>18</v>
      </c>
      <c r="I20" s="12"/>
      <c r="J20" s="12"/>
      <c r="K20" s="9"/>
      <c r="L20" s="9"/>
      <c r="M20" s="11"/>
      <c r="N20" s="9"/>
      <c r="O20" s="9"/>
      <c r="P20" s="9"/>
      <c r="Q20" s="9"/>
    </row>
    <row r="21" spans="1:18" ht="15.75" customHeight="1" x14ac:dyDescent="0.15">
      <c r="A21" s="29">
        <v>19</v>
      </c>
      <c r="B21" s="2" t="s">
        <v>15</v>
      </c>
      <c r="C21" s="29">
        <v>19</v>
      </c>
      <c r="D21" s="18" t="s">
        <v>43</v>
      </c>
      <c r="E21" s="2" t="s">
        <v>3</v>
      </c>
      <c r="F21" s="2" t="s">
        <v>2</v>
      </c>
      <c r="G21" s="2" t="s">
        <v>14</v>
      </c>
      <c r="I21" s="22" t="s">
        <v>37</v>
      </c>
      <c r="J21" s="23"/>
      <c r="K21" s="9"/>
      <c r="L21" s="13"/>
      <c r="M21" s="14"/>
      <c r="N21" s="9"/>
      <c r="O21" s="13"/>
      <c r="P21" s="14"/>
      <c r="Q21" s="9"/>
    </row>
    <row r="22" spans="1:18" ht="15.75" customHeight="1" x14ac:dyDescent="0.15">
      <c r="A22" s="29">
        <v>20</v>
      </c>
      <c r="B22" s="2" t="s">
        <v>15</v>
      </c>
      <c r="C22" s="29">
        <v>20</v>
      </c>
      <c r="D22" s="18" t="s">
        <v>43</v>
      </c>
      <c r="E22" s="2" t="s">
        <v>3</v>
      </c>
      <c r="F22" s="2" t="s">
        <v>2</v>
      </c>
      <c r="G22" s="2" t="s">
        <v>31</v>
      </c>
      <c r="I22" s="24"/>
      <c r="J22" s="25" t="s">
        <v>40</v>
      </c>
      <c r="K22" s="9"/>
      <c r="L22" s="13"/>
      <c r="M22" s="14"/>
      <c r="N22" s="9"/>
      <c r="O22" s="15"/>
      <c r="P22" s="14"/>
      <c r="Q22" s="9"/>
    </row>
    <row r="23" spans="1:18" ht="15.75" customHeight="1" x14ac:dyDescent="0.15">
      <c r="A23" s="29">
        <v>21</v>
      </c>
      <c r="B23" s="2" t="s">
        <v>15</v>
      </c>
      <c r="C23" s="29">
        <v>21</v>
      </c>
      <c r="D23" s="18" t="s">
        <v>43</v>
      </c>
      <c r="E23" s="2" t="s">
        <v>32</v>
      </c>
      <c r="F23" s="18" t="s">
        <v>33</v>
      </c>
      <c r="G23" s="2" t="s">
        <v>36</v>
      </c>
      <c r="I23" s="26"/>
      <c r="J23" s="25" t="s">
        <v>39</v>
      </c>
      <c r="K23" s="9"/>
      <c r="L23" s="10"/>
      <c r="M23" s="10"/>
      <c r="N23" s="9"/>
      <c r="O23" s="9"/>
      <c r="P23" s="9"/>
      <c r="Q23" s="9"/>
    </row>
    <row r="24" spans="1:18" ht="15.75" customHeight="1" x14ac:dyDescent="0.15">
      <c r="A24" s="29">
        <v>22</v>
      </c>
      <c r="B24" s="2" t="s">
        <v>15</v>
      </c>
      <c r="C24" s="29">
        <v>22</v>
      </c>
      <c r="D24" s="18" t="s">
        <v>43</v>
      </c>
      <c r="E24" s="29" t="s">
        <v>32</v>
      </c>
      <c r="F24" s="18" t="s">
        <v>33</v>
      </c>
      <c r="G24" s="29" t="s">
        <v>36</v>
      </c>
      <c r="I24" s="27"/>
      <c r="J24" s="28" t="s">
        <v>38</v>
      </c>
      <c r="K24" s="9"/>
      <c r="L24" s="10"/>
      <c r="M24" s="10"/>
      <c r="N24" s="9"/>
      <c r="O24" s="9"/>
      <c r="P24" s="9"/>
      <c r="Q24" s="9"/>
    </row>
    <row r="25" spans="1:18" ht="15.75" customHeight="1" x14ac:dyDescent="0.15">
      <c r="A25" s="29">
        <v>23</v>
      </c>
      <c r="B25" s="2" t="s">
        <v>15</v>
      </c>
      <c r="C25" s="29">
        <v>23</v>
      </c>
      <c r="D25" s="18" t="s">
        <v>43</v>
      </c>
      <c r="E25" s="29" t="s">
        <v>32</v>
      </c>
      <c r="F25" s="18" t="s">
        <v>33</v>
      </c>
      <c r="G25" s="29" t="s">
        <v>36</v>
      </c>
      <c r="I25" s="10"/>
      <c r="J25" s="10"/>
      <c r="K25" s="9"/>
      <c r="L25" s="10"/>
      <c r="M25" s="10"/>
      <c r="N25" s="9"/>
      <c r="O25" s="11"/>
      <c r="P25" s="9"/>
      <c r="Q25" s="9"/>
    </row>
    <row r="26" spans="1:18" ht="15.75" customHeight="1" x14ac:dyDescent="0.15">
      <c r="A26" s="29">
        <v>24</v>
      </c>
      <c r="B26" s="2" t="s">
        <v>15</v>
      </c>
      <c r="C26" s="29">
        <v>24</v>
      </c>
      <c r="D26" s="18" t="s">
        <v>43</v>
      </c>
      <c r="E26" s="29" t="s">
        <v>32</v>
      </c>
      <c r="F26" s="18" t="s">
        <v>33</v>
      </c>
      <c r="G26" s="29" t="s">
        <v>36</v>
      </c>
      <c r="I26" s="10"/>
      <c r="J26" s="10"/>
      <c r="K26" s="9"/>
      <c r="L26" s="10"/>
      <c r="M26" s="10"/>
      <c r="N26" s="9"/>
      <c r="O26" s="11"/>
      <c r="P26" s="9"/>
      <c r="Q26" s="9"/>
    </row>
    <row r="27" spans="1:18" ht="15.75" customHeight="1" x14ac:dyDescent="0.15">
      <c r="A27" s="29">
        <v>25</v>
      </c>
      <c r="B27" s="2" t="s">
        <v>15</v>
      </c>
      <c r="C27" s="29">
        <v>25</v>
      </c>
      <c r="D27" s="18" t="s">
        <v>43</v>
      </c>
      <c r="E27" s="29" t="s">
        <v>32</v>
      </c>
      <c r="F27" s="18" t="s">
        <v>33</v>
      </c>
      <c r="G27" s="29" t="s">
        <v>36</v>
      </c>
      <c r="I27" s="10">
        <v>294</v>
      </c>
      <c r="J27" s="10" t="s">
        <v>52</v>
      </c>
      <c r="K27" s="9"/>
      <c r="L27" s="9"/>
      <c r="M27" s="11"/>
      <c r="N27" s="9"/>
      <c r="O27" s="11"/>
      <c r="P27" s="9"/>
      <c r="Q27" s="9"/>
    </row>
    <row r="28" spans="1:18" ht="15.75" customHeight="1" x14ac:dyDescent="0.15">
      <c r="A28" s="29">
        <v>26</v>
      </c>
      <c r="B28" s="2" t="s">
        <v>15</v>
      </c>
      <c r="C28" s="29">
        <v>26</v>
      </c>
      <c r="D28" s="18" t="s">
        <v>43</v>
      </c>
      <c r="E28" s="18" t="s">
        <v>3</v>
      </c>
      <c r="F28" s="18" t="s">
        <v>2</v>
      </c>
      <c r="G28" s="2" t="s">
        <v>31</v>
      </c>
      <c r="I28" s="12"/>
      <c r="J28" s="12"/>
      <c r="K28" s="9"/>
      <c r="L28" s="9"/>
      <c r="M28" s="11"/>
      <c r="N28" s="9"/>
      <c r="O28" s="11"/>
      <c r="P28" s="9"/>
      <c r="Q28" s="9"/>
    </row>
    <row r="29" spans="1:18" ht="15.75" customHeight="1" x14ac:dyDescent="0.15">
      <c r="A29" s="29">
        <v>27</v>
      </c>
      <c r="B29" s="2" t="s">
        <v>15</v>
      </c>
      <c r="C29" s="29">
        <v>27</v>
      </c>
      <c r="D29" s="18" t="s">
        <v>43</v>
      </c>
      <c r="E29" s="18" t="s">
        <v>3</v>
      </c>
      <c r="F29" s="18" t="s">
        <v>2</v>
      </c>
      <c r="G29" s="29" t="s">
        <v>31</v>
      </c>
      <c r="I29" s="9"/>
      <c r="J29" s="9"/>
      <c r="K29" s="9"/>
      <c r="L29" s="9"/>
      <c r="M29" s="9"/>
      <c r="N29" s="9"/>
      <c r="O29" s="11"/>
      <c r="P29" s="9"/>
      <c r="Q29" s="9"/>
    </row>
    <row r="30" spans="1:18" ht="15.75" customHeight="1" x14ac:dyDescent="0.15">
      <c r="A30" s="29">
        <v>28</v>
      </c>
      <c r="B30" s="2" t="s">
        <v>15</v>
      </c>
      <c r="C30" s="29">
        <v>28</v>
      </c>
      <c r="D30" s="18" t="s">
        <v>43</v>
      </c>
      <c r="E30" s="18" t="s">
        <v>3</v>
      </c>
      <c r="F30" s="18" t="s">
        <v>2</v>
      </c>
      <c r="G30" s="29" t="s">
        <v>31</v>
      </c>
      <c r="I30" s="9"/>
      <c r="J30" s="9"/>
      <c r="K30" s="9"/>
      <c r="L30" s="9"/>
      <c r="M30" s="9"/>
      <c r="N30" s="9"/>
      <c r="O30" s="11"/>
      <c r="P30" s="9"/>
      <c r="Q30" s="9"/>
    </row>
    <row r="31" spans="1:18" ht="15.75" customHeight="1" x14ac:dyDescent="0.15">
      <c r="A31" s="29">
        <v>29</v>
      </c>
      <c r="B31" s="2" t="s">
        <v>15</v>
      </c>
      <c r="C31" s="29">
        <v>29</v>
      </c>
      <c r="D31" s="18" t="s">
        <v>43</v>
      </c>
      <c r="E31" s="18" t="s">
        <v>3</v>
      </c>
      <c r="F31" s="18" t="s">
        <v>2</v>
      </c>
      <c r="G31" s="29" t="s">
        <v>31</v>
      </c>
      <c r="I31" s="9"/>
      <c r="J31" s="9"/>
      <c r="K31" s="9"/>
      <c r="L31" s="9"/>
      <c r="M31" s="9"/>
      <c r="N31" s="9"/>
      <c r="O31" s="11"/>
      <c r="P31" s="9"/>
      <c r="Q31" s="9"/>
    </row>
    <row r="32" spans="1:18" ht="15.75" customHeight="1" x14ac:dyDescent="0.15">
      <c r="A32" s="29">
        <v>30</v>
      </c>
      <c r="B32" s="2" t="s">
        <v>15</v>
      </c>
      <c r="C32" s="29">
        <v>30</v>
      </c>
      <c r="D32" s="18" t="s">
        <v>43</v>
      </c>
      <c r="E32" s="18" t="s">
        <v>3</v>
      </c>
      <c r="F32" s="18" t="s">
        <v>2</v>
      </c>
      <c r="G32" s="29" t="s">
        <v>31</v>
      </c>
      <c r="O32" s="3"/>
    </row>
    <row r="33" spans="1:15" ht="15.75" customHeight="1" x14ac:dyDescent="0.15">
      <c r="A33" s="29">
        <v>31</v>
      </c>
      <c r="B33" s="2" t="s">
        <v>15</v>
      </c>
      <c r="C33" s="29">
        <v>31</v>
      </c>
      <c r="D33" s="18" t="s">
        <v>43</v>
      </c>
      <c r="E33" s="18" t="s">
        <v>3</v>
      </c>
      <c r="F33" s="18" t="s">
        <v>2</v>
      </c>
      <c r="G33" s="29" t="s">
        <v>31</v>
      </c>
      <c r="O33" s="3"/>
    </row>
    <row r="34" spans="1:15" ht="15.75" customHeight="1" x14ac:dyDescent="0.15">
      <c r="A34" s="29">
        <v>32</v>
      </c>
      <c r="B34" s="2" t="s">
        <v>15</v>
      </c>
      <c r="C34" s="29">
        <v>32</v>
      </c>
      <c r="D34" s="18" t="s">
        <v>43</v>
      </c>
      <c r="E34" s="18" t="s">
        <v>3</v>
      </c>
      <c r="F34" s="18" t="s">
        <v>2</v>
      </c>
      <c r="G34" s="29" t="s">
        <v>31</v>
      </c>
      <c r="O34" s="3"/>
    </row>
    <row r="35" spans="1:15" ht="15.75" customHeight="1" x14ac:dyDescent="0.15">
      <c r="A35" s="29">
        <v>33</v>
      </c>
      <c r="B35" s="2" t="s">
        <v>15</v>
      </c>
      <c r="C35" s="29">
        <v>33</v>
      </c>
      <c r="D35" s="18" t="s">
        <v>43</v>
      </c>
      <c r="E35" s="18" t="s">
        <v>3</v>
      </c>
      <c r="F35" s="18" t="s">
        <v>2</v>
      </c>
      <c r="G35" s="29" t="s">
        <v>31</v>
      </c>
      <c r="O35" s="3"/>
    </row>
    <row r="36" spans="1:15" ht="15.75" customHeight="1" x14ac:dyDescent="0.15">
      <c r="A36" s="29">
        <v>34</v>
      </c>
      <c r="B36" s="2" t="s">
        <v>15</v>
      </c>
      <c r="C36" s="29">
        <v>34</v>
      </c>
      <c r="D36" s="18" t="s">
        <v>43</v>
      </c>
      <c r="E36" s="18" t="s">
        <v>3</v>
      </c>
      <c r="F36" s="18" t="s">
        <v>2</v>
      </c>
      <c r="G36" s="29" t="s">
        <v>31</v>
      </c>
      <c r="O36" s="3"/>
    </row>
    <row r="37" spans="1:15" ht="15.75" customHeight="1" x14ac:dyDescent="0.15">
      <c r="A37" s="29">
        <v>35</v>
      </c>
      <c r="B37" s="2" t="s">
        <v>15</v>
      </c>
      <c r="C37" s="29">
        <v>35</v>
      </c>
      <c r="D37" s="18" t="s">
        <v>43</v>
      </c>
      <c r="E37" s="18" t="s">
        <v>3</v>
      </c>
      <c r="F37" s="18" t="s">
        <v>2</v>
      </c>
      <c r="G37" s="29" t="s">
        <v>31</v>
      </c>
      <c r="O37" s="3"/>
    </row>
    <row r="38" spans="1:15" ht="15.75" customHeight="1" x14ac:dyDescent="0.15">
      <c r="A38" s="29">
        <v>36</v>
      </c>
      <c r="B38" s="2" t="s">
        <v>13</v>
      </c>
      <c r="C38" s="29">
        <v>36</v>
      </c>
      <c r="D38" s="18" t="s">
        <v>43</v>
      </c>
      <c r="E38" s="2" t="s">
        <v>3</v>
      </c>
      <c r="F38" s="2" t="s">
        <v>2</v>
      </c>
      <c r="G38" s="17" t="s">
        <v>12</v>
      </c>
      <c r="O38" s="3"/>
    </row>
    <row r="39" spans="1:15" ht="15.75" customHeight="1" x14ac:dyDescent="0.15">
      <c r="A39" s="29">
        <v>37</v>
      </c>
      <c r="B39" s="2" t="s">
        <v>13</v>
      </c>
      <c r="C39" s="29" t="s">
        <v>53</v>
      </c>
      <c r="D39" s="18" t="s">
        <v>43</v>
      </c>
      <c r="E39" s="2" t="s">
        <v>3</v>
      </c>
      <c r="F39" s="2" t="s">
        <v>2</v>
      </c>
      <c r="G39" s="17" t="s">
        <v>12</v>
      </c>
      <c r="O39" s="3"/>
    </row>
    <row r="40" spans="1:15" ht="15.75" customHeight="1" x14ac:dyDescent="0.15">
      <c r="A40" s="29">
        <v>38</v>
      </c>
      <c r="B40" s="2" t="s">
        <v>13</v>
      </c>
      <c r="C40" s="29" t="s">
        <v>54</v>
      </c>
      <c r="D40" s="18" t="s">
        <v>43</v>
      </c>
      <c r="E40" s="2" t="s">
        <v>3</v>
      </c>
      <c r="F40" s="2" t="s">
        <v>2</v>
      </c>
      <c r="G40" s="17" t="s">
        <v>12</v>
      </c>
      <c r="O40" s="3"/>
    </row>
    <row r="41" spans="1:15" ht="15.75" customHeight="1" x14ac:dyDescent="0.15">
      <c r="A41" s="29">
        <v>39</v>
      </c>
      <c r="B41" s="2" t="s">
        <v>13</v>
      </c>
      <c r="C41" s="29" t="s">
        <v>55</v>
      </c>
      <c r="D41" s="18" t="s">
        <v>43</v>
      </c>
      <c r="E41" s="2" t="s">
        <v>3</v>
      </c>
      <c r="F41" s="2" t="s">
        <v>2</v>
      </c>
      <c r="G41" s="17" t="s">
        <v>12</v>
      </c>
    </row>
    <row r="42" spans="1:15" ht="15.75" customHeight="1" x14ac:dyDescent="0.15">
      <c r="A42" s="29">
        <v>40</v>
      </c>
      <c r="B42" s="2" t="s">
        <v>13</v>
      </c>
      <c r="C42" s="29" t="s">
        <v>56</v>
      </c>
      <c r="D42" s="18" t="s">
        <v>43</v>
      </c>
      <c r="E42" s="2" t="s">
        <v>3</v>
      </c>
      <c r="F42" s="2" t="s">
        <v>2</v>
      </c>
      <c r="G42" s="17" t="s">
        <v>12</v>
      </c>
      <c r="O42" s="3"/>
    </row>
    <row r="43" spans="1:15" ht="15.75" customHeight="1" x14ac:dyDescent="0.15">
      <c r="A43" s="29">
        <v>41</v>
      </c>
      <c r="B43" s="2" t="s">
        <v>13</v>
      </c>
      <c r="C43" s="29" t="s">
        <v>57</v>
      </c>
      <c r="D43" s="18" t="s">
        <v>43</v>
      </c>
      <c r="E43" s="2" t="s">
        <v>3</v>
      </c>
      <c r="F43" s="2" t="s">
        <v>2</v>
      </c>
      <c r="G43" s="17" t="s">
        <v>12</v>
      </c>
      <c r="O43" s="3"/>
    </row>
    <row r="44" spans="1:15" ht="15.75" customHeight="1" x14ac:dyDescent="0.15">
      <c r="A44" s="29">
        <v>42</v>
      </c>
      <c r="B44" s="2" t="s">
        <v>13</v>
      </c>
      <c r="C44" s="29" t="s">
        <v>58</v>
      </c>
      <c r="D44" s="18" t="s">
        <v>43</v>
      </c>
      <c r="E44" s="2" t="s">
        <v>3</v>
      </c>
      <c r="F44" s="2" t="s">
        <v>2</v>
      </c>
      <c r="G44" s="17" t="s">
        <v>12</v>
      </c>
    </row>
    <row r="45" spans="1:15" ht="15.75" customHeight="1" x14ac:dyDescent="0.15">
      <c r="A45" s="29">
        <v>43</v>
      </c>
      <c r="B45" s="29" t="s">
        <v>13</v>
      </c>
      <c r="C45" s="6">
        <v>37</v>
      </c>
      <c r="D45" s="18" t="s">
        <v>43</v>
      </c>
      <c r="E45" s="29" t="s">
        <v>3</v>
      </c>
      <c r="F45" s="29" t="s">
        <v>2</v>
      </c>
      <c r="G45" s="6" t="s">
        <v>3</v>
      </c>
      <c r="O45" s="3"/>
    </row>
    <row r="46" spans="1:15" ht="13" x14ac:dyDescent="0.15">
      <c r="A46" s="29">
        <v>44</v>
      </c>
      <c r="B46" s="29" t="s">
        <v>13</v>
      </c>
      <c r="C46" s="6">
        <v>38</v>
      </c>
      <c r="D46" s="18" t="s">
        <v>43</v>
      </c>
      <c r="E46" s="29" t="s">
        <v>3</v>
      </c>
      <c r="F46" s="29" t="s">
        <v>2</v>
      </c>
      <c r="G46" s="6" t="s">
        <v>3</v>
      </c>
      <c r="O46" s="3"/>
    </row>
    <row r="47" spans="1:15" ht="13" x14ac:dyDescent="0.15">
      <c r="A47" s="29">
        <v>45</v>
      </c>
      <c r="B47" s="29" t="s">
        <v>13</v>
      </c>
      <c r="C47" s="6">
        <v>39</v>
      </c>
      <c r="D47" s="18" t="s">
        <v>43</v>
      </c>
      <c r="E47" s="29" t="s">
        <v>3</v>
      </c>
      <c r="F47" s="29" t="s">
        <v>2</v>
      </c>
      <c r="G47" s="6" t="s">
        <v>3</v>
      </c>
    </row>
    <row r="48" spans="1:15" ht="13" x14ac:dyDescent="0.15">
      <c r="A48" s="29">
        <v>46</v>
      </c>
      <c r="B48" s="29" t="s">
        <v>13</v>
      </c>
      <c r="C48" s="6">
        <v>40</v>
      </c>
      <c r="D48" s="18" t="s">
        <v>43</v>
      </c>
      <c r="E48" s="6" t="s">
        <v>32</v>
      </c>
      <c r="F48" s="6" t="s">
        <v>33</v>
      </c>
      <c r="G48" s="6" t="s">
        <v>36</v>
      </c>
    </row>
    <row r="49" spans="1:7" ht="13" x14ac:dyDescent="0.15">
      <c r="A49" s="29">
        <v>47</v>
      </c>
      <c r="B49" s="29" t="s">
        <v>13</v>
      </c>
      <c r="C49" s="6">
        <v>41</v>
      </c>
      <c r="D49" s="18" t="s">
        <v>43</v>
      </c>
      <c r="E49" s="6" t="s">
        <v>32</v>
      </c>
      <c r="F49" s="6" t="s">
        <v>33</v>
      </c>
      <c r="G49" s="6" t="s">
        <v>36</v>
      </c>
    </row>
    <row r="50" spans="1:7" ht="13" x14ac:dyDescent="0.15">
      <c r="A50" s="29">
        <v>48</v>
      </c>
      <c r="B50" s="29" t="s">
        <v>13</v>
      </c>
      <c r="C50" s="6">
        <v>42</v>
      </c>
      <c r="D50" s="18" t="s">
        <v>43</v>
      </c>
      <c r="E50" s="6" t="s">
        <v>32</v>
      </c>
      <c r="F50" s="6" t="s">
        <v>33</v>
      </c>
      <c r="G50" s="6" t="s">
        <v>36</v>
      </c>
    </row>
    <row r="51" spans="1:7" ht="13" x14ac:dyDescent="0.15">
      <c r="A51" s="29">
        <v>49</v>
      </c>
      <c r="B51" s="29" t="s">
        <v>13</v>
      </c>
      <c r="C51" s="6">
        <v>43</v>
      </c>
      <c r="D51" s="18" t="s">
        <v>43</v>
      </c>
      <c r="E51" s="6" t="s">
        <v>32</v>
      </c>
      <c r="F51" s="6" t="s">
        <v>33</v>
      </c>
      <c r="G51" s="6" t="s">
        <v>36</v>
      </c>
    </row>
    <row r="52" spans="1:7" ht="13" x14ac:dyDescent="0.15">
      <c r="A52" s="29">
        <v>50</v>
      </c>
      <c r="B52" s="6" t="s">
        <v>13</v>
      </c>
      <c r="C52" s="6">
        <v>44</v>
      </c>
      <c r="D52" s="18" t="s">
        <v>43</v>
      </c>
      <c r="E52" s="6" t="s">
        <v>3</v>
      </c>
      <c r="F52" s="6" t="s">
        <v>2</v>
      </c>
      <c r="G52" s="6" t="s">
        <v>3</v>
      </c>
    </row>
    <row r="53" spans="1:7" ht="13" x14ac:dyDescent="0.15">
      <c r="A53" s="29">
        <v>51</v>
      </c>
      <c r="B53" s="18" t="s">
        <v>11</v>
      </c>
      <c r="C53" s="6">
        <v>45</v>
      </c>
      <c r="D53" s="18" t="s">
        <v>43</v>
      </c>
      <c r="E53" s="2" t="s">
        <v>3</v>
      </c>
      <c r="F53" s="2" t="s">
        <v>2</v>
      </c>
      <c r="G53" s="2" t="s">
        <v>10</v>
      </c>
    </row>
    <row r="54" spans="1:7" ht="13" x14ac:dyDescent="0.15">
      <c r="A54" s="29">
        <v>52</v>
      </c>
      <c r="B54" s="18" t="s">
        <v>11</v>
      </c>
      <c r="C54" s="6">
        <v>46</v>
      </c>
      <c r="D54" s="18" t="s">
        <v>43</v>
      </c>
      <c r="E54" s="2" t="s">
        <v>3</v>
      </c>
      <c r="F54" s="2" t="s">
        <v>2</v>
      </c>
      <c r="G54" s="2" t="s">
        <v>10</v>
      </c>
    </row>
    <row r="55" spans="1:7" ht="13" x14ac:dyDescent="0.15">
      <c r="A55" s="29">
        <v>53</v>
      </c>
      <c r="B55" s="18" t="s">
        <v>11</v>
      </c>
      <c r="C55" s="6">
        <v>47</v>
      </c>
      <c r="D55" s="18" t="s">
        <v>43</v>
      </c>
      <c r="E55" s="2" t="s">
        <v>3</v>
      </c>
      <c r="F55" s="2" t="s">
        <v>2</v>
      </c>
      <c r="G55" s="2" t="s">
        <v>10</v>
      </c>
    </row>
    <row r="56" spans="1:7" ht="13" x14ac:dyDescent="0.15">
      <c r="A56" s="29">
        <v>54</v>
      </c>
      <c r="B56" s="18" t="s">
        <v>11</v>
      </c>
      <c r="C56" s="6">
        <v>48</v>
      </c>
      <c r="D56" s="18" t="s">
        <v>43</v>
      </c>
      <c r="E56" s="2" t="s">
        <v>3</v>
      </c>
      <c r="F56" s="2" t="s">
        <v>2</v>
      </c>
      <c r="G56" s="2" t="s">
        <v>10</v>
      </c>
    </row>
    <row r="57" spans="1:7" ht="13" x14ac:dyDescent="0.15">
      <c r="A57" s="29">
        <v>55</v>
      </c>
      <c r="B57" s="18" t="s">
        <v>11</v>
      </c>
      <c r="C57" s="6">
        <v>49</v>
      </c>
      <c r="D57" s="18" t="s">
        <v>43</v>
      </c>
      <c r="E57" s="2" t="s">
        <v>3</v>
      </c>
      <c r="F57" s="2" t="s">
        <v>2</v>
      </c>
      <c r="G57" s="2" t="s">
        <v>10</v>
      </c>
    </row>
    <row r="58" spans="1:7" ht="13" x14ac:dyDescent="0.15">
      <c r="A58" s="29">
        <v>56</v>
      </c>
      <c r="B58" s="18" t="s">
        <v>11</v>
      </c>
      <c r="C58" s="6">
        <v>50</v>
      </c>
      <c r="D58" s="18" t="s">
        <v>43</v>
      </c>
      <c r="E58" s="2" t="s">
        <v>3</v>
      </c>
      <c r="F58" s="2" t="s">
        <v>2</v>
      </c>
      <c r="G58" s="2" t="s">
        <v>10</v>
      </c>
    </row>
    <row r="59" spans="1:7" ht="13" x14ac:dyDescent="0.15">
      <c r="A59" s="29">
        <v>57</v>
      </c>
      <c r="B59" s="18" t="s">
        <v>11</v>
      </c>
      <c r="C59" s="6">
        <v>51</v>
      </c>
      <c r="D59" s="18" t="s">
        <v>43</v>
      </c>
      <c r="E59" s="2" t="s">
        <v>3</v>
      </c>
      <c r="F59" s="2" t="s">
        <v>2</v>
      </c>
      <c r="G59" s="2" t="s">
        <v>10</v>
      </c>
    </row>
    <row r="60" spans="1:7" ht="13" x14ac:dyDescent="0.15">
      <c r="A60" s="29">
        <v>58</v>
      </c>
      <c r="B60" s="18" t="s">
        <v>11</v>
      </c>
      <c r="C60" s="6">
        <v>52</v>
      </c>
      <c r="D60" s="18" t="s">
        <v>43</v>
      </c>
      <c r="E60" s="2" t="s">
        <v>3</v>
      </c>
      <c r="F60" s="2" t="s">
        <v>2</v>
      </c>
      <c r="G60" s="2" t="s">
        <v>10</v>
      </c>
    </row>
    <row r="61" spans="1:7" ht="13" x14ac:dyDescent="0.15">
      <c r="A61" s="29">
        <v>59</v>
      </c>
      <c r="B61" s="18" t="s">
        <v>11</v>
      </c>
      <c r="C61" s="6">
        <v>53</v>
      </c>
      <c r="D61" s="18" t="s">
        <v>43</v>
      </c>
      <c r="E61" s="2" t="s">
        <v>3</v>
      </c>
      <c r="F61" s="2" t="s">
        <v>2</v>
      </c>
      <c r="G61" s="2" t="s">
        <v>10</v>
      </c>
    </row>
    <row r="62" spans="1:7" ht="13" x14ac:dyDescent="0.15">
      <c r="A62" s="29">
        <v>60</v>
      </c>
      <c r="B62" s="18" t="s">
        <v>11</v>
      </c>
      <c r="C62" s="6">
        <v>54</v>
      </c>
      <c r="D62" s="18" t="s">
        <v>43</v>
      </c>
      <c r="E62" s="2" t="s">
        <v>3</v>
      </c>
      <c r="F62" s="2" t="s">
        <v>2</v>
      </c>
      <c r="G62" s="2" t="s">
        <v>10</v>
      </c>
    </row>
    <row r="63" spans="1:7" ht="13" x14ac:dyDescent="0.15">
      <c r="A63" s="29">
        <v>61</v>
      </c>
      <c r="B63" s="18" t="s">
        <v>11</v>
      </c>
      <c r="C63" s="6">
        <v>55</v>
      </c>
      <c r="D63" s="18" t="s">
        <v>43</v>
      </c>
      <c r="E63" s="2" t="s">
        <v>3</v>
      </c>
      <c r="F63" s="2" t="s">
        <v>2</v>
      </c>
      <c r="G63" s="2" t="s">
        <v>10</v>
      </c>
    </row>
    <row r="64" spans="1:7" ht="13" x14ac:dyDescent="0.15">
      <c r="A64" s="29">
        <v>62</v>
      </c>
      <c r="B64" s="18" t="s">
        <v>11</v>
      </c>
      <c r="C64" s="6">
        <v>56</v>
      </c>
      <c r="D64" s="18" t="s">
        <v>43</v>
      </c>
      <c r="E64" s="18" t="s">
        <v>32</v>
      </c>
      <c r="F64" s="18" t="s">
        <v>33</v>
      </c>
      <c r="G64" s="18" t="s">
        <v>36</v>
      </c>
    </row>
    <row r="65" spans="1:7" ht="13" x14ac:dyDescent="0.15">
      <c r="A65" s="29">
        <v>63</v>
      </c>
      <c r="B65" s="18" t="s">
        <v>11</v>
      </c>
      <c r="C65" s="6">
        <v>57</v>
      </c>
      <c r="D65" s="18" t="s">
        <v>43</v>
      </c>
      <c r="E65" s="18" t="s">
        <v>32</v>
      </c>
      <c r="F65" s="18" t="s">
        <v>33</v>
      </c>
      <c r="G65" s="18" t="s">
        <v>36</v>
      </c>
    </row>
    <row r="66" spans="1:7" ht="13" x14ac:dyDescent="0.15">
      <c r="A66" s="29">
        <v>64</v>
      </c>
      <c r="B66" s="18" t="s">
        <v>11</v>
      </c>
      <c r="C66" s="6">
        <v>58</v>
      </c>
      <c r="D66" s="18" t="s">
        <v>43</v>
      </c>
      <c r="E66" s="18" t="s">
        <v>32</v>
      </c>
      <c r="F66" s="18" t="s">
        <v>33</v>
      </c>
      <c r="G66" s="18" t="s">
        <v>36</v>
      </c>
    </row>
    <row r="67" spans="1:7" ht="13" x14ac:dyDescent="0.15">
      <c r="A67" s="29">
        <v>65</v>
      </c>
      <c r="B67" s="18" t="s">
        <v>11</v>
      </c>
      <c r="C67" s="6">
        <v>59</v>
      </c>
      <c r="D67" s="18" t="s">
        <v>43</v>
      </c>
      <c r="E67" s="2" t="s">
        <v>3</v>
      </c>
      <c r="F67" s="2" t="s">
        <v>2</v>
      </c>
      <c r="G67" s="2" t="s">
        <v>10</v>
      </c>
    </row>
    <row r="68" spans="1:7" ht="13" x14ac:dyDescent="0.15">
      <c r="A68" s="29">
        <v>66</v>
      </c>
      <c r="B68" s="18" t="s">
        <v>11</v>
      </c>
      <c r="C68" s="6">
        <v>60</v>
      </c>
      <c r="D68" s="18" t="s">
        <v>43</v>
      </c>
      <c r="E68" s="2" t="s">
        <v>3</v>
      </c>
      <c r="F68" s="2" t="s">
        <v>2</v>
      </c>
      <c r="G68" s="2" t="s">
        <v>10</v>
      </c>
    </row>
    <row r="69" spans="1:7" ht="13" x14ac:dyDescent="0.15">
      <c r="A69" s="29">
        <v>67</v>
      </c>
      <c r="B69" s="18" t="s">
        <v>11</v>
      </c>
      <c r="C69" s="6">
        <v>61</v>
      </c>
      <c r="D69" s="18" t="s">
        <v>43</v>
      </c>
      <c r="E69" s="2" t="s">
        <v>3</v>
      </c>
      <c r="F69" s="2" t="s">
        <v>2</v>
      </c>
      <c r="G69" s="2" t="s">
        <v>10</v>
      </c>
    </row>
    <row r="70" spans="1:7" ht="13" x14ac:dyDescent="0.15">
      <c r="A70" s="29">
        <v>68</v>
      </c>
      <c r="B70" s="18" t="s">
        <v>11</v>
      </c>
      <c r="C70" s="6">
        <v>62</v>
      </c>
      <c r="D70" s="18" t="s">
        <v>43</v>
      </c>
      <c r="E70" s="2" t="s">
        <v>3</v>
      </c>
      <c r="F70" s="2" t="s">
        <v>2</v>
      </c>
      <c r="G70" s="2" t="s">
        <v>10</v>
      </c>
    </row>
    <row r="71" spans="1:7" ht="13" x14ac:dyDescent="0.15">
      <c r="A71" s="29">
        <v>69</v>
      </c>
      <c r="B71" s="17" t="s">
        <v>9</v>
      </c>
      <c r="C71" s="6">
        <v>63</v>
      </c>
      <c r="D71" s="18" t="s">
        <v>43</v>
      </c>
      <c r="E71" s="2" t="s">
        <v>3</v>
      </c>
      <c r="F71" s="2" t="s">
        <v>2</v>
      </c>
      <c r="G71" s="2" t="s">
        <v>8</v>
      </c>
    </row>
    <row r="72" spans="1:7" ht="13" x14ac:dyDescent="0.15">
      <c r="A72" s="29">
        <v>70</v>
      </c>
      <c r="B72" s="17" t="s">
        <v>9</v>
      </c>
      <c r="C72" s="6">
        <v>64</v>
      </c>
      <c r="D72" s="18" t="s">
        <v>43</v>
      </c>
      <c r="E72" s="2" t="s">
        <v>3</v>
      </c>
      <c r="F72" s="2" t="s">
        <v>2</v>
      </c>
      <c r="G72" s="2" t="s">
        <v>8</v>
      </c>
    </row>
    <row r="73" spans="1:7" ht="13" x14ac:dyDescent="0.15">
      <c r="A73" s="29">
        <v>71</v>
      </c>
      <c r="B73" s="17" t="s">
        <v>9</v>
      </c>
      <c r="C73" s="6">
        <v>65</v>
      </c>
      <c r="D73" s="18" t="s">
        <v>43</v>
      </c>
      <c r="E73" s="2" t="s">
        <v>3</v>
      </c>
      <c r="F73" s="2" t="s">
        <v>2</v>
      </c>
      <c r="G73" s="2" t="s">
        <v>8</v>
      </c>
    </row>
    <row r="74" spans="1:7" ht="13" x14ac:dyDescent="0.15">
      <c r="A74" s="29">
        <v>72</v>
      </c>
      <c r="B74" s="17" t="s">
        <v>9</v>
      </c>
      <c r="C74" s="6">
        <v>66</v>
      </c>
      <c r="D74" s="18" t="s">
        <v>43</v>
      </c>
      <c r="E74" s="2" t="s">
        <v>3</v>
      </c>
      <c r="F74" s="2" t="s">
        <v>2</v>
      </c>
      <c r="G74" s="2" t="s">
        <v>8</v>
      </c>
    </row>
    <row r="75" spans="1:7" ht="13" x14ac:dyDescent="0.15">
      <c r="A75" s="29">
        <v>73</v>
      </c>
      <c r="B75" s="17" t="s">
        <v>9</v>
      </c>
      <c r="C75" s="6">
        <v>67</v>
      </c>
      <c r="D75" s="18" t="s">
        <v>43</v>
      </c>
      <c r="E75" s="2" t="s">
        <v>3</v>
      </c>
      <c r="F75" s="2" t="s">
        <v>2</v>
      </c>
      <c r="G75" s="2" t="s">
        <v>8</v>
      </c>
    </row>
    <row r="76" spans="1:7" ht="13" x14ac:dyDescent="0.15">
      <c r="A76" s="29">
        <v>74</v>
      </c>
      <c r="B76" s="17" t="s">
        <v>9</v>
      </c>
      <c r="C76" s="6">
        <v>68</v>
      </c>
      <c r="D76" s="18" t="s">
        <v>43</v>
      </c>
      <c r="E76" s="2" t="s">
        <v>3</v>
      </c>
      <c r="F76" s="2" t="s">
        <v>2</v>
      </c>
      <c r="G76" s="2" t="s">
        <v>8</v>
      </c>
    </row>
    <row r="77" spans="1:7" ht="13" x14ac:dyDescent="0.15">
      <c r="A77" s="29">
        <v>75</v>
      </c>
      <c r="B77" s="17" t="s">
        <v>9</v>
      </c>
      <c r="C77" s="6">
        <v>69</v>
      </c>
      <c r="D77" s="18" t="s">
        <v>43</v>
      </c>
      <c r="E77" s="2" t="s">
        <v>32</v>
      </c>
      <c r="F77" s="2" t="s">
        <v>33</v>
      </c>
      <c r="G77" s="2" t="s">
        <v>36</v>
      </c>
    </row>
    <row r="78" spans="1:7" ht="13" x14ac:dyDescent="0.15">
      <c r="A78" s="29">
        <v>76</v>
      </c>
      <c r="B78" s="17" t="s">
        <v>9</v>
      </c>
      <c r="C78" s="6">
        <v>70</v>
      </c>
      <c r="D78" s="18" t="s">
        <v>43</v>
      </c>
      <c r="E78" s="29" t="s">
        <v>32</v>
      </c>
      <c r="F78" s="29" t="s">
        <v>33</v>
      </c>
      <c r="G78" s="29" t="s">
        <v>36</v>
      </c>
    </row>
    <row r="79" spans="1:7" ht="13" x14ac:dyDescent="0.15">
      <c r="A79" s="29">
        <v>77</v>
      </c>
      <c r="B79" s="17" t="s">
        <v>9</v>
      </c>
      <c r="C79" s="6">
        <v>71</v>
      </c>
      <c r="D79" s="18" t="s">
        <v>43</v>
      </c>
      <c r="E79" s="29" t="s">
        <v>32</v>
      </c>
      <c r="F79" s="29" t="s">
        <v>33</v>
      </c>
      <c r="G79" s="29" t="s">
        <v>36</v>
      </c>
    </row>
    <row r="80" spans="1:7" ht="13" x14ac:dyDescent="0.15">
      <c r="A80" s="29">
        <v>78</v>
      </c>
      <c r="B80" s="17" t="s">
        <v>9</v>
      </c>
      <c r="C80" s="6">
        <v>72</v>
      </c>
      <c r="D80" s="18" t="s">
        <v>43</v>
      </c>
      <c r="E80" s="29" t="s">
        <v>32</v>
      </c>
      <c r="F80" s="29" t="s">
        <v>33</v>
      </c>
      <c r="G80" s="29" t="s">
        <v>36</v>
      </c>
    </row>
    <row r="81" spans="1:8" ht="13" x14ac:dyDescent="0.15">
      <c r="A81" s="29">
        <v>79</v>
      </c>
      <c r="B81" s="17" t="s">
        <v>9</v>
      </c>
      <c r="C81" s="6">
        <v>73</v>
      </c>
      <c r="D81" s="18" t="s">
        <v>43</v>
      </c>
      <c r="E81" s="2" t="s">
        <v>3</v>
      </c>
      <c r="F81" s="2" t="s">
        <v>2</v>
      </c>
      <c r="G81" s="2" t="s">
        <v>8</v>
      </c>
    </row>
    <row r="82" spans="1:8" ht="13" x14ac:dyDescent="0.15">
      <c r="A82" s="29">
        <v>80</v>
      </c>
      <c r="B82" s="17" t="s">
        <v>9</v>
      </c>
      <c r="C82" s="6">
        <v>74</v>
      </c>
      <c r="D82" s="18" t="s">
        <v>43</v>
      </c>
      <c r="E82" s="2" t="s">
        <v>3</v>
      </c>
      <c r="F82" s="2" t="s">
        <v>2</v>
      </c>
      <c r="G82" s="2" t="s">
        <v>8</v>
      </c>
    </row>
    <row r="83" spans="1:8" ht="13" x14ac:dyDescent="0.15">
      <c r="A83" s="29">
        <v>81</v>
      </c>
      <c r="B83" s="17" t="s">
        <v>9</v>
      </c>
      <c r="C83" s="6">
        <v>75</v>
      </c>
      <c r="D83" s="18" t="s">
        <v>43</v>
      </c>
      <c r="E83" s="2" t="s">
        <v>3</v>
      </c>
      <c r="F83" s="2" t="s">
        <v>2</v>
      </c>
      <c r="G83" s="2" t="s">
        <v>8</v>
      </c>
      <c r="H83" s="2"/>
    </row>
    <row r="84" spans="1:8" ht="13" x14ac:dyDescent="0.15">
      <c r="A84" s="29">
        <v>82</v>
      </c>
      <c r="B84" s="17" t="s">
        <v>9</v>
      </c>
      <c r="C84" s="6">
        <v>76</v>
      </c>
      <c r="D84" s="18" t="s">
        <v>43</v>
      </c>
      <c r="E84" s="2" t="s">
        <v>3</v>
      </c>
      <c r="F84" s="2" t="s">
        <v>2</v>
      </c>
      <c r="G84" s="2" t="s">
        <v>8</v>
      </c>
      <c r="H84" s="2"/>
    </row>
    <row r="85" spans="1:8" ht="13" x14ac:dyDescent="0.15">
      <c r="A85" s="29">
        <v>83</v>
      </c>
      <c r="B85" s="17" t="s">
        <v>9</v>
      </c>
      <c r="C85" s="6">
        <v>77</v>
      </c>
      <c r="D85" s="18" t="s">
        <v>43</v>
      </c>
      <c r="E85" s="2" t="s">
        <v>32</v>
      </c>
      <c r="F85" s="2" t="s">
        <v>33</v>
      </c>
      <c r="G85" s="2" t="s">
        <v>36</v>
      </c>
      <c r="H85" s="2"/>
    </row>
    <row r="86" spans="1:8" ht="13" x14ac:dyDescent="0.15">
      <c r="A86" s="29">
        <v>84</v>
      </c>
      <c r="B86" s="17" t="s">
        <v>9</v>
      </c>
      <c r="C86" s="6">
        <v>78</v>
      </c>
      <c r="D86" s="18" t="s">
        <v>43</v>
      </c>
      <c r="E86" s="2" t="s">
        <v>32</v>
      </c>
      <c r="F86" s="29" t="s">
        <v>33</v>
      </c>
      <c r="G86" s="29" t="s">
        <v>36</v>
      </c>
      <c r="H86" s="2"/>
    </row>
    <row r="87" spans="1:8" ht="13" x14ac:dyDescent="0.15">
      <c r="A87" s="29">
        <v>85</v>
      </c>
      <c r="B87" s="17" t="s">
        <v>9</v>
      </c>
      <c r="C87" s="6">
        <v>79</v>
      </c>
      <c r="D87" s="18" t="s">
        <v>43</v>
      </c>
      <c r="E87" s="17" t="s">
        <v>32</v>
      </c>
      <c r="F87" s="29" t="s">
        <v>33</v>
      </c>
      <c r="G87" s="29" t="s">
        <v>36</v>
      </c>
      <c r="H87" s="2"/>
    </row>
    <row r="88" spans="1:8" ht="13" x14ac:dyDescent="0.15">
      <c r="A88" s="29">
        <v>86</v>
      </c>
      <c r="B88" s="18" t="s">
        <v>0</v>
      </c>
      <c r="C88" s="6">
        <v>80</v>
      </c>
      <c r="D88" s="18" t="s">
        <v>43</v>
      </c>
      <c r="E88" s="17" t="s">
        <v>3</v>
      </c>
      <c r="F88" s="17" t="s">
        <v>2</v>
      </c>
      <c r="G88" s="18" t="s">
        <v>31</v>
      </c>
      <c r="H88" s="2"/>
    </row>
    <row r="89" spans="1:8" ht="13" x14ac:dyDescent="0.15">
      <c r="A89" s="29">
        <v>87</v>
      </c>
      <c r="B89" s="18" t="s">
        <v>0</v>
      </c>
      <c r="C89" s="6">
        <v>81</v>
      </c>
      <c r="D89" s="18" t="s">
        <v>43</v>
      </c>
      <c r="E89" s="17" t="s">
        <v>3</v>
      </c>
      <c r="F89" s="17" t="s">
        <v>2</v>
      </c>
      <c r="G89" s="18" t="s">
        <v>31</v>
      </c>
      <c r="H89" s="2"/>
    </row>
    <row r="90" spans="1:8" ht="13" x14ac:dyDescent="0.15">
      <c r="A90" s="29">
        <v>88</v>
      </c>
      <c r="B90" s="18" t="s">
        <v>0</v>
      </c>
      <c r="C90" s="6">
        <v>82</v>
      </c>
      <c r="D90" s="18" t="s">
        <v>43</v>
      </c>
      <c r="E90" s="17" t="s">
        <v>3</v>
      </c>
      <c r="F90" s="17" t="s">
        <v>2</v>
      </c>
      <c r="G90" s="18" t="s">
        <v>31</v>
      </c>
      <c r="H90" s="2"/>
    </row>
    <row r="91" spans="1:8" ht="13" x14ac:dyDescent="0.15">
      <c r="A91" s="29">
        <v>89</v>
      </c>
      <c r="B91" s="18" t="s">
        <v>0</v>
      </c>
      <c r="C91" s="6">
        <v>83</v>
      </c>
      <c r="D91" s="18" t="s">
        <v>43</v>
      </c>
      <c r="E91" s="17" t="s">
        <v>3</v>
      </c>
      <c r="F91" s="17" t="s">
        <v>2</v>
      </c>
      <c r="G91" s="18" t="s">
        <v>31</v>
      </c>
    </row>
    <row r="92" spans="1:8" ht="13" x14ac:dyDescent="0.15">
      <c r="A92" s="29">
        <v>90</v>
      </c>
      <c r="B92" s="18" t="s">
        <v>0</v>
      </c>
      <c r="C92" s="6">
        <v>84</v>
      </c>
      <c r="D92" s="18" t="s">
        <v>43</v>
      </c>
      <c r="E92" s="17" t="s">
        <v>3</v>
      </c>
      <c r="F92" s="17" t="s">
        <v>2</v>
      </c>
      <c r="G92" s="18" t="s">
        <v>31</v>
      </c>
    </row>
    <row r="93" spans="1:8" ht="13" x14ac:dyDescent="0.15">
      <c r="A93" s="29">
        <v>91</v>
      </c>
      <c r="B93" s="18" t="s">
        <v>0</v>
      </c>
      <c r="C93" s="6">
        <v>85</v>
      </c>
      <c r="D93" s="18" t="s">
        <v>43</v>
      </c>
      <c r="E93" s="17" t="s">
        <v>3</v>
      </c>
      <c r="F93" s="17" t="s">
        <v>2</v>
      </c>
      <c r="G93" s="18" t="s">
        <v>31</v>
      </c>
    </row>
    <row r="94" spans="1:8" ht="13" x14ac:dyDescent="0.15">
      <c r="A94" s="29">
        <v>92</v>
      </c>
      <c r="B94" s="18" t="s">
        <v>0</v>
      </c>
      <c r="C94" s="6">
        <v>86</v>
      </c>
      <c r="D94" s="18" t="s">
        <v>43</v>
      </c>
      <c r="E94" s="17" t="s">
        <v>32</v>
      </c>
      <c r="F94" s="17" t="s">
        <v>33</v>
      </c>
      <c r="G94" s="2" t="s">
        <v>36</v>
      </c>
    </row>
    <row r="95" spans="1:8" ht="13" x14ac:dyDescent="0.15">
      <c r="A95" s="29">
        <v>93</v>
      </c>
      <c r="B95" s="18" t="s">
        <v>0</v>
      </c>
      <c r="C95" s="17">
        <v>102</v>
      </c>
      <c r="D95" s="18" t="s">
        <v>43</v>
      </c>
      <c r="E95" s="17" t="s">
        <v>3</v>
      </c>
      <c r="F95" s="17" t="s">
        <v>2</v>
      </c>
      <c r="G95" s="2" t="s">
        <v>8</v>
      </c>
    </row>
    <row r="96" spans="1:8" ht="13" x14ac:dyDescent="0.15">
      <c r="A96" s="29">
        <v>94</v>
      </c>
      <c r="B96" s="18" t="s">
        <v>0</v>
      </c>
      <c r="C96" s="6">
        <v>103</v>
      </c>
      <c r="D96" s="18" t="s">
        <v>43</v>
      </c>
      <c r="E96" s="17" t="s">
        <v>3</v>
      </c>
      <c r="F96" s="17" t="s">
        <v>2</v>
      </c>
      <c r="G96" s="2" t="s">
        <v>8</v>
      </c>
    </row>
    <row r="97" spans="1:7" ht="13" x14ac:dyDescent="0.15">
      <c r="A97" s="29">
        <v>95</v>
      </c>
      <c r="B97" s="18" t="s">
        <v>0</v>
      </c>
      <c r="C97" s="17">
        <v>104</v>
      </c>
      <c r="D97" s="18" t="s">
        <v>43</v>
      </c>
      <c r="E97" s="17" t="s">
        <v>3</v>
      </c>
      <c r="F97" s="17" t="s">
        <v>2</v>
      </c>
      <c r="G97" s="2" t="s">
        <v>8</v>
      </c>
    </row>
    <row r="98" spans="1:7" ht="13" x14ac:dyDescent="0.15">
      <c r="A98" s="29">
        <v>96</v>
      </c>
      <c r="B98" s="18" t="s">
        <v>0</v>
      </c>
      <c r="C98" s="6">
        <v>105</v>
      </c>
      <c r="D98" s="18" t="s">
        <v>43</v>
      </c>
      <c r="E98" s="17" t="s">
        <v>3</v>
      </c>
      <c r="F98" s="17" t="s">
        <v>2</v>
      </c>
      <c r="G98" s="2" t="s">
        <v>8</v>
      </c>
    </row>
    <row r="99" spans="1:7" ht="13" x14ac:dyDescent="0.15">
      <c r="A99" s="29">
        <v>97</v>
      </c>
      <c r="B99" s="18" t="s">
        <v>0</v>
      </c>
      <c r="C99" s="17">
        <v>106</v>
      </c>
      <c r="D99" s="18" t="s">
        <v>43</v>
      </c>
      <c r="E99" s="17" t="s">
        <v>3</v>
      </c>
      <c r="F99" s="17" t="s">
        <v>2</v>
      </c>
      <c r="G99" s="2" t="s">
        <v>8</v>
      </c>
    </row>
    <row r="100" spans="1:7" ht="13" x14ac:dyDescent="0.15">
      <c r="A100" s="29">
        <v>98</v>
      </c>
      <c r="B100" s="18" t="s">
        <v>0</v>
      </c>
      <c r="C100" s="6">
        <v>107</v>
      </c>
      <c r="D100" s="18" t="s">
        <v>43</v>
      </c>
      <c r="E100" s="17" t="s">
        <v>3</v>
      </c>
      <c r="F100" s="17" t="s">
        <v>2</v>
      </c>
      <c r="G100" s="2" t="s">
        <v>8</v>
      </c>
    </row>
    <row r="101" spans="1:7" ht="13" x14ac:dyDescent="0.15">
      <c r="A101" s="29">
        <v>99</v>
      </c>
      <c r="B101" s="18" t="s">
        <v>0</v>
      </c>
      <c r="C101" s="17">
        <v>108</v>
      </c>
      <c r="D101" s="18" t="s">
        <v>43</v>
      </c>
      <c r="E101" s="17" t="s">
        <v>3</v>
      </c>
      <c r="F101" s="17" t="s">
        <v>2</v>
      </c>
      <c r="G101" s="2" t="s">
        <v>8</v>
      </c>
    </row>
    <row r="102" spans="1:7" ht="13" x14ac:dyDescent="0.15">
      <c r="A102" s="29">
        <v>100</v>
      </c>
      <c r="B102" s="17" t="s">
        <v>7</v>
      </c>
      <c r="C102" s="17">
        <v>122</v>
      </c>
      <c r="D102" s="18" t="s">
        <v>43</v>
      </c>
      <c r="E102" s="17" t="s">
        <v>3</v>
      </c>
      <c r="F102" s="17" t="s">
        <v>2</v>
      </c>
      <c r="G102" s="2" t="s">
        <v>8</v>
      </c>
    </row>
    <row r="103" spans="1:7" ht="15.75" customHeight="1" x14ac:dyDescent="0.15">
      <c r="A103" s="29">
        <v>101</v>
      </c>
      <c r="B103" s="17" t="s">
        <v>7</v>
      </c>
      <c r="C103" s="6">
        <v>123</v>
      </c>
      <c r="D103" s="18" t="s">
        <v>43</v>
      </c>
      <c r="E103" s="17" t="s">
        <v>3</v>
      </c>
      <c r="F103" s="17" t="s">
        <v>2</v>
      </c>
      <c r="G103" s="2" t="s">
        <v>8</v>
      </c>
    </row>
    <row r="104" spans="1:7" ht="15.75" customHeight="1" x14ac:dyDescent="0.15">
      <c r="A104" s="29">
        <v>102</v>
      </c>
      <c r="B104" s="17" t="s">
        <v>7</v>
      </c>
      <c r="C104" s="17">
        <v>124</v>
      </c>
      <c r="D104" s="18" t="s">
        <v>43</v>
      </c>
      <c r="E104" s="17" t="s">
        <v>3</v>
      </c>
      <c r="F104" s="17" t="s">
        <v>2</v>
      </c>
      <c r="G104" s="2" t="s">
        <v>8</v>
      </c>
    </row>
    <row r="105" spans="1:7" ht="15.75" customHeight="1" x14ac:dyDescent="0.15">
      <c r="A105" s="29">
        <v>103</v>
      </c>
      <c r="B105" s="17" t="s">
        <v>7</v>
      </c>
      <c r="C105" s="6">
        <v>125</v>
      </c>
      <c r="D105" s="18" t="s">
        <v>43</v>
      </c>
      <c r="E105" s="17" t="s">
        <v>3</v>
      </c>
      <c r="F105" s="17" t="s">
        <v>2</v>
      </c>
      <c r="G105" s="2" t="s">
        <v>8</v>
      </c>
    </row>
    <row r="106" spans="1:7" ht="15.75" customHeight="1" x14ac:dyDescent="0.15">
      <c r="A106" s="29">
        <v>104</v>
      </c>
      <c r="B106" s="17" t="s">
        <v>7</v>
      </c>
      <c r="C106" s="17">
        <v>126</v>
      </c>
      <c r="D106" s="18" t="s">
        <v>43</v>
      </c>
      <c r="E106" s="17" t="s">
        <v>3</v>
      </c>
      <c r="F106" s="17" t="s">
        <v>2</v>
      </c>
      <c r="G106" s="2" t="s">
        <v>8</v>
      </c>
    </row>
    <row r="107" spans="1:7" ht="15.75" customHeight="1" x14ac:dyDescent="0.15">
      <c r="A107" s="29">
        <v>105</v>
      </c>
      <c r="B107" s="17" t="s">
        <v>7</v>
      </c>
      <c r="C107" s="6">
        <v>127</v>
      </c>
      <c r="D107" s="18" t="s">
        <v>43</v>
      </c>
      <c r="E107" s="17" t="s">
        <v>3</v>
      </c>
      <c r="F107" s="17" t="s">
        <v>2</v>
      </c>
      <c r="G107" s="2" t="s">
        <v>8</v>
      </c>
    </row>
    <row r="108" spans="1:7" ht="15.75" customHeight="1" x14ac:dyDescent="0.15">
      <c r="A108" s="29">
        <v>106</v>
      </c>
      <c r="B108" s="17" t="s">
        <v>7</v>
      </c>
      <c r="C108" s="17">
        <v>128</v>
      </c>
      <c r="D108" s="18" t="s">
        <v>43</v>
      </c>
      <c r="E108" s="17" t="s">
        <v>3</v>
      </c>
      <c r="F108" s="17" t="s">
        <v>2</v>
      </c>
      <c r="G108" s="2" t="s">
        <v>8</v>
      </c>
    </row>
    <row r="109" spans="1:7" ht="15.75" customHeight="1" x14ac:dyDescent="0.15">
      <c r="A109" s="29">
        <v>107</v>
      </c>
      <c r="B109" s="17" t="s">
        <v>7</v>
      </c>
      <c r="C109" s="6">
        <v>129</v>
      </c>
      <c r="D109" s="18" t="s">
        <v>43</v>
      </c>
      <c r="E109" s="17" t="s">
        <v>3</v>
      </c>
      <c r="F109" s="17" t="s">
        <v>2</v>
      </c>
      <c r="G109" s="2" t="s">
        <v>8</v>
      </c>
    </row>
    <row r="110" spans="1:7" ht="15.75" customHeight="1" x14ac:dyDescent="0.15">
      <c r="A110" s="29">
        <v>108</v>
      </c>
      <c r="B110" s="17" t="s">
        <v>7</v>
      </c>
      <c r="C110" s="17">
        <v>130</v>
      </c>
      <c r="D110" s="18" t="s">
        <v>43</v>
      </c>
      <c r="E110" s="17" t="s">
        <v>3</v>
      </c>
      <c r="F110" s="17" t="s">
        <v>2</v>
      </c>
      <c r="G110" s="29" t="s">
        <v>8</v>
      </c>
    </row>
    <row r="111" spans="1:7" ht="15.75" customHeight="1" x14ac:dyDescent="0.15">
      <c r="A111" s="29">
        <v>109</v>
      </c>
      <c r="B111" s="17" t="s">
        <v>7</v>
      </c>
      <c r="C111" s="6" t="s">
        <v>45</v>
      </c>
      <c r="D111" s="18" t="s">
        <v>43</v>
      </c>
      <c r="E111" s="17" t="s">
        <v>3</v>
      </c>
      <c r="F111" s="17" t="s">
        <v>2</v>
      </c>
      <c r="G111" s="29" t="s">
        <v>8</v>
      </c>
    </row>
    <row r="112" spans="1:7" ht="15.75" customHeight="1" x14ac:dyDescent="0.15">
      <c r="A112" s="29">
        <v>110</v>
      </c>
      <c r="B112" s="17" t="s">
        <v>7</v>
      </c>
      <c r="C112" s="17">
        <v>131</v>
      </c>
      <c r="D112" s="18" t="s">
        <v>43</v>
      </c>
      <c r="E112" s="17" t="s">
        <v>3</v>
      </c>
      <c r="F112" s="17" t="s">
        <v>2</v>
      </c>
      <c r="G112" s="29" t="s">
        <v>8</v>
      </c>
    </row>
    <row r="113" spans="1:7" ht="15.75" customHeight="1" x14ac:dyDescent="0.15">
      <c r="A113" s="29">
        <v>111</v>
      </c>
      <c r="B113" s="17" t="s">
        <v>7</v>
      </c>
      <c r="C113" s="17">
        <v>132</v>
      </c>
      <c r="D113" s="18" t="s">
        <v>43</v>
      </c>
      <c r="E113" s="17" t="s">
        <v>3</v>
      </c>
      <c r="F113" s="17" t="s">
        <v>2</v>
      </c>
      <c r="G113" s="29" t="s">
        <v>8</v>
      </c>
    </row>
    <row r="114" spans="1:7" ht="15.75" customHeight="1" x14ac:dyDescent="0.15">
      <c r="A114" s="29">
        <v>112</v>
      </c>
      <c r="B114" s="17" t="s">
        <v>7</v>
      </c>
      <c r="C114" s="17">
        <v>133</v>
      </c>
      <c r="D114" s="18" t="s">
        <v>43</v>
      </c>
      <c r="E114" s="17" t="s">
        <v>3</v>
      </c>
      <c r="F114" s="17" t="s">
        <v>2</v>
      </c>
      <c r="G114" s="29" t="s">
        <v>8</v>
      </c>
    </row>
    <row r="115" spans="1:7" ht="15.75" customHeight="1" x14ac:dyDescent="0.15">
      <c r="A115" s="29">
        <v>113</v>
      </c>
      <c r="B115" s="17" t="s">
        <v>7</v>
      </c>
      <c r="C115" s="17">
        <v>134</v>
      </c>
      <c r="D115" s="18" t="s">
        <v>43</v>
      </c>
      <c r="E115" s="17" t="s">
        <v>3</v>
      </c>
      <c r="F115" s="17" t="s">
        <v>2</v>
      </c>
      <c r="G115" s="29" t="s">
        <v>8</v>
      </c>
    </row>
    <row r="116" spans="1:7" ht="15.75" customHeight="1" x14ac:dyDescent="0.15">
      <c r="A116" s="29">
        <v>114</v>
      </c>
      <c r="B116" s="17" t="s">
        <v>7</v>
      </c>
      <c r="C116" s="17">
        <v>135</v>
      </c>
      <c r="D116" s="18" t="s">
        <v>43</v>
      </c>
      <c r="E116" s="17" t="s">
        <v>32</v>
      </c>
      <c r="F116" s="17" t="s">
        <v>33</v>
      </c>
      <c r="G116" s="17" t="s">
        <v>36</v>
      </c>
    </row>
    <row r="117" spans="1:7" ht="15.75" customHeight="1" x14ac:dyDescent="0.15">
      <c r="A117" s="29">
        <v>115</v>
      </c>
      <c r="B117" s="17" t="s">
        <v>7</v>
      </c>
      <c r="C117" s="17">
        <v>136</v>
      </c>
      <c r="D117" s="18" t="s">
        <v>43</v>
      </c>
      <c r="E117" s="17" t="s">
        <v>32</v>
      </c>
      <c r="F117" s="17" t="s">
        <v>33</v>
      </c>
      <c r="G117" s="17" t="s">
        <v>36</v>
      </c>
    </row>
    <row r="118" spans="1:7" ht="15.75" customHeight="1" x14ac:dyDescent="0.15">
      <c r="A118" s="29">
        <v>116</v>
      </c>
      <c r="B118" s="17" t="s">
        <v>7</v>
      </c>
      <c r="C118" s="17">
        <v>137</v>
      </c>
      <c r="D118" s="18" t="s">
        <v>43</v>
      </c>
      <c r="E118" s="17" t="s">
        <v>32</v>
      </c>
      <c r="F118" s="17" t="s">
        <v>33</v>
      </c>
      <c r="G118" s="17" t="s">
        <v>36</v>
      </c>
    </row>
    <row r="119" spans="1:7" ht="15.75" customHeight="1" x14ac:dyDescent="0.15">
      <c r="A119" s="29">
        <v>117</v>
      </c>
      <c r="B119" s="2" t="s">
        <v>6</v>
      </c>
      <c r="C119" s="17">
        <v>138</v>
      </c>
      <c r="D119" s="18" t="s">
        <v>43</v>
      </c>
      <c r="E119" s="17" t="s">
        <v>32</v>
      </c>
      <c r="F119" s="17" t="s">
        <v>33</v>
      </c>
      <c r="G119" s="17" t="s">
        <v>36</v>
      </c>
    </row>
    <row r="120" spans="1:7" ht="15.75" customHeight="1" x14ac:dyDescent="0.15">
      <c r="A120" s="29">
        <v>118</v>
      </c>
      <c r="B120" s="2" t="s">
        <v>6</v>
      </c>
      <c r="C120" s="17">
        <v>139</v>
      </c>
      <c r="D120" s="18" t="s">
        <v>43</v>
      </c>
      <c r="E120" s="17" t="s">
        <v>32</v>
      </c>
      <c r="F120" s="17" t="s">
        <v>33</v>
      </c>
      <c r="G120" s="17" t="s">
        <v>36</v>
      </c>
    </row>
    <row r="121" spans="1:7" ht="15.75" customHeight="1" x14ac:dyDescent="0.15">
      <c r="A121" s="29">
        <v>119</v>
      </c>
      <c r="B121" s="2" t="s">
        <v>6</v>
      </c>
      <c r="C121" s="17">
        <v>140</v>
      </c>
      <c r="D121" s="18" t="s">
        <v>43</v>
      </c>
      <c r="E121" s="17" t="s">
        <v>32</v>
      </c>
      <c r="F121" s="17" t="s">
        <v>33</v>
      </c>
      <c r="G121" s="17" t="s">
        <v>36</v>
      </c>
    </row>
    <row r="122" spans="1:7" ht="15.75" customHeight="1" x14ac:dyDescent="0.15">
      <c r="A122" s="29">
        <v>120</v>
      </c>
      <c r="B122" s="2" t="s">
        <v>6</v>
      </c>
      <c r="C122" s="17">
        <v>141</v>
      </c>
      <c r="D122" s="18" t="s">
        <v>43</v>
      </c>
      <c r="E122" s="17" t="s">
        <v>3</v>
      </c>
      <c r="F122" s="17" t="s">
        <v>2</v>
      </c>
      <c r="G122" s="2" t="s">
        <v>5</v>
      </c>
    </row>
    <row r="123" spans="1:7" ht="15.75" customHeight="1" x14ac:dyDescent="0.15">
      <c r="A123" s="29">
        <v>121</v>
      </c>
      <c r="B123" s="2" t="s">
        <v>6</v>
      </c>
      <c r="C123" s="17">
        <v>142</v>
      </c>
      <c r="D123" s="18" t="s">
        <v>43</v>
      </c>
      <c r="E123" s="17" t="s">
        <v>3</v>
      </c>
      <c r="F123" s="17" t="s">
        <v>2</v>
      </c>
      <c r="G123" s="2" t="s">
        <v>5</v>
      </c>
    </row>
    <row r="124" spans="1:7" ht="15.75" customHeight="1" x14ac:dyDescent="0.15">
      <c r="A124" s="29">
        <v>122</v>
      </c>
      <c r="B124" s="2" t="s">
        <v>6</v>
      </c>
      <c r="C124" s="17">
        <v>143</v>
      </c>
      <c r="D124" s="18" t="s">
        <v>43</v>
      </c>
      <c r="E124" s="17" t="s">
        <v>3</v>
      </c>
      <c r="F124" s="17" t="s">
        <v>2</v>
      </c>
      <c r="G124" s="2" t="s">
        <v>5</v>
      </c>
    </row>
    <row r="125" spans="1:7" ht="15.75" customHeight="1" x14ac:dyDescent="0.15">
      <c r="A125" s="29">
        <v>123</v>
      </c>
      <c r="B125" s="2" t="s">
        <v>6</v>
      </c>
      <c r="C125" s="17">
        <v>144</v>
      </c>
      <c r="D125" s="18" t="s">
        <v>43</v>
      </c>
      <c r="E125" s="17" t="s">
        <v>3</v>
      </c>
      <c r="F125" s="17" t="s">
        <v>2</v>
      </c>
      <c r="G125" s="2" t="s">
        <v>5</v>
      </c>
    </row>
    <row r="126" spans="1:7" ht="15.75" customHeight="1" x14ac:dyDescent="0.15">
      <c r="A126" s="29">
        <v>124</v>
      </c>
      <c r="B126" s="2" t="s">
        <v>6</v>
      </c>
      <c r="C126" s="17">
        <v>145</v>
      </c>
      <c r="D126" s="18" t="s">
        <v>43</v>
      </c>
      <c r="E126" s="17" t="s">
        <v>3</v>
      </c>
      <c r="F126" s="17" t="s">
        <v>2</v>
      </c>
      <c r="G126" s="2" t="s">
        <v>5</v>
      </c>
    </row>
    <row r="127" spans="1:7" ht="15.75" customHeight="1" x14ac:dyDescent="0.15">
      <c r="A127" s="29">
        <v>125</v>
      </c>
      <c r="B127" s="2" t="s">
        <v>6</v>
      </c>
      <c r="C127" s="17">
        <v>146</v>
      </c>
      <c r="D127" s="18" t="s">
        <v>43</v>
      </c>
      <c r="E127" s="17" t="s">
        <v>3</v>
      </c>
      <c r="F127" s="17" t="s">
        <v>2</v>
      </c>
      <c r="G127" s="2" t="s">
        <v>5</v>
      </c>
    </row>
    <row r="128" spans="1:7" ht="15.75" customHeight="1" x14ac:dyDescent="0.15">
      <c r="A128" s="29">
        <v>126</v>
      </c>
      <c r="B128" s="2" t="s">
        <v>6</v>
      </c>
      <c r="C128" s="17">
        <v>147</v>
      </c>
      <c r="D128" s="18" t="s">
        <v>43</v>
      </c>
      <c r="E128" s="17" t="s">
        <v>3</v>
      </c>
      <c r="F128" s="17" t="s">
        <v>2</v>
      </c>
      <c r="G128" s="2" t="s">
        <v>5</v>
      </c>
    </row>
    <row r="129" spans="1:7" ht="15.75" customHeight="1" x14ac:dyDescent="0.15">
      <c r="A129" s="29">
        <v>127</v>
      </c>
      <c r="B129" s="2" t="s">
        <v>6</v>
      </c>
      <c r="C129" s="17">
        <v>148</v>
      </c>
      <c r="D129" s="18" t="s">
        <v>43</v>
      </c>
      <c r="E129" s="17" t="s">
        <v>3</v>
      </c>
      <c r="F129" s="17" t="s">
        <v>2</v>
      </c>
      <c r="G129" s="2" t="s">
        <v>5</v>
      </c>
    </row>
    <row r="130" spans="1:7" ht="15.75" customHeight="1" x14ac:dyDescent="0.15">
      <c r="A130" s="29">
        <v>128</v>
      </c>
      <c r="B130" s="2" t="s">
        <v>6</v>
      </c>
      <c r="C130" s="17">
        <v>149</v>
      </c>
      <c r="D130" s="18" t="s">
        <v>43</v>
      </c>
      <c r="E130" s="17" t="s">
        <v>3</v>
      </c>
      <c r="F130" s="17" t="s">
        <v>2</v>
      </c>
      <c r="G130" s="2" t="s">
        <v>5</v>
      </c>
    </row>
    <row r="131" spans="1:7" ht="15.75" customHeight="1" x14ac:dyDescent="0.15">
      <c r="A131" s="29">
        <v>129</v>
      </c>
      <c r="B131" s="2" t="s">
        <v>6</v>
      </c>
      <c r="C131" s="17">
        <v>150</v>
      </c>
      <c r="D131" s="18" t="s">
        <v>43</v>
      </c>
      <c r="E131" s="17" t="s">
        <v>3</v>
      </c>
      <c r="F131" s="17" t="s">
        <v>2</v>
      </c>
      <c r="G131" s="2" t="s">
        <v>5</v>
      </c>
    </row>
    <row r="132" spans="1:7" ht="15.75" customHeight="1" x14ac:dyDescent="0.15">
      <c r="A132" s="29">
        <v>130</v>
      </c>
      <c r="B132" s="2" t="s">
        <v>6</v>
      </c>
      <c r="C132" s="17">
        <v>151</v>
      </c>
      <c r="D132" s="18" t="s">
        <v>43</v>
      </c>
      <c r="E132" s="17" t="s">
        <v>3</v>
      </c>
      <c r="F132" s="17" t="s">
        <v>2</v>
      </c>
      <c r="G132" s="2" t="s">
        <v>5</v>
      </c>
    </row>
    <row r="133" spans="1:7" ht="15.75" customHeight="1" x14ac:dyDescent="0.15">
      <c r="A133" s="29">
        <v>131</v>
      </c>
      <c r="B133" s="2" t="s">
        <v>6</v>
      </c>
      <c r="C133" s="17">
        <v>152</v>
      </c>
      <c r="D133" s="18" t="s">
        <v>43</v>
      </c>
      <c r="E133" s="17" t="s">
        <v>3</v>
      </c>
      <c r="F133" s="17" t="s">
        <v>2</v>
      </c>
      <c r="G133" s="2" t="s">
        <v>5</v>
      </c>
    </row>
    <row r="134" spans="1:7" ht="15.75" customHeight="1" x14ac:dyDescent="0.15">
      <c r="A134" s="29">
        <v>132</v>
      </c>
      <c r="B134" s="2" t="s">
        <v>4</v>
      </c>
      <c r="C134" s="17">
        <v>160</v>
      </c>
      <c r="D134" s="18" t="s">
        <v>43</v>
      </c>
      <c r="E134" s="17" t="s">
        <v>3</v>
      </c>
      <c r="F134" s="17" t="s">
        <v>2</v>
      </c>
      <c r="G134" s="2" t="s">
        <v>1</v>
      </c>
    </row>
    <row r="135" spans="1:7" ht="15.75" customHeight="1" x14ac:dyDescent="0.15">
      <c r="A135" s="29">
        <v>133</v>
      </c>
      <c r="B135" s="2" t="s">
        <v>4</v>
      </c>
      <c r="C135" s="17">
        <v>161</v>
      </c>
      <c r="D135" s="18" t="s">
        <v>43</v>
      </c>
      <c r="E135" s="17" t="s">
        <v>3</v>
      </c>
      <c r="F135" s="17" t="s">
        <v>2</v>
      </c>
      <c r="G135" s="2" t="s">
        <v>1</v>
      </c>
    </row>
    <row r="136" spans="1:7" ht="15.75" customHeight="1" x14ac:dyDescent="0.15">
      <c r="A136" s="29">
        <v>134</v>
      </c>
      <c r="B136" s="2" t="s">
        <v>4</v>
      </c>
      <c r="C136" s="17">
        <v>162</v>
      </c>
      <c r="D136" s="18" t="s">
        <v>43</v>
      </c>
      <c r="E136" s="17" t="s">
        <v>3</v>
      </c>
      <c r="F136" s="17" t="s">
        <v>2</v>
      </c>
      <c r="G136" s="2" t="s">
        <v>1</v>
      </c>
    </row>
    <row r="137" spans="1:7" ht="15.75" customHeight="1" x14ac:dyDescent="0.15">
      <c r="A137" s="29">
        <v>135</v>
      </c>
      <c r="B137" s="2" t="s">
        <v>4</v>
      </c>
      <c r="C137" s="17">
        <v>163</v>
      </c>
      <c r="D137" s="18" t="s">
        <v>43</v>
      </c>
      <c r="E137" s="17" t="s">
        <v>3</v>
      </c>
      <c r="F137" s="17" t="s">
        <v>2</v>
      </c>
      <c r="G137" s="2" t="s">
        <v>1</v>
      </c>
    </row>
    <row r="138" spans="1:7" ht="15.75" customHeight="1" x14ac:dyDescent="0.15">
      <c r="A138" s="29">
        <v>136</v>
      </c>
      <c r="B138" s="2" t="s">
        <v>4</v>
      </c>
      <c r="C138" s="17">
        <v>164</v>
      </c>
      <c r="D138" s="18" t="s">
        <v>43</v>
      </c>
      <c r="E138" s="17" t="s">
        <v>3</v>
      </c>
      <c r="F138" s="17" t="s">
        <v>2</v>
      </c>
      <c r="G138" s="2" t="s">
        <v>1</v>
      </c>
    </row>
    <row r="139" spans="1:7" ht="15.75" customHeight="1" x14ac:dyDescent="0.15">
      <c r="A139" s="29">
        <v>137</v>
      </c>
      <c r="B139" s="2" t="s">
        <v>4</v>
      </c>
      <c r="C139" s="17">
        <v>165</v>
      </c>
      <c r="D139" s="18" t="s">
        <v>43</v>
      </c>
      <c r="E139" s="17" t="s">
        <v>3</v>
      </c>
      <c r="F139" s="17" t="s">
        <v>2</v>
      </c>
      <c r="G139" s="2" t="s">
        <v>1</v>
      </c>
    </row>
    <row r="140" spans="1:7" ht="15.75" customHeight="1" x14ac:dyDescent="0.15">
      <c r="A140" s="29">
        <v>138</v>
      </c>
      <c r="B140" s="2" t="s">
        <v>4</v>
      </c>
      <c r="C140" s="17">
        <v>166</v>
      </c>
      <c r="D140" s="18" t="s">
        <v>43</v>
      </c>
      <c r="E140" s="17" t="s">
        <v>3</v>
      </c>
      <c r="F140" s="17" t="s">
        <v>2</v>
      </c>
      <c r="G140" s="2" t="s">
        <v>1</v>
      </c>
    </row>
    <row r="141" spans="1:7" ht="15.75" customHeight="1" x14ac:dyDescent="0.15">
      <c r="A141" s="29">
        <v>139</v>
      </c>
      <c r="B141" s="2" t="s">
        <v>4</v>
      </c>
      <c r="C141" s="17">
        <v>167</v>
      </c>
      <c r="D141" s="18" t="s">
        <v>43</v>
      </c>
      <c r="E141" s="17" t="s">
        <v>3</v>
      </c>
      <c r="F141" s="17" t="s">
        <v>2</v>
      </c>
      <c r="G141" s="2" t="s">
        <v>1</v>
      </c>
    </row>
    <row r="142" spans="1:7" ht="15.75" customHeight="1" x14ac:dyDescent="0.15">
      <c r="A142" s="29">
        <v>140</v>
      </c>
      <c r="B142" s="2" t="s">
        <v>4</v>
      </c>
      <c r="C142" s="17">
        <v>168</v>
      </c>
      <c r="D142" s="18" t="s">
        <v>43</v>
      </c>
      <c r="E142" s="17" t="s">
        <v>3</v>
      </c>
      <c r="F142" s="17" t="s">
        <v>2</v>
      </c>
      <c r="G142" s="18" t="s">
        <v>44</v>
      </c>
    </row>
    <row r="143" spans="1:7" ht="15.75" customHeight="1" x14ac:dyDescent="0.15">
      <c r="A143" s="29">
        <v>141</v>
      </c>
      <c r="B143" s="2" t="s">
        <v>4</v>
      </c>
      <c r="C143" s="17">
        <v>169</v>
      </c>
      <c r="D143" s="18" t="s">
        <v>43</v>
      </c>
      <c r="E143" s="17" t="s">
        <v>3</v>
      </c>
      <c r="F143" s="17" t="s">
        <v>2</v>
      </c>
      <c r="G143" s="18" t="s">
        <v>44</v>
      </c>
    </row>
    <row r="144" spans="1:7" ht="15.75" customHeight="1" x14ac:dyDescent="0.15">
      <c r="A144" s="29">
        <v>142</v>
      </c>
      <c r="B144" s="2" t="s">
        <v>4</v>
      </c>
      <c r="C144" s="17">
        <v>170</v>
      </c>
      <c r="D144" s="18" t="s">
        <v>43</v>
      </c>
      <c r="E144" s="17" t="s">
        <v>32</v>
      </c>
      <c r="F144" s="17" t="s">
        <v>33</v>
      </c>
      <c r="G144" s="17" t="s">
        <v>36</v>
      </c>
    </row>
    <row r="145" spans="1:7" ht="15.75" customHeight="1" x14ac:dyDescent="0.15">
      <c r="A145" s="29">
        <v>143</v>
      </c>
      <c r="B145" s="2" t="s">
        <v>4</v>
      </c>
      <c r="C145" s="17">
        <v>171</v>
      </c>
      <c r="D145" s="18" t="s">
        <v>43</v>
      </c>
      <c r="E145" s="17" t="s">
        <v>32</v>
      </c>
      <c r="F145" s="17" t="s">
        <v>33</v>
      </c>
      <c r="G145" s="17" t="s">
        <v>36</v>
      </c>
    </row>
    <row r="146" spans="1:7" ht="15.75" customHeight="1" x14ac:dyDescent="0.15">
      <c r="A146" s="29">
        <v>144</v>
      </c>
      <c r="B146" s="2" t="s">
        <v>4</v>
      </c>
      <c r="C146" s="17">
        <v>172</v>
      </c>
      <c r="D146" s="18" t="s">
        <v>43</v>
      </c>
      <c r="E146" s="17" t="s">
        <v>3</v>
      </c>
      <c r="F146" s="16" t="s">
        <v>2</v>
      </c>
      <c r="G146" s="2" t="s">
        <v>1</v>
      </c>
    </row>
    <row r="147" spans="1:7" ht="15.75" customHeight="1" x14ac:dyDescent="0.15">
      <c r="A147" s="29">
        <v>145</v>
      </c>
      <c r="B147" s="2" t="s">
        <v>4</v>
      </c>
      <c r="C147" s="17">
        <v>173</v>
      </c>
      <c r="D147" s="18" t="s">
        <v>43</v>
      </c>
      <c r="E147" s="17" t="s">
        <v>3</v>
      </c>
      <c r="F147" s="16" t="s">
        <v>2</v>
      </c>
      <c r="G147" s="2" t="s">
        <v>1</v>
      </c>
    </row>
    <row r="148" spans="1:7" ht="15.75" customHeight="1" x14ac:dyDescent="0.15">
      <c r="A148" s="29">
        <v>146</v>
      </c>
      <c r="B148" s="2" t="s">
        <v>4</v>
      </c>
      <c r="C148" s="17">
        <v>174</v>
      </c>
      <c r="D148" s="18" t="s">
        <v>43</v>
      </c>
      <c r="E148" s="17" t="s">
        <v>3</v>
      </c>
      <c r="F148" s="16" t="s">
        <v>2</v>
      </c>
      <c r="G148" s="2" t="s">
        <v>1</v>
      </c>
    </row>
    <row r="149" spans="1:7" ht="15.75" customHeight="1" x14ac:dyDescent="0.15">
      <c r="A149" s="29">
        <v>147</v>
      </c>
      <c r="B149" s="2" t="s">
        <v>4</v>
      </c>
      <c r="C149" s="17">
        <v>175</v>
      </c>
      <c r="D149" s="18" t="s">
        <v>43</v>
      </c>
      <c r="E149" s="17" t="s">
        <v>3</v>
      </c>
      <c r="F149" s="16" t="s">
        <v>2</v>
      </c>
      <c r="G149" s="2" t="s">
        <v>1</v>
      </c>
    </row>
    <row r="150" spans="1:7" ht="15.75" customHeight="1" x14ac:dyDescent="0.15">
      <c r="A150" s="29"/>
      <c r="B150" s="2"/>
      <c r="C150" s="17"/>
      <c r="D150" s="18"/>
      <c r="E150" s="17"/>
      <c r="F150" s="16"/>
      <c r="G150" s="2"/>
    </row>
    <row r="184" spans="1:1" ht="15.75" customHeight="1" x14ac:dyDescent="0.15">
      <c r="A184" s="29"/>
    </row>
    <row r="185" spans="1:1" ht="15.75" customHeight="1" x14ac:dyDescent="0.15">
      <c r="A185" s="29"/>
    </row>
  </sheetData>
  <mergeCells count="4">
    <mergeCell ref="K17:L17"/>
    <mergeCell ref="A1:A2"/>
    <mergeCell ref="B1:J1"/>
    <mergeCell ref="I2:L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Bookstore</vt:lpstr>
      <vt:lpstr>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2022-06-22T12:27:13Z</dcterms:created>
  <dcterms:modified xsi:type="dcterms:W3CDTF">2022-06-28T17:17:52Z</dcterms:modified>
</cp:coreProperties>
</file>