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SUV-CA-RE\Practical4_2016\AgeStandardizationNetSurvival\"/>
    </mc:Choice>
  </mc:AlternateContent>
  <bookViews>
    <workbookView xWindow="240" yWindow="105" windowWidth="11340" windowHeight="8325" tabRatio="402"/>
  </bookViews>
  <sheets>
    <sheet name="AgeStand" sheetId="6" r:id="rId1"/>
    <sheet name="Solution" sheetId="7" r:id="rId2"/>
  </sheets>
  <calcPr calcId="162913"/>
</workbook>
</file>

<file path=xl/calcChain.xml><?xml version="1.0" encoding="utf-8"?>
<calcChain xmlns="http://schemas.openxmlformats.org/spreadsheetml/2006/main">
  <c r="F48" i="7" l="1"/>
  <c r="G48" i="7" s="1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D48" i="7" s="1"/>
  <c r="E48" i="7" s="1"/>
  <c r="C43" i="7"/>
  <c r="E35" i="7"/>
  <c r="D35" i="7"/>
  <c r="C35" i="7"/>
  <c r="D33" i="7"/>
  <c r="C33" i="7"/>
  <c r="B25" i="7"/>
  <c r="C24" i="7"/>
  <c r="B35" i="7" s="1"/>
  <c r="C23" i="7"/>
  <c r="C34" i="7" s="1"/>
  <c r="C22" i="7"/>
  <c r="B33" i="7" s="1"/>
  <c r="C21" i="7"/>
  <c r="D32" i="7" s="1"/>
  <c r="C20" i="7"/>
  <c r="E31" i="7" s="1"/>
  <c r="C20" i="6"/>
  <c r="C31" i="7" l="1"/>
  <c r="C37" i="7" s="1"/>
  <c r="E33" i="7"/>
  <c r="E37" i="7" s="1"/>
  <c r="B34" i="7"/>
  <c r="C32" i="7"/>
  <c r="D34" i="7"/>
  <c r="C25" i="7"/>
  <c r="E32" i="7"/>
  <c r="E34" i="7"/>
  <c r="D31" i="7"/>
  <c r="D37" i="7" s="1"/>
  <c r="B32" i="7"/>
  <c r="B31" i="7"/>
  <c r="C21" i="6"/>
  <c r="C22" i="6"/>
  <c r="C23" i="6"/>
  <c r="C24" i="6"/>
  <c r="B37" i="7" l="1"/>
  <c r="F48" i="6"/>
  <c r="G48" i="6" s="1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B25" i="6"/>
  <c r="D48" i="6" l="1"/>
  <c r="E48" i="6" s="1"/>
  <c r="C25" i="6"/>
  <c r="E37" i="6" l="1"/>
  <c r="D37" i="6"/>
  <c r="C37" i="6"/>
  <c r="B37" i="6"/>
</calcChain>
</file>

<file path=xl/sharedStrings.xml><?xml version="1.0" encoding="utf-8"?>
<sst xmlns="http://schemas.openxmlformats.org/spreadsheetml/2006/main" count="114" uniqueCount="30">
  <si>
    <t>Age Group</t>
  </si>
  <si>
    <t>All ages</t>
  </si>
  <si>
    <t>1971-75</t>
  </si>
  <si>
    <t>1976-80</t>
  </si>
  <si>
    <t>1981-85</t>
  </si>
  <si>
    <t>1986-90</t>
  </si>
  <si>
    <t>Alternative Standards</t>
  </si>
  <si>
    <t>15-44</t>
  </si>
  <si>
    <t>45-54</t>
  </si>
  <si>
    <t>55-64</t>
  </si>
  <si>
    <t>65-74</t>
  </si>
  <si>
    <t>75+</t>
  </si>
  <si>
    <t>Total</t>
  </si>
  <si>
    <t>weight</t>
  </si>
  <si>
    <t xml:space="preserve">World Standard Population </t>
  </si>
  <si>
    <t>proportion</t>
  </si>
  <si>
    <t>51.0=6.4+8.6+14.2+13.3+8.5</t>
  </si>
  <si>
    <t>5.9 = 84.7*0.07</t>
  </si>
  <si>
    <t>8.1 = 67.3*0.12</t>
  </si>
  <si>
    <t>11.8 = 51.2*0.23</t>
  </si>
  <si>
    <t>14.9 = 51.4*0.29</t>
  </si>
  <si>
    <t>9.4 = 32.3*0.29</t>
  </si>
  <si>
    <t>ICSS</t>
  </si>
  <si>
    <t>EUROCARE</t>
  </si>
  <si>
    <t xml:space="preserve">Salivary Gland Cancer Survival </t>
  </si>
  <si>
    <t>Unstandardised Survival Estimates at 5 years:</t>
  </si>
  <si>
    <t>Age Specific Survival Estimates at 5 years:</t>
  </si>
  <si>
    <t xml:space="preserve">ICSS Population Standard </t>
  </si>
  <si>
    <t>Standardised Survival Estimates at 5 years</t>
  </si>
  <si>
    <t>Age standardised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</si>
</sst>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Protection="1"/>
    <xf numFmtId="49" fontId="3" fillId="0" borderId="0" xfId="0" applyNumberFormat="1" applyFont="1" applyAlignment="1" applyProtection="1">
      <alignment wrapText="1"/>
    </xf>
    <xf numFmtId="0" fontId="3" fillId="0" borderId="0" xfId="0" applyFont="1" applyFill="1" applyBorder="1" applyProtection="1"/>
    <xf numFmtId="2" fontId="3" fillId="0" borderId="0" xfId="0" applyNumberFormat="1" applyFont="1" applyProtection="1"/>
    <xf numFmtId="164" fontId="3" fillId="0" borderId="0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0" fontId="5" fillId="0" borderId="0" xfId="0" applyFont="1" applyFill="1" applyBorder="1" applyProtection="1"/>
    <xf numFmtId="9" fontId="6" fillId="0" borderId="0" xfId="1" applyFont="1" applyProtection="1"/>
    <xf numFmtId="0" fontId="6" fillId="0" borderId="0" xfId="0" applyFont="1" applyFill="1" applyBorder="1" applyProtection="1"/>
    <xf numFmtId="0" fontId="4" fillId="0" borderId="0" xfId="0" applyFont="1" applyProtection="1"/>
    <xf numFmtId="49" fontId="4" fillId="0" borderId="0" xfId="0" applyNumberFormat="1" applyFont="1" applyAlignment="1" applyProtection="1">
      <alignment horizontal="center" vertical="center" wrapText="1"/>
    </xf>
    <xf numFmtId="0" fontId="4" fillId="0" borderId="7" xfId="0" applyFont="1" applyBorder="1" applyProtection="1"/>
    <xf numFmtId="0" fontId="8" fillId="0" borderId="0" xfId="0" applyFont="1" applyProtection="1"/>
    <xf numFmtId="1" fontId="8" fillId="2" borderId="0" xfId="0" applyNumberFormat="1" applyFont="1" applyFill="1" applyAlignment="1" applyProtection="1"/>
    <xf numFmtId="2" fontId="8" fillId="2" borderId="0" xfId="0" applyNumberFormat="1" applyFont="1" applyFill="1" applyAlignment="1" applyProtection="1"/>
    <xf numFmtId="1" fontId="8" fillId="2" borderId="7" xfId="0" applyNumberFormat="1" applyFont="1" applyFill="1" applyBorder="1" applyAlignment="1" applyProtection="1"/>
    <xf numFmtId="2" fontId="8" fillId="2" borderId="7" xfId="0" applyNumberFormat="1" applyFont="1" applyFill="1" applyBorder="1" applyAlignment="1" applyProtection="1"/>
    <xf numFmtId="1" fontId="8" fillId="3" borderId="0" xfId="0" applyNumberFormat="1" applyFont="1" applyFill="1" applyAlignment="1" applyProtection="1"/>
    <xf numFmtId="2" fontId="8" fillId="3" borderId="0" xfId="0" applyNumberFormat="1" applyFont="1" applyFill="1" applyAlignment="1" applyProtection="1"/>
    <xf numFmtId="1" fontId="8" fillId="3" borderId="7" xfId="0" applyNumberFormat="1" applyFont="1" applyFill="1" applyBorder="1" applyAlignment="1" applyProtection="1"/>
    <xf numFmtId="2" fontId="8" fillId="3" borderId="7" xfId="0" applyNumberFormat="1" applyFont="1" applyFill="1" applyBorder="1" applyAlignment="1" applyProtection="1"/>
    <xf numFmtId="0" fontId="8" fillId="3" borderId="8" xfId="0" applyFont="1" applyFill="1" applyBorder="1" applyAlignment="1" applyProtection="1"/>
    <xf numFmtId="1" fontId="8" fillId="2" borderId="8" xfId="0" applyNumberFormat="1" applyFont="1" applyFill="1" applyBorder="1" applyAlignment="1" applyProtection="1"/>
    <xf numFmtId="164" fontId="8" fillId="4" borderId="0" xfId="0" applyNumberFormat="1" applyFont="1" applyFill="1" applyAlignment="1" applyProtection="1"/>
    <xf numFmtId="2" fontId="8" fillId="4" borderId="0" xfId="0" applyNumberFormat="1" applyFont="1" applyFill="1" applyAlignment="1" applyProtection="1"/>
    <xf numFmtId="164" fontId="8" fillId="4" borderId="7" xfId="0" applyNumberFormat="1" applyFont="1" applyFill="1" applyBorder="1" applyAlignment="1" applyProtection="1"/>
    <xf numFmtId="2" fontId="8" fillId="4" borderId="7" xfId="0" applyNumberFormat="1" applyFont="1" applyFill="1" applyBorder="1" applyAlignment="1" applyProtection="1"/>
    <xf numFmtId="1" fontId="8" fillId="4" borderId="8" xfId="0" applyNumberFormat="1" applyFont="1" applyFill="1" applyBorder="1" applyAlignment="1" applyProtection="1"/>
    <xf numFmtId="0" fontId="5" fillId="5" borderId="0" xfId="0" applyFont="1" applyFill="1" applyProtection="1"/>
    <xf numFmtId="0" fontId="6" fillId="5" borderId="0" xfId="0" applyFont="1" applyFill="1" applyProtection="1"/>
    <xf numFmtId="0" fontId="3" fillId="5" borderId="0" xfId="0" applyFont="1" applyFill="1" applyProtection="1"/>
    <xf numFmtId="0" fontId="5" fillId="5" borderId="0" xfId="0" applyFont="1" applyFill="1" applyAlignment="1" applyProtection="1">
      <alignment horizontal="center"/>
    </xf>
    <xf numFmtId="164" fontId="6" fillId="5" borderId="1" xfId="0" applyNumberFormat="1" applyFont="1" applyFill="1" applyBorder="1" applyAlignment="1" applyProtection="1">
      <alignment horizontal="center"/>
    </xf>
    <xf numFmtId="164" fontId="6" fillId="5" borderId="2" xfId="0" applyNumberFormat="1" applyFont="1" applyFill="1" applyBorder="1" applyAlignment="1" applyProtection="1">
      <alignment horizontal="center"/>
    </xf>
    <xf numFmtId="164" fontId="6" fillId="5" borderId="3" xfId="0" applyNumberFormat="1" applyFont="1" applyFill="1" applyBorder="1" applyAlignment="1" applyProtection="1">
      <alignment horizontal="center"/>
    </xf>
    <xf numFmtId="164" fontId="6" fillId="5" borderId="0" xfId="0" applyNumberFormat="1" applyFont="1" applyFill="1" applyBorder="1" applyAlignment="1" applyProtection="1">
      <alignment horizontal="center"/>
    </xf>
    <xf numFmtId="164" fontId="6" fillId="5" borderId="4" xfId="0" applyNumberFormat="1" applyFont="1" applyFill="1" applyBorder="1" applyAlignment="1" applyProtection="1">
      <alignment horizontal="center"/>
    </xf>
    <xf numFmtId="0" fontId="6" fillId="5" borderId="0" xfId="0" applyFont="1" applyFill="1" applyBorder="1" applyProtection="1"/>
    <xf numFmtId="164" fontId="6" fillId="5" borderId="0" xfId="0" applyNumberFormat="1" applyFont="1" applyFill="1" applyAlignment="1" applyProtection="1">
      <alignment horizontal="center"/>
    </xf>
    <xf numFmtId="9" fontId="5" fillId="5" borderId="0" xfId="0" applyNumberFormat="1" applyFont="1" applyFill="1" applyAlignment="1" applyProtection="1">
      <alignment horizontal="center"/>
    </xf>
    <xf numFmtId="9" fontId="6" fillId="5" borderId="0" xfId="0" applyNumberFormat="1" applyFont="1" applyFill="1" applyAlignment="1" applyProtection="1">
      <alignment horizontal="center"/>
    </xf>
    <xf numFmtId="0" fontId="5" fillId="5" borderId="0" xfId="0" applyFont="1" applyFill="1" applyBorder="1" applyProtection="1"/>
    <xf numFmtId="1" fontId="8" fillId="5" borderId="0" xfId="0" applyNumberFormat="1" applyFont="1" applyFill="1" applyAlignment="1" applyProtection="1"/>
    <xf numFmtId="2" fontId="8" fillId="5" borderId="0" xfId="0" applyNumberFormat="1" applyFont="1" applyFill="1" applyAlignment="1" applyProtection="1"/>
    <xf numFmtId="0" fontId="5" fillId="5" borderId="9" xfId="0" applyFont="1" applyFill="1" applyBorder="1" applyProtection="1"/>
    <xf numFmtId="1" fontId="8" fillId="5" borderId="9" xfId="0" applyNumberFormat="1" applyFont="1" applyFill="1" applyBorder="1" applyAlignment="1" applyProtection="1"/>
    <xf numFmtId="2" fontId="8" fillId="5" borderId="9" xfId="0" applyNumberFormat="1" applyFont="1" applyFill="1" applyBorder="1" applyAlignment="1" applyProtection="1"/>
    <xf numFmtId="1" fontId="7" fillId="5" borderId="0" xfId="0" applyNumberFormat="1" applyFont="1" applyFill="1" applyBorder="1" applyAlignment="1">
      <alignment horizontal="center" wrapText="1"/>
    </xf>
    <xf numFmtId="2" fontId="6" fillId="5" borderId="0" xfId="0" applyNumberFormat="1" applyFont="1" applyFill="1" applyBorder="1" applyProtection="1"/>
    <xf numFmtId="0" fontId="2" fillId="5" borderId="0" xfId="0" applyFont="1" applyFill="1" applyBorder="1" applyProtection="1"/>
    <xf numFmtId="0" fontId="3" fillId="5" borderId="0" xfId="0" applyFont="1" applyFill="1" applyBorder="1" applyProtection="1"/>
    <xf numFmtId="0" fontId="6" fillId="5" borderId="0" xfId="0" applyFont="1" applyFill="1" applyAlignment="1" applyProtection="1">
      <alignment horizontal="center"/>
    </xf>
    <xf numFmtId="164" fontId="3" fillId="5" borderId="0" xfId="0" applyNumberFormat="1" applyFont="1" applyFill="1" applyBorder="1" applyAlignment="1" applyProtection="1">
      <alignment horizontal="center"/>
    </xf>
    <xf numFmtId="164" fontId="6" fillId="5" borderId="5" xfId="0" applyNumberFormat="1" applyFont="1" applyFill="1" applyBorder="1" applyAlignment="1" applyProtection="1">
      <alignment horizontal="center"/>
    </xf>
    <xf numFmtId="49" fontId="4" fillId="5" borderId="0" xfId="0" applyNumberFormat="1" applyFont="1" applyFill="1" applyProtection="1"/>
    <xf numFmtId="49" fontId="3" fillId="5" borderId="0" xfId="0" applyNumberFormat="1" applyFont="1" applyFill="1" applyProtection="1"/>
    <xf numFmtId="0" fontId="3" fillId="0" borderId="0" xfId="0" applyFont="1" applyBorder="1" applyProtection="1"/>
    <xf numFmtId="49" fontId="3" fillId="0" borderId="0" xfId="0" applyNumberFormat="1" applyFont="1" applyBorder="1" applyAlignment="1" applyProtection="1">
      <alignment wrapText="1"/>
    </xf>
    <xf numFmtId="164" fontId="6" fillId="6" borderId="0" xfId="0" applyNumberFormat="1" applyFont="1" applyFill="1" applyAlignment="1" applyProtection="1">
      <alignment horizontal="center"/>
    </xf>
    <xf numFmtId="2" fontId="8" fillId="6" borderId="0" xfId="0" applyNumberFormat="1" applyFont="1" applyFill="1" applyAlignment="1" applyProtection="1"/>
    <xf numFmtId="164" fontId="6" fillId="6" borderId="5" xfId="0" applyNumberFormat="1" applyFont="1" applyFill="1" applyBorder="1" applyAlignment="1" applyProtection="1">
      <alignment horizontal="center"/>
    </xf>
    <xf numFmtId="0" fontId="5" fillId="5" borderId="0" xfId="0" applyFont="1" applyFill="1" applyAlignment="1" applyProtection="1">
      <alignment horizontal="center" wrapText="1"/>
    </xf>
    <xf numFmtId="164" fontId="6" fillId="5" borderId="6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Font="1" applyFill="1" applyBorder="1" applyProtection="1"/>
    <xf numFmtId="1" fontId="8" fillId="0" borderId="0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/>
    <xf numFmtId="164" fontId="8" fillId="0" borderId="0" xfId="0" applyNumberFormat="1" applyFont="1" applyFill="1" applyBorder="1" applyAlignment="1" applyProtection="1"/>
    <xf numFmtId="0" fontId="8" fillId="0" borderId="0" xfId="0" applyFont="1" applyFill="1" applyBorder="1" applyProtection="1"/>
    <xf numFmtId="49" fontId="4" fillId="0" borderId="0" xfId="0" applyNumberFormat="1" applyFont="1" applyFill="1" applyBorder="1" applyAlignment="1" applyProtection="1">
      <alignment horizontal="center" vertical="center" wrapText="1"/>
    </xf>
    <xf numFmtId="9" fontId="5" fillId="0" borderId="0" xfId="0" applyNumberFormat="1" applyFont="1" applyFill="1" applyBorder="1" applyAlignment="1" applyProtection="1">
      <alignment horizontal="center"/>
    </xf>
    <xf numFmtId="49" fontId="4" fillId="3" borderId="7" xfId="0" applyNumberFormat="1" applyFont="1" applyFill="1" applyBorder="1" applyAlignment="1" applyProtection="1">
      <alignment horizontal="center" vertical="center" wrapText="1"/>
    </xf>
    <xf numFmtId="49" fontId="4" fillId="2" borderId="7" xfId="0" applyNumberFormat="1" applyFont="1" applyFill="1" applyBorder="1" applyAlignment="1" applyProtection="1">
      <alignment horizontal="center" vertical="center" wrapText="1"/>
    </xf>
    <xf numFmtId="49" fontId="4" fillId="4" borderId="7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Survival estimates at 5 years</a:t>
            </a:r>
          </a:p>
        </c:rich>
      </c:tx>
      <c:layout>
        <c:manualLayout>
          <c:xMode val="edge"/>
          <c:yMode val="edge"/>
          <c:x val="0.28191029338910312"/>
          <c:y val="3.4557289997806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1023537762675"/>
          <c:y val="0.19105716338653272"/>
          <c:w val="0.75523099343258571"/>
          <c:h val="0.63279216525894155"/>
        </c:manualLayout>
      </c:layout>
      <c:lineChart>
        <c:grouping val="standard"/>
        <c:varyColors val="0"/>
        <c:ser>
          <c:idx val="4"/>
          <c:order val="0"/>
          <c:tx>
            <c:v>Unstandardised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AgeStand!$B$10:$E$10</c:f>
              <c:strCache>
                <c:ptCount val="4"/>
                <c:pt idx="0">
                  <c:v>1971-75</c:v>
                </c:pt>
                <c:pt idx="1">
                  <c:v>1976-80</c:v>
                </c:pt>
                <c:pt idx="2">
                  <c:v>1981-85</c:v>
                </c:pt>
                <c:pt idx="3">
                  <c:v>1986-90</c:v>
                </c:pt>
              </c:strCache>
            </c:strRef>
          </c:cat>
          <c:val>
            <c:numRef>
              <c:f>AgeStand!$B$6:$E$6</c:f>
              <c:numCache>
                <c:formatCode>0.0</c:formatCode>
                <c:ptCount val="4"/>
                <c:pt idx="0">
                  <c:v>67.27</c:v>
                </c:pt>
                <c:pt idx="1">
                  <c:v>63.14</c:v>
                </c:pt>
                <c:pt idx="2">
                  <c:v>60.72</c:v>
                </c:pt>
                <c:pt idx="3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9-476C-AC4D-FD155741B653}"/>
            </c:ext>
          </c:extLst>
        </c:ser>
        <c:ser>
          <c:idx val="5"/>
          <c:order val="1"/>
          <c:tx>
            <c:v>Standardised</c:v>
          </c:tx>
          <c:spPr>
            <a:ln w="25400">
              <a:solidFill>
                <a:srgbClr val="FF00FF"/>
              </a:solidFill>
              <a:prstDash val="solid"/>
            </a:ln>
          </c:spPr>
          <c:val>
            <c:numRef>
              <c:f>AgeStand!$B$37:$E$37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9-476C-AC4D-FD155741B653}"/>
            </c:ext>
          </c:extLst>
        </c:ser>
        <c:ser>
          <c:idx val="3"/>
          <c:order val="2"/>
          <c:spPr>
            <a:ln w="28575">
              <a:solidFill>
                <a:srgbClr val="FF33CC"/>
              </a:solidFill>
            </a:ln>
          </c:spPr>
          <c:marker>
            <c:symbol val="square"/>
            <c:size val="7"/>
            <c:spPr>
              <a:solidFill>
                <a:srgbClr val="FF33CC"/>
              </a:solidFill>
              <a:ln>
                <a:solidFill>
                  <a:srgbClr val="FF33CC"/>
                </a:solidFill>
              </a:ln>
            </c:spPr>
          </c:marker>
          <c:cat>
            <c:multiLvlStrRef>
              <c:f>#REF!</c:f>
            </c:multiLvlStrRef>
          </c:cat>
          <c:val>
            <c:numRef>
              <c:f>AgeStand!$B$37:$E$37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9-476C-AC4D-FD155741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52392"/>
        <c:axId val="236052776"/>
      </c:lineChart>
      <c:catAx>
        <c:axId val="23605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Period of diagnosis</a:t>
                </a:r>
              </a:p>
            </c:rich>
          </c:tx>
          <c:layout>
            <c:manualLayout>
              <c:xMode val="edge"/>
              <c:yMode val="edge"/>
              <c:x val="0.40690423330370595"/>
              <c:y val="0.9173453873239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3605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05277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Survival to 5 years (%)</a:t>
                </a:r>
              </a:p>
            </c:rich>
          </c:tx>
          <c:layout>
            <c:manualLayout>
              <c:xMode val="edge"/>
              <c:yMode val="edge"/>
              <c:x val="1.3598341987013289E-2"/>
              <c:y val="0.2981033754967176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36052392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Survival estimates at 5 years</a:t>
            </a:r>
          </a:p>
        </c:rich>
      </c:tx>
      <c:layout>
        <c:manualLayout>
          <c:xMode val="edge"/>
          <c:yMode val="edge"/>
          <c:x val="0.28191029338910312"/>
          <c:y val="3.4557289997806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1023537762675"/>
          <c:y val="0.19105716338653272"/>
          <c:w val="0.75523099343258571"/>
          <c:h val="0.63279216525894155"/>
        </c:manualLayout>
      </c:layout>
      <c:lineChart>
        <c:grouping val="standard"/>
        <c:varyColors val="0"/>
        <c:ser>
          <c:idx val="4"/>
          <c:order val="0"/>
          <c:tx>
            <c:v>Unstandardised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Solution!$B$10:$E$10</c:f>
              <c:strCache>
                <c:ptCount val="4"/>
                <c:pt idx="0">
                  <c:v>1971-75</c:v>
                </c:pt>
                <c:pt idx="1">
                  <c:v>1976-80</c:v>
                </c:pt>
                <c:pt idx="2">
                  <c:v>1981-85</c:v>
                </c:pt>
                <c:pt idx="3">
                  <c:v>1986-90</c:v>
                </c:pt>
              </c:strCache>
            </c:strRef>
          </c:cat>
          <c:val>
            <c:numRef>
              <c:f>Solution!$B$6:$E$6</c:f>
              <c:numCache>
                <c:formatCode>0.0</c:formatCode>
                <c:ptCount val="4"/>
                <c:pt idx="0">
                  <c:v>67.27</c:v>
                </c:pt>
                <c:pt idx="1">
                  <c:v>63.14</c:v>
                </c:pt>
                <c:pt idx="2">
                  <c:v>60.72</c:v>
                </c:pt>
                <c:pt idx="3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8-461E-B5E4-8BE8F27CA825}"/>
            </c:ext>
          </c:extLst>
        </c:ser>
        <c:ser>
          <c:idx val="5"/>
          <c:order val="1"/>
          <c:tx>
            <c:v>Standardised</c:v>
          </c:tx>
          <c:spPr>
            <a:ln w="25400">
              <a:solidFill>
                <a:srgbClr val="FF00FF"/>
              </a:solidFill>
              <a:prstDash val="solid"/>
            </a:ln>
          </c:spPr>
          <c:val>
            <c:numRef>
              <c:f>Solution!$B$37:$E$37</c:f>
              <c:numCache>
                <c:formatCode>0.0</c:formatCode>
                <c:ptCount val="4"/>
                <c:pt idx="0">
                  <c:v>51.031500000000001</c:v>
                </c:pt>
                <c:pt idx="1">
                  <c:v>53.3767</c:v>
                </c:pt>
                <c:pt idx="2">
                  <c:v>52.080899999999993</c:v>
                </c:pt>
                <c:pt idx="3">
                  <c:v>50.078999999999994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8-461E-B5E4-8BE8F27CA825}"/>
            </c:ext>
          </c:extLst>
        </c:ser>
        <c:ser>
          <c:idx val="3"/>
          <c:order val="2"/>
          <c:spPr>
            <a:ln w="28575">
              <a:solidFill>
                <a:srgbClr val="FF33CC"/>
              </a:solidFill>
            </a:ln>
          </c:spPr>
          <c:marker>
            <c:symbol val="square"/>
            <c:size val="7"/>
            <c:spPr>
              <a:solidFill>
                <a:srgbClr val="FF33CC"/>
              </a:solidFill>
              <a:ln>
                <a:solidFill>
                  <a:srgbClr val="FF33CC"/>
                </a:solidFill>
              </a:ln>
            </c:spPr>
          </c:marker>
          <c:cat>
            <c:multiLvlStrRef>
              <c:f>#REF!</c:f>
            </c:multiLvlStrRef>
          </c:cat>
          <c:val>
            <c:numRef>
              <c:f>Solution!$B$37:$E$37</c:f>
              <c:numCache>
                <c:formatCode>0.0</c:formatCode>
                <c:ptCount val="4"/>
                <c:pt idx="0">
                  <c:v>51.031500000000001</c:v>
                </c:pt>
                <c:pt idx="1">
                  <c:v>53.3767</c:v>
                </c:pt>
                <c:pt idx="2">
                  <c:v>52.080899999999993</c:v>
                </c:pt>
                <c:pt idx="3">
                  <c:v>50.078999999999994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8-461E-B5E4-8BE8F27C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52392"/>
        <c:axId val="236052776"/>
      </c:lineChart>
      <c:catAx>
        <c:axId val="23605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Period of diagnosis</a:t>
                </a:r>
              </a:p>
            </c:rich>
          </c:tx>
          <c:layout>
            <c:manualLayout>
              <c:xMode val="edge"/>
              <c:yMode val="edge"/>
              <c:x val="0.40690423330370595"/>
              <c:y val="0.9173453873239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3605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05277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Survival to 5 years (%)</a:t>
                </a:r>
              </a:p>
            </c:rich>
          </c:tx>
          <c:layout>
            <c:manualLayout>
              <c:xMode val="edge"/>
              <c:yMode val="edge"/>
              <c:x val="1.3598341987013289E-2"/>
              <c:y val="0.2981033754967176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36052392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239488</xdr:colOff>
      <xdr:row>0</xdr:row>
      <xdr:rowOff>195944</xdr:rowOff>
    </xdr:from>
    <xdr:to>
      <xdr:col>16</xdr:col>
      <xdr:colOff>511629</xdr:colOff>
      <xdr:row>20</xdr:row>
      <xdr:rowOff>65315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37</xdr:row>
      <xdr:rowOff>54429</xdr:rowOff>
    </xdr:from>
    <xdr:to>
      <xdr:col>1</xdr:col>
      <xdr:colOff>391886</xdr:colOff>
      <xdr:row>37</xdr:row>
      <xdr:rowOff>283029</xdr:rowOff>
    </xdr:to>
    <xdr:cxnSp macro="">
      <xdr:nvCxnSpPr>
        <xdr:cNvPr id="3" name="Straight Arrow Connector 2"/>
        <xdr:cNvCxnSpPr/>
      </xdr:nvCxnSpPr>
      <xdr:spPr>
        <a:xfrm flipH="1">
          <a:off x="1478280" y="7689669"/>
          <a:ext cx="10886" cy="22860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163286</xdr:colOff>
      <xdr:row>30</xdr:row>
      <xdr:rowOff>108858</xdr:rowOff>
    </xdr:from>
    <xdr:to>
      <xdr:col>5</xdr:col>
      <xdr:colOff>478971</xdr:colOff>
      <xdr:row>30</xdr:row>
      <xdr:rowOff>108858</xdr:rowOff>
    </xdr:to>
    <xdr:cxnSp macro="">
      <xdr:nvCxnSpPr>
        <xdr:cNvPr id="4" name="Straight Arrow Connector 3"/>
        <xdr:cNvCxnSpPr/>
      </xdr:nvCxnSpPr>
      <xdr:spPr>
        <a:xfrm>
          <a:off x="4339046" y="6197238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174168</xdr:colOff>
      <xdr:row>31</xdr:row>
      <xdr:rowOff>97973</xdr:rowOff>
    </xdr:from>
    <xdr:to>
      <xdr:col>5</xdr:col>
      <xdr:colOff>489853</xdr:colOff>
      <xdr:row>31</xdr:row>
      <xdr:rowOff>97973</xdr:rowOff>
    </xdr:to>
    <xdr:cxnSp macro="">
      <xdr:nvCxnSpPr>
        <xdr:cNvPr id="5" name="Straight Arrow Connector 4"/>
        <xdr:cNvCxnSpPr/>
      </xdr:nvCxnSpPr>
      <xdr:spPr>
        <a:xfrm>
          <a:off x="4349928" y="6414953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195936</xdr:colOff>
      <xdr:row>32</xdr:row>
      <xdr:rowOff>97974</xdr:rowOff>
    </xdr:from>
    <xdr:to>
      <xdr:col>5</xdr:col>
      <xdr:colOff>511621</xdr:colOff>
      <xdr:row>32</xdr:row>
      <xdr:rowOff>97974</xdr:rowOff>
    </xdr:to>
    <xdr:cxnSp macro="">
      <xdr:nvCxnSpPr>
        <xdr:cNvPr id="6" name="Straight Arrow Connector 5"/>
        <xdr:cNvCxnSpPr/>
      </xdr:nvCxnSpPr>
      <xdr:spPr>
        <a:xfrm>
          <a:off x="4371696" y="6643554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195932</xdr:colOff>
      <xdr:row>33</xdr:row>
      <xdr:rowOff>87089</xdr:rowOff>
    </xdr:from>
    <xdr:to>
      <xdr:col>5</xdr:col>
      <xdr:colOff>511617</xdr:colOff>
      <xdr:row>33</xdr:row>
      <xdr:rowOff>87089</xdr:rowOff>
    </xdr:to>
    <xdr:cxnSp macro="">
      <xdr:nvCxnSpPr>
        <xdr:cNvPr id="7" name="Straight Arrow Connector 6"/>
        <xdr:cNvCxnSpPr/>
      </xdr:nvCxnSpPr>
      <xdr:spPr>
        <a:xfrm>
          <a:off x="4371692" y="6861269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195928</xdr:colOff>
      <xdr:row>34</xdr:row>
      <xdr:rowOff>87089</xdr:rowOff>
    </xdr:from>
    <xdr:to>
      <xdr:col>5</xdr:col>
      <xdr:colOff>511613</xdr:colOff>
      <xdr:row>34</xdr:row>
      <xdr:rowOff>87089</xdr:rowOff>
    </xdr:to>
    <xdr:cxnSp macro="">
      <xdr:nvCxnSpPr>
        <xdr:cNvPr id="8" name="Straight Arrow Connector 7"/>
        <xdr:cNvCxnSpPr/>
      </xdr:nvCxnSpPr>
      <xdr:spPr>
        <a:xfrm>
          <a:off x="4371688" y="7089869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239488</xdr:colOff>
      <xdr:row>0</xdr:row>
      <xdr:rowOff>195944</xdr:rowOff>
    </xdr:from>
    <xdr:to>
      <xdr:col>16</xdr:col>
      <xdr:colOff>511629</xdr:colOff>
      <xdr:row>20</xdr:row>
      <xdr:rowOff>65315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37</xdr:row>
      <xdr:rowOff>54429</xdr:rowOff>
    </xdr:from>
    <xdr:to>
      <xdr:col>1</xdr:col>
      <xdr:colOff>391886</xdr:colOff>
      <xdr:row>37</xdr:row>
      <xdr:rowOff>283029</xdr:rowOff>
    </xdr:to>
    <xdr:cxnSp macro="">
      <xdr:nvCxnSpPr>
        <xdr:cNvPr id="3" name="Straight Arrow Connector 2"/>
        <xdr:cNvCxnSpPr/>
      </xdr:nvCxnSpPr>
      <xdr:spPr>
        <a:xfrm flipH="1">
          <a:off x="1447800" y="8026854"/>
          <a:ext cx="10886" cy="22860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163286</xdr:colOff>
      <xdr:row>30</xdr:row>
      <xdr:rowOff>108858</xdr:rowOff>
    </xdr:from>
    <xdr:to>
      <xdr:col>5</xdr:col>
      <xdr:colOff>478971</xdr:colOff>
      <xdr:row>30</xdr:row>
      <xdr:rowOff>108858</xdr:rowOff>
    </xdr:to>
    <xdr:cxnSp macro="">
      <xdr:nvCxnSpPr>
        <xdr:cNvPr id="4" name="Straight Arrow Connector 3"/>
        <xdr:cNvCxnSpPr/>
      </xdr:nvCxnSpPr>
      <xdr:spPr>
        <a:xfrm>
          <a:off x="4230461" y="6252483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174168</xdr:colOff>
      <xdr:row>31</xdr:row>
      <xdr:rowOff>97973</xdr:rowOff>
    </xdr:from>
    <xdr:to>
      <xdr:col>5</xdr:col>
      <xdr:colOff>489853</xdr:colOff>
      <xdr:row>31</xdr:row>
      <xdr:rowOff>97973</xdr:rowOff>
    </xdr:to>
    <xdr:cxnSp macro="">
      <xdr:nvCxnSpPr>
        <xdr:cNvPr id="5" name="Straight Arrow Connector 4"/>
        <xdr:cNvCxnSpPr/>
      </xdr:nvCxnSpPr>
      <xdr:spPr>
        <a:xfrm>
          <a:off x="4241343" y="6479723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195936</xdr:colOff>
      <xdr:row>32</xdr:row>
      <xdr:rowOff>97974</xdr:rowOff>
    </xdr:from>
    <xdr:to>
      <xdr:col>5</xdr:col>
      <xdr:colOff>511621</xdr:colOff>
      <xdr:row>32</xdr:row>
      <xdr:rowOff>97974</xdr:rowOff>
    </xdr:to>
    <xdr:cxnSp macro="">
      <xdr:nvCxnSpPr>
        <xdr:cNvPr id="6" name="Straight Arrow Connector 5"/>
        <xdr:cNvCxnSpPr/>
      </xdr:nvCxnSpPr>
      <xdr:spPr>
        <a:xfrm>
          <a:off x="4263111" y="6717849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195932</xdr:colOff>
      <xdr:row>33</xdr:row>
      <xdr:rowOff>87089</xdr:rowOff>
    </xdr:from>
    <xdr:to>
      <xdr:col>5</xdr:col>
      <xdr:colOff>511617</xdr:colOff>
      <xdr:row>33</xdr:row>
      <xdr:rowOff>87089</xdr:rowOff>
    </xdr:to>
    <xdr:cxnSp macro="">
      <xdr:nvCxnSpPr>
        <xdr:cNvPr id="7" name="Straight Arrow Connector 6"/>
        <xdr:cNvCxnSpPr/>
      </xdr:nvCxnSpPr>
      <xdr:spPr>
        <a:xfrm>
          <a:off x="4263107" y="6945089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195928</xdr:colOff>
      <xdr:row>34</xdr:row>
      <xdr:rowOff>87089</xdr:rowOff>
    </xdr:from>
    <xdr:to>
      <xdr:col>5</xdr:col>
      <xdr:colOff>511613</xdr:colOff>
      <xdr:row>34</xdr:row>
      <xdr:rowOff>87089</xdr:rowOff>
    </xdr:to>
    <xdr:cxnSp macro="">
      <xdr:nvCxnSpPr>
        <xdr:cNvPr id="8" name="Straight Arrow Connector 7"/>
        <xdr:cNvCxnSpPr/>
      </xdr:nvCxnSpPr>
      <xdr:spPr>
        <a:xfrm>
          <a:off x="4263103" y="7183214"/>
          <a:ext cx="315685" cy="0"/>
        </a:xfrm>
        <a:prstGeom prst="straightConnector1">
          <a:avLst/>
        </a:prstGeom>
        <a:ln w="2222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5"/>
  <sheetViews>
    <sheetView tabSelected="1" topLeftCell="A28" zoomScale="80" zoomScaleNormal="80" zoomScalePageLayoutView="50" workbookViewId="0">
      <selection activeCell="M31" sqref="M31"/>
    </sheetView>
  </sheetViews>
  <sheetFormatPr defaultColWidth="9.140625" defaultRowHeight="14.25" x14ac:dyDescent="0.2"/>
  <cols>
    <col min="1" max="1" width="16" style="1" customWidth="1"/>
    <col min="2" max="2" width="11.7109375" style="1" customWidth="1"/>
    <col min="3" max="3" width="11.85546875" style="1" customWidth="1"/>
    <col min="4" max="5" width="10.7109375" style="1" bestFit="1" customWidth="1"/>
    <col min="6" max="6" width="8.85546875" style="1" customWidth="1"/>
    <col min="7" max="7" width="12" style="1" customWidth="1"/>
    <col min="8" max="22" width="9.140625" style="1"/>
    <col min="23" max="23" width="14.140625" style="1" customWidth="1"/>
    <col min="24" max="26" width="9.140625" style="1"/>
    <col min="27" max="27" width="11.28515625" style="1" customWidth="1"/>
    <col min="28" max="30" width="9.140625" style="1"/>
    <col min="31" max="31" width="13.28515625" style="1" customWidth="1"/>
    <col min="32" max="32" width="8.5703125" style="1" bestFit="1" customWidth="1"/>
    <col min="33" max="33" width="13.140625" style="1" bestFit="1" customWidth="1"/>
    <col min="34" max="34" width="1.28515625" style="57" customWidth="1"/>
    <col min="35" max="35" width="9.140625" style="1"/>
    <col min="36" max="36" width="13.140625" style="1" bestFit="1" customWidth="1"/>
    <col min="37" max="16384" width="9.140625" style="1"/>
  </cols>
  <sheetData>
    <row r="1" spans="1:6" ht="15.75" x14ac:dyDescent="0.25">
      <c r="A1" s="29" t="s">
        <v>24</v>
      </c>
      <c r="B1" s="30"/>
      <c r="C1" s="30"/>
      <c r="D1" s="30"/>
      <c r="E1" s="30"/>
      <c r="F1" s="31"/>
    </row>
    <row r="2" spans="1:6" ht="15" x14ac:dyDescent="0.2">
      <c r="A2" s="30"/>
      <c r="B2" s="30"/>
      <c r="C2" s="30"/>
      <c r="D2" s="30"/>
      <c r="E2" s="30"/>
      <c r="F2" s="31"/>
    </row>
    <row r="3" spans="1:6" ht="15.75" x14ac:dyDescent="0.25">
      <c r="A3" s="29" t="s">
        <v>25</v>
      </c>
      <c r="B3" s="30"/>
      <c r="C3" s="30"/>
      <c r="D3" s="30"/>
      <c r="E3" s="30"/>
      <c r="F3" s="31"/>
    </row>
    <row r="4" spans="1:6" ht="4.9000000000000004" customHeight="1" x14ac:dyDescent="0.2">
      <c r="A4" s="30"/>
      <c r="B4" s="30"/>
      <c r="C4" s="30"/>
      <c r="D4" s="30"/>
      <c r="E4" s="30"/>
      <c r="F4" s="31"/>
    </row>
    <row r="5" spans="1:6" ht="16.5" thickBot="1" x14ac:dyDescent="0.3">
      <c r="A5" s="30"/>
      <c r="B5" s="32" t="s">
        <v>2</v>
      </c>
      <c r="C5" s="32" t="s">
        <v>3</v>
      </c>
      <c r="D5" s="32" t="s">
        <v>4</v>
      </c>
      <c r="E5" s="32" t="s">
        <v>5</v>
      </c>
      <c r="F5" s="31"/>
    </row>
    <row r="6" spans="1:6" ht="16.5" thickBot="1" x14ac:dyDescent="0.3">
      <c r="A6" s="29" t="s">
        <v>1</v>
      </c>
      <c r="B6" s="33">
        <v>67.27</v>
      </c>
      <c r="C6" s="34">
        <v>63.14</v>
      </c>
      <c r="D6" s="34">
        <v>60.72</v>
      </c>
      <c r="E6" s="35">
        <v>58.6</v>
      </c>
      <c r="F6" s="31"/>
    </row>
    <row r="7" spans="1:6" ht="25.15" customHeight="1" x14ac:dyDescent="0.2">
      <c r="A7" s="30"/>
      <c r="B7" s="36"/>
      <c r="C7" s="36"/>
      <c r="D7" s="36"/>
      <c r="E7" s="37"/>
      <c r="F7" s="31"/>
    </row>
    <row r="8" spans="1:6" ht="15.75" x14ac:dyDescent="0.25">
      <c r="A8" s="29" t="s">
        <v>26</v>
      </c>
      <c r="B8" s="30"/>
      <c r="C8" s="30"/>
      <c r="D8" s="30"/>
      <c r="E8" s="38"/>
      <c r="F8" s="31"/>
    </row>
    <row r="9" spans="1:6" ht="4.9000000000000004" customHeight="1" x14ac:dyDescent="0.2">
      <c r="A9" s="30"/>
      <c r="B9" s="30"/>
      <c r="C9" s="30"/>
      <c r="D9" s="30"/>
      <c r="E9" s="38"/>
      <c r="F9" s="31"/>
    </row>
    <row r="10" spans="1:6" ht="15.75" x14ac:dyDescent="0.25">
      <c r="A10" s="29" t="s">
        <v>0</v>
      </c>
      <c r="B10" s="32" t="s">
        <v>2</v>
      </c>
      <c r="C10" s="32" t="s">
        <v>3</v>
      </c>
      <c r="D10" s="32" t="s">
        <v>4</v>
      </c>
      <c r="E10" s="32" t="s">
        <v>5</v>
      </c>
      <c r="F10" s="31"/>
    </row>
    <row r="11" spans="1:6" ht="15.75" x14ac:dyDescent="0.25">
      <c r="A11" s="29" t="s">
        <v>7</v>
      </c>
      <c r="B11" s="39">
        <v>91.33</v>
      </c>
      <c r="C11" s="39">
        <v>86.78</v>
      </c>
      <c r="D11" s="39">
        <v>84.35</v>
      </c>
      <c r="E11" s="59">
        <v>84.7</v>
      </c>
      <c r="F11" s="31"/>
    </row>
    <row r="12" spans="1:6" ht="15.75" x14ac:dyDescent="0.25">
      <c r="A12" s="29" t="s">
        <v>8</v>
      </c>
      <c r="B12" s="39">
        <v>72.08</v>
      </c>
      <c r="C12" s="39">
        <v>76.84</v>
      </c>
      <c r="D12" s="39">
        <v>65.11</v>
      </c>
      <c r="E12" s="39">
        <v>67.33</v>
      </c>
      <c r="F12" s="31"/>
    </row>
    <row r="13" spans="1:6" ht="15.75" x14ac:dyDescent="0.25">
      <c r="A13" s="29" t="s">
        <v>9</v>
      </c>
      <c r="B13" s="39">
        <v>61.87</v>
      </c>
      <c r="C13" s="39">
        <v>55.56</v>
      </c>
      <c r="D13" s="39">
        <v>57.87</v>
      </c>
      <c r="E13" s="39">
        <v>51.23</v>
      </c>
      <c r="F13" s="31"/>
    </row>
    <row r="14" spans="1:6" ht="15.75" x14ac:dyDescent="0.25">
      <c r="A14" s="29" t="s">
        <v>10</v>
      </c>
      <c r="B14" s="39">
        <v>45.79</v>
      </c>
      <c r="C14" s="39">
        <v>53.35</v>
      </c>
      <c r="D14" s="39">
        <v>48.7</v>
      </c>
      <c r="E14" s="39">
        <v>51.42</v>
      </c>
      <c r="F14" s="31"/>
    </row>
    <row r="15" spans="1:6" ht="15.75" x14ac:dyDescent="0.25">
      <c r="A15" s="29" t="s">
        <v>11</v>
      </c>
      <c r="B15" s="39">
        <v>29.24</v>
      </c>
      <c r="C15" s="39">
        <v>33.9</v>
      </c>
      <c r="D15" s="39">
        <v>37.69</v>
      </c>
      <c r="E15" s="39">
        <v>32.33</v>
      </c>
      <c r="F15" s="31"/>
    </row>
    <row r="16" spans="1:6" ht="33" customHeight="1" x14ac:dyDescent="0.2">
      <c r="A16" s="30"/>
      <c r="B16" s="30"/>
      <c r="C16" s="30"/>
      <c r="D16" s="30"/>
      <c r="E16" s="30"/>
      <c r="F16" s="31"/>
    </row>
    <row r="17" spans="1:15" ht="15.75" x14ac:dyDescent="0.25">
      <c r="A17" s="29" t="s">
        <v>27</v>
      </c>
      <c r="B17" s="30"/>
      <c r="C17" s="30"/>
      <c r="D17" s="30"/>
      <c r="E17" s="30"/>
      <c r="F17" s="31"/>
    </row>
    <row r="18" spans="1:15" ht="4.9000000000000004" customHeight="1" x14ac:dyDescent="0.25">
      <c r="A18" s="29"/>
      <c r="B18" s="30"/>
      <c r="C18" s="30"/>
      <c r="D18" s="30"/>
      <c r="E18" s="30"/>
      <c r="F18" s="31"/>
    </row>
    <row r="19" spans="1:15" ht="15.75" x14ac:dyDescent="0.25">
      <c r="A19" s="29" t="s">
        <v>0</v>
      </c>
      <c r="B19" s="40" t="s">
        <v>13</v>
      </c>
      <c r="C19" s="40" t="s">
        <v>15</v>
      </c>
      <c r="D19" s="41"/>
      <c r="E19" s="41"/>
      <c r="F19" s="31"/>
    </row>
    <row r="20" spans="1:15" ht="18" x14ac:dyDescent="0.25">
      <c r="A20" s="42" t="s">
        <v>7</v>
      </c>
      <c r="B20" s="43">
        <v>7</v>
      </c>
      <c r="C20" s="60">
        <f>B20/$B$48</f>
        <v>7.0000000000000007E-2</v>
      </c>
      <c r="D20" s="30"/>
      <c r="E20" s="30"/>
      <c r="F20" s="31"/>
    </row>
    <row r="21" spans="1:15" ht="18" x14ac:dyDescent="0.25">
      <c r="A21" s="42" t="s">
        <v>8</v>
      </c>
      <c r="B21" s="43">
        <v>12</v>
      </c>
      <c r="C21" s="44">
        <f t="shared" ref="C21:C24" si="0">B21/$B$48</f>
        <v>0.12</v>
      </c>
      <c r="D21" s="30"/>
      <c r="E21" s="30"/>
      <c r="F21" s="31"/>
    </row>
    <row r="22" spans="1:15" ht="18" x14ac:dyDescent="0.25">
      <c r="A22" s="42" t="s">
        <v>9</v>
      </c>
      <c r="B22" s="43">
        <v>23</v>
      </c>
      <c r="C22" s="44">
        <f t="shared" si="0"/>
        <v>0.23</v>
      </c>
      <c r="D22" s="30"/>
      <c r="E22" s="30"/>
      <c r="F22" s="31"/>
    </row>
    <row r="23" spans="1:15" ht="18" x14ac:dyDescent="0.25">
      <c r="A23" s="42" t="s">
        <v>10</v>
      </c>
      <c r="B23" s="43">
        <v>29</v>
      </c>
      <c r="C23" s="44">
        <f t="shared" si="0"/>
        <v>0.28999999999999998</v>
      </c>
      <c r="D23" s="30"/>
      <c r="E23" s="30"/>
      <c r="F23" s="31"/>
    </row>
    <row r="24" spans="1:15" ht="18.75" thickBot="1" x14ac:dyDescent="0.3">
      <c r="A24" s="45" t="s">
        <v>11</v>
      </c>
      <c r="B24" s="46">
        <v>29</v>
      </c>
      <c r="C24" s="47">
        <f t="shared" si="0"/>
        <v>0.28999999999999998</v>
      </c>
      <c r="D24" s="30"/>
      <c r="E24" s="30"/>
      <c r="F24" s="31"/>
    </row>
    <row r="25" spans="1:15" ht="15.75" x14ac:dyDescent="0.25">
      <c r="A25" s="29" t="s">
        <v>1</v>
      </c>
      <c r="B25" s="48">
        <f>SUM(B20:B24)</f>
        <v>100</v>
      </c>
      <c r="C25" s="49">
        <f>SUM(C20:C24)</f>
        <v>1</v>
      </c>
      <c r="D25" s="30"/>
      <c r="E25" s="30"/>
      <c r="F25" s="31"/>
    </row>
    <row r="26" spans="1:15" ht="32.450000000000003" customHeight="1" x14ac:dyDescent="0.2">
      <c r="A26" s="6"/>
      <c r="B26" s="8"/>
      <c r="C26" s="6"/>
      <c r="D26" s="6"/>
      <c r="E26" s="6"/>
    </row>
    <row r="27" spans="1:15" ht="15.75" x14ac:dyDescent="0.25">
      <c r="A27" s="29" t="s">
        <v>28</v>
      </c>
      <c r="B27" s="30"/>
      <c r="C27" s="30"/>
      <c r="D27" s="30"/>
      <c r="E27" s="30"/>
      <c r="F27" s="31"/>
      <c r="G27" s="50"/>
      <c r="H27" s="51"/>
      <c r="I27" s="3"/>
      <c r="J27" s="3"/>
      <c r="K27" s="3"/>
      <c r="L27" s="3"/>
      <c r="M27" s="3"/>
      <c r="N27" s="3"/>
      <c r="O27" s="3"/>
    </row>
    <row r="28" spans="1:15" ht="4.9000000000000004" customHeight="1" x14ac:dyDescent="0.2">
      <c r="A28" s="30"/>
      <c r="B28" s="30"/>
      <c r="C28" s="30"/>
      <c r="D28" s="30"/>
      <c r="E28" s="30"/>
      <c r="F28" s="31"/>
      <c r="G28" s="51"/>
      <c r="H28" s="51"/>
      <c r="I28" s="3"/>
      <c r="J28" s="3"/>
      <c r="K28" s="3"/>
      <c r="L28" s="3"/>
      <c r="M28" s="3"/>
      <c r="N28" s="3"/>
      <c r="O28" s="3"/>
    </row>
    <row r="29" spans="1:15" ht="15.75" x14ac:dyDescent="0.25">
      <c r="A29" s="29" t="s">
        <v>0</v>
      </c>
      <c r="B29" s="52" t="s">
        <v>2</v>
      </c>
      <c r="C29" s="52" t="s">
        <v>3</v>
      </c>
      <c r="D29" s="52" t="s">
        <v>4</v>
      </c>
      <c r="E29" s="52" t="s">
        <v>5</v>
      </c>
      <c r="F29" s="31"/>
      <c r="G29" s="50"/>
      <c r="H29" s="53"/>
      <c r="I29" s="5"/>
      <c r="J29" s="5"/>
      <c r="K29" s="5"/>
      <c r="L29" s="3"/>
      <c r="M29" s="3"/>
      <c r="N29" s="3"/>
      <c r="O29" s="3"/>
    </row>
    <row r="30" spans="1:15" ht="16.5" thickBot="1" x14ac:dyDescent="0.3">
      <c r="A30" s="29"/>
      <c r="B30" s="30"/>
      <c r="C30" s="30"/>
      <c r="D30" s="30"/>
      <c r="E30" s="30"/>
      <c r="F30" s="31"/>
      <c r="G30" s="51"/>
      <c r="H30" s="51"/>
      <c r="I30" s="3"/>
      <c r="J30" s="3"/>
      <c r="K30" s="3"/>
      <c r="L30" s="3"/>
      <c r="M30" s="3"/>
      <c r="N30" s="3"/>
      <c r="O30" s="3"/>
    </row>
    <row r="31" spans="1:15" ht="18.75" thickBot="1" x14ac:dyDescent="0.3">
      <c r="A31" s="29" t="s">
        <v>7</v>
      </c>
      <c r="B31" s="54"/>
      <c r="C31" s="54"/>
      <c r="D31" s="54"/>
      <c r="E31" s="61"/>
      <c r="F31" s="31"/>
      <c r="G31" s="55" t="s">
        <v>17</v>
      </c>
      <c r="H31" s="31"/>
    </row>
    <row r="32" spans="1:15" ht="18.75" thickBot="1" x14ac:dyDescent="0.3">
      <c r="A32" s="29" t="s">
        <v>8</v>
      </c>
      <c r="B32" s="54"/>
      <c r="C32" s="54"/>
      <c r="D32" s="54"/>
      <c r="E32" s="54"/>
      <c r="F32" s="31"/>
      <c r="G32" s="55" t="s">
        <v>18</v>
      </c>
      <c r="H32" s="31"/>
    </row>
    <row r="33" spans="1:46" ht="18.75" thickBot="1" x14ac:dyDescent="0.3">
      <c r="A33" s="29" t="s">
        <v>9</v>
      </c>
      <c r="B33" s="54"/>
      <c r="C33" s="54"/>
      <c r="D33" s="54"/>
      <c r="E33" s="54"/>
      <c r="F33" s="31"/>
      <c r="G33" s="55" t="s">
        <v>19</v>
      </c>
      <c r="H33" s="31"/>
    </row>
    <row r="34" spans="1:46" ht="18.75" thickBot="1" x14ac:dyDescent="0.3">
      <c r="A34" s="29" t="s">
        <v>10</v>
      </c>
      <c r="B34" s="54"/>
      <c r="C34" s="54"/>
      <c r="D34" s="54"/>
      <c r="E34" s="54"/>
      <c r="F34" s="31"/>
      <c r="G34" s="55" t="s">
        <v>20</v>
      </c>
      <c r="H34" s="31"/>
    </row>
    <row r="35" spans="1:46" ht="18.75" thickBot="1" x14ac:dyDescent="0.3">
      <c r="A35" s="29" t="s">
        <v>11</v>
      </c>
      <c r="B35" s="54"/>
      <c r="C35" s="54"/>
      <c r="D35" s="54"/>
      <c r="E35" s="54"/>
      <c r="F35" s="31"/>
      <c r="G35" s="55" t="s">
        <v>21</v>
      </c>
      <c r="H35" s="31"/>
    </row>
    <row r="36" spans="1:46" ht="15.75" thickBot="1" x14ac:dyDescent="0.25">
      <c r="A36" s="30"/>
      <c r="B36" s="38"/>
      <c r="C36" s="38"/>
      <c r="D36" s="38"/>
      <c r="E36" s="38"/>
      <c r="F36" s="31"/>
      <c r="G36" s="31"/>
      <c r="H36" s="31"/>
    </row>
    <row r="37" spans="1:46" ht="34.9" customHeight="1" thickBot="1" x14ac:dyDescent="0.3">
      <c r="A37" s="62" t="s">
        <v>29</v>
      </c>
      <c r="B37" s="63">
        <f>SUM(B31:B35)</f>
        <v>0</v>
      </c>
      <c r="C37" s="63">
        <f>SUM(C31:C35)</f>
        <v>0</v>
      </c>
      <c r="D37" s="63">
        <f>SUM(D31:D35)</f>
        <v>0</v>
      </c>
      <c r="E37" s="63">
        <f>SUM(E31:E35)</f>
        <v>0</v>
      </c>
      <c r="F37" s="31"/>
      <c r="G37" s="31"/>
      <c r="H37" s="31"/>
    </row>
    <row r="38" spans="1:46" ht="38.450000000000003" customHeight="1" x14ac:dyDescent="0.25">
      <c r="A38" s="31"/>
      <c r="B38" s="55" t="s">
        <v>16</v>
      </c>
      <c r="C38" s="56"/>
      <c r="D38" s="31"/>
      <c r="E38" s="31"/>
      <c r="F38" s="31"/>
      <c r="G38" s="31"/>
      <c r="H38" s="31"/>
    </row>
    <row r="39" spans="1:46" ht="15.6" customHeight="1" x14ac:dyDescent="0.2"/>
    <row r="40" spans="1:46" ht="18" x14ac:dyDescent="0.25">
      <c r="A40" s="10" t="s">
        <v>6</v>
      </c>
    </row>
    <row r="42" spans="1:46" s="2" customFormat="1" ht="57.6" customHeight="1" x14ac:dyDescent="0.2">
      <c r="A42" s="11" t="s">
        <v>0</v>
      </c>
      <c r="B42" s="72" t="s">
        <v>22</v>
      </c>
      <c r="C42" s="72"/>
      <c r="D42" s="73" t="s">
        <v>23</v>
      </c>
      <c r="E42" s="73"/>
      <c r="F42" s="74" t="s">
        <v>14</v>
      </c>
      <c r="G42" s="74"/>
      <c r="R42" s="1"/>
      <c r="S42" s="1"/>
      <c r="AH42" s="58"/>
    </row>
    <row r="43" spans="1:46" ht="18" x14ac:dyDescent="0.25">
      <c r="A43" s="10" t="s">
        <v>7</v>
      </c>
      <c r="B43" s="18">
        <v>7</v>
      </c>
      <c r="C43" s="19">
        <f>B43/$B$48</f>
        <v>7.0000000000000007E-2</v>
      </c>
      <c r="D43" s="14">
        <v>515</v>
      </c>
      <c r="E43" s="15">
        <f>D43/3538</f>
        <v>0.1455624646693047</v>
      </c>
      <c r="F43" s="24">
        <v>18.7</v>
      </c>
      <c r="G43" s="25">
        <f>F43/100</f>
        <v>0.187</v>
      </c>
      <c r="I43" s="4"/>
    </row>
    <row r="44" spans="1:46" ht="18" x14ac:dyDescent="0.25">
      <c r="A44" s="10" t="s">
        <v>8</v>
      </c>
      <c r="B44" s="18">
        <v>12</v>
      </c>
      <c r="C44" s="19">
        <f t="shared" ref="C44:C48" si="1">B44/$B$48</f>
        <v>0.12</v>
      </c>
      <c r="D44" s="14">
        <v>452</v>
      </c>
      <c r="E44" s="15">
        <f t="shared" ref="E44:E48" si="2">D44/3538</f>
        <v>0.12775579423403052</v>
      </c>
      <c r="F44" s="24">
        <v>19.100000000000001</v>
      </c>
      <c r="G44" s="25">
        <f t="shared" ref="G44:G48" si="3">F44/100</f>
        <v>0.191</v>
      </c>
      <c r="I44" s="4"/>
    </row>
    <row r="45" spans="1:46" ht="18" x14ac:dyDescent="0.25">
      <c r="A45" s="10" t="s">
        <v>9</v>
      </c>
      <c r="B45" s="18">
        <v>23</v>
      </c>
      <c r="C45" s="19">
        <f t="shared" si="1"/>
        <v>0.23</v>
      </c>
      <c r="D45" s="14">
        <v>674</v>
      </c>
      <c r="E45" s="15">
        <f t="shared" si="2"/>
        <v>0.19050310910118712</v>
      </c>
      <c r="F45" s="24">
        <v>23.1</v>
      </c>
      <c r="G45" s="25">
        <f t="shared" si="3"/>
        <v>0.23100000000000001</v>
      </c>
      <c r="I45" s="4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8" x14ac:dyDescent="0.25">
      <c r="A46" s="10" t="s">
        <v>10</v>
      </c>
      <c r="B46" s="18">
        <v>29</v>
      </c>
      <c r="C46" s="19">
        <f t="shared" si="1"/>
        <v>0.28999999999999998</v>
      </c>
      <c r="D46" s="14">
        <v>905</v>
      </c>
      <c r="E46" s="15">
        <f t="shared" si="2"/>
        <v>0.2557942340305257</v>
      </c>
      <c r="F46" s="24">
        <v>18.899999999999999</v>
      </c>
      <c r="G46" s="25">
        <f t="shared" si="3"/>
        <v>0.18899999999999997</v>
      </c>
      <c r="I46" s="4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8" x14ac:dyDescent="0.25">
      <c r="A47" s="12" t="s">
        <v>11</v>
      </c>
      <c r="B47" s="20">
        <v>29</v>
      </c>
      <c r="C47" s="21">
        <f t="shared" si="1"/>
        <v>0.28999999999999998</v>
      </c>
      <c r="D47" s="16">
        <v>992</v>
      </c>
      <c r="E47" s="17">
        <f t="shared" si="2"/>
        <v>0.28038439796495196</v>
      </c>
      <c r="F47" s="26">
        <v>20.2</v>
      </c>
      <c r="G47" s="27">
        <f t="shared" si="3"/>
        <v>0.20199999999999999</v>
      </c>
      <c r="I47" s="4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8" x14ac:dyDescent="0.25">
      <c r="A48" s="13" t="s">
        <v>12</v>
      </c>
      <c r="B48" s="22">
        <v>100</v>
      </c>
      <c r="C48" s="18">
        <f t="shared" si="1"/>
        <v>1</v>
      </c>
      <c r="D48" s="23">
        <f>SUM(D43:E47)</f>
        <v>3539</v>
      </c>
      <c r="E48" s="14">
        <f t="shared" si="2"/>
        <v>1.0002826455624647</v>
      </c>
      <c r="F48" s="28">
        <f>SUM(F43:F47)</f>
        <v>100</v>
      </c>
      <c r="G48" s="24">
        <f t="shared" si="3"/>
        <v>1</v>
      </c>
      <c r="I48" s="4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7:46" x14ac:dyDescent="0.2">
      <c r="G49" s="4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7:46" x14ac:dyDescent="0.2">
      <c r="G50" s="4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7:46" x14ac:dyDescent="0.2">
      <c r="G51" s="4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7:46" x14ac:dyDescent="0.2">
      <c r="G52" s="4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7:46" ht="5.45" customHeight="1" x14ac:dyDescent="0.2"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7:46" ht="18" x14ac:dyDescent="0.2">
      <c r="U54" s="3"/>
      <c r="V54" s="3"/>
      <c r="W54" s="64"/>
      <c r="X54" s="70"/>
      <c r="Y54" s="70"/>
      <c r="Z54" s="70"/>
      <c r="AA54" s="70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7:46" ht="18" x14ac:dyDescent="0.25">
      <c r="U55" s="3"/>
      <c r="V55" s="3"/>
      <c r="W55" s="65"/>
      <c r="X55" s="66"/>
      <c r="Y55" s="67"/>
      <c r="Z55" s="68"/>
      <c r="AA55" s="67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7:46" ht="18" x14ac:dyDescent="0.25">
      <c r="U56" s="3"/>
      <c r="V56" s="3"/>
      <c r="W56" s="65"/>
      <c r="X56" s="66"/>
      <c r="Y56" s="67"/>
      <c r="Z56" s="68"/>
      <c r="AA56" s="67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7:46" ht="18" x14ac:dyDescent="0.25">
      <c r="U57" s="3"/>
      <c r="V57" s="3"/>
      <c r="W57" s="65"/>
      <c r="X57" s="66"/>
      <c r="Y57" s="67"/>
      <c r="Z57" s="68"/>
      <c r="AA57" s="67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7:46" ht="18" x14ac:dyDescent="0.25">
      <c r="U58" s="3"/>
      <c r="V58" s="3"/>
      <c r="W58" s="65"/>
      <c r="X58" s="66"/>
      <c r="Y58" s="67"/>
      <c r="Z58" s="68"/>
      <c r="AA58" s="67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7:46" ht="18" x14ac:dyDescent="0.25">
      <c r="U59" s="3"/>
      <c r="V59" s="3"/>
      <c r="W59" s="65"/>
      <c r="X59" s="66"/>
      <c r="Y59" s="67"/>
      <c r="Z59" s="68"/>
      <c r="AA59" s="67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7:46" ht="18" x14ac:dyDescent="0.25">
      <c r="U60" s="3"/>
      <c r="V60" s="3"/>
      <c r="W60" s="69"/>
      <c r="X60" s="66"/>
      <c r="Y60" s="66"/>
      <c r="Z60" s="66"/>
      <c r="AA60" s="68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7:46" x14ac:dyDescent="0.2"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7:46" x14ac:dyDescent="0.2"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7:46" ht="18" x14ac:dyDescent="0.25">
      <c r="U63" s="3"/>
      <c r="V63" s="3"/>
      <c r="W63" s="3"/>
      <c r="X63" s="3"/>
      <c r="Y63" s="3"/>
      <c r="Z63" s="3"/>
      <c r="AA63" s="3"/>
      <c r="AB63" s="3"/>
      <c r="AC63" s="3"/>
      <c r="AD63" s="3"/>
      <c r="AE63" s="65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7:46" ht="5.45" customHeight="1" x14ac:dyDescent="0.2"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21:46" ht="18" x14ac:dyDescent="0.25">
      <c r="U65" s="3"/>
      <c r="V65" s="3"/>
      <c r="W65" s="3"/>
      <c r="X65" s="3"/>
      <c r="Y65" s="3"/>
      <c r="Z65" s="3"/>
      <c r="AA65" s="3"/>
      <c r="AB65" s="3"/>
      <c r="AC65" s="3"/>
      <c r="AD65" s="3"/>
      <c r="AE65" s="7"/>
      <c r="AF65" s="70"/>
      <c r="AG65" s="70"/>
      <c r="AH65" s="70"/>
      <c r="AI65" s="70"/>
      <c r="AJ65" s="70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21:46" ht="3" customHeight="1" x14ac:dyDescent="0.25">
      <c r="U66" s="3"/>
      <c r="V66" s="3"/>
      <c r="W66" s="3"/>
      <c r="X66" s="3"/>
      <c r="Y66" s="3"/>
      <c r="Z66" s="3"/>
      <c r="AA66" s="3"/>
      <c r="AB66" s="3"/>
      <c r="AC66" s="3"/>
      <c r="AD66" s="3"/>
      <c r="AE66" s="7"/>
      <c r="AF66" s="9"/>
      <c r="AG66" s="9"/>
      <c r="AH66" s="9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21:46" ht="15.75" x14ac:dyDescent="0.25">
      <c r="U67" s="3"/>
      <c r="V67" s="3"/>
      <c r="W67" s="3"/>
      <c r="X67" s="3"/>
      <c r="Y67" s="3"/>
      <c r="Z67" s="3"/>
      <c r="AA67" s="3"/>
      <c r="AB67" s="3"/>
      <c r="AC67" s="3"/>
      <c r="AD67" s="3"/>
      <c r="AE67" s="7"/>
      <c r="AF67" s="71"/>
      <c r="AG67" s="71"/>
      <c r="AH67" s="71"/>
      <c r="AI67" s="71"/>
      <c r="AJ67" s="71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21:46" ht="18" x14ac:dyDescent="0.25">
      <c r="U68" s="3"/>
      <c r="V68" s="3"/>
      <c r="W68" s="3"/>
      <c r="X68" s="3"/>
      <c r="Y68" s="3"/>
      <c r="Z68" s="3"/>
      <c r="AA68" s="3"/>
      <c r="AB68" s="3"/>
      <c r="AC68" s="3"/>
      <c r="AD68" s="3"/>
      <c r="AE68" s="7"/>
      <c r="AF68" s="66"/>
      <c r="AG68" s="67"/>
      <c r="AH68" s="67"/>
      <c r="AI68" s="68"/>
      <c r="AJ68" s="67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21:46" ht="18" x14ac:dyDescent="0.25">
      <c r="U69" s="3"/>
      <c r="V69" s="3"/>
      <c r="W69" s="3"/>
      <c r="X69" s="3"/>
      <c r="Y69" s="3"/>
      <c r="Z69" s="3"/>
      <c r="AA69" s="3"/>
      <c r="AB69" s="3"/>
      <c r="AC69" s="3"/>
      <c r="AD69" s="3"/>
      <c r="AE69" s="7"/>
      <c r="AF69" s="66"/>
      <c r="AG69" s="67"/>
      <c r="AH69" s="67"/>
      <c r="AI69" s="68"/>
      <c r="AJ69" s="67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21:46" ht="18" x14ac:dyDescent="0.25">
      <c r="U70" s="3"/>
      <c r="V70" s="3"/>
      <c r="W70" s="3"/>
      <c r="X70" s="3"/>
      <c r="Y70" s="3"/>
      <c r="Z70" s="3"/>
      <c r="AA70" s="3"/>
      <c r="AB70" s="3"/>
      <c r="AC70" s="3"/>
      <c r="AD70" s="3"/>
      <c r="AE70" s="7"/>
      <c r="AF70" s="66"/>
      <c r="AG70" s="67"/>
      <c r="AH70" s="67"/>
      <c r="AI70" s="68"/>
      <c r="AJ70" s="67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21:46" ht="18" x14ac:dyDescent="0.25">
      <c r="U71" s="3"/>
      <c r="V71" s="3"/>
      <c r="W71" s="3"/>
      <c r="X71" s="3"/>
      <c r="Y71" s="3"/>
      <c r="Z71" s="3"/>
      <c r="AA71" s="3"/>
      <c r="AB71" s="3"/>
      <c r="AC71" s="3"/>
      <c r="AD71" s="3"/>
      <c r="AE71" s="7"/>
      <c r="AF71" s="66"/>
      <c r="AG71" s="67"/>
      <c r="AH71" s="67"/>
      <c r="AI71" s="68"/>
      <c r="AJ71" s="67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21:46" ht="18" x14ac:dyDescent="0.25">
      <c r="U72" s="3"/>
      <c r="V72" s="3"/>
      <c r="W72" s="3"/>
      <c r="X72" s="3"/>
      <c r="Y72" s="3"/>
      <c r="Z72" s="3"/>
      <c r="AA72" s="3"/>
      <c r="AB72" s="3"/>
      <c r="AC72" s="3"/>
      <c r="AD72" s="3"/>
      <c r="AE72" s="7"/>
      <c r="AF72" s="66"/>
      <c r="AG72" s="67"/>
      <c r="AH72" s="67"/>
      <c r="AI72" s="68"/>
      <c r="AJ72" s="67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21:46" ht="18" x14ac:dyDescent="0.25">
      <c r="U73" s="3"/>
      <c r="V73" s="3"/>
      <c r="W73" s="3"/>
      <c r="X73" s="3"/>
      <c r="Y73" s="3"/>
      <c r="Z73" s="3"/>
      <c r="AA73" s="3"/>
      <c r="AB73" s="3"/>
      <c r="AC73" s="3"/>
      <c r="AD73" s="3"/>
      <c r="AE73" s="7"/>
      <c r="AF73" s="66"/>
      <c r="AG73" s="66"/>
      <c r="AH73" s="66"/>
      <c r="AI73" s="66"/>
      <c r="AJ73" s="68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21:46" x14ac:dyDescent="0.2"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21:46" x14ac:dyDescent="0.2"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</sheetData>
  <protectedRanges>
    <protectedRange sqref="B31:E35 B37:E37 D19:E24 B19:C19 C25 AF67:AJ67" name="Range1" securityDescriptor="O:WDG:WDD:(A;;CC;;;WD)"/>
  </protectedRanges>
  <mergeCells count="3">
    <mergeCell ref="B42:C42"/>
    <mergeCell ref="D42:E42"/>
    <mergeCell ref="F42:G42"/>
  </mergeCells>
  <pageMargins left="0.75" right="0.75" top="0.81" bottom="1" header="0.5" footer="0.5"/>
  <pageSetup paperSize="9" scale="7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5"/>
  <sheetViews>
    <sheetView topLeftCell="A7" zoomScale="80" zoomScaleNormal="80" zoomScalePageLayoutView="50" workbookViewId="0">
      <selection activeCell="G31" sqref="G31"/>
    </sheetView>
  </sheetViews>
  <sheetFormatPr defaultColWidth="9.140625" defaultRowHeight="14.25" x14ac:dyDescent="0.2"/>
  <cols>
    <col min="1" max="1" width="16" style="1" customWidth="1"/>
    <col min="2" max="2" width="11.7109375" style="1" customWidth="1"/>
    <col min="3" max="3" width="11.85546875" style="1" customWidth="1"/>
    <col min="4" max="5" width="10.7109375" style="1" bestFit="1" customWidth="1"/>
    <col min="6" max="6" width="8.85546875" style="1" customWidth="1"/>
    <col min="7" max="7" width="12" style="1" customWidth="1"/>
    <col min="8" max="22" width="9.140625" style="1"/>
    <col min="23" max="23" width="14.140625" style="1" customWidth="1"/>
    <col min="24" max="26" width="9.140625" style="1"/>
    <col min="27" max="27" width="11.28515625" style="1" customWidth="1"/>
    <col min="28" max="30" width="9.140625" style="1"/>
    <col min="31" max="31" width="13.28515625" style="1" customWidth="1"/>
    <col min="32" max="32" width="8.5703125" style="1" bestFit="1" customWidth="1"/>
    <col min="33" max="33" width="13.140625" style="1" bestFit="1" customWidth="1"/>
    <col min="34" max="34" width="1.28515625" style="57" customWidth="1"/>
    <col min="35" max="35" width="9.140625" style="1"/>
    <col min="36" max="36" width="13.140625" style="1" bestFit="1" customWidth="1"/>
    <col min="37" max="16384" width="9.140625" style="1"/>
  </cols>
  <sheetData>
    <row r="1" spans="1:6" ht="15.75" x14ac:dyDescent="0.25">
      <c r="A1" s="29" t="s">
        <v>24</v>
      </c>
      <c r="B1" s="30"/>
      <c r="C1" s="30"/>
      <c r="D1" s="30"/>
      <c r="E1" s="30"/>
      <c r="F1" s="31"/>
    </row>
    <row r="2" spans="1:6" ht="15" x14ac:dyDescent="0.2">
      <c r="A2" s="30"/>
      <c r="B2" s="30"/>
      <c r="C2" s="30"/>
      <c r="D2" s="30"/>
      <c r="E2" s="30"/>
      <c r="F2" s="31"/>
    </row>
    <row r="3" spans="1:6" ht="15.75" x14ac:dyDescent="0.25">
      <c r="A3" s="29" t="s">
        <v>25</v>
      </c>
      <c r="B3" s="30"/>
      <c r="C3" s="30"/>
      <c r="D3" s="30"/>
      <c r="E3" s="30"/>
      <c r="F3" s="31"/>
    </row>
    <row r="4" spans="1:6" ht="4.9000000000000004" customHeight="1" x14ac:dyDescent="0.2">
      <c r="A4" s="30"/>
      <c r="B4" s="30"/>
      <c r="C4" s="30"/>
      <c r="D4" s="30"/>
      <c r="E4" s="30"/>
      <c r="F4" s="31"/>
    </row>
    <row r="5" spans="1:6" ht="16.5" thickBot="1" x14ac:dyDescent="0.3">
      <c r="A5" s="30"/>
      <c r="B5" s="32" t="s">
        <v>2</v>
      </c>
      <c r="C5" s="32" t="s">
        <v>3</v>
      </c>
      <c r="D5" s="32" t="s">
        <v>4</v>
      </c>
      <c r="E5" s="32" t="s">
        <v>5</v>
      </c>
      <c r="F5" s="31"/>
    </row>
    <row r="6" spans="1:6" ht="16.5" thickBot="1" x14ac:dyDescent="0.3">
      <c r="A6" s="29" t="s">
        <v>1</v>
      </c>
      <c r="B6" s="33">
        <v>67.27</v>
      </c>
      <c r="C6" s="34">
        <v>63.14</v>
      </c>
      <c r="D6" s="34">
        <v>60.72</v>
      </c>
      <c r="E6" s="35">
        <v>58.6</v>
      </c>
      <c r="F6" s="31"/>
    </row>
    <row r="7" spans="1:6" ht="25.15" customHeight="1" x14ac:dyDescent="0.2">
      <c r="A7" s="30"/>
      <c r="B7" s="36"/>
      <c r="C7" s="36"/>
      <c r="D7" s="36"/>
      <c r="E7" s="37"/>
      <c r="F7" s="31"/>
    </row>
    <row r="8" spans="1:6" ht="15.75" x14ac:dyDescent="0.25">
      <c r="A8" s="29" t="s">
        <v>26</v>
      </c>
      <c r="B8" s="30"/>
      <c r="C8" s="30"/>
      <c r="D8" s="30"/>
      <c r="E8" s="38"/>
      <c r="F8" s="31"/>
    </row>
    <row r="9" spans="1:6" ht="4.9000000000000004" customHeight="1" x14ac:dyDescent="0.2">
      <c r="A9" s="30"/>
      <c r="B9" s="30"/>
      <c r="C9" s="30"/>
      <c r="D9" s="30"/>
      <c r="E9" s="38"/>
      <c r="F9" s="31"/>
    </row>
    <row r="10" spans="1:6" ht="15.75" x14ac:dyDescent="0.25">
      <c r="A10" s="29" t="s">
        <v>0</v>
      </c>
      <c r="B10" s="32" t="s">
        <v>2</v>
      </c>
      <c r="C10" s="32" t="s">
        <v>3</v>
      </c>
      <c r="D10" s="32" t="s">
        <v>4</v>
      </c>
      <c r="E10" s="32" t="s">
        <v>5</v>
      </c>
      <c r="F10" s="31"/>
    </row>
    <row r="11" spans="1:6" ht="15.75" x14ac:dyDescent="0.25">
      <c r="A11" s="29" t="s">
        <v>7</v>
      </c>
      <c r="B11" s="39">
        <v>91.33</v>
      </c>
      <c r="C11" s="39">
        <v>86.78</v>
      </c>
      <c r="D11" s="39">
        <v>84.35</v>
      </c>
      <c r="E11" s="59">
        <v>84.7</v>
      </c>
      <c r="F11" s="31"/>
    </row>
    <row r="12" spans="1:6" ht="15.75" x14ac:dyDescent="0.25">
      <c r="A12" s="29" t="s">
        <v>8</v>
      </c>
      <c r="B12" s="39">
        <v>72.08</v>
      </c>
      <c r="C12" s="39">
        <v>76.84</v>
      </c>
      <c r="D12" s="39">
        <v>65.11</v>
      </c>
      <c r="E12" s="39">
        <v>67.33</v>
      </c>
      <c r="F12" s="31"/>
    </row>
    <row r="13" spans="1:6" ht="15.75" x14ac:dyDescent="0.25">
      <c r="A13" s="29" t="s">
        <v>9</v>
      </c>
      <c r="B13" s="39">
        <v>61.87</v>
      </c>
      <c r="C13" s="39">
        <v>55.56</v>
      </c>
      <c r="D13" s="39">
        <v>57.87</v>
      </c>
      <c r="E13" s="39">
        <v>51.23</v>
      </c>
      <c r="F13" s="31"/>
    </row>
    <row r="14" spans="1:6" ht="15.75" x14ac:dyDescent="0.25">
      <c r="A14" s="29" t="s">
        <v>10</v>
      </c>
      <c r="B14" s="39">
        <v>45.79</v>
      </c>
      <c r="C14" s="39">
        <v>53.35</v>
      </c>
      <c r="D14" s="39">
        <v>48.7</v>
      </c>
      <c r="E14" s="39">
        <v>51.42</v>
      </c>
      <c r="F14" s="31"/>
    </row>
    <row r="15" spans="1:6" ht="15.75" x14ac:dyDescent="0.25">
      <c r="A15" s="29" t="s">
        <v>11</v>
      </c>
      <c r="B15" s="39">
        <v>29.24</v>
      </c>
      <c r="C15" s="39">
        <v>33.9</v>
      </c>
      <c r="D15" s="39">
        <v>37.69</v>
      </c>
      <c r="E15" s="39">
        <v>32.33</v>
      </c>
      <c r="F15" s="31"/>
    </row>
    <row r="16" spans="1:6" ht="33" customHeight="1" x14ac:dyDescent="0.2">
      <c r="A16" s="30"/>
      <c r="B16" s="30"/>
      <c r="C16" s="30"/>
      <c r="D16" s="30"/>
      <c r="E16" s="30"/>
      <c r="F16" s="31"/>
    </row>
    <row r="17" spans="1:15" ht="15.75" x14ac:dyDescent="0.25">
      <c r="A17" s="29" t="s">
        <v>27</v>
      </c>
      <c r="B17" s="30"/>
      <c r="C17" s="30"/>
      <c r="D17" s="30"/>
      <c r="E17" s="30"/>
      <c r="F17" s="31"/>
    </row>
    <row r="18" spans="1:15" ht="4.9000000000000004" customHeight="1" x14ac:dyDescent="0.25">
      <c r="A18" s="29"/>
      <c r="B18" s="30"/>
      <c r="C18" s="30"/>
      <c r="D18" s="30"/>
      <c r="E18" s="30"/>
      <c r="F18" s="31"/>
    </row>
    <row r="19" spans="1:15" ht="15.75" x14ac:dyDescent="0.25">
      <c r="A19" s="29" t="s">
        <v>0</v>
      </c>
      <c r="B19" s="40" t="s">
        <v>13</v>
      </c>
      <c r="C19" s="40" t="s">
        <v>15</v>
      </c>
      <c r="D19" s="41"/>
      <c r="E19" s="41"/>
      <c r="F19" s="31"/>
    </row>
    <row r="20" spans="1:15" ht="18" x14ac:dyDescent="0.25">
      <c r="A20" s="42" t="s">
        <v>7</v>
      </c>
      <c r="B20" s="43">
        <v>7</v>
      </c>
      <c r="C20" s="60">
        <f>B20/$B$48</f>
        <v>7.0000000000000007E-2</v>
      </c>
      <c r="D20" s="30"/>
      <c r="E20" s="30"/>
      <c r="F20" s="31"/>
    </row>
    <row r="21" spans="1:15" ht="18" x14ac:dyDescent="0.25">
      <c r="A21" s="42" t="s">
        <v>8</v>
      </c>
      <c r="B21" s="43">
        <v>12</v>
      </c>
      <c r="C21" s="44">
        <f t="shared" ref="C21:C24" si="0">B21/$B$48</f>
        <v>0.12</v>
      </c>
      <c r="D21" s="30"/>
      <c r="E21" s="30"/>
      <c r="F21" s="31"/>
    </row>
    <row r="22" spans="1:15" ht="18" x14ac:dyDescent="0.25">
      <c r="A22" s="42" t="s">
        <v>9</v>
      </c>
      <c r="B22" s="43">
        <v>23</v>
      </c>
      <c r="C22" s="44">
        <f t="shared" si="0"/>
        <v>0.23</v>
      </c>
      <c r="D22" s="30"/>
      <c r="E22" s="30"/>
      <c r="F22" s="31"/>
    </row>
    <row r="23" spans="1:15" ht="18" x14ac:dyDescent="0.25">
      <c r="A23" s="42" t="s">
        <v>10</v>
      </c>
      <c r="B23" s="43">
        <v>29</v>
      </c>
      <c r="C23" s="44">
        <f t="shared" si="0"/>
        <v>0.28999999999999998</v>
      </c>
      <c r="D23" s="30"/>
      <c r="E23" s="30"/>
      <c r="F23" s="31"/>
    </row>
    <row r="24" spans="1:15" ht="18.75" thickBot="1" x14ac:dyDescent="0.3">
      <c r="A24" s="45" t="s">
        <v>11</v>
      </c>
      <c r="B24" s="46">
        <v>29</v>
      </c>
      <c r="C24" s="47">
        <f t="shared" si="0"/>
        <v>0.28999999999999998</v>
      </c>
      <c r="D24" s="30"/>
      <c r="E24" s="30"/>
      <c r="F24" s="31"/>
    </row>
    <row r="25" spans="1:15" ht="15.75" x14ac:dyDescent="0.25">
      <c r="A25" s="29" t="s">
        <v>1</v>
      </c>
      <c r="B25" s="48">
        <f>SUM(B20:B24)</f>
        <v>100</v>
      </c>
      <c r="C25" s="49">
        <f>SUM(C20:C24)</f>
        <v>1</v>
      </c>
      <c r="D25" s="30"/>
      <c r="E25" s="30"/>
      <c r="F25" s="31"/>
    </row>
    <row r="26" spans="1:15" ht="32.450000000000003" customHeight="1" x14ac:dyDescent="0.2">
      <c r="A26" s="6"/>
      <c r="B26" s="8"/>
      <c r="C26" s="6"/>
      <c r="D26" s="6"/>
      <c r="E26" s="6"/>
    </row>
    <row r="27" spans="1:15" ht="15.75" x14ac:dyDescent="0.25">
      <c r="A27" s="29" t="s">
        <v>28</v>
      </c>
      <c r="B27" s="30"/>
      <c r="C27" s="30"/>
      <c r="D27" s="30"/>
      <c r="E27" s="30"/>
      <c r="F27" s="31"/>
      <c r="G27" s="50"/>
      <c r="H27" s="51"/>
      <c r="I27" s="3"/>
      <c r="J27" s="3"/>
      <c r="K27" s="3"/>
      <c r="L27" s="3"/>
      <c r="M27" s="3"/>
      <c r="N27" s="3"/>
      <c r="O27" s="3"/>
    </row>
    <row r="28" spans="1:15" ht="4.9000000000000004" customHeight="1" x14ac:dyDescent="0.2">
      <c r="A28" s="30"/>
      <c r="B28" s="30"/>
      <c r="C28" s="30"/>
      <c r="D28" s="30"/>
      <c r="E28" s="30"/>
      <c r="F28" s="31"/>
      <c r="G28" s="51"/>
      <c r="H28" s="51"/>
      <c r="I28" s="3"/>
      <c r="J28" s="3"/>
      <c r="K28" s="3"/>
      <c r="L28" s="3"/>
      <c r="M28" s="3"/>
      <c r="N28" s="3"/>
      <c r="O28" s="3"/>
    </row>
    <row r="29" spans="1:15" ht="15.75" x14ac:dyDescent="0.25">
      <c r="A29" s="29" t="s">
        <v>0</v>
      </c>
      <c r="B29" s="52" t="s">
        <v>2</v>
      </c>
      <c r="C29" s="52" t="s">
        <v>3</v>
      </c>
      <c r="D29" s="52" t="s">
        <v>4</v>
      </c>
      <c r="E29" s="52" t="s">
        <v>5</v>
      </c>
      <c r="F29" s="31"/>
      <c r="G29" s="50"/>
      <c r="H29" s="53"/>
      <c r="I29" s="5"/>
      <c r="J29" s="5"/>
      <c r="K29" s="5"/>
      <c r="L29" s="3"/>
      <c r="M29" s="3"/>
      <c r="N29" s="3"/>
      <c r="O29" s="3"/>
    </row>
    <row r="30" spans="1:15" ht="16.5" thickBot="1" x14ac:dyDescent="0.3">
      <c r="A30" s="29"/>
      <c r="B30" s="30"/>
      <c r="C30" s="30"/>
      <c r="D30" s="30"/>
      <c r="E30" s="30"/>
      <c r="F30" s="31"/>
      <c r="G30" s="51"/>
      <c r="H30" s="51"/>
      <c r="I30" s="3"/>
      <c r="J30" s="3"/>
      <c r="K30" s="3"/>
      <c r="L30" s="3"/>
      <c r="M30" s="3"/>
      <c r="N30" s="3"/>
      <c r="O30" s="3"/>
    </row>
    <row r="31" spans="1:15" ht="18.75" thickBot="1" x14ac:dyDescent="0.3">
      <c r="A31" s="29" t="s">
        <v>7</v>
      </c>
      <c r="B31" s="54">
        <f>B11*$C20</f>
        <v>6.3931000000000004</v>
      </c>
      <c r="C31" s="54">
        <f t="shared" ref="B31:F34" si="1">C11*$C20</f>
        <v>6.0746000000000002</v>
      </c>
      <c r="D31" s="54">
        <f t="shared" si="1"/>
        <v>5.9045000000000005</v>
      </c>
      <c r="E31" s="61">
        <f>E11*$C20</f>
        <v>5.9290000000000012</v>
      </c>
      <c r="F31" s="31"/>
      <c r="G31" s="55" t="s">
        <v>17</v>
      </c>
      <c r="H31" s="31"/>
    </row>
    <row r="32" spans="1:15" ht="18.75" thickBot="1" x14ac:dyDescent="0.3">
      <c r="A32" s="29" t="s">
        <v>8</v>
      </c>
      <c r="B32" s="54">
        <f t="shared" si="1"/>
        <v>8.6495999999999995</v>
      </c>
      <c r="C32" s="54">
        <f t="shared" si="1"/>
        <v>9.2208000000000006</v>
      </c>
      <c r="D32" s="54">
        <f t="shared" si="1"/>
        <v>7.8131999999999993</v>
      </c>
      <c r="E32" s="54">
        <f>E12*$C21</f>
        <v>8.0795999999999992</v>
      </c>
      <c r="F32" s="31"/>
      <c r="G32" s="55" t="s">
        <v>18</v>
      </c>
      <c r="H32" s="31"/>
    </row>
    <row r="33" spans="1:46" ht="18.75" thickBot="1" x14ac:dyDescent="0.3">
      <c r="A33" s="29" t="s">
        <v>9</v>
      </c>
      <c r="B33" s="54">
        <f t="shared" si="1"/>
        <v>14.2301</v>
      </c>
      <c r="C33" s="54">
        <f t="shared" si="1"/>
        <v>12.7788</v>
      </c>
      <c r="D33" s="54">
        <f t="shared" si="1"/>
        <v>13.3101</v>
      </c>
      <c r="E33" s="54">
        <f>E13*$C22</f>
        <v>11.7829</v>
      </c>
      <c r="F33" s="31"/>
      <c r="G33" s="55" t="s">
        <v>19</v>
      </c>
      <c r="H33" s="31"/>
    </row>
    <row r="34" spans="1:46" ht="18.75" thickBot="1" x14ac:dyDescent="0.3">
      <c r="A34" s="29" t="s">
        <v>10</v>
      </c>
      <c r="B34" s="54">
        <f t="shared" si="1"/>
        <v>13.2791</v>
      </c>
      <c r="C34" s="54">
        <f t="shared" si="1"/>
        <v>15.471499999999999</v>
      </c>
      <c r="D34" s="54">
        <f t="shared" si="1"/>
        <v>14.122999999999999</v>
      </c>
      <c r="E34" s="54">
        <f t="shared" si="1"/>
        <v>14.911799999999999</v>
      </c>
      <c r="F34" s="31"/>
      <c r="G34" s="55" t="s">
        <v>20</v>
      </c>
      <c r="H34" s="31"/>
    </row>
    <row r="35" spans="1:46" ht="18.75" thickBot="1" x14ac:dyDescent="0.3">
      <c r="A35" s="29" t="s">
        <v>11</v>
      </c>
      <c r="B35" s="54">
        <f>B15*$C24</f>
        <v>8.4795999999999996</v>
      </c>
      <c r="C35" s="54">
        <f>C15*$C24</f>
        <v>9.8309999999999995</v>
      </c>
      <c r="D35" s="54">
        <f>D15*$C24</f>
        <v>10.930099999999998</v>
      </c>
      <c r="E35" s="54">
        <f>E15*$C24</f>
        <v>9.3756999999999984</v>
      </c>
      <c r="F35" s="31"/>
      <c r="G35" s="55" t="s">
        <v>21</v>
      </c>
      <c r="H35" s="31"/>
    </row>
    <row r="36" spans="1:46" ht="15.75" thickBot="1" x14ac:dyDescent="0.25">
      <c r="A36" s="30"/>
      <c r="B36" s="38"/>
      <c r="C36" s="38"/>
      <c r="D36" s="38"/>
      <c r="E36" s="38"/>
      <c r="F36" s="31"/>
      <c r="G36" s="31"/>
      <c r="H36" s="31"/>
    </row>
    <row r="37" spans="1:46" ht="34.9" customHeight="1" thickBot="1" x14ac:dyDescent="0.3">
      <c r="A37" s="62" t="s">
        <v>29</v>
      </c>
      <c r="B37" s="63">
        <f>SUM(B31:B35)</f>
        <v>51.031500000000001</v>
      </c>
      <c r="C37" s="63">
        <f>SUM(C31:C35)</f>
        <v>53.3767</v>
      </c>
      <c r="D37" s="63">
        <f>SUM(D31:D35)</f>
        <v>52.080899999999993</v>
      </c>
      <c r="E37" s="63">
        <f>SUM(E31:E35)</f>
        <v>50.078999999999994</v>
      </c>
      <c r="F37" s="31"/>
      <c r="G37" s="31"/>
      <c r="H37" s="31"/>
    </row>
    <row r="38" spans="1:46" ht="38.450000000000003" customHeight="1" x14ac:dyDescent="0.25">
      <c r="A38" s="31"/>
      <c r="B38" s="55" t="s">
        <v>16</v>
      </c>
      <c r="C38" s="56"/>
      <c r="D38" s="31"/>
      <c r="E38" s="31"/>
      <c r="F38" s="31"/>
      <c r="G38" s="31"/>
      <c r="H38" s="31"/>
    </row>
    <row r="39" spans="1:46" ht="15.6" customHeight="1" x14ac:dyDescent="0.2"/>
    <row r="40" spans="1:46" ht="18" x14ac:dyDescent="0.25">
      <c r="A40" s="10" t="s">
        <v>6</v>
      </c>
    </row>
    <row r="42" spans="1:46" s="2" customFormat="1" ht="57.6" customHeight="1" x14ac:dyDescent="0.2">
      <c r="A42" s="11" t="s">
        <v>0</v>
      </c>
      <c r="B42" s="72" t="s">
        <v>22</v>
      </c>
      <c r="C42" s="72"/>
      <c r="D42" s="73" t="s">
        <v>23</v>
      </c>
      <c r="E42" s="73"/>
      <c r="F42" s="74" t="s">
        <v>14</v>
      </c>
      <c r="G42" s="74"/>
      <c r="R42" s="1"/>
      <c r="S42" s="1"/>
      <c r="AH42" s="58"/>
    </row>
    <row r="43" spans="1:46" ht="18" x14ac:dyDescent="0.25">
      <c r="A43" s="10" t="s">
        <v>7</v>
      </c>
      <c r="B43" s="18">
        <v>7</v>
      </c>
      <c r="C43" s="19">
        <f>B43/$B$48</f>
        <v>7.0000000000000007E-2</v>
      </c>
      <c r="D43" s="14">
        <v>515</v>
      </c>
      <c r="E43" s="15">
        <f>D43/3538</f>
        <v>0.1455624646693047</v>
      </c>
      <c r="F43" s="24">
        <v>18.7</v>
      </c>
      <c r="G43" s="25">
        <f>F43/100</f>
        <v>0.187</v>
      </c>
      <c r="I43" s="4"/>
    </row>
    <row r="44" spans="1:46" ht="18" x14ac:dyDescent="0.25">
      <c r="A44" s="10" t="s">
        <v>8</v>
      </c>
      <c r="B44" s="18">
        <v>12</v>
      </c>
      <c r="C44" s="19">
        <f t="shared" ref="C44:C48" si="2">B44/$B$48</f>
        <v>0.12</v>
      </c>
      <c r="D44" s="14">
        <v>452</v>
      </c>
      <c r="E44" s="15">
        <f t="shared" ref="E44:E48" si="3">D44/3538</f>
        <v>0.12775579423403052</v>
      </c>
      <c r="F44" s="24">
        <v>19.100000000000001</v>
      </c>
      <c r="G44" s="25">
        <f t="shared" ref="G44:G48" si="4">F44/100</f>
        <v>0.191</v>
      </c>
      <c r="I44" s="4"/>
    </row>
    <row r="45" spans="1:46" ht="18" x14ac:dyDescent="0.25">
      <c r="A45" s="10" t="s">
        <v>9</v>
      </c>
      <c r="B45" s="18">
        <v>23</v>
      </c>
      <c r="C45" s="19">
        <f t="shared" si="2"/>
        <v>0.23</v>
      </c>
      <c r="D45" s="14">
        <v>674</v>
      </c>
      <c r="E45" s="15">
        <f t="shared" si="3"/>
        <v>0.19050310910118712</v>
      </c>
      <c r="F45" s="24">
        <v>23.1</v>
      </c>
      <c r="G45" s="25">
        <f t="shared" si="4"/>
        <v>0.23100000000000001</v>
      </c>
      <c r="I45" s="4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8" x14ac:dyDescent="0.25">
      <c r="A46" s="10" t="s">
        <v>10</v>
      </c>
      <c r="B46" s="18">
        <v>29</v>
      </c>
      <c r="C46" s="19">
        <f t="shared" si="2"/>
        <v>0.28999999999999998</v>
      </c>
      <c r="D46" s="14">
        <v>905</v>
      </c>
      <c r="E46" s="15">
        <f t="shared" si="3"/>
        <v>0.2557942340305257</v>
      </c>
      <c r="F46" s="24">
        <v>18.899999999999999</v>
      </c>
      <c r="G46" s="25">
        <f t="shared" si="4"/>
        <v>0.18899999999999997</v>
      </c>
      <c r="I46" s="4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8" x14ac:dyDescent="0.25">
      <c r="A47" s="12" t="s">
        <v>11</v>
      </c>
      <c r="B47" s="20">
        <v>29</v>
      </c>
      <c r="C47" s="21">
        <f t="shared" si="2"/>
        <v>0.28999999999999998</v>
      </c>
      <c r="D47" s="16">
        <v>992</v>
      </c>
      <c r="E47" s="17">
        <f t="shared" si="3"/>
        <v>0.28038439796495196</v>
      </c>
      <c r="F47" s="26">
        <v>20.2</v>
      </c>
      <c r="G47" s="27">
        <f t="shared" si="4"/>
        <v>0.20199999999999999</v>
      </c>
      <c r="I47" s="4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8" x14ac:dyDescent="0.25">
      <c r="A48" s="13" t="s">
        <v>12</v>
      </c>
      <c r="B48" s="22">
        <v>100</v>
      </c>
      <c r="C48" s="18">
        <f t="shared" si="2"/>
        <v>1</v>
      </c>
      <c r="D48" s="23">
        <f>SUM(D43:E47)</f>
        <v>3539</v>
      </c>
      <c r="E48" s="14">
        <f t="shared" si="3"/>
        <v>1.0002826455624647</v>
      </c>
      <c r="F48" s="28">
        <f>SUM(F43:F47)</f>
        <v>100</v>
      </c>
      <c r="G48" s="24">
        <f t="shared" si="4"/>
        <v>1</v>
      </c>
      <c r="I48" s="4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7:46" x14ac:dyDescent="0.2">
      <c r="G49" s="4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7:46" x14ac:dyDescent="0.2">
      <c r="G50" s="4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7:46" x14ac:dyDescent="0.2">
      <c r="G51" s="4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7:46" x14ac:dyDescent="0.2">
      <c r="G52" s="4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7:46" ht="5.45" customHeight="1" x14ac:dyDescent="0.2"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7:46" ht="18" x14ac:dyDescent="0.2">
      <c r="U54" s="3"/>
      <c r="V54" s="3"/>
      <c r="W54" s="64"/>
      <c r="X54" s="70"/>
      <c r="Y54" s="70"/>
      <c r="Z54" s="70"/>
      <c r="AA54" s="70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7:46" ht="18" x14ac:dyDescent="0.25">
      <c r="U55" s="3"/>
      <c r="V55" s="3"/>
      <c r="W55" s="65"/>
      <c r="X55" s="66"/>
      <c r="Y55" s="67"/>
      <c r="Z55" s="68"/>
      <c r="AA55" s="67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7:46" ht="18" x14ac:dyDescent="0.25">
      <c r="U56" s="3"/>
      <c r="V56" s="3"/>
      <c r="W56" s="65"/>
      <c r="X56" s="66"/>
      <c r="Y56" s="67"/>
      <c r="Z56" s="68"/>
      <c r="AA56" s="67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7:46" ht="18" x14ac:dyDescent="0.25">
      <c r="U57" s="3"/>
      <c r="V57" s="3"/>
      <c r="W57" s="65"/>
      <c r="X57" s="66"/>
      <c r="Y57" s="67"/>
      <c r="Z57" s="68"/>
      <c r="AA57" s="67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7:46" ht="18" x14ac:dyDescent="0.25">
      <c r="U58" s="3"/>
      <c r="V58" s="3"/>
      <c r="W58" s="65"/>
      <c r="X58" s="66"/>
      <c r="Y58" s="67"/>
      <c r="Z58" s="68"/>
      <c r="AA58" s="67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7:46" ht="18" x14ac:dyDescent="0.25">
      <c r="U59" s="3"/>
      <c r="V59" s="3"/>
      <c r="W59" s="65"/>
      <c r="X59" s="66"/>
      <c r="Y59" s="67"/>
      <c r="Z59" s="68"/>
      <c r="AA59" s="67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7:46" ht="18" x14ac:dyDescent="0.25">
      <c r="U60" s="3"/>
      <c r="V60" s="3"/>
      <c r="W60" s="69"/>
      <c r="X60" s="66"/>
      <c r="Y60" s="66"/>
      <c r="Z60" s="66"/>
      <c r="AA60" s="68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7:46" x14ac:dyDescent="0.2"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7:46" x14ac:dyDescent="0.2"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7:46" ht="18" x14ac:dyDescent="0.25">
      <c r="U63" s="3"/>
      <c r="V63" s="3"/>
      <c r="W63" s="3"/>
      <c r="X63" s="3"/>
      <c r="Y63" s="3"/>
      <c r="Z63" s="3"/>
      <c r="AA63" s="3"/>
      <c r="AB63" s="3"/>
      <c r="AC63" s="3"/>
      <c r="AD63" s="3"/>
      <c r="AE63" s="65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7:46" ht="5.45" customHeight="1" x14ac:dyDescent="0.2"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21:46" ht="18" x14ac:dyDescent="0.25">
      <c r="U65" s="3"/>
      <c r="V65" s="3"/>
      <c r="W65" s="3"/>
      <c r="X65" s="3"/>
      <c r="Y65" s="3"/>
      <c r="Z65" s="3"/>
      <c r="AA65" s="3"/>
      <c r="AB65" s="3"/>
      <c r="AC65" s="3"/>
      <c r="AD65" s="3"/>
      <c r="AE65" s="7"/>
      <c r="AF65" s="70"/>
      <c r="AG65" s="70"/>
      <c r="AH65" s="70"/>
      <c r="AI65" s="70"/>
      <c r="AJ65" s="70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21:46" ht="3" customHeight="1" x14ac:dyDescent="0.25">
      <c r="U66" s="3"/>
      <c r="V66" s="3"/>
      <c r="W66" s="3"/>
      <c r="X66" s="3"/>
      <c r="Y66" s="3"/>
      <c r="Z66" s="3"/>
      <c r="AA66" s="3"/>
      <c r="AB66" s="3"/>
      <c r="AC66" s="3"/>
      <c r="AD66" s="3"/>
      <c r="AE66" s="7"/>
      <c r="AF66" s="9"/>
      <c r="AG66" s="9"/>
      <c r="AH66" s="9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21:46" ht="15.75" x14ac:dyDescent="0.25">
      <c r="U67" s="3"/>
      <c r="V67" s="3"/>
      <c r="W67" s="3"/>
      <c r="X67" s="3"/>
      <c r="Y67" s="3"/>
      <c r="Z67" s="3"/>
      <c r="AA67" s="3"/>
      <c r="AB67" s="3"/>
      <c r="AC67" s="3"/>
      <c r="AD67" s="3"/>
      <c r="AE67" s="7"/>
      <c r="AF67" s="71"/>
      <c r="AG67" s="71"/>
      <c r="AH67" s="71"/>
      <c r="AI67" s="71"/>
      <c r="AJ67" s="71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21:46" ht="18" x14ac:dyDescent="0.25">
      <c r="U68" s="3"/>
      <c r="V68" s="3"/>
      <c r="W68" s="3"/>
      <c r="X68" s="3"/>
      <c r="Y68" s="3"/>
      <c r="Z68" s="3"/>
      <c r="AA68" s="3"/>
      <c r="AB68" s="3"/>
      <c r="AC68" s="3"/>
      <c r="AD68" s="3"/>
      <c r="AE68" s="7"/>
      <c r="AF68" s="66"/>
      <c r="AG68" s="67"/>
      <c r="AH68" s="67"/>
      <c r="AI68" s="68"/>
      <c r="AJ68" s="67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21:46" ht="18" x14ac:dyDescent="0.25">
      <c r="U69" s="3"/>
      <c r="V69" s="3"/>
      <c r="W69" s="3"/>
      <c r="X69" s="3"/>
      <c r="Y69" s="3"/>
      <c r="Z69" s="3"/>
      <c r="AA69" s="3"/>
      <c r="AB69" s="3"/>
      <c r="AC69" s="3"/>
      <c r="AD69" s="3"/>
      <c r="AE69" s="7"/>
      <c r="AF69" s="66"/>
      <c r="AG69" s="67"/>
      <c r="AH69" s="67"/>
      <c r="AI69" s="68"/>
      <c r="AJ69" s="67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21:46" ht="18" x14ac:dyDescent="0.25">
      <c r="U70" s="3"/>
      <c r="V70" s="3"/>
      <c r="W70" s="3"/>
      <c r="X70" s="3"/>
      <c r="Y70" s="3"/>
      <c r="Z70" s="3"/>
      <c r="AA70" s="3"/>
      <c r="AB70" s="3"/>
      <c r="AC70" s="3"/>
      <c r="AD70" s="3"/>
      <c r="AE70" s="7"/>
      <c r="AF70" s="66"/>
      <c r="AG70" s="67"/>
      <c r="AH70" s="67"/>
      <c r="AI70" s="68"/>
      <c r="AJ70" s="67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21:46" ht="18" x14ac:dyDescent="0.25">
      <c r="U71" s="3"/>
      <c r="V71" s="3"/>
      <c r="W71" s="3"/>
      <c r="X71" s="3"/>
      <c r="Y71" s="3"/>
      <c r="Z71" s="3"/>
      <c r="AA71" s="3"/>
      <c r="AB71" s="3"/>
      <c r="AC71" s="3"/>
      <c r="AD71" s="3"/>
      <c r="AE71" s="7"/>
      <c r="AF71" s="66"/>
      <c r="AG71" s="67"/>
      <c r="AH71" s="67"/>
      <c r="AI71" s="68"/>
      <c r="AJ71" s="67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21:46" ht="18" x14ac:dyDescent="0.25">
      <c r="U72" s="3"/>
      <c r="V72" s="3"/>
      <c r="W72" s="3"/>
      <c r="X72" s="3"/>
      <c r="Y72" s="3"/>
      <c r="Z72" s="3"/>
      <c r="AA72" s="3"/>
      <c r="AB72" s="3"/>
      <c r="AC72" s="3"/>
      <c r="AD72" s="3"/>
      <c r="AE72" s="7"/>
      <c r="AF72" s="66"/>
      <c r="AG72" s="67"/>
      <c r="AH72" s="67"/>
      <c r="AI72" s="68"/>
      <c r="AJ72" s="67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21:46" ht="18" x14ac:dyDescent="0.25">
      <c r="U73" s="3"/>
      <c r="V73" s="3"/>
      <c r="W73" s="3"/>
      <c r="X73" s="3"/>
      <c r="Y73" s="3"/>
      <c r="Z73" s="3"/>
      <c r="AA73" s="3"/>
      <c r="AB73" s="3"/>
      <c r="AC73" s="3"/>
      <c r="AD73" s="3"/>
      <c r="AE73" s="7"/>
      <c r="AF73" s="66"/>
      <c r="AG73" s="66"/>
      <c r="AH73" s="66"/>
      <c r="AI73" s="66"/>
      <c r="AJ73" s="68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21:46" x14ac:dyDescent="0.2"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21:46" x14ac:dyDescent="0.2"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</sheetData>
  <protectedRanges>
    <protectedRange sqref="B31:E35 B37:E37 D19:E24 B19:C19 C25 AF67:AJ67" name="Range1" securityDescriptor="O:WDG:WDD:(A;;CC;;;WD)"/>
  </protectedRanges>
  <mergeCells count="3">
    <mergeCell ref="B42:C42"/>
    <mergeCell ref="D42:E42"/>
    <mergeCell ref="F42:G42"/>
  </mergeCells>
  <pageMargins left="0.75" right="0.75" top="0.81" bottom="1" header="0.5" footer="0.5"/>
  <pageSetup paperSize="9"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AgeStand</vt:lpstr>
      <vt:lpstr>Solution</vt:lpstr>
    </vt:vector>
  </TitlesOfParts>
  <Company>LSHTM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ecphlwoo</dc:creator>
  <cp:lastModifiedBy>Miguel-Angel Luque</cp:lastModifiedBy>
  <cp:lastPrinted>2013-06-14T15:02:36Z</cp:lastPrinted>
  <dcterms:created xsi:type="dcterms:W3CDTF">2003-03-21T11:12:22Z</dcterms:created>
  <dcterms:modified xsi:type="dcterms:W3CDTF">2017-03-07T14:42:50Z</dcterms:modified>
</cp:coreProperties>
</file>