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Dropbox\UGR\TEACHING\Biology\"/>
    </mc:Choice>
  </mc:AlternateContent>
  <xr:revisionPtr revIDLastSave="0" documentId="8_{F7863BFE-1388-4021-8949-2C4DAC33C65D}" xr6:coauthVersionLast="47" xr6:coauthVersionMax="47" xr10:uidLastSave="{00000000-0000-0000-0000-000000000000}"/>
  <bookViews>
    <workbookView xWindow="-96" yWindow="-96" windowWidth="15552" windowHeight="9792" activeTab="2" xr2:uid="{00000000-000D-0000-FFFF-FFFF00000000}"/>
  </bookViews>
  <sheets>
    <sheet name="Ejercicio1" sheetId="1" r:id="rId1"/>
    <sheet name="Ejercicio2" sheetId="2" r:id="rId2"/>
    <sheet name="Ejercicio3" sheetId="3" r:id="rId3"/>
  </sheets>
  <calcPr calcId="191029"/>
</workbook>
</file>

<file path=xl/calcChain.xml><?xml version="1.0" encoding="utf-8"?>
<calcChain xmlns="http://schemas.openxmlformats.org/spreadsheetml/2006/main">
  <c r="J8" i="3" l="1"/>
  <c r="K7" i="3" s="1"/>
  <c r="O7" i="3"/>
  <c r="N7" i="3"/>
  <c r="P7" i="3" s="1"/>
  <c r="O6" i="3"/>
  <c r="N6" i="3"/>
  <c r="P6" i="3" s="1"/>
  <c r="K6" i="3"/>
  <c r="P5" i="3"/>
  <c r="O5" i="3"/>
  <c r="N5" i="3"/>
  <c r="K5" i="3"/>
  <c r="P4" i="3"/>
  <c r="O4" i="3"/>
  <c r="N4" i="3"/>
  <c r="K4" i="3"/>
  <c r="P3" i="3"/>
  <c r="O3" i="3"/>
  <c r="N3" i="3"/>
  <c r="L3" i="3"/>
  <c r="L4" i="3" s="1"/>
  <c r="K3" i="3"/>
  <c r="K8" i="3" s="1"/>
  <c r="E30" i="2"/>
  <c r="C20" i="2"/>
  <c r="J19" i="2"/>
  <c r="D19" i="2"/>
  <c r="E19" i="2" s="1"/>
  <c r="C19" i="2"/>
  <c r="J18" i="2"/>
  <c r="I18" i="2"/>
  <c r="E18" i="2"/>
  <c r="D18" i="2"/>
  <c r="B17" i="1"/>
  <c r="C16" i="1"/>
  <c r="C15" i="1"/>
  <c r="C14" i="1"/>
  <c r="C13" i="1"/>
  <c r="C12" i="1"/>
  <c r="E11" i="1"/>
  <c r="E12" i="1" s="1"/>
  <c r="E13" i="1" s="1"/>
  <c r="E14" i="1" s="1"/>
  <c r="E15" i="1" s="1"/>
  <c r="E16" i="1" s="1"/>
  <c r="C11" i="1"/>
  <c r="C17" i="1" s="1"/>
  <c r="K19" i="2" l="1"/>
  <c r="J20" i="2"/>
  <c r="M4" i="3"/>
  <c r="L5" i="3"/>
  <c r="P8" i="3"/>
  <c r="I10" i="3" s="1"/>
  <c r="I19" i="2"/>
  <c r="C21" i="2"/>
  <c r="D11" i="1"/>
  <c r="D12" i="1" s="1"/>
  <c r="D13" i="1" s="1"/>
  <c r="D14" i="1" s="1"/>
  <c r="D15" i="1" s="1"/>
  <c r="D16" i="1" s="1"/>
  <c r="D20" i="2"/>
  <c r="I20" i="2" s="1"/>
  <c r="K18" i="2"/>
  <c r="E20" i="2"/>
  <c r="G18" i="2"/>
  <c r="G19" i="2" s="1"/>
  <c r="M3" i="3"/>
  <c r="L6" i="3" l="1"/>
  <c r="M5" i="3"/>
  <c r="C22" i="2"/>
  <c r="D21" i="2"/>
  <c r="I21" i="2" s="1"/>
  <c r="K20" i="2"/>
  <c r="G20" i="2"/>
  <c r="E21" i="2" l="1"/>
  <c r="D22" i="2"/>
  <c r="I22" i="2" s="1"/>
  <c r="C23" i="2"/>
  <c r="E22" i="2"/>
  <c r="J22" i="2"/>
  <c r="J21" i="2"/>
  <c r="M6" i="3"/>
  <c r="L7" i="3"/>
  <c r="M7" i="3" s="1"/>
  <c r="D23" i="2" l="1"/>
  <c r="I23" i="2" s="1"/>
  <c r="C24" i="2"/>
  <c r="E23" i="2"/>
  <c r="J23" i="2"/>
  <c r="K22" i="2"/>
  <c r="K21" i="2"/>
  <c r="G21" i="2"/>
  <c r="G22" i="2" s="1"/>
  <c r="D24" i="2" l="1"/>
  <c r="I24" i="2" s="1"/>
  <c r="C25" i="2"/>
  <c r="G23" i="2"/>
  <c r="K23" i="2"/>
  <c r="J24" i="2" l="1"/>
  <c r="D25" i="2"/>
  <c r="I25" i="2" s="1"/>
  <c r="J25" i="2"/>
  <c r="E25" i="2"/>
  <c r="E24" i="2"/>
  <c r="K24" i="2" l="1"/>
  <c r="G24" i="2"/>
  <c r="K25" i="2"/>
  <c r="K26" i="2" s="1"/>
  <c r="E31" i="2" s="1"/>
  <c r="G25" i="2"/>
  <c r="E26" i="2"/>
  <c r="F19" i="2" l="1"/>
  <c r="F18" i="2"/>
  <c r="F20" i="2"/>
  <c r="F22" i="2"/>
  <c r="F21" i="2"/>
  <c r="F23" i="2"/>
  <c r="F25" i="2"/>
  <c r="F24" i="2"/>
  <c r="F26" i="2" l="1"/>
  <c r="H18" i="2"/>
  <c r="H19" i="2"/>
  <c r="H20" i="2" s="1"/>
  <c r="H21" i="2" s="1"/>
  <c r="H22" i="2" s="1"/>
  <c r="H23" i="2" s="1"/>
  <c r="H24" i="2" s="1"/>
  <c r="H25" i="2" s="1"/>
</calcChain>
</file>

<file path=xl/sharedStrings.xml><?xml version="1.0" encoding="utf-8"?>
<sst xmlns="http://schemas.openxmlformats.org/spreadsheetml/2006/main" count="29" uniqueCount="26">
  <si>
    <t>xi</t>
  </si>
  <si>
    <t>ni</t>
  </si>
  <si>
    <t>fi</t>
  </si>
  <si>
    <t>Fi</t>
  </si>
  <si>
    <t>Ni</t>
  </si>
  <si>
    <t>porcentaje de valores menores o iguales a 3: 63,3%</t>
  </si>
  <si>
    <t>porcentaje de valores mayores a 4: 12,84%</t>
  </si>
  <si>
    <t>extremo inferior (</t>
  </si>
  <si>
    <t>extremo superior ]</t>
  </si>
  <si>
    <t>frecuencia (ni)</t>
  </si>
  <si>
    <t>frec relativa (fi)</t>
  </si>
  <si>
    <t>ai</t>
  </si>
  <si>
    <t>xi*ni</t>
  </si>
  <si>
    <t>valor medio</t>
  </si>
  <si>
    <t>- a partir de los datos sin agrupar</t>
  </si>
  <si>
    <t>- a partir de los datos agrupados</t>
  </si>
  <si>
    <t>ext. inf</t>
  </si>
  <si>
    <t>ext. sup</t>
  </si>
  <si>
    <t>frecuencia</t>
  </si>
  <si>
    <t>f.relativa</t>
  </si>
  <si>
    <t>acum</t>
  </si>
  <si>
    <t>rel.acum</t>
  </si>
  <si>
    <t>marca</t>
  </si>
  <si>
    <t>amplitud</t>
  </si>
  <si>
    <t>x*frec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</si>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</sst>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6"/>
      <color theme="1"/>
      <name val="Arial"/>
      <scheme val="minor"/>
    </font>
    <font>
      <b/>
      <sz val="16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1C232"/>
        <bgColor rgb="FFF1C232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2" borderId="0" xfId="0" applyNumberFormat="1" applyFont="1" applyFill="1"/>
    <xf numFmtId="164" fontId="1" fillId="3" borderId="0" xfId="0" applyNumberFormat="1" applyFont="1" applyFill="1"/>
    <xf numFmtId="164" fontId="2" fillId="4" borderId="0" xfId="0" applyNumberFormat="1" applyFont="1" applyFill="1"/>
    <xf numFmtId="0" fontId="2" fillId="5" borderId="0" xfId="0" applyFont="1" applyFill="1"/>
    <xf numFmtId="0" fontId="1" fillId="0" borderId="0" xfId="0" applyFont="1" applyAlignment="1"/>
    <xf numFmtId="0" fontId="1" fillId="6" borderId="0" xfId="0" applyFont="1" applyFill="1"/>
    <xf numFmtId="0" fontId="2" fillId="0" borderId="0" xfId="0" applyFont="1"/>
    <xf numFmtId="0" fontId="1" fillId="0" borderId="3" xfId="0" applyFont="1" applyBorder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1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gráfico de barras ejercicio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Ejercicio1!$B$10</c:f>
              <c:strCache>
                <c:ptCount val="1"/>
                <c:pt idx="0">
                  <c:v>ni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Ejercicio1!$A$11:$A$16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Ejercicio1!$B$11:$B$16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22</c:v>
                </c:pt>
                <c:pt idx="3">
                  <c:v>34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6B-4A06-9438-620F03AD4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425560"/>
        <c:axId val="1904629232"/>
      </c:barChart>
      <c:catAx>
        <c:axId val="111342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904629232"/>
        <c:crosses val="autoZero"/>
        <c:auto val="1"/>
        <c:lblAlgn val="ctr"/>
        <c:lblOffset val="100"/>
        <c:noMultiLvlLbl val="1"/>
      </c:catAx>
      <c:valAx>
        <c:axId val="1904629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13425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4</xdr:row>
      <xdr:rowOff>28575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6105525" cy="18002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0</xdr:row>
      <xdr:rowOff>123825</xdr:rowOff>
    </xdr:from>
    <xdr:ext cx="8048625" cy="28479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11431</xdr:colOff>
      <xdr:row>0</xdr:row>
      <xdr:rowOff>1905</xdr:rowOff>
    </xdr:from>
    <xdr:ext cx="6042660" cy="1924050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1" y="1905"/>
          <a:ext cx="6042660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</xdr:row>
      <xdr:rowOff>66675</xdr:rowOff>
    </xdr:from>
    <xdr:ext cx="6057900" cy="85725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0:E20"/>
  <sheetViews>
    <sheetView workbookViewId="0"/>
  </sheetViews>
  <sheetFormatPr baseColWidth="10" defaultColWidth="12.609375" defaultRowHeight="15.75" customHeight="1" x14ac:dyDescent="0.4"/>
  <sheetData>
    <row r="10" spans="1:5" ht="15.75" customHeight="1" x14ac:dyDescent="0.4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</row>
    <row r="11" spans="1:5" ht="15.75" customHeight="1" x14ac:dyDescent="0.4">
      <c r="A11" s="1">
        <v>0</v>
      </c>
      <c r="B11" s="1">
        <v>1</v>
      </c>
      <c r="C11" s="2">
        <f t="shared" ref="C11:C16" si="0">B11/B$17</f>
        <v>9.1743119266055051E-3</v>
      </c>
      <c r="D11" s="2">
        <f>C11</f>
        <v>9.1743119266055051E-3</v>
      </c>
      <c r="E11" s="1">
        <f>B11</f>
        <v>1</v>
      </c>
    </row>
    <row r="12" spans="1:5" ht="15.75" customHeight="1" x14ac:dyDescent="0.4">
      <c r="A12" s="1">
        <v>1</v>
      </c>
      <c r="B12" s="1">
        <v>12</v>
      </c>
      <c r="C12" s="2">
        <f t="shared" si="0"/>
        <v>0.11009174311926606</v>
      </c>
      <c r="D12" s="2">
        <f t="shared" ref="D12:D16" si="1">D11+C12</f>
        <v>0.11926605504587157</v>
      </c>
      <c r="E12" s="1">
        <f t="shared" ref="E12:E16" si="2">E11+B12</f>
        <v>13</v>
      </c>
    </row>
    <row r="13" spans="1:5" ht="15.75" customHeight="1" x14ac:dyDescent="0.4">
      <c r="A13" s="1">
        <v>2</v>
      </c>
      <c r="B13" s="1">
        <v>22</v>
      </c>
      <c r="C13" s="2">
        <f t="shared" si="0"/>
        <v>0.20183486238532111</v>
      </c>
      <c r="D13" s="2">
        <f t="shared" si="1"/>
        <v>0.32110091743119268</v>
      </c>
      <c r="E13" s="1">
        <f t="shared" si="2"/>
        <v>35</v>
      </c>
    </row>
    <row r="14" spans="1:5" ht="15.75" customHeight="1" x14ac:dyDescent="0.4">
      <c r="A14" s="1">
        <v>3</v>
      </c>
      <c r="B14" s="1">
        <v>34</v>
      </c>
      <c r="C14" s="2">
        <f t="shared" si="0"/>
        <v>0.31192660550458717</v>
      </c>
      <c r="D14" s="3">
        <f t="shared" si="1"/>
        <v>0.6330275229357798</v>
      </c>
      <c r="E14" s="1">
        <f t="shared" si="2"/>
        <v>69</v>
      </c>
    </row>
    <row r="15" spans="1:5" ht="15.75" customHeight="1" x14ac:dyDescent="0.4">
      <c r="A15" s="1">
        <v>4</v>
      </c>
      <c r="B15" s="1">
        <v>26</v>
      </c>
      <c r="C15" s="2">
        <f t="shared" si="0"/>
        <v>0.23853211009174313</v>
      </c>
      <c r="D15" s="2">
        <f t="shared" si="1"/>
        <v>0.87155963302752293</v>
      </c>
      <c r="E15" s="1">
        <f t="shared" si="2"/>
        <v>95</v>
      </c>
    </row>
    <row r="16" spans="1:5" ht="15.75" customHeight="1" x14ac:dyDescent="0.4">
      <c r="A16" s="1">
        <v>5</v>
      </c>
      <c r="B16" s="1">
        <v>14</v>
      </c>
      <c r="C16" s="4">
        <f t="shared" si="0"/>
        <v>0.12844036697247707</v>
      </c>
      <c r="D16" s="5">
        <f t="shared" si="1"/>
        <v>1</v>
      </c>
      <c r="E16" s="6">
        <f t="shared" si="2"/>
        <v>109</v>
      </c>
    </row>
    <row r="17" spans="1:3" ht="15.75" customHeight="1" x14ac:dyDescent="0.4">
      <c r="B17" s="6">
        <f t="shared" ref="B17:C17" si="3">SUM(B11:B16)</f>
        <v>109</v>
      </c>
      <c r="C17" s="5">
        <f t="shared" si="3"/>
        <v>1</v>
      </c>
    </row>
    <row r="19" spans="1:3" ht="15.75" customHeight="1" x14ac:dyDescent="0.4">
      <c r="A19" s="7" t="s">
        <v>5</v>
      </c>
    </row>
    <row r="20" spans="1:3" ht="12.3" x14ac:dyDescent="0.4">
      <c r="A20" s="8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0"/>
  <sheetViews>
    <sheetView workbookViewId="0"/>
  </sheetViews>
  <sheetFormatPr baseColWidth="10" defaultColWidth="12.609375" defaultRowHeight="15.75" customHeight="1" x14ac:dyDescent="0.4"/>
  <cols>
    <col min="3" max="3" width="13.609375" customWidth="1"/>
    <col min="4" max="4" width="14.71875" customWidth="1"/>
  </cols>
  <sheetData>
    <row r="1" spans="1:1" ht="15.75" customHeight="1" x14ac:dyDescent="0.4">
      <c r="A1" s="1">
        <v>1.5</v>
      </c>
    </row>
    <row r="2" spans="1:1" ht="15.75" customHeight="1" x14ac:dyDescent="0.4">
      <c r="A2" s="1">
        <v>1.52</v>
      </c>
    </row>
    <row r="3" spans="1:1" ht="15.75" customHeight="1" x14ac:dyDescent="0.4">
      <c r="A3" s="1">
        <v>1.53</v>
      </c>
    </row>
    <row r="4" spans="1:1" ht="15.75" customHeight="1" x14ac:dyDescent="0.4">
      <c r="A4" s="1">
        <v>1.58</v>
      </c>
    </row>
    <row r="5" spans="1:1" ht="15.75" customHeight="1" x14ac:dyDescent="0.4">
      <c r="A5" s="1">
        <v>1.59</v>
      </c>
    </row>
    <row r="6" spans="1:1" ht="15.75" customHeight="1" x14ac:dyDescent="0.4">
      <c r="A6" s="1">
        <v>1.6</v>
      </c>
    </row>
    <row r="7" spans="1:1" ht="15.75" customHeight="1" x14ac:dyDescent="0.4">
      <c r="A7" s="1">
        <v>1.6</v>
      </c>
    </row>
    <row r="8" spans="1:1" ht="15.75" customHeight="1" x14ac:dyDescent="0.4">
      <c r="A8" s="1">
        <v>1.61</v>
      </c>
    </row>
    <row r="9" spans="1:1" ht="15.75" customHeight="1" x14ac:dyDescent="0.4">
      <c r="A9" s="1">
        <v>1.62</v>
      </c>
    </row>
    <row r="10" spans="1:1" ht="15.75" customHeight="1" x14ac:dyDescent="0.4">
      <c r="A10" s="1">
        <v>1.62</v>
      </c>
    </row>
    <row r="11" spans="1:1" ht="15.75" customHeight="1" x14ac:dyDescent="0.4">
      <c r="A11" s="1">
        <v>1.65</v>
      </c>
    </row>
    <row r="12" spans="1:1" ht="15.75" customHeight="1" x14ac:dyDescent="0.4">
      <c r="A12" s="1">
        <v>1.65</v>
      </c>
    </row>
    <row r="13" spans="1:1" ht="15.75" customHeight="1" x14ac:dyDescent="0.4">
      <c r="A13" s="1">
        <v>1.66</v>
      </c>
    </row>
    <row r="14" spans="1:1" ht="15.75" customHeight="1" x14ac:dyDescent="0.4">
      <c r="A14" s="1">
        <v>1.66</v>
      </c>
    </row>
    <row r="15" spans="1:1" ht="15.75" customHeight="1" x14ac:dyDescent="0.4">
      <c r="A15" s="1">
        <v>1.68</v>
      </c>
    </row>
    <row r="16" spans="1:1" ht="15.75" customHeight="1" x14ac:dyDescent="0.4">
      <c r="A16" s="1">
        <v>1.68</v>
      </c>
    </row>
    <row r="17" spans="1:11" ht="15.75" customHeight="1" x14ac:dyDescent="0.4">
      <c r="A17" s="1">
        <v>1.68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4</v>
      </c>
      <c r="H17" s="1" t="s">
        <v>3</v>
      </c>
      <c r="I17" s="1" t="s">
        <v>11</v>
      </c>
      <c r="J17" s="1" t="s">
        <v>0</v>
      </c>
      <c r="K17" s="1" t="s">
        <v>12</v>
      </c>
    </row>
    <row r="18" spans="1:11" ht="15.75" customHeight="1" x14ac:dyDescent="0.4">
      <c r="A18" s="1">
        <v>1.68</v>
      </c>
      <c r="C18" s="1">
        <v>1.45</v>
      </c>
      <c r="D18" s="1">
        <f t="shared" ref="D18:D25" si="0">C18+0.05</f>
        <v>1.5</v>
      </c>
      <c r="E18" s="1">
        <f t="shared" ref="E18:E25" si="1">COUNTIFS(A1:A40,"&gt;" &amp; C18,A1:A40, "&lt;=" &amp; D18)</f>
        <v>1</v>
      </c>
      <c r="F18" s="1">
        <f t="shared" ref="F18:F25" si="2">E18/E$26</f>
        <v>2.5000000000000001E-2</v>
      </c>
      <c r="G18" s="1">
        <f t="shared" ref="G18:H18" si="3">E18</f>
        <v>1</v>
      </c>
      <c r="H18" s="1">
        <f t="shared" si="3"/>
        <v>2.5000000000000001E-2</v>
      </c>
      <c r="I18" s="1">
        <f t="shared" ref="I18:I25" si="4">D18-C18</f>
        <v>5.0000000000000044E-2</v>
      </c>
      <c r="J18" s="1">
        <f t="shared" ref="J18:J25" si="5">(C18+D18)/2</f>
        <v>1.4750000000000001</v>
      </c>
      <c r="K18" s="1">
        <f t="shared" ref="K18:K25" si="6">E18*J18</f>
        <v>1.4750000000000001</v>
      </c>
    </row>
    <row r="19" spans="1:11" ht="15.75" customHeight="1" x14ac:dyDescent="0.4">
      <c r="A19" s="1">
        <v>1.69</v>
      </c>
      <c r="C19" s="1">
        <f t="shared" ref="C19:C25" si="7">C18+0.05</f>
        <v>1.5</v>
      </c>
      <c r="D19" s="1">
        <f t="shared" si="0"/>
        <v>1.55</v>
      </c>
      <c r="E19" s="1">
        <f t="shared" si="1"/>
        <v>2</v>
      </c>
      <c r="F19" s="1">
        <f t="shared" si="2"/>
        <v>0.05</v>
      </c>
      <c r="G19" s="1">
        <f t="shared" ref="G19:H19" si="8">E19+G18</f>
        <v>3</v>
      </c>
      <c r="H19" s="1">
        <f t="shared" si="8"/>
        <v>7.5000000000000011E-2</v>
      </c>
      <c r="I19" s="1">
        <f t="shared" si="4"/>
        <v>5.0000000000000044E-2</v>
      </c>
      <c r="J19" s="1">
        <f t="shared" si="5"/>
        <v>1.5249999999999999</v>
      </c>
      <c r="K19" s="1">
        <f t="shared" si="6"/>
        <v>3.05</v>
      </c>
    </row>
    <row r="20" spans="1:11" ht="12.3" x14ac:dyDescent="0.4">
      <c r="A20" s="1">
        <v>1.69</v>
      </c>
      <c r="C20" s="1">
        <f t="shared" si="7"/>
        <v>1.55</v>
      </c>
      <c r="D20" s="1">
        <f t="shared" si="0"/>
        <v>1.6</v>
      </c>
      <c r="E20" s="1">
        <f t="shared" si="1"/>
        <v>4</v>
      </c>
      <c r="F20" s="1">
        <f t="shared" si="2"/>
        <v>0.1</v>
      </c>
      <c r="G20" s="1">
        <f t="shared" ref="G20:H20" si="9">E20+G19</f>
        <v>7</v>
      </c>
      <c r="H20" s="1">
        <f t="shared" si="9"/>
        <v>0.17500000000000002</v>
      </c>
      <c r="I20" s="1">
        <f t="shared" si="4"/>
        <v>5.0000000000000044E-2</v>
      </c>
      <c r="J20" s="1">
        <f t="shared" si="5"/>
        <v>1.5750000000000002</v>
      </c>
      <c r="K20" s="1">
        <f t="shared" si="6"/>
        <v>6.3000000000000007</v>
      </c>
    </row>
    <row r="21" spans="1:11" ht="12.3" x14ac:dyDescent="0.4">
      <c r="A21" s="1">
        <v>1.7</v>
      </c>
      <c r="C21" s="1">
        <f t="shared" si="7"/>
        <v>1.6</v>
      </c>
      <c r="D21" s="1">
        <f t="shared" si="0"/>
        <v>1.6500000000000001</v>
      </c>
      <c r="E21" s="1">
        <f t="shared" si="1"/>
        <v>5</v>
      </c>
      <c r="F21" s="1">
        <f t="shared" si="2"/>
        <v>0.125</v>
      </c>
      <c r="G21" s="1">
        <f t="shared" ref="G21:H21" si="10">E21+G20</f>
        <v>12</v>
      </c>
      <c r="H21" s="1">
        <f t="shared" si="10"/>
        <v>0.30000000000000004</v>
      </c>
      <c r="I21" s="1">
        <f t="shared" si="4"/>
        <v>5.0000000000000044E-2</v>
      </c>
      <c r="J21" s="1">
        <f t="shared" si="5"/>
        <v>1.625</v>
      </c>
      <c r="K21" s="1">
        <f t="shared" si="6"/>
        <v>8.125</v>
      </c>
    </row>
    <row r="22" spans="1:11" ht="12.3" x14ac:dyDescent="0.4">
      <c r="A22" s="1">
        <v>1.7</v>
      </c>
      <c r="C22" s="1">
        <f t="shared" si="7"/>
        <v>1.6500000000000001</v>
      </c>
      <c r="D22" s="1">
        <f t="shared" si="0"/>
        <v>1.7000000000000002</v>
      </c>
      <c r="E22" s="1">
        <f t="shared" si="1"/>
        <v>11</v>
      </c>
      <c r="F22" s="1">
        <f t="shared" si="2"/>
        <v>0.27500000000000002</v>
      </c>
      <c r="G22" s="1">
        <f t="shared" ref="G22:H22" si="11">E22+G21</f>
        <v>23</v>
      </c>
      <c r="H22" s="1">
        <f t="shared" si="11"/>
        <v>0.57500000000000007</v>
      </c>
      <c r="I22" s="1">
        <f t="shared" si="4"/>
        <v>5.0000000000000044E-2</v>
      </c>
      <c r="J22" s="1">
        <f t="shared" si="5"/>
        <v>1.6750000000000003</v>
      </c>
      <c r="K22" s="1">
        <f t="shared" si="6"/>
        <v>18.425000000000004</v>
      </c>
    </row>
    <row r="23" spans="1:11" ht="12.3" x14ac:dyDescent="0.4">
      <c r="A23" s="1">
        <v>1.7</v>
      </c>
      <c r="C23" s="1">
        <f t="shared" si="7"/>
        <v>1.7000000000000002</v>
      </c>
      <c r="D23" s="1">
        <f t="shared" si="0"/>
        <v>1.7500000000000002</v>
      </c>
      <c r="E23" s="1">
        <f t="shared" si="1"/>
        <v>10</v>
      </c>
      <c r="F23" s="1">
        <f t="shared" si="2"/>
        <v>0.25</v>
      </c>
      <c r="G23" s="1">
        <f t="shared" ref="G23:H23" si="12">E23+G22</f>
        <v>33</v>
      </c>
      <c r="H23" s="1">
        <f t="shared" si="12"/>
        <v>0.82500000000000007</v>
      </c>
      <c r="I23" s="1">
        <f t="shared" si="4"/>
        <v>5.0000000000000044E-2</v>
      </c>
      <c r="J23" s="1">
        <f t="shared" si="5"/>
        <v>1.7250000000000001</v>
      </c>
      <c r="K23" s="1">
        <f t="shared" si="6"/>
        <v>17.25</v>
      </c>
    </row>
    <row r="24" spans="1:11" ht="12.3" x14ac:dyDescent="0.4">
      <c r="A24" s="1">
        <v>1.71</v>
      </c>
      <c r="C24" s="1">
        <f t="shared" si="7"/>
        <v>1.7500000000000002</v>
      </c>
      <c r="D24" s="1">
        <f t="shared" si="0"/>
        <v>1.8000000000000003</v>
      </c>
      <c r="E24" s="1">
        <f t="shared" si="1"/>
        <v>5</v>
      </c>
      <c r="F24" s="1">
        <f t="shared" si="2"/>
        <v>0.125</v>
      </c>
      <c r="G24" s="1">
        <f t="shared" ref="G24:H24" si="13">E24+G23</f>
        <v>38</v>
      </c>
      <c r="H24" s="1">
        <f t="shared" si="13"/>
        <v>0.95000000000000007</v>
      </c>
      <c r="I24" s="1">
        <f t="shared" si="4"/>
        <v>5.0000000000000044E-2</v>
      </c>
      <c r="J24" s="1">
        <f t="shared" si="5"/>
        <v>1.7750000000000004</v>
      </c>
      <c r="K24" s="1">
        <f t="shared" si="6"/>
        <v>8.8750000000000018</v>
      </c>
    </row>
    <row r="25" spans="1:11" ht="12.3" x14ac:dyDescent="0.4">
      <c r="A25" s="1">
        <v>1.71</v>
      </c>
      <c r="C25" s="1">
        <f t="shared" si="7"/>
        <v>1.8000000000000003</v>
      </c>
      <c r="D25" s="1">
        <f t="shared" si="0"/>
        <v>1.8500000000000003</v>
      </c>
      <c r="E25" s="1">
        <f t="shared" si="1"/>
        <v>2</v>
      </c>
      <c r="F25" s="1">
        <f t="shared" si="2"/>
        <v>0.05</v>
      </c>
      <c r="G25" s="9">
        <f t="shared" ref="G25:H25" si="14">E25+G24</f>
        <v>40</v>
      </c>
      <c r="H25" s="9">
        <f t="shared" si="14"/>
        <v>1</v>
      </c>
      <c r="I25" s="1">
        <f t="shared" si="4"/>
        <v>5.0000000000000044E-2</v>
      </c>
      <c r="J25" s="1">
        <f t="shared" si="5"/>
        <v>1.8250000000000002</v>
      </c>
      <c r="K25" s="1">
        <f t="shared" si="6"/>
        <v>3.6500000000000004</v>
      </c>
    </row>
    <row r="26" spans="1:11" ht="12.3" x14ac:dyDescent="0.4">
      <c r="A26" s="1">
        <v>1.72</v>
      </c>
      <c r="E26" s="9">
        <f t="shared" ref="E26:F26" si="15">SUM(E18:E25)</f>
        <v>40</v>
      </c>
      <c r="F26" s="9">
        <f t="shared" si="15"/>
        <v>1</v>
      </c>
      <c r="K26" s="1">
        <f>SUM(K18:K25)</f>
        <v>67.150000000000006</v>
      </c>
    </row>
    <row r="27" spans="1:11" ht="12.3" x14ac:dyDescent="0.4">
      <c r="A27" s="1">
        <v>1.72</v>
      </c>
    </row>
    <row r="28" spans="1:11" ht="12.3" x14ac:dyDescent="0.4">
      <c r="A28" s="1">
        <v>1.72</v>
      </c>
    </row>
    <row r="29" spans="1:11" ht="12.3" x14ac:dyDescent="0.4">
      <c r="A29" s="1">
        <v>1.73</v>
      </c>
      <c r="C29" s="1" t="s">
        <v>13</v>
      </c>
    </row>
    <row r="30" spans="1:11" ht="12.3" x14ac:dyDescent="0.4">
      <c r="A30" s="1">
        <v>1.74</v>
      </c>
      <c r="C30" s="15" t="s">
        <v>14</v>
      </c>
      <c r="D30" s="16"/>
      <c r="E30" s="10">
        <f>AVERAGE(A1:A40)</f>
        <v>1.6854999999999998</v>
      </c>
    </row>
    <row r="31" spans="1:11" ht="12.3" x14ac:dyDescent="0.4">
      <c r="A31" s="1">
        <v>1.74</v>
      </c>
      <c r="C31" s="15" t="s">
        <v>15</v>
      </c>
      <c r="D31" s="16"/>
      <c r="E31" s="10">
        <f>K26/E26</f>
        <v>1.6787500000000002</v>
      </c>
    </row>
    <row r="32" spans="1:11" ht="12.3" x14ac:dyDescent="0.4">
      <c r="A32" s="1">
        <v>1.75</v>
      </c>
    </row>
    <row r="33" spans="1:5" ht="12.3" x14ac:dyDescent="0.4">
      <c r="A33" s="1">
        <v>1.75</v>
      </c>
    </row>
    <row r="34" spans="1:5" ht="12.3" x14ac:dyDescent="0.4">
      <c r="A34" s="1">
        <v>1.76</v>
      </c>
    </row>
    <row r="35" spans="1:5" ht="12.3" x14ac:dyDescent="0.4">
      <c r="A35" s="1">
        <v>1.76</v>
      </c>
    </row>
    <row r="36" spans="1:5" ht="12.3" x14ac:dyDescent="0.4">
      <c r="A36" s="1">
        <v>1.77</v>
      </c>
    </row>
    <row r="37" spans="1:5" ht="12.3" x14ac:dyDescent="0.4">
      <c r="A37" s="1">
        <v>1.79</v>
      </c>
    </row>
    <row r="38" spans="1:5" ht="12.3" x14ac:dyDescent="0.4">
      <c r="A38" s="1">
        <v>1.8</v>
      </c>
    </row>
    <row r="39" spans="1:5" ht="12.3" x14ac:dyDescent="0.4">
      <c r="A39" s="1">
        <v>1.81</v>
      </c>
      <c r="E39" s="9"/>
    </row>
    <row r="40" spans="1:5" ht="12.3" x14ac:dyDescent="0.4">
      <c r="A40" s="1">
        <v>1.85</v>
      </c>
    </row>
  </sheetData>
  <mergeCells count="2">
    <mergeCell ref="C30:D30"/>
    <mergeCell ref="C31:D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selection activeCell="D18" sqref="D18"/>
    </sheetView>
  </sheetViews>
  <sheetFormatPr baseColWidth="10" defaultColWidth="12.609375" defaultRowHeight="15.75" customHeight="1" x14ac:dyDescent="0.4"/>
  <sheetData>
    <row r="1" spans="1:26" ht="15.75" customHeight="1" x14ac:dyDescent="0.6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65">
      <c r="A2" s="11"/>
      <c r="B2" s="11"/>
      <c r="C2" s="11"/>
      <c r="D2" s="11"/>
      <c r="E2" s="11"/>
      <c r="F2" s="11"/>
      <c r="G2" s="11"/>
      <c r="H2" s="11" t="s">
        <v>16</v>
      </c>
      <c r="I2" s="11" t="s">
        <v>17</v>
      </c>
      <c r="J2" s="11" t="s">
        <v>18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24</v>
      </c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65">
      <c r="A3" s="11"/>
      <c r="B3" s="11"/>
      <c r="C3" s="11"/>
      <c r="D3" s="11"/>
      <c r="E3" s="11"/>
      <c r="F3" s="11"/>
      <c r="G3" s="11"/>
      <c r="H3" s="11">
        <v>50</v>
      </c>
      <c r="I3" s="11">
        <v>60</v>
      </c>
      <c r="J3" s="11">
        <v>7</v>
      </c>
      <c r="K3" s="12">
        <f t="shared" ref="K3:K7" si="0">J3/J$8</f>
        <v>0.1</v>
      </c>
      <c r="L3" s="11">
        <f>J3</f>
        <v>7</v>
      </c>
      <c r="M3" s="12">
        <f t="shared" ref="M3:M7" si="1">L3/J$8</f>
        <v>0.1</v>
      </c>
      <c r="N3" s="11">
        <f t="shared" ref="N3:N7" si="2">(H3+I3)/2</f>
        <v>55</v>
      </c>
      <c r="O3" s="11">
        <f t="shared" ref="O3:O7" si="3">I3-H3</f>
        <v>10</v>
      </c>
      <c r="P3" s="11">
        <f t="shared" ref="P3:P7" si="4">N3*J3</f>
        <v>385</v>
      </c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65">
      <c r="A4" s="11"/>
      <c r="B4" s="11"/>
      <c r="C4" s="11"/>
      <c r="D4" s="11"/>
      <c r="E4" s="11"/>
      <c r="F4" s="11"/>
      <c r="G4" s="11"/>
      <c r="H4" s="11">
        <v>60</v>
      </c>
      <c r="I4" s="11">
        <v>70</v>
      </c>
      <c r="J4" s="11">
        <v>15</v>
      </c>
      <c r="K4" s="12">
        <f t="shared" si="0"/>
        <v>0.21428571428571427</v>
      </c>
      <c r="L4" s="11">
        <f t="shared" ref="L4:L7" si="5">L3+J4</f>
        <v>22</v>
      </c>
      <c r="M4" s="12">
        <f t="shared" si="1"/>
        <v>0.31428571428571428</v>
      </c>
      <c r="N4" s="11">
        <f t="shared" si="2"/>
        <v>65</v>
      </c>
      <c r="O4" s="11">
        <f t="shared" si="3"/>
        <v>10</v>
      </c>
      <c r="P4" s="11">
        <f t="shared" si="4"/>
        <v>975</v>
      </c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65">
      <c r="A5" s="11"/>
      <c r="B5" s="11"/>
      <c r="C5" s="11"/>
      <c r="D5" s="11"/>
      <c r="E5" s="11"/>
      <c r="F5" s="11"/>
      <c r="G5" s="11"/>
      <c r="H5" s="11">
        <v>70</v>
      </c>
      <c r="I5" s="11">
        <v>80</v>
      </c>
      <c r="J5" s="11">
        <v>26</v>
      </c>
      <c r="K5" s="12">
        <f t="shared" si="0"/>
        <v>0.37142857142857144</v>
      </c>
      <c r="L5" s="11">
        <f t="shared" si="5"/>
        <v>48</v>
      </c>
      <c r="M5" s="12">
        <f t="shared" si="1"/>
        <v>0.68571428571428572</v>
      </c>
      <c r="N5" s="11">
        <f t="shared" si="2"/>
        <v>75</v>
      </c>
      <c r="O5" s="11">
        <f t="shared" si="3"/>
        <v>10</v>
      </c>
      <c r="P5" s="11">
        <f t="shared" si="4"/>
        <v>1950</v>
      </c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65">
      <c r="A6" s="11"/>
      <c r="B6" s="11"/>
      <c r="C6" s="11"/>
      <c r="D6" s="11"/>
      <c r="E6" s="11"/>
      <c r="F6" s="11"/>
      <c r="G6" s="11"/>
      <c r="H6" s="11">
        <v>80</v>
      </c>
      <c r="I6" s="11">
        <v>90</v>
      </c>
      <c r="J6" s="11">
        <v>17</v>
      </c>
      <c r="K6" s="12">
        <f t="shared" si="0"/>
        <v>0.24285714285714285</v>
      </c>
      <c r="L6" s="11">
        <f t="shared" si="5"/>
        <v>65</v>
      </c>
      <c r="M6" s="12">
        <f t="shared" si="1"/>
        <v>0.9285714285714286</v>
      </c>
      <c r="N6" s="11">
        <f t="shared" si="2"/>
        <v>85</v>
      </c>
      <c r="O6" s="11">
        <f t="shared" si="3"/>
        <v>10</v>
      </c>
      <c r="P6" s="11">
        <f t="shared" si="4"/>
        <v>1445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7">
      <c r="A7" s="11"/>
      <c r="B7" s="11"/>
      <c r="C7" s="11"/>
      <c r="D7" s="11"/>
      <c r="E7" s="11"/>
      <c r="F7" s="11"/>
      <c r="G7" s="11"/>
      <c r="H7" s="11">
        <v>90</v>
      </c>
      <c r="I7" s="11">
        <v>100</v>
      </c>
      <c r="J7" s="11">
        <v>5</v>
      </c>
      <c r="K7" s="12">
        <f t="shared" si="0"/>
        <v>7.1428571428571425E-2</v>
      </c>
      <c r="L7" s="13">
        <f t="shared" si="5"/>
        <v>70</v>
      </c>
      <c r="M7" s="14">
        <f t="shared" si="1"/>
        <v>1</v>
      </c>
      <c r="N7" s="11">
        <f t="shared" si="2"/>
        <v>95</v>
      </c>
      <c r="O7" s="11">
        <f t="shared" si="3"/>
        <v>10</v>
      </c>
      <c r="P7" s="11">
        <f t="shared" si="4"/>
        <v>475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7">
      <c r="A8" s="11"/>
      <c r="B8" s="11"/>
      <c r="C8" s="11"/>
      <c r="D8" s="11"/>
      <c r="E8" s="11"/>
      <c r="F8" s="11"/>
      <c r="G8" s="11"/>
      <c r="H8" s="11"/>
      <c r="I8" s="11"/>
      <c r="J8" s="13">
        <f t="shared" ref="J8:K8" si="6">SUM(J3:J7)</f>
        <v>70</v>
      </c>
      <c r="K8" s="14">
        <f t="shared" si="6"/>
        <v>1</v>
      </c>
      <c r="L8" s="11"/>
      <c r="M8" s="11"/>
      <c r="N8" s="11"/>
      <c r="O8" s="11"/>
      <c r="P8" s="13">
        <f>SUM(P3:P7)</f>
        <v>5230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6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65">
      <c r="A10" s="11"/>
      <c r="B10" s="11"/>
      <c r="C10" s="11"/>
      <c r="D10" s="11"/>
      <c r="E10" s="11"/>
      <c r="F10" s="11"/>
      <c r="G10" s="11"/>
      <c r="H10" s="11" t="s">
        <v>25</v>
      </c>
      <c r="I10" s="12">
        <f>P8/J8</f>
        <v>74.714285714285708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6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6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6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6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6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6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6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6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6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8" x14ac:dyDescent="0.6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8" x14ac:dyDescent="0.6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8" x14ac:dyDescent="0.6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8" x14ac:dyDescent="0.6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8" x14ac:dyDescent="0.6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8" x14ac:dyDescent="0.6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8" x14ac:dyDescent="0.6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8" x14ac:dyDescent="0.6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8" x14ac:dyDescent="0.6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8" x14ac:dyDescent="0.6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8" x14ac:dyDescent="0.6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8" x14ac:dyDescent="0.6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8" x14ac:dyDescent="0.6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8" x14ac:dyDescent="0.6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8" x14ac:dyDescent="0.6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8" x14ac:dyDescent="0.6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8" x14ac:dyDescent="0.6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8" x14ac:dyDescent="0.6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8" x14ac:dyDescent="0.6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8" x14ac:dyDescent="0.6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8" x14ac:dyDescent="0.6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8" x14ac:dyDescent="0.6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8" x14ac:dyDescent="0.6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8" x14ac:dyDescent="0.6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8" x14ac:dyDescent="0.6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8" x14ac:dyDescent="0.6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8" x14ac:dyDescent="0.6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8" x14ac:dyDescent="0.6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8" x14ac:dyDescent="0.6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8" x14ac:dyDescent="0.6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8" x14ac:dyDescent="0.6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8" x14ac:dyDescent="0.6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8" x14ac:dyDescent="0.6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8" x14ac:dyDescent="0.6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8" x14ac:dyDescent="0.6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8" x14ac:dyDescent="0.6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8" x14ac:dyDescent="0.6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8" x14ac:dyDescent="0.6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8" x14ac:dyDescent="0.6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8" x14ac:dyDescent="0.6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8" x14ac:dyDescent="0.6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8" x14ac:dyDescent="0.6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8" x14ac:dyDescent="0.6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8" x14ac:dyDescent="0.6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8" x14ac:dyDescent="0.6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8" x14ac:dyDescent="0.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8" x14ac:dyDescent="0.6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8" x14ac:dyDescent="0.6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8" x14ac:dyDescent="0.6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8" x14ac:dyDescent="0.6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8" x14ac:dyDescent="0.6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8" x14ac:dyDescent="0.6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8" x14ac:dyDescent="0.6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8" x14ac:dyDescent="0.6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8" x14ac:dyDescent="0.6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8" x14ac:dyDescent="0.6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8" x14ac:dyDescent="0.6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8" x14ac:dyDescent="0.6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8" x14ac:dyDescent="0.6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8" x14ac:dyDescent="0.6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8" x14ac:dyDescent="0.6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8" x14ac:dyDescent="0.6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8" x14ac:dyDescent="0.6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8" x14ac:dyDescent="0.6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8" x14ac:dyDescent="0.6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8" x14ac:dyDescent="0.6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8" x14ac:dyDescent="0.6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8" x14ac:dyDescent="0.6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8" x14ac:dyDescent="0.6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8" x14ac:dyDescent="0.6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8" x14ac:dyDescent="0.6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8" x14ac:dyDescent="0.6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8" x14ac:dyDescent="0.6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8" x14ac:dyDescent="0.6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8" x14ac:dyDescent="0.6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8" x14ac:dyDescent="0.6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8" x14ac:dyDescent="0.6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8" x14ac:dyDescent="0.6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8" x14ac:dyDescent="0.6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8" x14ac:dyDescent="0.6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8" x14ac:dyDescent="0.6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8" x14ac:dyDescent="0.6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8" x14ac:dyDescent="0.6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8" x14ac:dyDescent="0.6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8" x14ac:dyDescent="0.6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8" x14ac:dyDescent="0.6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8" x14ac:dyDescent="0.6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8" x14ac:dyDescent="0.6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8" x14ac:dyDescent="0.6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8" x14ac:dyDescent="0.6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8" x14ac:dyDescent="0.6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8" x14ac:dyDescent="0.6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8" x14ac:dyDescent="0.6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8" x14ac:dyDescent="0.6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8" x14ac:dyDescent="0.6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8" x14ac:dyDescent="0.6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8" x14ac:dyDescent="0.6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8" x14ac:dyDescent="0.6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8" x14ac:dyDescent="0.6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8" x14ac:dyDescent="0.6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8" x14ac:dyDescent="0.6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8" x14ac:dyDescent="0.6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8" x14ac:dyDescent="0.6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8" x14ac:dyDescent="0.6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8" x14ac:dyDescent="0.6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8" x14ac:dyDescent="0.6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8" x14ac:dyDescent="0.6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8" x14ac:dyDescent="0.6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8" x14ac:dyDescent="0.6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8" x14ac:dyDescent="0.6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8" x14ac:dyDescent="0.6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8" x14ac:dyDescent="0.6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8" x14ac:dyDescent="0.6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8" x14ac:dyDescent="0.6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8" x14ac:dyDescent="0.6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8" x14ac:dyDescent="0.6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8" x14ac:dyDescent="0.6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8" x14ac:dyDescent="0.6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8" x14ac:dyDescent="0.6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8" x14ac:dyDescent="0.6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8" x14ac:dyDescent="0.6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8" x14ac:dyDescent="0.6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8" x14ac:dyDescent="0.6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8" x14ac:dyDescent="0.6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8" x14ac:dyDescent="0.6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8" x14ac:dyDescent="0.6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8" x14ac:dyDescent="0.6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8" x14ac:dyDescent="0.6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8" x14ac:dyDescent="0.6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8" x14ac:dyDescent="0.6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8" x14ac:dyDescent="0.6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8" x14ac:dyDescent="0.6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8" x14ac:dyDescent="0.6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8" x14ac:dyDescent="0.6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8" x14ac:dyDescent="0.6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8" x14ac:dyDescent="0.6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8" x14ac:dyDescent="0.6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8" x14ac:dyDescent="0.6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8" x14ac:dyDescent="0.6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8" x14ac:dyDescent="0.6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8" x14ac:dyDescent="0.6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8" x14ac:dyDescent="0.6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8" x14ac:dyDescent="0.6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8" x14ac:dyDescent="0.6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8" x14ac:dyDescent="0.6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8" x14ac:dyDescent="0.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8" x14ac:dyDescent="0.6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8" x14ac:dyDescent="0.6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8" x14ac:dyDescent="0.6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8" x14ac:dyDescent="0.6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8" x14ac:dyDescent="0.6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8" x14ac:dyDescent="0.6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8" x14ac:dyDescent="0.6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8" x14ac:dyDescent="0.6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8" x14ac:dyDescent="0.6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8" x14ac:dyDescent="0.6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8" x14ac:dyDescent="0.6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8" x14ac:dyDescent="0.6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8" x14ac:dyDescent="0.6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8" x14ac:dyDescent="0.6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8" x14ac:dyDescent="0.6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8" x14ac:dyDescent="0.6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8" x14ac:dyDescent="0.6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8" x14ac:dyDescent="0.6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8" x14ac:dyDescent="0.6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8" x14ac:dyDescent="0.6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8" x14ac:dyDescent="0.6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8" x14ac:dyDescent="0.6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8" x14ac:dyDescent="0.6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8" x14ac:dyDescent="0.6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8" x14ac:dyDescent="0.6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8" x14ac:dyDescent="0.6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8" x14ac:dyDescent="0.6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8" x14ac:dyDescent="0.6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8" x14ac:dyDescent="0.6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8" x14ac:dyDescent="0.6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8" x14ac:dyDescent="0.6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8" x14ac:dyDescent="0.6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8" x14ac:dyDescent="0.6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8" x14ac:dyDescent="0.6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8" x14ac:dyDescent="0.6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8" x14ac:dyDescent="0.6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8" x14ac:dyDescent="0.6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8" x14ac:dyDescent="0.6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8" x14ac:dyDescent="0.6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8" x14ac:dyDescent="0.6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8" x14ac:dyDescent="0.6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8" x14ac:dyDescent="0.6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8" x14ac:dyDescent="0.6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8" x14ac:dyDescent="0.6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8" x14ac:dyDescent="0.6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8" x14ac:dyDescent="0.6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8" x14ac:dyDescent="0.6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8" x14ac:dyDescent="0.6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8" x14ac:dyDescent="0.6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8" x14ac:dyDescent="0.6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8" x14ac:dyDescent="0.6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8" x14ac:dyDescent="0.6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8" x14ac:dyDescent="0.6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8" x14ac:dyDescent="0.6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8" x14ac:dyDescent="0.6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8" x14ac:dyDescent="0.6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8" x14ac:dyDescent="0.6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8" x14ac:dyDescent="0.6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8" x14ac:dyDescent="0.6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8" x14ac:dyDescent="0.6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8" x14ac:dyDescent="0.6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8" x14ac:dyDescent="0.6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8" x14ac:dyDescent="0.6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8" x14ac:dyDescent="0.6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8" x14ac:dyDescent="0.6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8" x14ac:dyDescent="0.6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8" x14ac:dyDescent="0.6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8" x14ac:dyDescent="0.6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8" x14ac:dyDescent="0.6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8" x14ac:dyDescent="0.6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8" x14ac:dyDescent="0.6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8" x14ac:dyDescent="0.6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8" x14ac:dyDescent="0.6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8" x14ac:dyDescent="0.6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8" x14ac:dyDescent="0.6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8" x14ac:dyDescent="0.6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8" x14ac:dyDescent="0.6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8" x14ac:dyDescent="0.6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8" x14ac:dyDescent="0.6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8" x14ac:dyDescent="0.6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8" x14ac:dyDescent="0.6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8" x14ac:dyDescent="0.6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8" x14ac:dyDescent="0.6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8" x14ac:dyDescent="0.6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8" x14ac:dyDescent="0.6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8" x14ac:dyDescent="0.6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8" x14ac:dyDescent="0.6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8" x14ac:dyDescent="0.6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8" x14ac:dyDescent="0.6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8" x14ac:dyDescent="0.6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8" x14ac:dyDescent="0.6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8" x14ac:dyDescent="0.6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8" x14ac:dyDescent="0.6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8" x14ac:dyDescent="0.6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8" x14ac:dyDescent="0.6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8" x14ac:dyDescent="0.6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8" x14ac:dyDescent="0.6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8" x14ac:dyDescent="0.6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8" x14ac:dyDescent="0.6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8" x14ac:dyDescent="0.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8" x14ac:dyDescent="0.6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8" x14ac:dyDescent="0.6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8" x14ac:dyDescent="0.6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8" x14ac:dyDescent="0.6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8" x14ac:dyDescent="0.6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8" x14ac:dyDescent="0.6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8" x14ac:dyDescent="0.6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8" x14ac:dyDescent="0.6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8" x14ac:dyDescent="0.6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8" x14ac:dyDescent="0.6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8" x14ac:dyDescent="0.6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8" x14ac:dyDescent="0.6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8" x14ac:dyDescent="0.6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8" x14ac:dyDescent="0.6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8" x14ac:dyDescent="0.6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8" x14ac:dyDescent="0.6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8" x14ac:dyDescent="0.6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8" x14ac:dyDescent="0.6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8" x14ac:dyDescent="0.6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8" x14ac:dyDescent="0.6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8" x14ac:dyDescent="0.6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8" x14ac:dyDescent="0.6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8" x14ac:dyDescent="0.6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8" x14ac:dyDescent="0.6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8" x14ac:dyDescent="0.6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8" x14ac:dyDescent="0.6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8" x14ac:dyDescent="0.6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8" x14ac:dyDescent="0.6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8" x14ac:dyDescent="0.6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8" x14ac:dyDescent="0.6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8" x14ac:dyDescent="0.6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8" x14ac:dyDescent="0.6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8" x14ac:dyDescent="0.6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8" x14ac:dyDescent="0.6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8" x14ac:dyDescent="0.6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8" x14ac:dyDescent="0.6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8" x14ac:dyDescent="0.6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8" x14ac:dyDescent="0.6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8" x14ac:dyDescent="0.6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8" x14ac:dyDescent="0.6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8" x14ac:dyDescent="0.6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8" x14ac:dyDescent="0.6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8" x14ac:dyDescent="0.6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8" x14ac:dyDescent="0.6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8" x14ac:dyDescent="0.6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8" x14ac:dyDescent="0.6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8" x14ac:dyDescent="0.6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8" x14ac:dyDescent="0.6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8" x14ac:dyDescent="0.6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8" x14ac:dyDescent="0.6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8" x14ac:dyDescent="0.6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8" x14ac:dyDescent="0.6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8" x14ac:dyDescent="0.6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8" x14ac:dyDescent="0.6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8" x14ac:dyDescent="0.6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8" x14ac:dyDescent="0.6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8" x14ac:dyDescent="0.6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8" x14ac:dyDescent="0.6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8" x14ac:dyDescent="0.6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8" x14ac:dyDescent="0.6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8" x14ac:dyDescent="0.6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8" x14ac:dyDescent="0.6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8" x14ac:dyDescent="0.6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8" x14ac:dyDescent="0.6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8" x14ac:dyDescent="0.6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8" x14ac:dyDescent="0.6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8" x14ac:dyDescent="0.6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8" x14ac:dyDescent="0.6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8" x14ac:dyDescent="0.6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8" x14ac:dyDescent="0.6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8" x14ac:dyDescent="0.6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8" x14ac:dyDescent="0.6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8" x14ac:dyDescent="0.6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8" x14ac:dyDescent="0.6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8" x14ac:dyDescent="0.6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8" x14ac:dyDescent="0.6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8" x14ac:dyDescent="0.6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8" x14ac:dyDescent="0.6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8" x14ac:dyDescent="0.6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8" x14ac:dyDescent="0.6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8" x14ac:dyDescent="0.6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8" x14ac:dyDescent="0.6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8" x14ac:dyDescent="0.6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8" x14ac:dyDescent="0.6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8" x14ac:dyDescent="0.6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8" x14ac:dyDescent="0.6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8" x14ac:dyDescent="0.6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8" x14ac:dyDescent="0.6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8" x14ac:dyDescent="0.6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8" x14ac:dyDescent="0.6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8" x14ac:dyDescent="0.6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8" x14ac:dyDescent="0.6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8" x14ac:dyDescent="0.6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8" x14ac:dyDescent="0.6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8" x14ac:dyDescent="0.6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8" x14ac:dyDescent="0.6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8" x14ac:dyDescent="0.6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8" x14ac:dyDescent="0.6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8" x14ac:dyDescent="0.6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8" x14ac:dyDescent="0.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8" x14ac:dyDescent="0.6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8" x14ac:dyDescent="0.6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8" x14ac:dyDescent="0.6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8" x14ac:dyDescent="0.6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8" x14ac:dyDescent="0.6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8" x14ac:dyDescent="0.6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8" x14ac:dyDescent="0.6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8" x14ac:dyDescent="0.6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8" x14ac:dyDescent="0.6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8" x14ac:dyDescent="0.6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8" x14ac:dyDescent="0.6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8" x14ac:dyDescent="0.6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8" x14ac:dyDescent="0.6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8" x14ac:dyDescent="0.6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8" x14ac:dyDescent="0.6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8" x14ac:dyDescent="0.6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8" x14ac:dyDescent="0.6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8" x14ac:dyDescent="0.6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8" x14ac:dyDescent="0.6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8" x14ac:dyDescent="0.6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8" x14ac:dyDescent="0.6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8" x14ac:dyDescent="0.6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8" x14ac:dyDescent="0.6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8" x14ac:dyDescent="0.6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8" x14ac:dyDescent="0.6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8" x14ac:dyDescent="0.6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8" x14ac:dyDescent="0.6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8" x14ac:dyDescent="0.6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8" x14ac:dyDescent="0.6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8" x14ac:dyDescent="0.6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8" x14ac:dyDescent="0.6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8" x14ac:dyDescent="0.6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8" x14ac:dyDescent="0.6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8" x14ac:dyDescent="0.6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8" x14ac:dyDescent="0.6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8" x14ac:dyDescent="0.6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8" x14ac:dyDescent="0.6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8" x14ac:dyDescent="0.6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8" x14ac:dyDescent="0.6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8" x14ac:dyDescent="0.6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8" x14ac:dyDescent="0.6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8" x14ac:dyDescent="0.6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8" x14ac:dyDescent="0.6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8" x14ac:dyDescent="0.6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8" x14ac:dyDescent="0.6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8" x14ac:dyDescent="0.6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8" x14ac:dyDescent="0.6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8" x14ac:dyDescent="0.6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8" x14ac:dyDescent="0.6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8" x14ac:dyDescent="0.6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8" x14ac:dyDescent="0.6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8" x14ac:dyDescent="0.6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8" x14ac:dyDescent="0.6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8" x14ac:dyDescent="0.6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8" x14ac:dyDescent="0.6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8" x14ac:dyDescent="0.6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8" x14ac:dyDescent="0.6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8" x14ac:dyDescent="0.6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8" x14ac:dyDescent="0.6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8" x14ac:dyDescent="0.6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8" x14ac:dyDescent="0.6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8" x14ac:dyDescent="0.6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8" x14ac:dyDescent="0.6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8" x14ac:dyDescent="0.6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8" x14ac:dyDescent="0.6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8" x14ac:dyDescent="0.6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8" x14ac:dyDescent="0.6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8" x14ac:dyDescent="0.6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8" x14ac:dyDescent="0.6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8" x14ac:dyDescent="0.6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8" x14ac:dyDescent="0.6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8" x14ac:dyDescent="0.6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8" x14ac:dyDescent="0.6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8" x14ac:dyDescent="0.6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8" x14ac:dyDescent="0.6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8" x14ac:dyDescent="0.6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8" x14ac:dyDescent="0.6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8" x14ac:dyDescent="0.6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8" x14ac:dyDescent="0.6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8" x14ac:dyDescent="0.6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8" x14ac:dyDescent="0.6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8" x14ac:dyDescent="0.6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8" x14ac:dyDescent="0.6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8" x14ac:dyDescent="0.6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8" x14ac:dyDescent="0.6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8" x14ac:dyDescent="0.6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8" x14ac:dyDescent="0.6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8" x14ac:dyDescent="0.6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8" x14ac:dyDescent="0.6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8" x14ac:dyDescent="0.6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8" x14ac:dyDescent="0.6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8" x14ac:dyDescent="0.6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8" x14ac:dyDescent="0.6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8" x14ac:dyDescent="0.6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8" x14ac:dyDescent="0.6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8" x14ac:dyDescent="0.6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8" x14ac:dyDescent="0.6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8" x14ac:dyDescent="0.6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8" x14ac:dyDescent="0.6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8" x14ac:dyDescent="0.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8" x14ac:dyDescent="0.6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8" x14ac:dyDescent="0.6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8" x14ac:dyDescent="0.6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8" x14ac:dyDescent="0.6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8" x14ac:dyDescent="0.6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8" x14ac:dyDescent="0.6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8" x14ac:dyDescent="0.6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8" x14ac:dyDescent="0.6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8" x14ac:dyDescent="0.6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8" x14ac:dyDescent="0.6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8" x14ac:dyDescent="0.6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8" x14ac:dyDescent="0.6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8" x14ac:dyDescent="0.6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8" x14ac:dyDescent="0.6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8" x14ac:dyDescent="0.6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8" x14ac:dyDescent="0.6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8" x14ac:dyDescent="0.6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8" x14ac:dyDescent="0.6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8" x14ac:dyDescent="0.6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8" x14ac:dyDescent="0.6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8" x14ac:dyDescent="0.6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8" x14ac:dyDescent="0.6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8" x14ac:dyDescent="0.6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8" x14ac:dyDescent="0.6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8" x14ac:dyDescent="0.6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8" x14ac:dyDescent="0.6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8" x14ac:dyDescent="0.6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8" x14ac:dyDescent="0.6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8" x14ac:dyDescent="0.6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8" x14ac:dyDescent="0.6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8" x14ac:dyDescent="0.6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8" x14ac:dyDescent="0.6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8" x14ac:dyDescent="0.6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8" x14ac:dyDescent="0.6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8" x14ac:dyDescent="0.6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8" x14ac:dyDescent="0.6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8" x14ac:dyDescent="0.6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8" x14ac:dyDescent="0.6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8" x14ac:dyDescent="0.6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8" x14ac:dyDescent="0.6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8" x14ac:dyDescent="0.6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8" x14ac:dyDescent="0.6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8" x14ac:dyDescent="0.6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8" x14ac:dyDescent="0.6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8" x14ac:dyDescent="0.6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8" x14ac:dyDescent="0.6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8" x14ac:dyDescent="0.6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8" x14ac:dyDescent="0.6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8" x14ac:dyDescent="0.6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8" x14ac:dyDescent="0.6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8" x14ac:dyDescent="0.6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8" x14ac:dyDescent="0.6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8" x14ac:dyDescent="0.6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8" x14ac:dyDescent="0.6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8" x14ac:dyDescent="0.6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8" x14ac:dyDescent="0.6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8" x14ac:dyDescent="0.6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8" x14ac:dyDescent="0.6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8" x14ac:dyDescent="0.6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8" x14ac:dyDescent="0.6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8" x14ac:dyDescent="0.6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8" x14ac:dyDescent="0.6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8" x14ac:dyDescent="0.6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8" x14ac:dyDescent="0.6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8" x14ac:dyDescent="0.6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8" x14ac:dyDescent="0.6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8" x14ac:dyDescent="0.6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8" x14ac:dyDescent="0.6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8" x14ac:dyDescent="0.6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8" x14ac:dyDescent="0.6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8" x14ac:dyDescent="0.6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8" x14ac:dyDescent="0.6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8" x14ac:dyDescent="0.6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8" x14ac:dyDescent="0.6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8" x14ac:dyDescent="0.6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8" x14ac:dyDescent="0.6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8" x14ac:dyDescent="0.6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8" x14ac:dyDescent="0.6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8" x14ac:dyDescent="0.6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8" x14ac:dyDescent="0.6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8" x14ac:dyDescent="0.6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8" x14ac:dyDescent="0.6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8" x14ac:dyDescent="0.6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8" x14ac:dyDescent="0.6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8" x14ac:dyDescent="0.6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8" x14ac:dyDescent="0.6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8" x14ac:dyDescent="0.6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8" x14ac:dyDescent="0.6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8" x14ac:dyDescent="0.6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8" x14ac:dyDescent="0.6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8" x14ac:dyDescent="0.6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8" x14ac:dyDescent="0.6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8" x14ac:dyDescent="0.6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8" x14ac:dyDescent="0.6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8" x14ac:dyDescent="0.6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8" x14ac:dyDescent="0.6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8" x14ac:dyDescent="0.6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8" x14ac:dyDescent="0.6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8" x14ac:dyDescent="0.6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8" x14ac:dyDescent="0.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8" x14ac:dyDescent="0.6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8" x14ac:dyDescent="0.6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8" x14ac:dyDescent="0.6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8" x14ac:dyDescent="0.6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8" x14ac:dyDescent="0.6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8" x14ac:dyDescent="0.6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8" x14ac:dyDescent="0.6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8" x14ac:dyDescent="0.6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8" x14ac:dyDescent="0.6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8" x14ac:dyDescent="0.6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8" x14ac:dyDescent="0.6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8" x14ac:dyDescent="0.6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8" x14ac:dyDescent="0.6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8" x14ac:dyDescent="0.6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8" x14ac:dyDescent="0.6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8" x14ac:dyDescent="0.6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8" x14ac:dyDescent="0.6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8" x14ac:dyDescent="0.6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8" x14ac:dyDescent="0.6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8" x14ac:dyDescent="0.6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8" x14ac:dyDescent="0.6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8" x14ac:dyDescent="0.6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8" x14ac:dyDescent="0.6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8" x14ac:dyDescent="0.6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8" x14ac:dyDescent="0.6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8" x14ac:dyDescent="0.6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8" x14ac:dyDescent="0.6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8" x14ac:dyDescent="0.6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8" x14ac:dyDescent="0.6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8" x14ac:dyDescent="0.6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8" x14ac:dyDescent="0.6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8" x14ac:dyDescent="0.6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8" x14ac:dyDescent="0.6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8" x14ac:dyDescent="0.6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8" x14ac:dyDescent="0.6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8" x14ac:dyDescent="0.6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8" x14ac:dyDescent="0.6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8" x14ac:dyDescent="0.6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8" x14ac:dyDescent="0.6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8" x14ac:dyDescent="0.6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8" x14ac:dyDescent="0.6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8" x14ac:dyDescent="0.6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8" x14ac:dyDescent="0.6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8" x14ac:dyDescent="0.6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8" x14ac:dyDescent="0.6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8" x14ac:dyDescent="0.6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8" x14ac:dyDescent="0.6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8" x14ac:dyDescent="0.6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8" x14ac:dyDescent="0.6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8" x14ac:dyDescent="0.6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8" x14ac:dyDescent="0.6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8" x14ac:dyDescent="0.6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8" x14ac:dyDescent="0.6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8" x14ac:dyDescent="0.6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8" x14ac:dyDescent="0.6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8" x14ac:dyDescent="0.6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8" x14ac:dyDescent="0.6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8" x14ac:dyDescent="0.6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8" x14ac:dyDescent="0.6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8" x14ac:dyDescent="0.6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8" x14ac:dyDescent="0.6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8" x14ac:dyDescent="0.6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8" x14ac:dyDescent="0.6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8" x14ac:dyDescent="0.6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8" x14ac:dyDescent="0.6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8" x14ac:dyDescent="0.6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8" x14ac:dyDescent="0.6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8" x14ac:dyDescent="0.6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8" x14ac:dyDescent="0.6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8" x14ac:dyDescent="0.6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8" x14ac:dyDescent="0.6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8" x14ac:dyDescent="0.6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8" x14ac:dyDescent="0.6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8" x14ac:dyDescent="0.6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8" x14ac:dyDescent="0.6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8" x14ac:dyDescent="0.6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8" x14ac:dyDescent="0.6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8" x14ac:dyDescent="0.6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8" x14ac:dyDescent="0.6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8" x14ac:dyDescent="0.6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8" x14ac:dyDescent="0.6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8" x14ac:dyDescent="0.6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8" x14ac:dyDescent="0.6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8" x14ac:dyDescent="0.6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8" x14ac:dyDescent="0.6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8" x14ac:dyDescent="0.6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8" x14ac:dyDescent="0.6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8" x14ac:dyDescent="0.6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8" x14ac:dyDescent="0.6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8" x14ac:dyDescent="0.6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8" x14ac:dyDescent="0.6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8" x14ac:dyDescent="0.6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8" x14ac:dyDescent="0.6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8" x14ac:dyDescent="0.6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8" x14ac:dyDescent="0.6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8" x14ac:dyDescent="0.6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8" x14ac:dyDescent="0.6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8" x14ac:dyDescent="0.6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8" x14ac:dyDescent="0.6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8" x14ac:dyDescent="0.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8" x14ac:dyDescent="0.6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8" x14ac:dyDescent="0.6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8" x14ac:dyDescent="0.6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8" x14ac:dyDescent="0.6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8" x14ac:dyDescent="0.6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8" x14ac:dyDescent="0.6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8" x14ac:dyDescent="0.6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8" x14ac:dyDescent="0.6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8" x14ac:dyDescent="0.6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8" x14ac:dyDescent="0.6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8" x14ac:dyDescent="0.6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8" x14ac:dyDescent="0.6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8" x14ac:dyDescent="0.6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8" x14ac:dyDescent="0.6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8" x14ac:dyDescent="0.6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8" x14ac:dyDescent="0.6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8" x14ac:dyDescent="0.6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8" x14ac:dyDescent="0.6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8" x14ac:dyDescent="0.6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8" x14ac:dyDescent="0.6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8" x14ac:dyDescent="0.6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8" x14ac:dyDescent="0.6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8" x14ac:dyDescent="0.6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8" x14ac:dyDescent="0.6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8" x14ac:dyDescent="0.6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8" x14ac:dyDescent="0.6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8" x14ac:dyDescent="0.6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8" x14ac:dyDescent="0.6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8" x14ac:dyDescent="0.6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8" x14ac:dyDescent="0.6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8" x14ac:dyDescent="0.6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8" x14ac:dyDescent="0.6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8" x14ac:dyDescent="0.6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8" x14ac:dyDescent="0.6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8" x14ac:dyDescent="0.6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8" x14ac:dyDescent="0.6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8" x14ac:dyDescent="0.6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8" x14ac:dyDescent="0.6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8" x14ac:dyDescent="0.6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8" x14ac:dyDescent="0.6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8" x14ac:dyDescent="0.6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8" x14ac:dyDescent="0.6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8" x14ac:dyDescent="0.6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8" x14ac:dyDescent="0.6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8" x14ac:dyDescent="0.6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8" x14ac:dyDescent="0.6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8" x14ac:dyDescent="0.6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8" x14ac:dyDescent="0.6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8" x14ac:dyDescent="0.6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8" x14ac:dyDescent="0.6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8" x14ac:dyDescent="0.6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8" x14ac:dyDescent="0.6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8" x14ac:dyDescent="0.6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8" x14ac:dyDescent="0.6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8" x14ac:dyDescent="0.6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8" x14ac:dyDescent="0.6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8" x14ac:dyDescent="0.6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8" x14ac:dyDescent="0.6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8" x14ac:dyDescent="0.6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8" x14ac:dyDescent="0.6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8" x14ac:dyDescent="0.6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8" x14ac:dyDescent="0.6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8" x14ac:dyDescent="0.6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8" x14ac:dyDescent="0.6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8" x14ac:dyDescent="0.6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8" x14ac:dyDescent="0.6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8" x14ac:dyDescent="0.6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8" x14ac:dyDescent="0.6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8" x14ac:dyDescent="0.6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8" x14ac:dyDescent="0.6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8" x14ac:dyDescent="0.6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8" x14ac:dyDescent="0.6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8" x14ac:dyDescent="0.6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8" x14ac:dyDescent="0.6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8" x14ac:dyDescent="0.6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8" x14ac:dyDescent="0.6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8" x14ac:dyDescent="0.6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8" x14ac:dyDescent="0.6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8" x14ac:dyDescent="0.6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8" x14ac:dyDescent="0.6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8" x14ac:dyDescent="0.6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8" x14ac:dyDescent="0.6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8" x14ac:dyDescent="0.6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8" x14ac:dyDescent="0.6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8" x14ac:dyDescent="0.6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8" x14ac:dyDescent="0.6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8" x14ac:dyDescent="0.6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8" x14ac:dyDescent="0.6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8" x14ac:dyDescent="0.6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8" x14ac:dyDescent="0.6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8" x14ac:dyDescent="0.6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8" x14ac:dyDescent="0.6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8" x14ac:dyDescent="0.6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8" x14ac:dyDescent="0.6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8" x14ac:dyDescent="0.6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8" x14ac:dyDescent="0.6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8" x14ac:dyDescent="0.6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8" x14ac:dyDescent="0.6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8" x14ac:dyDescent="0.6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8" x14ac:dyDescent="0.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8" x14ac:dyDescent="0.6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8" x14ac:dyDescent="0.6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8" x14ac:dyDescent="0.6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8" x14ac:dyDescent="0.6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8" x14ac:dyDescent="0.6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8" x14ac:dyDescent="0.6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8" x14ac:dyDescent="0.6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8" x14ac:dyDescent="0.6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8" x14ac:dyDescent="0.6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8" x14ac:dyDescent="0.6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8" x14ac:dyDescent="0.6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8" x14ac:dyDescent="0.6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8" x14ac:dyDescent="0.6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8" x14ac:dyDescent="0.6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8" x14ac:dyDescent="0.6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8" x14ac:dyDescent="0.6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8" x14ac:dyDescent="0.6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8" x14ac:dyDescent="0.6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8" x14ac:dyDescent="0.6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8" x14ac:dyDescent="0.6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8" x14ac:dyDescent="0.6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8" x14ac:dyDescent="0.6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8" x14ac:dyDescent="0.6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8" x14ac:dyDescent="0.6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8" x14ac:dyDescent="0.6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8" x14ac:dyDescent="0.6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8" x14ac:dyDescent="0.6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8" x14ac:dyDescent="0.6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8" x14ac:dyDescent="0.6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8" x14ac:dyDescent="0.6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8" x14ac:dyDescent="0.6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8" x14ac:dyDescent="0.6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8" x14ac:dyDescent="0.6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8" x14ac:dyDescent="0.6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8" x14ac:dyDescent="0.6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8" x14ac:dyDescent="0.6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8" x14ac:dyDescent="0.6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8" x14ac:dyDescent="0.6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8" x14ac:dyDescent="0.6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8" x14ac:dyDescent="0.6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8" x14ac:dyDescent="0.6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8" x14ac:dyDescent="0.6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8" x14ac:dyDescent="0.6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8" x14ac:dyDescent="0.6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8" x14ac:dyDescent="0.6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8" x14ac:dyDescent="0.6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8" x14ac:dyDescent="0.6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8" x14ac:dyDescent="0.6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8" x14ac:dyDescent="0.6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8" x14ac:dyDescent="0.6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8" x14ac:dyDescent="0.6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8" x14ac:dyDescent="0.6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8" x14ac:dyDescent="0.6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8" x14ac:dyDescent="0.6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8" x14ac:dyDescent="0.6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8" x14ac:dyDescent="0.6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8" x14ac:dyDescent="0.6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8" x14ac:dyDescent="0.6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8" x14ac:dyDescent="0.6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8" x14ac:dyDescent="0.6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8" x14ac:dyDescent="0.6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8" x14ac:dyDescent="0.6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8" x14ac:dyDescent="0.6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8" x14ac:dyDescent="0.6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8" x14ac:dyDescent="0.6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8" x14ac:dyDescent="0.6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8" x14ac:dyDescent="0.6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8" x14ac:dyDescent="0.6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8" x14ac:dyDescent="0.6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8" x14ac:dyDescent="0.6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8" x14ac:dyDescent="0.6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8" x14ac:dyDescent="0.6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8" x14ac:dyDescent="0.6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8" x14ac:dyDescent="0.6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8" x14ac:dyDescent="0.6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8" x14ac:dyDescent="0.6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8" x14ac:dyDescent="0.6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8" x14ac:dyDescent="0.6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8" x14ac:dyDescent="0.6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8" x14ac:dyDescent="0.6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8" x14ac:dyDescent="0.6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8" x14ac:dyDescent="0.6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8" x14ac:dyDescent="0.6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8" x14ac:dyDescent="0.6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8" x14ac:dyDescent="0.6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8" x14ac:dyDescent="0.6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8" x14ac:dyDescent="0.6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8" x14ac:dyDescent="0.6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8" x14ac:dyDescent="0.6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8" x14ac:dyDescent="0.6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8" x14ac:dyDescent="0.6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8" x14ac:dyDescent="0.6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8" x14ac:dyDescent="0.6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8" x14ac:dyDescent="0.6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8" x14ac:dyDescent="0.6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8" x14ac:dyDescent="0.6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8" x14ac:dyDescent="0.6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8" x14ac:dyDescent="0.6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8" x14ac:dyDescent="0.6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8" x14ac:dyDescent="0.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8" x14ac:dyDescent="0.6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8" x14ac:dyDescent="0.6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8" x14ac:dyDescent="0.6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8" x14ac:dyDescent="0.6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8" x14ac:dyDescent="0.6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8" x14ac:dyDescent="0.6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8" x14ac:dyDescent="0.6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8" x14ac:dyDescent="0.6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8" x14ac:dyDescent="0.6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8" x14ac:dyDescent="0.6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8" x14ac:dyDescent="0.6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8" x14ac:dyDescent="0.6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8" x14ac:dyDescent="0.6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8" x14ac:dyDescent="0.6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8" x14ac:dyDescent="0.6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8" x14ac:dyDescent="0.6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8" x14ac:dyDescent="0.6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8" x14ac:dyDescent="0.6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8" x14ac:dyDescent="0.6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8" x14ac:dyDescent="0.6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8" x14ac:dyDescent="0.6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8" x14ac:dyDescent="0.6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8" x14ac:dyDescent="0.6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8" x14ac:dyDescent="0.6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8" x14ac:dyDescent="0.6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8" x14ac:dyDescent="0.6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8" x14ac:dyDescent="0.6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8" x14ac:dyDescent="0.6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8" x14ac:dyDescent="0.6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8" x14ac:dyDescent="0.6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8" x14ac:dyDescent="0.6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8" x14ac:dyDescent="0.6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8" x14ac:dyDescent="0.6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8" x14ac:dyDescent="0.6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8" x14ac:dyDescent="0.6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8" x14ac:dyDescent="0.6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8" x14ac:dyDescent="0.6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8" x14ac:dyDescent="0.6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8" x14ac:dyDescent="0.6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8" x14ac:dyDescent="0.6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8" x14ac:dyDescent="0.6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8" x14ac:dyDescent="0.6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8" x14ac:dyDescent="0.6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8" x14ac:dyDescent="0.6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8" x14ac:dyDescent="0.6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8" x14ac:dyDescent="0.6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8" x14ac:dyDescent="0.6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8" x14ac:dyDescent="0.6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8" x14ac:dyDescent="0.6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8" x14ac:dyDescent="0.6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8" x14ac:dyDescent="0.6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8" x14ac:dyDescent="0.6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8" x14ac:dyDescent="0.6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8" x14ac:dyDescent="0.6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8" x14ac:dyDescent="0.6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8" x14ac:dyDescent="0.6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8" x14ac:dyDescent="0.6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8" x14ac:dyDescent="0.6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8" x14ac:dyDescent="0.6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8" x14ac:dyDescent="0.6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8" x14ac:dyDescent="0.6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8" x14ac:dyDescent="0.6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8" x14ac:dyDescent="0.6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8" x14ac:dyDescent="0.6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8" x14ac:dyDescent="0.6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8" x14ac:dyDescent="0.6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8" x14ac:dyDescent="0.6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8" x14ac:dyDescent="0.6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8" x14ac:dyDescent="0.6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8" x14ac:dyDescent="0.6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8" x14ac:dyDescent="0.6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8" x14ac:dyDescent="0.6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8" x14ac:dyDescent="0.6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8" x14ac:dyDescent="0.6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8" x14ac:dyDescent="0.6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8" x14ac:dyDescent="0.6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8" x14ac:dyDescent="0.6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8" x14ac:dyDescent="0.6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8" x14ac:dyDescent="0.6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8" x14ac:dyDescent="0.6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8" x14ac:dyDescent="0.6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8" x14ac:dyDescent="0.6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8" x14ac:dyDescent="0.6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8" x14ac:dyDescent="0.6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8" x14ac:dyDescent="0.6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8" x14ac:dyDescent="0.6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8" x14ac:dyDescent="0.6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8" x14ac:dyDescent="0.6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8" x14ac:dyDescent="0.6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8" x14ac:dyDescent="0.6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8" x14ac:dyDescent="0.6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8" x14ac:dyDescent="0.6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8" x14ac:dyDescent="0.6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8" x14ac:dyDescent="0.6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8" x14ac:dyDescent="0.6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8" x14ac:dyDescent="0.6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8" x14ac:dyDescent="0.6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8" x14ac:dyDescent="0.6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8" x14ac:dyDescent="0.6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8" x14ac:dyDescent="0.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8" x14ac:dyDescent="0.6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8" x14ac:dyDescent="0.6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8" x14ac:dyDescent="0.6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8" x14ac:dyDescent="0.6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8" x14ac:dyDescent="0.6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8" x14ac:dyDescent="0.6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8" x14ac:dyDescent="0.6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8" x14ac:dyDescent="0.6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8" x14ac:dyDescent="0.6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8" x14ac:dyDescent="0.6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8" x14ac:dyDescent="0.6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8" x14ac:dyDescent="0.6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8" x14ac:dyDescent="0.6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8" x14ac:dyDescent="0.6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8" x14ac:dyDescent="0.6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8" x14ac:dyDescent="0.6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8" x14ac:dyDescent="0.6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8" x14ac:dyDescent="0.6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8" x14ac:dyDescent="0.6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8" x14ac:dyDescent="0.6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8" x14ac:dyDescent="0.6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8" x14ac:dyDescent="0.6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8" x14ac:dyDescent="0.6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8" x14ac:dyDescent="0.6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8" x14ac:dyDescent="0.6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8" x14ac:dyDescent="0.6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8" x14ac:dyDescent="0.6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8" x14ac:dyDescent="0.6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8" x14ac:dyDescent="0.6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8" x14ac:dyDescent="0.6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8" x14ac:dyDescent="0.6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8" x14ac:dyDescent="0.6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8" x14ac:dyDescent="0.6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8" x14ac:dyDescent="0.6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8" x14ac:dyDescent="0.6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2023-02-22T11:10:45Z</dcterms:created>
  <dcterms:modified xsi:type="dcterms:W3CDTF">2023-02-22T11:10:45Z</dcterms:modified>
</cp:coreProperties>
</file>