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1b80e2d807ed4/Рабочий стол/study/IU5/Term-3/Electrical engineering/Lab-04/"/>
    </mc:Choice>
  </mc:AlternateContent>
  <xr:revisionPtr revIDLastSave="1" documentId="8_{A598A8A2-6804-4EF9-8692-03ABA1E86C9C}" xr6:coauthVersionLast="47" xr6:coauthVersionMax="47" xr10:uidLastSave="{BA4AFD74-8AE7-445F-8AC4-73DF8A5A929C}"/>
  <bookViews>
    <workbookView xWindow="7200" yWindow="825" windowWidth="27855" windowHeight="19440" xr2:uid="{A453D687-966F-F942-A668-DA69B98316D3}"/>
  </bookViews>
  <sheets>
    <sheet name="lab-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6" i="1" l="1"/>
  <c r="M76" i="1" s="1"/>
  <c r="L84" i="1"/>
  <c r="M84" i="1" s="1"/>
  <c r="L70" i="1"/>
  <c r="M70" i="1" s="1"/>
  <c r="L69" i="1"/>
  <c r="M69" i="1" s="1"/>
  <c r="L82" i="1"/>
  <c r="M82" i="1" s="1"/>
  <c r="L80" i="1"/>
  <c r="M80" i="1" s="1"/>
  <c r="L78" i="1"/>
  <c r="M78" i="1" s="1"/>
  <c r="L77" i="1"/>
  <c r="M77" i="1" s="1"/>
  <c r="L85" i="1"/>
  <c r="M85" i="1" s="1"/>
  <c r="L74" i="1"/>
  <c r="M74" i="1" s="1"/>
  <c r="L72" i="1"/>
  <c r="M72" i="1" s="1"/>
  <c r="L81" i="1"/>
  <c r="M81" i="1" s="1"/>
  <c r="L66" i="1"/>
  <c r="M66" i="1" s="1"/>
  <c r="L67" i="1"/>
  <c r="M67" i="1" s="1"/>
  <c r="L68" i="1"/>
  <c r="M68" i="1" s="1"/>
  <c r="L71" i="1"/>
  <c r="M71" i="1" s="1"/>
  <c r="L73" i="1"/>
  <c r="M73" i="1" s="1"/>
  <c r="L75" i="1"/>
  <c r="M75" i="1" s="1"/>
  <c r="L79" i="1"/>
  <c r="M79" i="1" s="1"/>
  <c r="L83" i="1"/>
  <c r="M83" i="1" s="1"/>
  <c r="L86" i="1"/>
  <c r="M86" i="1" s="1"/>
  <c r="L87" i="1"/>
  <c r="M87" i="1" s="1"/>
  <c r="L88" i="1"/>
  <c r="M88" i="1" s="1"/>
  <c r="L65" i="1"/>
  <c r="M65" i="1" s="1"/>
  <c r="N48" i="1"/>
  <c r="N49" i="1" s="1"/>
  <c r="M48" i="1"/>
  <c r="M49" i="1" s="1"/>
  <c r="K48" i="1"/>
  <c r="K49" i="1" s="1"/>
  <c r="L37" i="1"/>
  <c r="M37" i="1" s="1"/>
  <c r="L35" i="1"/>
  <c r="M35" i="1" s="1"/>
  <c r="L34" i="1"/>
  <c r="M34" i="1" s="1"/>
  <c r="L32" i="1"/>
  <c r="M32" i="1" s="1"/>
  <c r="L33" i="1"/>
  <c r="M33" i="1" s="1"/>
  <c r="L36" i="1"/>
  <c r="M36" i="1" s="1"/>
  <c r="L24" i="1"/>
  <c r="M24" i="1" s="1"/>
  <c r="L22" i="1"/>
  <c r="M22" i="1" s="1"/>
  <c r="L25" i="1"/>
  <c r="M25" i="1" s="1"/>
  <c r="L31" i="1"/>
  <c r="M31" i="1" s="1"/>
  <c r="L30" i="1"/>
  <c r="M30" i="1" s="1"/>
  <c r="L29" i="1"/>
  <c r="M29" i="1" s="1"/>
  <c r="L6" i="1"/>
  <c r="M6" i="1" s="1"/>
  <c r="L5" i="1"/>
  <c r="M5" i="1" s="1"/>
  <c r="L4" i="1"/>
  <c r="M4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3" i="1"/>
  <c r="M23" i="1" s="1"/>
  <c r="L26" i="1"/>
  <c r="M26" i="1" s="1"/>
  <c r="L27" i="1"/>
  <c r="M27" i="1" s="1"/>
  <c r="L28" i="1"/>
  <c r="M28" i="1" s="1"/>
</calcChain>
</file>

<file path=xl/sharedStrings.xml><?xml version="1.0" encoding="utf-8"?>
<sst xmlns="http://schemas.openxmlformats.org/spreadsheetml/2006/main" count="11" uniqueCount="7">
  <si>
    <t>n</t>
  </si>
  <si>
    <r>
      <rPr>
        <sz val="14"/>
        <color theme="1"/>
        <rFont val="Calibri"/>
        <family val="2"/>
        <charset val="204"/>
        <scheme val="minor"/>
      </rPr>
      <t>A</t>
    </r>
    <r>
      <rPr>
        <sz val="10"/>
        <color theme="1"/>
        <rFont val="Calibri"/>
        <family val="2"/>
        <charset val="204"/>
        <scheme val="minor"/>
      </rPr>
      <t>n</t>
    </r>
    <r>
      <rPr>
        <sz val="12"/>
        <color theme="1"/>
        <rFont val="Calibri"/>
        <family val="2"/>
        <charset val="204"/>
        <scheme val="minor"/>
      </rPr>
      <t>, B</t>
    </r>
  </si>
  <si>
    <t>Uрез=</t>
  </si>
  <si>
    <t>f, Гц</t>
  </si>
  <si>
    <t>U, В</t>
  </si>
  <si>
    <r>
      <rPr>
        <sz val="14"/>
        <color theme="1"/>
        <rFont val="Calibri"/>
        <family val="2"/>
        <charset val="204"/>
        <scheme val="minor"/>
      </rPr>
      <t>U/U</t>
    </r>
    <r>
      <rPr>
        <sz val="11"/>
        <color theme="1"/>
        <rFont val="Calibri"/>
        <family val="2"/>
        <charset val="204"/>
        <scheme val="minor"/>
      </rPr>
      <t>рез</t>
    </r>
  </si>
  <si>
    <r>
      <rPr>
        <sz val="14"/>
        <color theme="1"/>
        <rFont val="Calibri"/>
        <family val="2"/>
        <charset val="204"/>
        <scheme val="minor"/>
      </rPr>
      <t>U/U</t>
    </r>
    <r>
      <rPr>
        <sz val="11"/>
        <color theme="1"/>
        <rFont val="Calibri"/>
        <family val="2"/>
        <charset val="204"/>
        <scheme val="minor"/>
      </rPr>
      <t>рез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4"/>
        <color theme="1"/>
        <rFont val="Calibri"/>
        <family val="2"/>
        <charset val="204"/>
        <scheme val="minor"/>
      </rPr>
      <t>дБ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</si>
</sst>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</font>
    <font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678258967629053E-2"/>
          <c:y val="5.0925925925925923E-2"/>
          <c:w val="0.8720995188101488"/>
          <c:h val="0.7944291338582677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3851006416071737"/>
                  <c:y val="-0.2099927856296332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5,3534e</a:t>
                    </a:r>
                    <a:r>
                      <a:rPr lang="en-US" sz="1200" baseline="30000"/>
                      <a:t>-0,025x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'lab-04'!$A$3:$A$43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'lab-04'!$B$3:$B$43</c:f>
              <c:numCache>
                <c:formatCode>General</c:formatCode>
                <c:ptCount val="41"/>
                <c:pt idx="0">
                  <c:v>5.3780000000000001</c:v>
                </c:pt>
                <c:pt idx="1">
                  <c:v>5.3090000000000002</c:v>
                </c:pt>
                <c:pt idx="2">
                  <c:v>5.2469999999999999</c:v>
                </c:pt>
                <c:pt idx="3">
                  <c:v>5.173</c:v>
                </c:pt>
                <c:pt idx="4">
                  <c:v>5.117</c:v>
                </c:pt>
                <c:pt idx="5">
                  <c:v>5.0419999999999998</c:v>
                </c:pt>
                <c:pt idx="6">
                  <c:v>4.9480000000000004</c:v>
                </c:pt>
                <c:pt idx="7">
                  <c:v>4.9080000000000004</c:v>
                </c:pt>
                <c:pt idx="8">
                  <c:v>4.8339999999999996</c:v>
                </c:pt>
                <c:pt idx="9">
                  <c:v>4.8019999999999996</c:v>
                </c:pt>
                <c:pt idx="10">
                  <c:v>4.6669999999999998</c:v>
                </c:pt>
                <c:pt idx="11">
                  <c:v>4.6239999999999997</c:v>
                </c:pt>
                <c:pt idx="12">
                  <c:v>4.6189999999999998</c:v>
                </c:pt>
                <c:pt idx="13">
                  <c:v>4.5199999999999996</c:v>
                </c:pt>
                <c:pt idx="14">
                  <c:v>4.5</c:v>
                </c:pt>
                <c:pt idx="15">
                  <c:v>4.4550000000000001</c:v>
                </c:pt>
                <c:pt idx="16">
                  <c:v>4.3170000000000002</c:v>
                </c:pt>
                <c:pt idx="17">
                  <c:v>4.2859999999999996</c:v>
                </c:pt>
                <c:pt idx="18">
                  <c:v>4.2679999999999998</c:v>
                </c:pt>
                <c:pt idx="19">
                  <c:v>4.1689999999999996</c:v>
                </c:pt>
                <c:pt idx="20">
                  <c:v>4.1820000000000004</c:v>
                </c:pt>
                <c:pt idx="21">
                  <c:v>4.0540000000000003</c:v>
                </c:pt>
                <c:pt idx="22">
                  <c:v>4.0439999999999996</c:v>
                </c:pt>
                <c:pt idx="23">
                  <c:v>4.0190000000000001</c:v>
                </c:pt>
                <c:pt idx="24">
                  <c:v>3.9350000000000001</c:v>
                </c:pt>
                <c:pt idx="25">
                  <c:v>3.9140000000000001</c:v>
                </c:pt>
                <c:pt idx="26">
                  <c:v>3.8279999999999998</c:v>
                </c:pt>
                <c:pt idx="27">
                  <c:v>3.8109999999999999</c:v>
                </c:pt>
                <c:pt idx="28">
                  <c:v>3.7240000000000002</c:v>
                </c:pt>
                <c:pt idx="29">
                  <c:v>3.7330000000000001</c:v>
                </c:pt>
                <c:pt idx="30">
                  <c:v>3.673</c:v>
                </c:pt>
                <c:pt idx="31">
                  <c:v>3.6419999999999999</c:v>
                </c:pt>
                <c:pt idx="32">
                  <c:v>3.5859999999999999</c:v>
                </c:pt>
                <c:pt idx="33">
                  <c:v>3.5510000000000002</c:v>
                </c:pt>
                <c:pt idx="34">
                  <c:v>3.496</c:v>
                </c:pt>
                <c:pt idx="35">
                  <c:v>3.4620000000000002</c:v>
                </c:pt>
                <c:pt idx="36">
                  <c:v>3.4159999999999999</c:v>
                </c:pt>
                <c:pt idx="37">
                  <c:v>3.375</c:v>
                </c:pt>
                <c:pt idx="38">
                  <c:v>3.3330000000000002</c:v>
                </c:pt>
                <c:pt idx="39">
                  <c:v>3.234</c:v>
                </c:pt>
                <c:pt idx="40">
                  <c:v>3.2130000000000001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D1-48AD-844C-72C9DFE65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997312"/>
        <c:axId val="1359997728"/>
      </c:scatterChart>
      <c:valAx>
        <c:axId val="1359997312"/>
        <c:scaling>
          <c:orientation val="minMax"/>
          <c:max val="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5917235345581786"/>
              <c:y val="0.790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9997728"/>
        <c:crosses val="autoZero"/>
        <c:crossBetween val="midCat"/>
      </c:valAx>
      <c:valAx>
        <c:axId val="1359997728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</a:t>
                </a:r>
                <a:r>
                  <a:rPr lang="en-US" sz="1050"/>
                  <a:t>n</a:t>
                </a:r>
                <a:r>
                  <a:rPr lang="en-US" sz="1200"/>
                  <a:t>, B</a:t>
                </a:r>
                <a:r>
                  <a:rPr lang="en-US" sz="900"/>
                  <a:t> 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7.3499825165620952E-2"/>
              <c:y val="2.9803940952791187E-2"/>
            </c:manualLayout>
          </c:layout>
          <c:overlay val="0"/>
          <c:spPr>
            <a:noFill/>
            <a:ln>
              <a:solidFill>
                <a:schemeClr val="bg1">
                  <a:alpha val="96000"/>
                </a:schemeClr>
              </a:solidFill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999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'lab-04'!$J$4:$J$37</c:f>
              <c:numCache>
                <c:formatCode>General</c:formatCode>
                <c:ptCount val="34"/>
                <c:pt idx="0">
                  <c:v>105</c:v>
                </c:pt>
                <c:pt idx="1">
                  <c:v>125</c:v>
                </c:pt>
                <c:pt idx="2">
                  <c:v>140</c:v>
                </c:pt>
                <c:pt idx="3">
                  <c:v>150</c:v>
                </c:pt>
                <c:pt idx="4">
                  <c:v>175</c:v>
                </c:pt>
                <c:pt idx="5">
                  <c:v>200</c:v>
                </c:pt>
                <c:pt idx="6">
                  <c:v>250</c:v>
                </c:pt>
                <c:pt idx="7">
                  <c:v>400</c:v>
                </c:pt>
                <c:pt idx="8">
                  <c:v>500</c:v>
                </c:pt>
                <c:pt idx="9">
                  <c:v>520</c:v>
                </c:pt>
                <c:pt idx="10">
                  <c:v>540</c:v>
                </c:pt>
                <c:pt idx="11">
                  <c:v>570</c:v>
                </c:pt>
                <c:pt idx="12">
                  <c:v>580</c:v>
                </c:pt>
                <c:pt idx="13">
                  <c:v>582</c:v>
                </c:pt>
                <c:pt idx="14">
                  <c:v>590</c:v>
                </c:pt>
                <c:pt idx="15">
                  <c:v>593</c:v>
                </c:pt>
                <c:pt idx="16">
                  <c:v>595</c:v>
                </c:pt>
                <c:pt idx="17">
                  <c:v>597</c:v>
                </c:pt>
                <c:pt idx="18">
                  <c:v>598</c:v>
                </c:pt>
                <c:pt idx="19">
                  <c:v>599</c:v>
                </c:pt>
                <c:pt idx="20">
                  <c:v>599.5</c:v>
                </c:pt>
                <c:pt idx="21">
                  <c:v>600</c:v>
                </c:pt>
                <c:pt idx="22">
                  <c:v>650</c:v>
                </c:pt>
                <c:pt idx="23">
                  <c:v>700</c:v>
                </c:pt>
                <c:pt idx="24">
                  <c:v>1000</c:v>
                </c:pt>
                <c:pt idx="25">
                  <c:v>1100</c:v>
                </c:pt>
                <c:pt idx="26">
                  <c:v>1150</c:v>
                </c:pt>
                <c:pt idx="27">
                  <c:v>1300</c:v>
                </c:pt>
                <c:pt idx="28">
                  <c:v>1350</c:v>
                </c:pt>
                <c:pt idx="29">
                  <c:v>1500</c:v>
                </c:pt>
                <c:pt idx="30">
                  <c:v>2000</c:v>
                </c:pt>
                <c:pt idx="31">
                  <c:v>2500</c:v>
                </c:pt>
                <c:pt idx="32">
                  <c:v>3000</c:v>
                </c:pt>
                <c:pt idx="33">
                  <c:v>3400</c:v>
                </c:pt>
              </c:numCache>
            </c:numRef>
          </c:xVal>
          <c:yVal>
            <c:numRef>
              <c:f>'lab-04'!$M$4:$M$37</c:f>
              <c:numCache>
                <c:formatCode>General</c:formatCode>
                <c:ptCount val="34"/>
                <c:pt idx="0">
                  <c:v>-56.989616744879726</c:v>
                </c:pt>
                <c:pt idx="1">
                  <c:v>-55.405991823927224</c:v>
                </c:pt>
                <c:pt idx="2">
                  <c:v>-54.067056031314962</c:v>
                </c:pt>
                <c:pt idx="3">
                  <c:v>-53.467791563766099</c:v>
                </c:pt>
                <c:pt idx="4">
                  <c:v>-51.884166642813611</c:v>
                </c:pt>
                <c:pt idx="5">
                  <c:v>-50.545230850201335</c:v>
                </c:pt>
                <c:pt idx="6">
                  <c:v>-47.741656786900599</c:v>
                </c:pt>
                <c:pt idx="7">
                  <c:v>-40.339438490754993</c:v>
                </c:pt>
                <c:pt idx="8">
                  <c:v>-33.239202328150462</c:v>
                </c:pt>
                <c:pt idx="9">
                  <c:v>-31.100292221647866</c:v>
                </c:pt>
                <c:pt idx="10">
                  <c:v>-28.394571144831563</c:v>
                </c:pt>
                <c:pt idx="11">
                  <c:v>-22.088120913238573</c:v>
                </c:pt>
                <c:pt idx="12">
                  <c:v>-18.442209484099251</c:v>
                </c:pt>
                <c:pt idx="13">
                  <c:v>-17.508598689022175</c:v>
                </c:pt>
                <c:pt idx="14">
                  <c:v>-12.324616554057716</c:v>
                </c:pt>
                <c:pt idx="15">
                  <c:v>-9.2918008142686386</c:v>
                </c:pt>
                <c:pt idx="16">
                  <c:v>-6.6114452710514389</c:v>
                </c:pt>
                <c:pt idx="17">
                  <c:v>-3.2301243441886114</c:v>
                </c:pt>
                <c:pt idx="18">
                  <c:v>-1.4541406966375827</c:v>
                </c:pt>
                <c:pt idx="19">
                  <c:v>-0.18875013280984521</c:v>
                </c:pt>
                <c:pt idx="20">
                  <c:v>0</c:v>
                </c:pt>
                <c:pt idx="21">
                  <c:v>-0.18122119015000021</c:v>
                </c:pt>
                <c:pt idx="22">
                  <c:v>-26.108255857874212</c:v>
                </c:pt>
                <c:pt idx="23">
                  <c:v>-31.78818898517823</c:v>
                </c:pt>
                <c:pt idx="24">
                  <c:v>-42.504099352863946</c:v>
                </c:pt>
                <c:pt idx="25">
                  <c:v>-44.120563215155983</c:v>
                </c:pt>
                <c:pt idx="26">
                  <c:v>-44.73393961048501</c:v>
                </c:pt>
                <c:pt idx="27">
                  <c:v>-46.619337947321981</c:v>
                </c:pt>
                <c:pt idx="28">
                  <c:v>-47.162382868194264</c:v>
                </c:pt>
                <c:pt idx="29">
                  <c:v>-48.362341461699984</c:v>
                </c:pt>
                <c:pt idx="30">
                  <c:v>-51.414544725823141</c:v>
                </c:pt>
                <c:pt idx="31">
                  <c:v>-54.067056031314962</c:v>
                </c:pt>
                <c:pt idx="32">
                  <c:v>-55.405991823927224</c:v>
                </c:pt>
                <c:pt idx="33">
                  <c:v>-56.989616744879726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520-462C-979F-3FEDC6DFA732}"/>
            </c:ext>
          </c:extLst>
        </c:ser>
        <c:ser>
          <c:idx val="1"/>
          <c:order val="1"/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'lab-04'!$J$47:$J$49</c:f>
              <c:numCache>
                <c:formatCode>General</c:formatCode>
                <c:ptCount val="3"/>
                <c:pt idx="0">
                  <c:v>105</c:v>
                </c:pt>
                <c:pt idx="1">
                  <c:v>1050</c:v>
                </c:pt>
                <c:pt idx="2">
                  <c:v>10500</c:v>
                </c:pt>
              </c:numCache>
            </c:numRef>
          </c:xVal>
          <c:yVal>
            <c:numRef>
              <c:f>'lab-04'!$K$47:$K$49</c:f>
              <c:numCache>
                <c:formatCode>General</c:formatCode>
                <c:ptCount val="3"/>
                <c:pt idx="0">
                  <c:v>-56.989620000000002</c:v>
                </c:pt>
                <c:pt idx="1">
                  <c:v>-36.989620000000002</c:v>
                </c:pt>
                <c:pt idx="2">
                  <c:v>-16.989620000000002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520-462C-979F-3FEDC6DFA73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'lab-04'!$O$51:$O$53</c:f>
              <c:numCache>
                <c:formatCode>General</c:formatCode>
                <c:ptCount val="3"/>
              </c:numCache>
            </c:numRef>
          </c:xVal>
          <c:yVal>
            <c:numRef>
              <c:f>'lab-04'!$P$51:$P$53</c:f>
              <c:numCache>
                <c:formatCode>General</c:formatCode>
                <c:ptCount val="3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520-462C-979F-3FEDC6DFA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546576"/>
        <c:axId val="1228546992"/>
      </c:scatterChart>
      <c:valAx>
        <c:axId val="1228546576"/>
        <c:scaling>
          <c:logBase val="10"/>
          <c:orientation val="minMax"/>
          <c:max val="5000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f,</a:t>
                </a:r>
                <a:r>
                  <a:rPr lang="en-US" sz="1400" baseline="0"/>
                  <a:t> </a:t>
                </a:r>
                <a:r>
                  <a:rPr lang="ru-RU" sz="1400" baseline="0"/>
                  <a:t>Гц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2126442839415845"/>
              <c:y val="8.039908603872376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8546992"/>
        <c:crosses val="autoZero"/>
        <c:crossBetween val="midCat"/>
      </c:valAx>
      <c:valAx>
        <c:axId val="12285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U/U</a:t>
                </a:r>
                <a:r>
                  <a:rPr lang="ru-RU" sz="1400"/>
                  <a:t>рез</a:t>
                </a:r>
              </a:p>
            </c:rich>
          </c:tx>
          <c:layout>
            <c:manualLayout>
              <c:xMode val="edge"/>
              <c:yMode val="edge"/>
              <c:x val="3.0672925691646008E-2"/>
              <c:y val="9.6873572508220738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854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xVal>
            <c:numRef>
              <c:f>'lab-04'!$J$65:$J$93</c:f>
              <c:numCache>
                <c:formatCode>General</c:formatCode>
                <c:ptCount val="29"/>
                <c:pt idx="0">
                  <c:v>593</c:v>
                </c:pt>
                <c:pt idx="1">
                  <c:v>595</c:v>
                </c:pt>
                <c:pt idx="2">
                  <c:v>597</c:v>
                </c:pt>
                <c:pt idx="3">
                  <c:v>598</c:v>
                </c:pt>
                <c:pt idx="4">
                  <c:v>598.4</c:v>
                </c:pt>
                <c:pt idx="5">
                  <c:v>598.70000000000005</c:v>
                </c:pt>
                <c:pt idx="6">
                  <c:v>599</c:v>
                </c:pt>
                <c:pt idx="7">
                  <c:v>599.20000000000005</c:v>
                </c:pt>
                <c:pt idx="8">
                  <c:v>599.5</c:v>
                </c:pt>
                <c:pt idx="9">
                  <c:v>599.79999999999995</c:v>
                </c:pt>
                <c:pt idx="10">
                  <c:v>600</c:v>
                </c:pt>
                <c:pt idx="11">
                  <c:v>600.20000000000005</c:v>
                </c:pt>
                <c:pt idx="12">
                  <c:v>600.5</c:v>
                </c:pt>
                <c:pt idx="13">
                  <c:v>600.79999999999995</c:v>
                </c:pt>
                <c:pt idx="14">
                  <c:v>601</c:v>
                </c:pt>
                <c:pt idx="15">
                  <c:v>601.20000000000005</c:v>
                </c:pt>
                <c:pt idx="16">
                  <c:v>601.5</c:v>
                </c:pt>
                <c:pt idx="17">
                  <c:v>601.79999999999995</c:v>
                </c:pt>
                <c:pt idx="18">
                  <c:v>602</c:v>
                </c:pt>
                <c:pt idx="19">
                  <c:v>602.20000000000005</c:v>
                </c:pt>
                <c:pt idx="20">
                  <c:v>602.5</c:v>
                </c:pt>
                <c:pt idx="21">
                  <c:v>603</c:v>
                </c:pt>
                <c:pt idx="22">
                  <c:v>605</c:v>
                </c:pt>
                <c:pt idx="23">
                  <c:v>608</c:v>
                </c:pt>
                <c:pt idx="27">
                  <c:v>593</c:v>
                </c:pt>
                <c:pt idx="28">
                  <c:v>608</c:v>
                </c:pt>
              </c:numCache>
            </c:numRef>
          </c:xVal>
          <c:yVal>
            <c:numRef>
              <c:f>'lab-04'!$M$65:$M$93</c:f>
              <c:numCache>
                <c:formatCode>General</c:formatCode>
                <c:ptCount val="29"/>
                <c:pt idx="0">
                  <c:v>-9.2918008142686386</c:v>
                </c:pt>
                <c:pt idx="1">
                  <c:v>-6.6114452710514389</c:v>
                </c:pt>
                <c:pt idx="2">
                  <c:v>-3.2301243441886114</c:v>
                </c:pt>
                <c:pt idx="3">
                  <c:v>-1.4541406966375827</c:v>
                </c:pt>
                <c:pt idx="4">
                  <c:v>-0.84297595905591483</c:v>
                </c:pt>
                <c:pt idx="5">
                  <c:v>-0.46682438616142841</c:v>
                </c:pt>
                <c:pt idx="6">
                  <c:v>-0.18875013280984521</c:v>
                </c:pt>
                <c:pt idx="7">
                  <c:v>-7.0301513970048732E-2</c:v>
                </c:pt>
                <c:pt idx="8">
                  <c:v>0</c:v>
                </c:pt>
                <c:pt idx="9">
                  <c:v>-6.5349467291976285E-2</c:v>
                </c:pt>
                <c:pt idx="10">
                  <c:v>-0.18122119015000021</c:v>
                </c:pt>
                <c:pt idx="11">
                  <c:v>-0.34966320016179858</c:v>
                </c:pt>
                <c:pt idx="12">
                  <c:v>-0.6873635810834724</c:v>
                </c:pt>
                <c:pt idx="13">
                  <c:v>-1.1068296295242455</c:v>
                </c:pt>
                <c:pt idx="14">
                  <c:v>-1.4193565101012264</c:v>
                </c:pt>
                <c:pt idx="15">
                  <c:v>-1.7510599764691428</c:v>
                </c:pt>
                <c:pt idx="16">
                  <c:v>-2.2712544142537823</c:v>
                </c:pt>
                <c:pt idx="17">
                  <c:v>-2.8076111138563897</c:v>
                </c:pt>
                <c:pt idx="18">
                  <c:v>-3.167986902420354</c:v>
                </c:pt>
                <c:pt idx="19">
                  <c:v>-3.5273546601150496</c:v>
                </c:pt>
                <c:pt idx="20">
                  <c:v>-4.0576217104722563</c:v>
                </c:pt>
                <c:pt idx="21">
                  <c:v>-4.9180693818503878</c:v>
                </c:pt>
                <c:pt idx="22">
                  <c:v>-7.9110249037251501</c:v>
                </c:pt>
                <c:pt idx="23">
                  <c:v>-11.247024330497508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880-480B-8A64-20C4CB1F4D9E}"/>
            </c:ext>
          </c:extLst>
        </c:ser>
        <c:ser>
          <c:idx val="3"/>
          <c:order val="1"/>
          <c:tx>
            <c:strRef>
              <c:f>'lab-04'!$J$92</c:f>
              <c:strCache>
                <c:ptCount val="1"/>
                <c:pt idx="0">
                  <c:v>593</c:v>
                </c:pt>
              </c:strCache>
            </c:strRef>
          </c:tx>
          <c:xVal>
            <c:numRef>
              <c:f>'lab-04'!$J$92:$J$93</c:f>
              <c:numCache>
                <c:formatCode>General</c:formatCode>
                <c:ptCount val="2"/>
                <c:pt idx="0">
                  <c:v>593</c:v>
                </c:pt>
                <c:pt idx="1">
                  <c:v>608</c:v>
                </c:pt>
              </c:numCache>
            </c:numRef>
          </c:xVal>
          <c:yVal>
            <c:numRef>
              <c:f>'lab-04'!$K$92:$K$93</c:f>
              <c:numCache>
                <c:formatCode>General</c:formatCode>
                <c:ptCount val="2"/>
                <c:pt idx="0">
                  <c:v>-3.01</c:v>
                </c:pt>
                <c:pt idx="1">
                  <c:v>-3.01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880-480B-8A64-20C4CB1F4D9E}"/>
            </c:ext>
          </c:extLst>
        </c:ser>
        <c:ser>
          <c:idx val="0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'lab-04'!$J$65:$J$93</c:f>
              <c:numCache>
                <c:formatCode>General</c:formatCode>
                <c:ptCount val="29"/>
                <c:pt idx="0">
                  <c:v>593</c:v>
                </c:pt>
                <c:pt idx="1">
                  <c:v>595</c:v>
                </c:pt>
                <c:pt idx="2">
                  <c:v>597</c:v>
                </c:pt>
                <c:pt idx="3">
                  <c:v>598</c:v>
                </c:pt>
                <c:pt idx="4">
                  <c:v>598.4</c:v>
                </c:pt>
                <c:pt idx="5">
                  <c:v>598.70000000000005</c:v>
                </c:pt>
                <c:pt idx="6">
                  <c:v>599</c:v>
                </c:pt>
                <c:pt idx="7">
                  <c:v>599.20000000000005</c:v>
                </c:pt>
                <c:pt idx="8">
                  <c:v>599.5</c:v>
                </c:pt>
                <c:pt idx="9">
                  <c:v>599.79999999999995</c:v>
                </c:pt>
                <c:pt idx="10">
                  <c:v>600</c:v>
                </c:pt>
                <c:pt idx="11">
                  <c:v>600.20000000000005</c:v>
                </c:pt>
                <c:pt idx="12">
                  <c:v>600.5</c:v>
                </c:pt>
                <c:pt idx="13">
                  <c:v>600.79999999999995</c:v>
                </c:pt>
                <c:pt idx="14">
                  <c:v>601</c:v>
                </c:pt>
                <c:pt idx="15">
                  <c:v>601.20000000000005</c:v>
                </c:pt>
                <c:pt idx="16">
                  <c:v>601.5</c:v>
                </c:pt>
                <c:pt idx="17">
                  <c:v>601.79999999999995</c:v>
                </c:pt>
                <c:pt idx="18">
                  <c:v>602</c:v>
                </c:pt>
                <c:pt idx="19">
                  <c:v>602.20000000000005</c:v>
                </c:pt>
                <c:pt idx="20">
                  <c:v>602.5</c:v>
                </c:pt>
                <c:pt idx="21">
                  <c:v>603</c:v>
                </c:pt>
                <c:pt idx="22">
                  <c:v>605</c:v>
                </c:pt>
                <c:pt idx="23">
                  <c:v>608</c:v>
                </c:pt>
                <c:pt idx="27">
                  <c:v>593</c:v>
                </c:pt>
                <c:pt idx="28">
                  <c:v>608</c:v>
                </c:pt>
              </c:numCache>
            </c:numRef>
          </c:xVal>
          <c:yVal>
            <c:numRef>
              <c:f>'lab-04'!$M$65:$M$93</c:f>
              <c:numCache>
                <c:formatCode>General</c:formatCode>
                <c:ptCount val="29"/>
                <c:pt idx="0">
                  <c:v>-9.2918008142686386</c:v>
                </c:pt>
                <c:pt idx="1">
                  <c:v>-6.6114452710514389</c:v>
                </c:pt>
                <c:pt idx="2">
                  <c:v>-3.2301243441886114</c:v>
                </c:pt>
                <c:pt idx="3">
                  <c:v>-1.4541406966375827</c:v>
                </c:pt>
                <c:pt idx="4">
                  <c:v>-0.84297595905591483</c:v>
                </c:pt>
                <c:pt idx="5">
                  <c:v>-0.46682438616142841</c:v>
                </c:pt>
                <c:pt idx="6">
                  <c:v>-0.18875013280984521</c:v>
                </c:pt>
                <c:pt idx="7">
                  <c:v>-7.0301513970048732E-2</c:v>
                </c:pt>
                <c:pt idx="8">
                  <c:v>0</c:v>
                </c:pt>
                <c:pt idx="9">
                  <c:v>-6.5349467291976285E-2</c:v>
                </c:pt>
                <c:pt idx="10">
                  <c:v>-0.18122119015000021</c:v>
                </c:pt>
                <c:pt idx="11">
                  <c:v>-0.34966320016179858</c:v>
                </c:pt>
                <c:pt idx="12">
                  <c:v>-0.6873635810834724</c:v>
                </c:pt>
                <c:pt idx="13">
                  <c:v>-1.1068296295242455</c:v>
                </c:pt>
                <c:pt idx="14">
                  <c:v>-1.4193565101012264</c:v>
                </c:pt>
                <c:pt idx="15">
                  <c:v>-1.7510599764691428</c:v>
                </c:pt>
                <c:pt idx="16">
                  <c:v>-2.2712544142537823</c:v>
                </c:pt>
                <c:pt idx="17">
                  <c:v>-2.8076111138563897</c:v>
                </c:pt>
                <c:pt idx="18">
                  <c:v>-3.167986902420354</c:v>
                </c:pt>
                <c:pt idx="19">
                  <c:v>-3.5273546601150496</c:v>
                </c:pt>
                <c:pt idx="20">
                  <c:v>-4.0576217104722563</c:v>
                </c:pt>
                <c:pt idx="21">
                  <c:v>-4.9180693818503878</c:v>
                </c:pt>
                <c:pt idx="22">
                  <c:v>-7.9110249037251501</c:v>
                </c:pt>
                <c:pt idx="23">
                  <c:v>-11.247024330497508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880-480B-8A64-20C4CB1F4D9E}"/>
            </c:ext>
          </c:extLst>
        </c:ser>
        <c:ser>
          <c:idx val="1"/>
          <c:order val="3"/>
          <c:tx>
            <c:strRef>
              <c:f>'lab-04'!$J$92</c:f>
              <c:strCache>
                <c:ptCount val="1"/>
                <c:pt idx="0">
                  <c:v>593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'lab-04'!$J$92:$J$93</c:f>
              <c:numCache>
                <c:formatCode>General</c:formatCode>
                <c:ptCount val="2"/>
                <c:pt idx="0">
                  <c:v>593</c:v>
                </c:pt>
                <c:pt idx="1">
                  <c:v>608</c:v>
                </c:pt>
              </c:numCache>
            </c:numRef>
          </c:xVal>
          <c:yVal>
            <c:numRef>
              <c:f>'lab-04'!$K$92:$K$93</c:f>
              <c:numCache>
                <c:formatCode>General</c:formatCode>
                <c:ptCount val="2"/>
                <c:pt idx="0">
                  <c:v>-3.01</c:v>
                </c:pt>
                <c:pt idx="1">
                  <c:v>-3.01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880-480B-8A64-20C4CB1F4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708752"/>
        <c:axId val="1088714992"/>
      </c:scatterChart>
      <c:valAx>
        <c:axId val="1088708752"/>
        <c:scaling>
          <c:orientation val="minMax"/>
          <c:max val="608"/>
          <c:min val="59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f, </a:t>
                </a:r>
                <a:r>
                  <a:rPr lang="ru-RU" sz="1200"/>
                  <a:t>Гц</a:t>
                </a:r>
              </a:p>
            </c:rich>
          </c:tx>
          <c:layout>
            <c:manualLayout>
              <c:xMode val="edge"/>
              <c:yMode val="edge"/>
              <c:x val="0.91385348691301971"/>
              <c:y val="5.42681742912072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714992"/>
        <c:crosses val="autoZero"/>
        <c:crossBetween val="midCat"/>
      </c:valAx>
      <c:valAx>
        <c:axId val="10887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U/U</a:t>
                </a:r>
                <a:r>
                  <a:rPr lang="ru-RU" sz="900"/>
                  <a:t>рез</a:t>
                </a:r>
                <a:r>
                  <a:rPr lang="ru-RU"/>
                  <a:t>,</a:t>
                </a:r>
                <a:r>
                  <a:rPr lang="ru-RU" baseline="0"/>
                  <a:t> </a:t>
                </a:r>
                <a:r>
                  <a:rPr lang="ru-RU" sz="1200" baseline="0"/>
                  <a:t>дБ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4.4654286382969838E-2"/>
              <c:y val="8.7630787495229262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70875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'lab-04'!$J$65:$J$93</c:f>
              <c:numCache>
                <c:formatCode>General</c:formatCode>
                <c:ptCount val="29"/>
                <c:pt idx="0">
                  <c:v>593</c:v>
                </c:pt>
                <c:pt idx="1">
                  <c:v>595</c:v>
                </c:pt>
                <c:pt idx="2">
                  <c:v>597</c:v>
                </c:pt>
                <c:pt idx="3">
                  <c:v>598</c:v>
                </c:pt>
                <c:pt idx="4">
                  <c:v>598.4</c:v>
                </c:pt>
                <c:pt idx="5">
                  <c:v>598.70000000000005</c:v>
                </c:pt>
                <c:pt idx="6">
                  <c:v>599</c:v>
                </c:pt>
                <c:pt idx="7">
                  <c:v>599.20000000000005</c:v>
                </c:pt>
                <c:pt idx="8">
                  <c:v>599.5</c:v>
                </c:pt>
                <c:pt idx="9">
                  <c:v>599.79999999999995</c:v>
                </c:pt>
                <c:pt idx="10">
                  <c:v>600</c:v>
                </c:pt>
                <c:pt idx="11">
                  <c:v>600.20000000000005</c:v>
                </c:pt>
                <c:pt idx="12">
                  <c:v>600.5</c:v>
                </c:pt>
                <c:pt idx="13">
                  <c:v>600.79999999999995</c:v>
                </c:pt>
                <c:pt idx="14">
                  <c:v>601</c:v>
                </c:pt>
                <c:pt idx="15">
                  <c:v>601.20000000000005</c:v>
                </c:pt>
                <c:pt idx="16">
                  <c:v>601.5</c:v>
                </c:pt>
                <c:pt idx="17">
                  <c:v>601.79999999999995</c:v>
                </c:pt>
                <c:pt idx="18">
                  <c:v>602</c:v>
                </c:pt>
                <c:pt idx="19">
                  <c:v>602.20000000000005</c:v>
                </c:pt>
                <c:pt idx="20">
                  <c:v>602.5</c:v>
                </c:pt>
                <c:pt idx="21">
                  <c:v>603</c:v>
                </c:pt>
                <c:pt idx="22">
                  <c:v>605</c:v>
                </c:pt>
                <c:pt idx="23">
                  <c:v>608</c:v>
                </c:pt>
                <c:pt idx="27">
                  <c:v>593</c:v>
                </c:pt>
                <c:pt idx="28">
                  <c:v>608</c:v>
                </c:pt>
              </c:numCache>
            </c:numRef>
          </c:xVal>
          <c:yVal>
            <c:numRef>
              <c:f>'lab-04'!$M$65:$M$93</c:f>
              <c:numCache>
                <c:formatCode>General</c:formatCode>
                <c:ptCount val="29"/>
                <c:pt idx="0">
                  <c:v>-9.2918008142686386</c:v>
                </c:pt>
                <c:pt idx="1">
                  <c:v>-6.6114452710514389</c:v>
                </c:pt>
                <c:pt idx="2">
                  <c:v>-3.2301243441886114</c:v>
                </c:pt>
                <c:pt idx="3">
                  <c:v>-1.4541406966375827</c:v>
                </c:pt>
                <c:pt idx="4">
                  <c:v>-0.84297595905591483</c:v>
                </c:pt>
                <c:pt idx="5">
                  <c:v>-0.46682438616142841</c:v>
                </c:pt>
                <c:pt idx="6">
                  <c:v>-0.18875013280984521</c:v>
                </c:pt>
                <c:pt idx="7">
                  <c:v>-7.0301513970048732E-2</c:v>
                </c:pt>
                <c:pt idx="8">
                  <c:v>0</c:v>
                </c:pt>
                <c:pt idx="9">
                  <c:v>-6.5349467291976285E-2</c:v>
                </c:pt>
                <c:pt idx="10">
                  <c:v>-0.18122119015000021</c:v>
                </c:pt>
                <c:pt idx="11">
                  <c:v>-0.34966320016179858</c:v>
                </c:pt>
                <c:pt idx="12">
                  <c:v>-0.6873635810834724</c:v>
                </c:pt>
                <c:pt idx="13">
                  <c:v>-1.1068296295242455</c:v>
                </c:pt>
                <c:pt idx="14">
                  <c:v>-1.4193565101012264</c:v>
                </c:pt>
                <c:pt idx="15">
                  <c:v>-1.7510599764691428</c:v>
                </c:pt>
                <c:pt idx="16">
                  <c:v>-2.2712544142537823</c:v>
                </c:pt>
                <c:pt idx="17">
                  <c:v>-2.8076111138563897</c:v>
                </c:pt>
                <c:pt idx="18">
                  <c:v>-3.167986902420354</c:v>
                </c:pt>
                <c:pt idx="19">
                  <c:v>-3.5273546601150496</c:v>
                </c:pt>
                <c:pt idx="20">
                  <c:v>-4.0576217104722563</c:v>
                </c:pt>
                <c:pt idx="21">
                  <c:v>-4.9180693818503878</c:v>
                </c:pt>
                <c:pt idx="22">
                  <c:v>-7.9110249037251501</c:v>
                </c:pt>
                <c:pt idx="23">
                  <c:v>-11.247024330497508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EC-43F3-B605-CFABAC0B7D35}"/>
            </c:ext>
          </c:extLst>
        </c:ser>
        <c:ser>
          <c:idx val="1"/>
          <c:order val="1"/>
          <c:tx>
            <c:strRef>
              <c:f>'lab-04'!$J$92</c:f>
              <c:strCache>
                <c:ptCount val="1"/>
                <c:pt idx="0">
                  <c:v>593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'lab-04'!$J$92:$J$93</c:f>
              <c:numCache>
                <c:formatCode>General</c:formatCode>
                <c:ptCount val="2"/>
                <c:pt idx="0">
                  <c:v>593</c:v>
                </c:pt>
                <c:pt idx="1">
                  <c:v>608</c:v>
                </c:pt>
              </c:numCache>
            </c:numRef>
          </c:xVal>
          <c:yVal>
            <c:numRef>
              <c:f>'lab-04'!$K$92:$K$93</c:f>
              <c:numCache>
                <c:formatCode>General</c:formatCode>
                <c:ptCount val="2"/>
                <c:pt idx="0">
                  <c:v>-3.01</c:v>
                </c:pt>
                <c:pt idx="1">
                  <c:v>-3.01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EC-43F3-B605-CFABAC0B7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708752"/>
        <c:axId val="1088714992"/>
      </c:scatterChart>
      <c:valAx>
        <c:axId val="1088708752"/>
        <c:scaling>
          <c:orientation val="minMax"/>
          <c:max val="602"/>
          <c:min val="601.799999999999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f, </a:t>
                </a:r>
                <a:r>
                  <a:rPr lang="ru-RU" sz="1200"/>
                  <a:t>Гц</a:t>
                </a:r>
              </a:p>
            </c:rich>
          </c:tx>
          <c:layout>
            <c:manualLayout>
              <c:xMode val="edge"/>
              <c:yMode val="edge"/>
              <c:x val="0.91385348691301971"/>
              <c:y val="5.42681742912072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714992"/>
        <c:crosses val="autoZero"/>
        <c:crossBetween val="midCat"/>
      </c:valAx>
      <c:valAx>
        <c:axId val="1088714992"/>
        <c:scaling>
          <c:orientation val="minMax"/>
          <c:max val="-2.8"/>
          <c:min val="-3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U/U</a:t>
                </a:r>
                <a:r>
                  <a:rPr lang="ru-RU" sz="900"/>
                  <a:t>рез</a:t>
                </a:r>
                <a:r>
                  <a:rPr lang="ru-RU"/>
                  <a:t>,</a:t>
                </a:r>
                <a:r>
                  <a:rPr lang="ru-RU" baseline="0"/>
                  <a:t> </a:t>
                </a:r>
                <a:r>
                  <a:rPr lang="ru-RU" sz="1200" baseline="0"/>
                  <a:t>дБ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4.4654286382969838E-2"/>
              <c:y val="8.763078749522926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70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488791</xdr:colOff>
      <xdr:row>2</xdr:row>
      <xdr:rowOff>4677</xdr:rowOff>
    </xdr:from>
    <xdr:to>
      <xdr:col>10</xdr:col>
      <xdr:colOff>606137</xdr:colOff>
      <xdr:row>20</xdr:row>
      <xdr:rowOff>17318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2315EE6-0894-45EE-A041-5430823BD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217714</xdr:colOff>
      <xdr:row>17</xdr:row>
      <xdr:rowOff>13606</xdr:rowOff>
    </xdr:from>
    <xdr:to>
      <xdr:col>22</xdr:col>
      <xdr:colOff>653142</xdr:colOff>
      <xdr:row>40</xdr:row>
      <xdr:rowOff>95250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1CDC8A7-69B4-4D16-A694-B72A65BEB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514205</xdr:colOff>
      <xdr:row>63</xdr:row>
      <xdr:rowOff>144878</xdr:rowOff>
    </xdr:from>
    <xdr:to>
      <xdr:col>21</xdr:col>
      <xdr:colOff>203033</xdr:colOff>
      <xdr:row>87</xdr:row>
      <xdr:rowOff>27572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80B65EB-D622-4D99-BFF6-1E3C34BD1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353786</xdr:colOff>
      <xdr:row>63</xdr:row>
      <xdr:rowOff>136071</xdr:rowOff>
    </xdr:from>
    <xdr:to>
      <xdr:col>29</xdr:col>
      <xdr:colOff>42614</xdr:colOff>
      <xdr:row>87</xdr:row>
      <xdr:rowOff>18765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A1E9EAC6-427B-4EDB-A8ED-AB64CFDF0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A180-57D4-E945-8D26-06EF8665BBFF}">
  <dimension ref="A2:Q93"/>
  <sheetViews>
    <sheetView tabSelected="1" zoomScale="85" zoomScaleNormal="85" workbookViewId="0">
      <selection activeCell="I29" sqref="I29"/>
    </sheetView>
  </sheetViews>
  <sheetFormatPr defaultColWidth="10.625" defaultRowHeight="15.75" x14ac:dyDescent="0.25"/>
  <sheetData>
    <row r="2" spans="1:17" ht="18.75" x14ac:dyDescent="0.3">
      <c r="A2" s="1" t="s">
        <v>0</v>
      </c>
      <c r="B2" s="3" t="s">
        <v>1</v>
      </c>
    </row>
    <row r="3" spans="1:17" ht="18.75" x14ac:dyDescent="0.3">
      <c r="A3" s="2">
        <v>0</v>
      </c>
      <c r="B3" s="1">
        <v>5.3780000000000001</v>
      </c>
      <c r="J3" s="1" t="s">
        <v>3</v>
      </c>
      <c r="K3" s="1" t="s">
        <v>4</v>
      </c>
      <c r="L3" s="3" t="s">
        <v>5</v>
      </c>
      <c r="M3" s="3" t="s">
        <v>6</v>
      </c>
      <c r="P3" t="s">
        <v>2</v>
      </c>
      <c r="Q3">
        <v>7.0709999999999997</v>
      </c>
    </row>
    <row r="4" spans="1:17" ht="18.75" x14ac:dyDescent="0.3">
      <c r="A4" s="2">
        <v>0.5</v>
      </c>
      <c r="B4" s="1">
        <v>5.3090000000000002</v>
      </c>
      <c r="J4" s="3">
        <v>105</v>
      </c>
      <c r="K4" s="3">
        <v>0.01</v>
      </c>
      <c r="L4" s="3">
        <f t="shared" ref="L4:L37" si="0">K4/$Q$3</f>
        <v>1.4142271248762553E-3</v>
      </c>
      <c r="M4" s="3">
        <f t="shared" ref="M4:M37" si="1">20*LOG10(L4)</f>
        <v>-56.989616744879726</v>
      </c>
    </row>
    <row r="5" spans="1:17" ht="18.75" x14ac:dyDescent="0.3">
      <c r="A5" s="2">
        <v>1</v>
      </c>
      <c r="B5" s="1">
        <v>5.2469999999999999</v>
      </c>
      <c r="J5" s="3">
        <v>125</v>
      </c>
      <c r="K5" s="3">
        <v>1.2E-2</v>
      </c>
      <c r="L5" s="3">
        <f t="shared" si="0"/>
        <v>1.6970725498515063E-3</v>
      </c>
      <c r="M5" s="3">
        <f t="shared" si="1"/>
        <v>-55.405991823927224</v>
      </c>
    </row>
    <row r="6" spans="1:17" ht="18.75" x14ac:dyDescent="0.3">
      <c r="A6" s="2">
        <v>1.5</v>
      </c>
      <c r="B6" s="1">
        <v>5.173</v>
      </c>
      <c r="J6" s="3">
        <v>140</v>
      </c>
      <c r="K6" s="3">
        <v>1.4E-2</v>
      </c>
      <c r="L6" s="3">
        <f t="shared" si="0"/>
        <v>1.9799179748267574E-3</v>
      </c>
      <c r="M6" s="3">
        <f t="shared" si="1"/>
        <v>-54.067056031314962</v>
      </c>
    </row>
    <row r="7" spans="1:17" ht="18.75" x14ac:dyDescent="0.3">
      <c r="A7" s="2">
        <v>2</v>
      </c>
      <c r="B7" s="1">
        <v>5.117</v>
      </c>
      <c r="J7" s="3">
        <v>150</v>
      </c>
      <c r="K7" s="3">
        <v>1.4999999999999999E-2</v>
      </c>
      <c r="L7" s="3">
        <f t="shared" si="0"/>
        <v>2.1213406873143827E-3</v>
      </c>
      <c r="M7" s="3">
        <f t="shared" si="1"/>
        <v>-53.467791563766099</v>
      </c>
    </row>
    <row r="8" spans="1:17" ht="18.75" x14ac:dyDescent="0.3">
      <c r="A8" s="2">
        <v>2.5</v>
      </c>
      <c r="B8" s="1">
        <v>5.0419999999999998</v>
      </c>
      <c r="J8" s="3">
        <v>175</v>
      </c>
      <c r="K8" s="3">
        <v>1.7999999999999999E-2</v>
      </c>
      <c r="L8" s="3">
        <f t="shared" si="0"/>
        <v>2.5456088247772591E-3</v>
      </c>
      <c r="M8" s="3">
        <f t="shared" si="1"/>
        <v>-51.884166642813611</v>
      </c>
    </row>
    <row r="9" spans="1:17" ht="18.75" x14ac:dyDescent="0.3">
      <c r="A9" s="2">
        <v>3</v>
      </c>
      <c r="B9" s="1">
        <v>4.9480000000000004</v>
      </c>
      <c r="J9" s="3">
        <v>200</v>
      </c>
      <c r="K9" s="3">
        <v>2.1000000000000001E-2</v>
      </c>
      <c r="L9" s="3">
        <f t="shared" si="0"/>
        <v>2.9698769622401359E-3</v>
      </c>
      <c r="M9" s="3">
        <f t="shared" si="1"/>
        <v>-50.545230850201335</v>
      </c>
    </row>
    <row r="10" spans="1:17" ht="18.75" x14ac:dyDescent="0.3">
      <c r="A10" s="2">
        <v>3.5</v>
      </c>
      <c r="B10" s="1">
        <v>4.9080000000000004</v>
      </c>
      <c r="J10" s="3">
        <v>250</v>
      </c>
      <c r="K10" s="3">
        <v>2.9000000000000001E-2</v>
      </c>
      <c r="L10" s="3">
        <f t="shared" si="0"/>
        <v>4.1012586621411405E-3</v>
      </c>
      <c r="M10" s="3">
        <f t="shared" si="1"/>
        <v>-47.741656786900599</v>
      </c>
    </row>
    <row r="11" spans="1:17" ht="18.75" x14ac:dyDescent="0.3">
      <c r="A11" s="2">
        <v>4</v>
      </c>
      <c r="B11" s="1">
        <v>4.8339999999999996</v>
      </c>
      <c r="J11" s="3">
        <v>400</v>
      </c>
      <c r="K11" s="3">
        <v>6.8000000000000005E-2</v>
      </c>
      <c r="L11" s="3">
        <f t="shared" si="0"/>
        <v>9.6167444491585367E-3</v>
      </c>
      <c r="M11" s="3">
        <f t="shared" si="1"/>
        <v>-40.339438490754993</v>
      </c>
    </row>
    <row r="12" spans="1:17" ht="18.75" x14ac:dyDescent="0.3">
      <c r="A12" s="2">
        <v>4.5</v>
      </c>
      <c r="B12" s="1">
        <v>4.8019999999999996</v>
      </c>
      <c r="J12" s="3">
        <v>500</v>
      </c>
      <c r="K12" s="3">
        <v>0.154</v>
      </c>
      <c r="L12" s="3">
        <f t="shared" si="0"/>
        <v>2.1779097723094328E-2</v>
      </c>
      <c r="M12" s="3">
        <f t="shared" si="1"/>
        <v>-33.239202328150462</v>
      </c>
    </row>
    <row r="13" spans="1:17" ht="18.75" x14ac:dyDescent="0.3">
      <c r="A13" s="2">
        <v>5</v>
      </c>
      <c r="B13" s="1">
        <v>4.6669999999999998</v>
      </c>
      <c r="J13" s="3">
        <v>520</v>
      </c>
      <c r="K13" s="3">
        <v>0.19700000000000001</v>
      </c>
      <c r="L13" s="3">
        <f t="shared" si="0"/>
        <v>2.7860274360062227E-2</v>
      </c>
      <c r="M13" s="3">
        <f t="shared" si="1"/>
        <v>-31.100292221647866</v>
      </c>
    </row>
    <row r="14" spans="1:17" ht="18.75" x14ac:dyDescent="0.3">
      <c r="A14" s="2">
        <v>5.5</v>
      </c>
      <c r="B14" s="1">
        <v>4.6239999999999997</v>
      </c>
      <c r="J14" s="3">
        <v>540</v>
      </c>
      <c r="K14" s="3">
        <v>0.26900000000000002</v>
      </c>
      <c r="L14" s="3">
        <f t="shared" si="0"/>
        <v>3.8042709659171267E-2</v>
      </c>
      <c r="M14" s="3">
        <f t="shared" si="1"/>
        <v>-28.394571144831563</v>
      </c>
    </row>
    <row r="15" spans="1:17" ht="18.75" x14ac:dyDescent="0.3">
      <c r="A15" s="2">
        <v>6</v>
      </c>
      <c r="B15" s="1">
        <v>4.6189999999999998</v>
      </c>
      <c r="J15" s="3">
        <v>570</v>
      </c>
      <c r="K15" s="3">
        <v>0.55600000000000005</v>
      </c>
      <c r="L15" s="3">
        <f t="shared" si="0"/>
        <v>7.8631028143119799E-2</v>
      </c>
      <c r="M15" s="3">
        <f t="shared" si="1"/>
        <v>-22.088120913238573</v>
      </c>
    </row>
    <row r="16" spans="1:17" ht="18.75" x14ac:dyDescent="0.3">
      <c r="A16" s="2">
        <v>6.5</v>
      </c>
      <c r="B16" s="1">
        <v>4.5199999999999996</v>
      </c>
      <c r="J16" s="3">
        <v>580</v>
      </c>
      <c r="K16" s="3">
        <v>0.84599999999999997</v>
      </c>
      <c r="L16" s="3">
        <f t="shared" si="0"/>
        <v>0.11964361476453118</v>
      </c>
      <c r="M16" s="3">
        <f t="shared" si="1"/>
        <v>-18.442209484099251</v>
      </c>
    </row>
    <row r="17" spans="1:13" ht="18.75" x14ac:dyDescent="0.3">
      <c r="A17" s="2">
        <v>7</v>
      </c>
      <c r="B17" s="1">
        <v>4.5</v>
      </c>
      <c r="J17" s="3">
        <v>582</v>
      </c>
      <c r="K17" s="3">
        <v>0.94199999999999995</v>
      </c>
      <c r="L17" s="3">
        <f t="shared" si="0"/>
        <v>0.13322019516334324</v>
      </c>
      <c r="M17" s="3">
        <f t="shared" si="1"/>
        <v>-17.508598689022175</v>
      </c>
    </row>
    <row r="18" spans="1:13" ht="18.75" x14ac:dyDescent="0.3">
      <c r="A18" s="2">
        <v>7.5</v>
      </c>
      <c r="B18" s="1">
        <v>4.4550000000000001</v>
      </c>
      <c r="J18" s="3">
        <v>590</v>
      </c>
      <c r="K18" s="3">
        <v>1.7110000000000001</v>
      </c>
      <c r="L18" s="3">
        <f t="shared" si="0"/>
        <v>0.24197426106632727</v>
      </c>
      <c r="M18" s="3">
        <f t="shared" si="1"/>
        <v>-12.324616554057716</v>
      </c>
    </row>
    <row r="19" spans="1:13" ht="18.75" x14ac:dyDescent="0.3">
      <c r="A19" s="2">
        <v>8</v>
      </c>
      <c r="B19" s="1">
        <v>4.3170000000000002</v>
      </c>
      <c r="J19" s="3">
        <v>593</v>
      </c>
      <c r="K19" s="3">
        <v>2.4260000000000002</v>
      </c>
      <c r="L19" s="3">
        <f t="shared" si="0"/>
        <v>0.34309150049497955</v>
      </c>
      <c r="M19" s="3">
        <f t="shared" si="1"/>
        <v>-9.2918008142686386</v>
      </c>
    </row>
    <row r="20" spans="1:13" ht="18.75" x14ac:dyDescent="0.3">
      <c r="A20" s="2">
        <v>8.5</v>
      </c>
      <c r="B20" s="1">
        <v>4.2859999999999996</v>
      </c>
      <c r="J20" s="3">
        <v>595</v>
      </c>
      <c r="K20" s="3">
        <v>3.3029999999999999</v>
      </c>
      <c r="L20" s="3">
        <f t="shared" si="0"/>
        <v>0.46711921934662709</v>
      </c>
      <c r="M20" s="3">
        <f t="shared" si="1"/>
        <v>-6.6114452710514389</v>
      </c>
    </row>
    <row r="21" spans="1:13" ht="18.75" x14ac:dyDescent="0.3">
      <c r="A21" s="2">
        <v>9</v>
      </c>
      <c r="B21" s="1">
        <v>4.2679999999999998</v>
      </c>
      <c r="J21" s="3">
        <v>597</v>
      </c>
      <c r="K21" s="3">
        <v>4.875</v>
      </c>
      <c r="L21" s="3">
        <f t="shared" si="0"/>
        <v>0.6894357233771744</v>
      </c>
      <c r="M21" s="3">
        <f t="shared" si="1"/>
        <v>-3.2301243441886114</v>
      </c>
    </row>
    <row r="22" spans="1:13" ht="18.75" x14ac:dyDescent="0.3">
      <c r="A22" s="2">
        <v>9.5</v>
      </c>
      <c r="B22" s="1">
        <v>4.1689999999999996</v>
      </c>
      <c r="J22" s="3">
        <v>598</v>
      </c>
      <c r="K22" s="3">
        <v>5.9809999999999999</v>
      </c>
      <c r="L22" s="3">
        <f t="shared" si="0"/>
        <v>0.84584924338848821</v>
      </c>
      <c r="M22" s="3">
        <f t="shared" si="1"/>
        <v>-1.4541406966375827</v>
      </c>
    </row>
    <row r="23" spans="1:13" ht="18.75" x14ac:dyDescent="0.3">
      <c r="A23" s="2">
        <v>10</v>
      </c>
      <c r="B23" s="1">
        <v>4.1820000000000004</v>
      </c>
      <c r="J23" s="3">
        <v>599</v>
      </c>
      <c r="K23" s="3">
        <v>6.9189999999999996</v>
      </c>
      <c r="L23" s="3">
        <f t="shared" si="0"/>
        <v>0.97850374770188087</v>
      </c>
      <c r="M23" s="3">
        <f t="shared" si="1"/>
        <v>-0.18875013280984521</v>
      </c>
    </row>
    <row r="24" spans="1:13" ht="18.75" x14ac:dyDescent="0.3">
      <c r="A24" s="2">
        <v>10.5</v>
      </c>
      <c r="B24" s="1">
        <v>4.0540000000000003</v>
      </c>
      <c r="J24" s="3">
        <v>599.5</v>
      </c>
      <c r="K24" s="3">
        <v>7.0709999999999997</v>
      </c>
      <c r="L24" s="3">
        <f t="shared" si="0"/>
        <v>1</v>
      </c>
      <c r="M24" s="3">
        <f t="shared" si="1"/>
        <v>0</v>
      </c>
    </row>
    <row r="25" spans="1:13" ht="18.75" x14ac:dyDescent="0.3">
      <c r="A25" s="2">
        <v>11</v>
      </c>
      <c r="B25" s="1">
        <v>4.0439999999999996</v>
      </c>
      <c r="J25" s="3">
        <v>600</v>
      </c>
      <c r="K25" s="3">
        <v>6.9249999999999998</v>
      </c>
      <c r="L25" s="3">
        <f t="shared" si="0"/>
        <v>0.97935228397680674</v>
      </c>
      <c r="M25" s="3">
        <f t="shared" si="1"/>
        <v>-0.18122119015000021</v>
      </c>
    </row>
    <row r="26" spans="1:13" ht="18.75" x14ac:dyDescent="0.3">
      <c r="A26" s="2">
        <v>11.5</v>
      </c>
      <c r="B26" s="1">
        <v>4.0190000000000001</v>
      </c>
      <c r="J26" s="3">
        <v>650</v>
      </c>
      <c r="K26" s="3">
        <v>0.35</v>
      </c>
      <c r="L26" s="3">
        <f t="shared" si="0"/>
        <v>4.9497949370668926E-2</v>
      </c>
      <c r="M26" s="3">
        <f t="shared" si="1"/>
        <v>-26.108255857874212</v>
      </c>
    </row>
    <row r="27" spans="1:13" ht="18.75" x14ac:dyDescent="0.3">
      <c r="A27" s="2">
        <v>12</v>
      </c>
      <c r="B27" s="1">
        <v>3.9350000000000001</v>
      </c>
      <c r="J27" s="3">
        <v>700</v>
      </c>
      <c r="K27" s="3">
        <v>0.182</v>
      </c>
      <c r="L27" s="3">
        <f t="shared" si="0"/>
        <v>2.5738933672747842E-2</v>
      </c>
      <c r="M27" s="3">
        <f t="shared" si="1"/>
        <v>-31.78818898517823</v>
      </c>
    </row>
    <row r="28" spans="1:13" ht="18.75" x14ac:dyDescent="0.3">
      <c r="A28" s="2">
        <v>12.5</v>
      </c>
      <c r="B28" s="1">
        <v>3.9140000000000001</v>
      </c>
      <c r="J28" s="3">
        <v>1000</v>
      </c>
      <c r="K28" s="3">
        <v>5.2999999999999999E-2</v>
      </c>
      <c r="L28" s="3">
        <f t="shared" si="0"/>
        <v>7.4954037618441523E-3</v>
      </c>
      <c r="M28" s="3">
        <f t="shared" si="1"/>
        <v>-42.504099352863946</v>
      </c>
    </row>
    <row r="29" spans="1:13" ht="18.75" x14ac:dyDescent="0.3">
      <c r="A29" s="2">
        <v>13</v>
      </c>
      <c r="B29" s="1">
        <v>3.8279999999999998</v>
      </c>
      <c r="J29" s="3">
        <v>1100</v>
      </c>
      <c r="K29" s="3">
        <v>4.3999999999999997E-2</v>
      </c>
      <c r="L29" s="3">
        <f t="shared" si="0"/>
        <v>6.2225993494555223E-3</v>
      </c>
      <c r="M29" s="3">
        <f t="shared" si="1"/>
        <v>-44.120563215155983</v>
      </c>
    </row>
    <row r="30" spans="1:13" ht="18.75" x14ac:dyDescent="0.3">
      <c r="A30" s="2">
        <v>13.5</v>
      </c>
      <c r="B30" s="1">
        <v>3.8109999999999999</v>
      </c>
      <c r="J30" s="3">
        <v>1150</v>
      </c>
      <c r="K30" s="3">
        <v>4.1000000000000002E-2</v>
      </c>
      <c r="L30" s="3">
        <f t="shared" si="0"/>
        <v>5.7983312119926468E-3</v>
      </c>
      <c r="M30" s="3">
        <f t="shared" si="1"/>
        <v>-44.73393961048501</v>
      </c>
    </row>
    <row r="31" spans="1:13" ht="18.75" x14ac:dyDescent="0.3">
      <c r="A31" s="2">
        <v>14</v>
      </c>
      <c r="B31" s="1">
        <v>3.7240000000000002</v>
      </c>
      <c r="J31" s="3">
        <v>1300</v>
      </c>
      <c r="K31" s="3">
        <v>3.3000000000000002E-2</v>
      </c>
      <c r="L31" s="3">
        <f t="shared" si="0"/>
        <v>4.6669495120916426E-3</v>
      </c>
      <c r="M31" s="3">
        <f t="shared" si="1"/>
        <v>-46.619337947321981</v>
      </c>
    </row>
    <row r="32" spans="1:13" ht="18.75" x14ac:dyDescent="0.3">
      <c r="A32" s="2">
        <v>14.5</v>
      </c>
      <c r="B32" s="1">
        <v>3.7330000000000001</v>
      </c>
      <c r="J32" s="3">
        <v>1350</v>
      </c>
      <c r="K32" s="3">
        <v>3.1E-2</v>
      </c>
      <c r="L32" s="3">
        <f t="shared" si="0"/>
        <v>4.3841040871163911E-3</v>
      </c>
      <c r="M32" s="3">
        <f t="shared" si="1"/>
        <v>-47.162382868194264</v>
      </c>
    </row>
    <row r="33" spans="1:14" ht="18.75" x14ac:dyDescent="0.3">
      <c r="A33" s="2">
        <v>15</v>
      </c>
      <c r="B33" s="1">
        <v>3.673</v>
      </c>
      <c r="J33" s="3">
        <v>1500</v>
      </c>
      <c r="K33" s="3">
        <v>2.7E-2</v>
      </c>
      <c r="L33" s="3">
        <f t="shared" si="0"/>
        <v>3.818413237165889E-3</v>
      </c>
      <c r="M33" s="3">
        <f t="shared" si="1"/>
        <v>-48.362341461699984</v>
      </c>
    </row>
    <row r="34" spans="1:14" ht="18.75" x14ac:dyDescent="0.3">
      <c r="A34" s="2">
        <v>15.5</v>
      </c>
      <c r="B34" s="1">
        <v>3.6419999999999999</v>
      </c>
      <c r="J34" s="3">
        <v>2000</v>
      </c>
      <c r="K34" s="3">
        <v>1.9E-2</v>
      </c>
      <c r="L34" s="3">
        <f t="shared" si="0"/>
        <v>2.6870315372648848E-3</v>
      </c>
      <c r="M34" s="3">
        <f t="shared" si="1"/>
        <v>-51.414544725823141</v>
      </c>
    </row>
    <row r="35" spans="1:14" ht="18.75" x14ac:dyDescent="0.3">
      <c r="A35" s="2">
        <v>16</v>
      </c>
      <c r="B35" s="1">
        <v>3.5859999999999999</v>
      </c>
      <c r="J35" s="3">
        <v>2500</v>
      </c>
      <c r="K35" s="3">
        <v>1.4E-2</v>
      </c>
      <c r="L35" s="3">
        <f t="shared" si="0"/>
        <v>1.9799179748267574E-3</v>
      </c>
      <c r="M35" s="3">
        <f t="shared" si="1"/>
        <v>-54.067056031314962</v>
      </c>
    </row>
    <row r="36" spans="1:14" ht="18.75" x14ac:dyDescent="0.3">
      <c r="A36" s="2">
        <v>16.5</v>
      </c>
      <c r="B36" s="1">
        <v>3.5510000000000002</v>
      </c>
      <c r="J36" s="3">
        <v>3000</v>
      </c>
      <c r="K36" s="3">
        <v>1.2E-2</v>
      </c>
      <c r="L36" s="3">
        <f t="shared" si="0"/>
        <v>1.6970725498515063E-3</v>
      </c>
      <c r="M36" s="3">
        <f t="shared" si="1"/>
        <v>-55.405991823927224</v>
      </c>
    </row>
    <row r="37" spans="1:14" ht="18.75" x14ac:dyDescent="0.3">
      <c r="A37" s="2">
        <v>17</v>
      </c>
      <c r="B37" s="1">
        <v>3.496</v>
      </c>
      <c r="J37" s="3">
        <v>3400</v>
      </c>
      <c r="K37" s="3">
        <v>0.01</v>
      </c>
      <c r="L37" s="3">
        <f t="shared" si="0"/>
        <v>1.4142271248762553E-3</v>
      </c>
      <c r="M37" s="3">
        <f t="shared" si="1"/>
        <v>-56.989616744879726</v>
      </c>
    </row>
    <row r="38" spans="1:14" ht="18.75" x14ac:dyDescent="0.3">
      <c r="A38" s="2">
        <v>17.5</v>
      </c>
      <c r="B38" s="1">
        <v>3.4620000000000002</v>
      </c>
    </row>
    <row r="39" spans="1:14" ht="18.75" x14ac:dyDescent="0.3">
      <c r="A39" s="2">
        <v>18</v>
      </c>
      <c r="B39" s="1">
        <v>3.4159999999999999</v>
      </c>
    </row>
    <row r="40" spans="1:14" ht="18.75" x14ac:dyDescent="0.3">
      <c r="A40" s="2">
        <v>18.5</v>
      </c>
      <c r="B40" s="1">
        <v>3.375</v>
      </c>
    </row>
    <row r="41" spans="1:14" ht="18.75" x14ac:dyDescent="0.3">
      <c r="A41" s="2">
        <v>19</v>
      </c>
      <c r="B41" s="1">
        <v>3.3330000000000002</v>
      </c>
    </row>
    <row r="42" spans="1:14" ht="18.75" x14ac:dyDescent="0.3">
      <c r="A42" s="2">
        <v>19.5</v>
      </c>
      <c r="B42" s="1">
        <v>3.234</v>
      </c>
    </row>
    <row r="43" spans="1:14" ht="18.75" x14ac:dyDescent="0.3">
      <c r="A43" s="2">
        <v>20</v>
      </c>
      <c r="B43" s="1">
        <v>3.2130000000000001</v>
      </c>
    </row>
    <row r="47" spans="1:14" x14ac:dyDescent="0.25">
      <c r="J47">
        <v>105</v>
      </c>
      <c r="K47">
        <v>-56.989620000000002</v>
      </c>
      <c r="M47">
        <v>3400</v>
      </c>
      <c r="N47">
        <v>-56.989616744879726</v>
      </c>
    </row>
    <row r="48" spans="1:14" x14ac:dyDescent="0.25">
      <c r="J48">
        <v>1050</v>
      </c>
      <c r="K48">
        <f>K47+20</f>
        <v>-36.989620000000002</v>
      </c>
      <c r="M48">
        <f>M47/10</f>
        <v>340</v>
      </c>
      <c r="N48">
        <f>N47+20</f>
        <v>-36.989616744879726</v>
      </c>
    </row>
    <row r="49" spans="10:14" x14ac:dyDescent="0.25">
      <c r="J49">
        <v>10500</v>
      </c>
      <c r="K49">
        <f>K48+20</f>
        <v>-16.989620000000002</v>
      </c>
      <c r="M49">
        <f>M48/10</f>
        <v>34</v>
      </c>
      <c r="N49">
        <f>N48+20</f>
        <v>-16.989616744879726</v>
      </c>
    </row>
    <row r="64" spans="10:14" ht="18.75" x14ac:dyDescent="0.3">
      <c r="J64" s="1" t="s">
        <v>3</v>
      </c>
      <c r="K64" s="1" t="s">
        <v>4</v>
      </c>
      <c r="L64" s="3" t="s">
        <v>5</v>
      </c>
      <c r="M64" s="3" t="s">
        <v>6</v>
      </c>
    </row>
    <row r="65" spans="8:13" x14ac:dyDescent="0.25">
      <c r="J65" s="3">
        <v>593</v>
      </c>
      <c r="K65" s="3">
        <v>2.4260000000000002</v>
      </c>
      <c r="L65" s="3">
        <f>K65/$H$66</f>
        <v>0.34309150049497955</v>
      </c>
      <c r="M65" s="3">
        <f>20*LOG10(L65)</f>
        <v>-9.2918008142686386</v>
      </c>
    </row>
    <row r="66" spans="8:13" x14ac:dyDescent="0.25">
      <c r="H66">
        <v>7.0709999999999997</v>
      </c>
      <c r="J66" s="3">
        <v>595</v>
      </c>
      <c r="K66" s="3">
        <v>3.3029999999999999</v>
      </c>
      <c r="L66" s="3">
        <f t="shared" ref="L66:L88" si="2">K66/$H$66</f>
        <v>0.46711921934662709</v>
      </c>
      <c r="M66" s="3">
        <f t="shared" ref="M66:M88" si="3">20*LOG10(L66)</f>
        <v>-6.6114452710514389</v>
      </c>
    </row>
    <row r="67" spans="8:13" x14ac:dyDescent="0.25">
      <c r="J67" s="3">
        <v>597</v>
      </c>
      <c r="K67" s="3">
        <v>4.875</v>
      </c>
      <c r="L67" s="3">
        <f t="shared" si="2"/>
        <v>0.6894357233771744</v>
      </c>
      <c r="M67" s="3">
        <f t="shared" si="3"/>
        <v>-3.2301243441886114</v>
      </c>
    </row>
    <row r="68" spans="8:13" x14ac:dyDescent="0.25">
      <c r="J68" s="3">
        <v>598</v>
      </c>
      <c r="K68" s="3">
        <v>5.9809999999999999</v>
      </c>
      <c r="L68" s="3">
        <f t="shared" si="2"/>
        <v>0.84584924338848821</v>
      </c>
      <c r="M68" s="3">
        <f t="shared" si="3"/>
        <v>-1.4541406966375827</v>
      </c>
    </row>
    <row r="69" spans="8:13" x14ac:dyDescent="0.25">
      <c r="J69" s="3">
        <v>598.4</v>
      </c>
      <c r="K69" s="3">
        <v>6.4169999999999998</v>
      </c>
      <c r="L69" s="3">
        <f t="shared" si="2"/>
        <v>0.90750954603309297</v>
      </c>
      <c r="M69" s="3">
        <f t="shared" si="3"/>
        <v>-0.84297595905591483</v>
      </c>
    </row>
    <row r="70" spans="8:13" x14ac:dyDescent="0.25">
      <c r="J70" s="3">
        <v>598.70000000000005</v>
      </c>
      <c r="K70" s="3">
        <v>6.7009999999999996</v>
      </c>
      <c r="L70" s="3">
        <f t="shared" si="2"/>
        <v>0.9476735963795786</v>
      </c>
      <c r="M70" s="3">
        <f t="shared" si="3"/>
        <v>-0.46682438616142841</v>
      </c>
    </row>
    <row r="71" spans="8:13" x14ac:dyDescent="0.25">
      <c r="J71" s="3">
        <v>599</v>
      </c>
      <c r="K71" s="3">
        <v>6.9189999999999996</v>
      </c>
      <c r="L71" s="3">
        <f t="shared" si="2"/>
        <v>0.97850374770188087</v>
      </c>
      <c r="M71" s="3">
        <f t="shared" si="3"/>
        <v>-0.18875013280984521</v>
      </c>
    </row>
    <row r="72" spans="8:13" x14ac:dyDescent="0.25">
      <c r="J72" s="3">
        <v>599.20000000000005</v>
      </c>
      <c r="K72" s="3">
        <v>7.0140000000000002</v>
      </c>
      <c r="L72" s="3">
        <f t="shared" si="2"/>
        <v>0.99193890538820539</v>
      </c>
      <c r="M72" s="3">
        <f t="shared" si="3"/>
        <v>-7.0301513970048732E-2</v>
      </c>
    </row>
    <row r="73" spans="8:13" x14ac:dyDescent="0.25">
      <c r="J73" s="3">
        <v>599.5</v>
      </c>
      <c r="K73" s="3">
        <v>7.0709999999999997</v>
      </c>
      <c r="L73" s="3">
        <f t="shared" si="2"/>
        <v>1</v>
      </c>
      <c r="M73" s="3">
        <f t="shared" si="3"/>
        <v>0</v>
      </c>
    </row>
    <row r="74" spans="8:13" x14ac:dyDescent="0.25">
      <c r="J74" s="3">
        <v>599.79999999999995</v>
      </c>
      <c r="K74" s="3">
        <v>7.0179999999999998</v>
      </c>
      <c r="L74" s="3">
        <f t="shared" si="2"/>
        <v>0.9925045962381559</v>
      </c>
      <c r="M74" s="3">
        <f t="shared" si="3"/>
        <v>-6.5349467291976285E-2</v>
      </c>
    </row>
    <row r="75" spans="8:13" x14ac:dyDescent="0.25">
      <c r="J75" s="3">
        <v>600</v>
      </c>
      <c r="K75" s="3">
        <v>6.9249999999999998</v>
      </c>
      <c r="L75" s="3">
        <f t="shared" si="2"/>
        <v>0.97935228397680674</v>
      </c>
      <c r="M75" s="3">
        <f t="shared" si="3"/>
        <v>-0.18122119015000021</v>
      </c>
    </row>
    <row r="76" spans="8:13" x14ac:dyDescent="0.25">
      <c r="J76" s="3">
        <v>600.20000000000005</v>
      </c>
      <c r="K76" s="3">
        <v>6.7919999999999998</v>
      </c>
      <c r="L76" s="3">
        <f t="shared" si="2"/>
        <v>0.96054306321595251</v>
      </c>
      <c r="M76" s="3">
        <f t="shared" si="3"/>
        <v>-0.34966320016179858</v>
      </c>
    </row>
    <row r="77" spans="8:13" x14ac:dyDescent="0.25">
      <c r="J77" s="3">
        <v>600.5</v>
      </c>
      <c r="K77" s="3">
        <v>6.5330000000000004</v>
      </c>
      <c r="L77" s="3">
        <f t="shared" si="2"/>
        <v>0.92391458068165755</v>
      </c>
      <c r="M77" s="3">
        <f t="shared" si="3"/>
        <v>-0.6873635810834724</v>
      </c>
    </row>
    <row r="78" spans="8:13" x14ac:dyDescent="0.25">
      <c r="J78" s="3">
        <v>600.79999999999995</v>
      </c>
      <c r="K78" s="3">
        <v>6.2249999999999996</v>
      </c>
      <c r="L78" s="3">
        <f t="shared" si="2"/>
        <v>0.88035638523546877</v>
      </c>
      <c r="M78" s="3">
        <f t="shared" si="3"/>
        <v>-1.1068296295242455</v>
      </c>
    </row>
    <row r="79" spans="8:13" x14ac:dyDescent="0.25">
      <c r="J79" s="3">
        <v>601</v>
      </c>
      <c r="K79" s="3">
        <v>6.0049999999999999</v>
      </c>
      <c r="L79" s="3">
        <f t="shared" si="2"/>
        <v>0.84924338848819125</v>
      </c>
      <c r="M79" s="3">
        <f t="shared" si="3"/>
        <v>-1.4193565101012264</v>
      </c>
    </row>
    <row r="80" spans="8:13" x14ac:dyDescent="0.25">
      <c r="J80" s="3">
        <v>601.20000000000005</v>
      </c>
      <c r="K80" s="3">
        <v>5.78</v>
      </c>
      <c r="L80" s="3">
        <f t="shared" si="2"/>
        <v>0.81742327817847549</v>
      </c>
      <c r="M80" s="3">
        <f t="shared" si="3"/>
        <v>-1.7510599764691428</v>
      </c>
    </row>
    <row r="81" spans="10:13" x14ac:dyDescent="0.25">
      <c r="J81" s="3">
        <v>601.5</v>
      </c>
      <c r="K81" s="3">
        <v>5.444</v>
      </c>
      <c r="L81" s="3">
        <f t="shared" si="2"/>
        <v>0.76990524678263328</v>
      </c>
      <c r="M81" s="3">
        <f t="shared" si="3"/>
        <v>-2.2712544142537823</v>
      </c>
    </row>
    <row r="82" spans="10:13" x14ac:dyDescent="0.25">
      <c r="J82" s="3">
        <v>601.79999999999995</v>
      </c>
      <c r="K82" s="3">
        <v>5.1180000000000003</v>
      </c>
      <c r="L82" s="3">
        <f t="shared" si="2"/>
        <v>0.72380144251166745</v>
      </c>
      <c r="M82" s="3">
        <f t="shared" si="3"/>
        <v>-2.8076111138563897</v>
      </c>
    </row>
    <row r="83" spans="10:13" x14ac:dyDescent="0.25">
      <c r="J83" s="3">
        <v>602</v>
      </c>
      <c r="K83" s="3">
        <v>4.91</v>
      </c>
      <c r="L83" s="3">
        <f t="shared" si="2"/>
        <v>0.69438551831424133</v>
      </c>
      <c r="M83" s="3">
        <f t="shared" si="3"/>
        <v>-3.167986902420354</v>
      </c>
    </row>
    <row r="84" spans="10:13" x14ac:dyDescent="0.25">
      <c r="J84" s="3">
        <v>602.20000000000005</v>
      </c>
      <c r="K84" s="3">
        <v>4.7110000000000003</v>
      </c>
      <c r="L84" s="3">
        <f t="shared" si="2"/>
        <v>0.66624239852920386</v>
      </c>
      <c r="M84" s="3">
        <f t="shared" si="3"/>
        <v>-3.5273546601150496</v>
      </c>
    </row>
    <row r="85" spans="10:13" x14ac:dyDescent="0.25">
      <c r="J85" s="3">
        <v>602.5</v>
      </c>
      <c r="K85" s="3">
        <v>4.4320000000000004</v>
      </c>
      <c r="L85" s="3">
        <f t="shared" si="2"/>
        <v>0.62678546174515637</v>
      </c>
      <c r="M85" s="3">
        <f t="shared" si="3"/>
        <v>-4.0576217104722563</v>
      </c>
    </row>
    <row r="86" spans="10:13" x14ac:dyDescent="0.25">
      <c r="J86" s="3">
        <v>603</v>
      </c>
      <c r="K86" s="3">
        <v>4.0140000000000002</v>
      </c>
      <c r="L86" s="3">
        <f t="shared" si="2"/>
        <v>0.56767076792532889</v>
      </c>
      <c r="M86" s="3">
        <f t="shared" si="3"/>
        <v>-4.9180693818503878</v>
      </c>
    </row>
    <row r="87" spans="10:13" x14ac:dyDescent="0.25">
      <c r="J87" s="3">
        <v>605</v>
      </c>
      <c r="K87" s="3">
        <v>2.8439999999999999</v>
      </c>
      <c r="L87" s="3">
        <f t="shared" si="2"/>
        <v>0.40220619431480698</v>
      </c>
      <c r="M87" s="3">
        <f t="shared" si="3"/>
        <v>-7.9110249037251501</v>
      </c>
    </row>
    <row r="88" spans="10:13" x14ac:dyDescent="0.25">
      <c r="J88" s="3">
        <v>608</v>
      </c>
      <c r="K88" s="3">
        <v>1.9370000000000001</v>
      </c>
      <c r="L88" s="3">
        <f t="shared" si="2"/>
        <v>0.27393579408853064</v>
      </c>
      <c r="M88" s="3">
        <f t="shared" si="3"/>
        <v>-11.247024330497508</v>
      </c>
    </row>
    <row r="92" spans="10:13" x14ac:dyDescent="0.25">
      <c r="J92">
        <v>593</v>
      </c>
      <c r="K92">
        <v>-3.01</v>
      </c>
    </row>
    <row r="93" spans="10:13" x14ac:dyDescent="0.25">
      <c r="J93">
        <v>608</v>
      </c>
      <c r="K93">
        <v>-3.01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Дмитрий</cp:lastModifiedBy>
  <dcterms:created xsi:type="dcterms:W3CDTF">2022-12-16T04:08:52Z</dcterms:created>
  <dcterms:modified xsi:type="dcterms:W3CDTF">2022-12-16T16:57:41Z</dcterms:modified>
</cp:coreProperties>
</file>