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14916/fatty-acids/mr/results/"/>
    </mc:Choice>
  </mc:AlternateContent>
  <xr:revisionPtr revIDLastSave="0" documentId="13_ncr:1_{1DD986AE-0B87-1447-9A97-8241718D68D1}" xr6:coauthVersionLast="47" xr6:coauthVersionMax="47" xr10:uidLastSave="{00000000-0000-0000-0000-000000000000}"/>
  <bookViews>
    <workbookView xWindow="0" yWindow="460" windowWidth="25600" windowHeight="15540" activeTab="2" xr2:uid="{F8412486-F0FD-EA41-8B32-738651C0D5C4}"/>
  </bookViews>
  <sheets>
    <sheet name="rs174546" sheetId="1" r:id="rId1"/>
    <sheet name="rs1741" sheetId="2" r:id="rId2"/>
    <sheet name="rs88180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1" i="1" l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3" i="1"/>
  <c r="H3" i="1"/>
  <c r="G3" i="1"/>
  <c r="I2" i="1"/>
  <c r="H2" i="1"/>
  <c r="G2" i="1"/>
  <c r="H4" i="1"/>
  <c r="I4" i="1"/>
  <c r="G4" i="1"/>
</calcChain>
</file>

<file path=xl/sharedStrings.xml><?xml version="1.0" encoding="utf-8"?>
<sst xmlns="http://schemas.openxmlformats.org/spreadsheetml/2006/main" count="404" uniqueCount="59">
  <si>
    <t>NR</t>
  </si>
  <si>
    <t>exposure</t>
  </si>
  <si>
    <t>Height</t>
  </si>
  <si>
    <t>Platelet count</t>
  </si>
  <si>
    <t>LDL cholesterol</t>
  </si>
  <si>
    <t>Triglycerides</t>
  </si>
  <si>
    <t>Total cholesterol</t>
  </si>
  <si>
    <t>HDL cholesterol</t>
  </si>
  <si>
    <t>Heart rate</t>
  </si>
  <si>
    <t>Age at menopause</t>
  </si>
  <si>
    <t>1 sd</t>
  </si>
  <si>
    <t>Two-sample maximum likelihood (random)</t>
  </si>
  <si>
    <t>1.10, 95% CI 1.00, 1.22</t>
  </si>
  <si>
    <t>10 cm</t>
  </si>
  <si>
    <t>Two-sample IVW fixed</t>
  </si>
  <si>
    <t>1.098 1.065 1.132</t>
  </si>
  <si>
    <t>One-sample IVW fixed</t>
  </si>
  <si>
    <t>NA</t>
  </si>
  <si>
    <r>
      <t>100E+09</t>
    </r>
    <r>
      <rPr>
        <sz val="11"/>
        <rFont val="Calibri"/>
        <family val="2"/>
      </rPr>
      <t>/L</t>
    </r>
  </si>
  <si>
    <t>Two-sample IVW</t>
  </si>
  <si>
    <t>Two-sample maximum likelihood</t>
  </si>
  <si>
    <t>10 mg/dL decrease</t>
  </si>
  <si>
    <t>Two-sample IVW fixed effects</t>
  </si>
  <si>
    <t>Two-sample Maximum likelihood, random</t>
  </si>
  <si>
    <t>0.98 0.91 1.06</t>
  </si>
  <si>
    <t>Two-sample Likelihood-based</t>
  </si>
  <si>
    <t>0.9 0.8 1.01</t>
  </si>
  <si>
    <t>One-sample 2SLS</t>
  </si>
  <si>
    <t>1 year</t>
  </si>
  <si>
    <t>Two-sample Weighted median</t>
  </si>
  <si>
    <t>unit</t>
  </si>
  <si>
    <t>method</t>
  </si>
  <si>
    <t>OR LC</t>
  </si>
  <si>
    <t>OR bcc</t>
  </si>
  <si>
    <t xml:space="preserve">OR scc esoph </t>
  </si>
  <si>
    <t>overall cancer</t>
  </si>
  <si>
    <t>PMID</t>
  </si>
  <si>
    <t>observational study CRC</t>
  </si>
  <si>
    <t>rs174546</t>
  </si>
  <si>
    <t>instrument</t>
  </si>
  <si>
    <t>rs881803</t>
  </si>
  <si>
    <t>Years of schooling</t>
  </si>
  <si>
    <t>Waist circumference</t>
  </si>
  <si>
    <t>Birth weight</t>
  </si>
  <si>
    <t>Lumbar spine bone mineral density</t>
  </si>
  <si>
    <t>rs1741</t>
  </si>
  <si>
    <t>0.93 0.7 1.23</t>
  </si>
  <si>
    <t>LCI</t>
  </si>
  <si>
    <t>UCI</t>
  </si>
  <si>
    <t>SD change in exposure per effect allele</t>
  </si>
  <si>
    <t>OR for CRC per copy effect allele</t>
  </si>
  <si>
    <t>OR CRC per SD increase in exposure</t>
  </si>
  <si>
    <t>SNP-cancer effect mediated by exposure</t>
  </si>
  <si>
    <t>cancer</t>
  </si>
  <si>
    <t>colorectal cancer</t>
  </si>
  <si>
    <t>lung cancer</t>
  </si>
  <si>
    <t>basal cell skin cancer</t>
  </si>
  <si>
    <t>Esophageal squamous cell carcinoma</t>
  </si>
  <si>
    <t>OR for cancer per SD increase in exposure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</si>
</sst>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0" fillId="0" borderId="0" xfId="0" applyAlignment="1">
      <alignment horizontal="center"/>
    </xf>
    <xf numFmtId="0" fontId="1" fillId="2" borderId="0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1C705-629B-8C4D-8436-22725DD7B4C9}">
  <dimension ref="A1:Y41"/>
  <sheetViews>
    <sheetView workbookViewId="0">
      <pane ySplit="1" topLeftCell="A2" activePane="bottomLeft" state="frozen"/>
      <selection pane="bottomLeft" activeCell="C38" sqref="C38"/>
    </sheetView>
  </sheetViews>
  <sheetFormatPr baseColWidth="10" defaultRowHeight="17" customHeight="1" x14ac:dyDescent="0.2"/>
  <cols>
    <col min="3" max="3" width="24.33203125" customWidth="1"/>
    <col min="4" max="4" width="14.5" style="3" customWidth="1"/>
    <col min="5" max="5" width="10.83203125" style="3" customWidth="1"/>
    <col min="6" max="9" width="16" style="3" customWidth="1"/>
    <col min="10" max="14" width="10.83203125" style="3"/>
  </cols>
  <sheetData>
    <row r="1" spans="1:25" s="5" customFormat="1" ht="17" customHeight="1" x14ac:dyDescent="0.2">
      <c r="A1" s="5" t="s">
        <v>1</v>
      </c>
      <c r="B1" s="5" t="s">
        <v>53</v>
      </c>
      <c r="C1" s="5" t="s">
        <v>39</v>
      </c>
      <c r="D1" s="6" t="s">
        <v>49</v>
      </c>
      <c r="E1" s="6" t="s">
        <v>47</v>
      </c>
      <c r="F1" s="6" t="s">
        <v>48</v>
      </c>
      <c r="G1" s="6" t="s">
        <v>50</v>
      </c>
      <c r="H1" s="6" t="s">
        <v>47</v>
      </c>
      <c r="I1" s="6" t="s">
        <v>48</v>
      </c>
      <c r="J1" s="6" t="s">
        <v>58</v>
      </c>
      <c r="K1" s="6" t="s">
        <v>47</v>
      </c>
      <c r="L1" s="6" t="s">
        <v>48</v>
      </c>
      <c r="M1" s="6" t="s">
        <v>30</v>
      </c>
      <c r="N1" s="6" t="s">
        <v>31</v>
      </c>
      <c r="X1" s="5" t="s">
        <v>36</v>
      </c>
      <c r="Y1" s="5" t="s">
        <v>37</v>
      </c>
    </row>
    <row r="2" spans="1:25" ht="17" customHeight="1" x14ac:dyDescent="0.2">
      <c r="A2" t="s">
        <v>2</v>
      </c>
      <c r="B2" t="s">
        <v>54</v>
      </c>
      <c r="C2" t="s">
        <v>38</v>
      </c>
      <c r="D2" s="8">
        <v>1.2E-2</v>
      </c>
      <c r="E2" s="8">
        <v>7.0000000000000001E-3</v>
      </c>
      <c r="F2" s="8">
        <v>1.7999999999999999E-2</v>
      </c>
      <c r="G2" s="7">
        <f t="shared" ref="G2:G3" si="0">1/0.94</f>
        <v>1.0638297872340425</v>
      </c>
      <c r="H2" s="7">
        <f t="shared" ref="H2:H3" si="1">1/0.957</f>
        <v>1.044932079414838</v>
      </c>
      <c r="I2" s="7">
        <f t="shared" ref="I2:I3" si="2">1/0.923</f>
        <v>1.0834236186348862</v>
      </c>
      <c r="J2" s="3">
        <v>1.04</v>
      </c>
      <c r="K2" s="3">
        <v>1</v>
      </c>
      <c r="L2" s="3">
        <v>1.08</v>
      </c>
      <c r="M2" s="9" t="s">
        <v>10</v>
      </c>
      <c r="N2" s="3" t="s">
        <v>11</v>
      </c>
      <c r="X2">
        <v>27598322</v>
      </c>
    </row>
    <row r="3" spans="1:25" ht="17" customHeight="1" x14ac:dyDescent="0.2">
      <c r="A3" t="s">
        <v>3</v>
      </c>
      <c r="B3" t="s">
        <v>54</v>
      </c>
      <c r="C3" t="s">
        <v>38</v>
      </c>
      <c r="D3" s="3">
        <v>-2.9000000000000001E-2</v>
      </c>
      <c r="E3" s="3">
        <v>-0.04</v>
      </c>
      <c r="F3" s="3">
        <v>-1.9E-2</v>
      </c>
      <c r="G3" s="7">
        <f t="shared" si="0"/>
        <v>1.0638297872340425</v>
      </c>
      <c r="H3" s="7">
        <f t="shared" si="1"/>
        <v>1.044932079414838</v>
      </c>
      <c r="I3" s="7">
        <f t="shared" si="2"/>
        <v>1.0834236186348862</v>
      </c>
      <c r="J3" s="3" t="s">
        <v>17</v>
      </c>
      <c r="K3" s="3" t="s">
        <v>17</v>
      </c>
      <c r="L3" s="3" t="s">
        <v>17</v>
      </c>
      <c r="M3" s="3" t="s">
        <v>17</v>
      </c>
      <c r="N3" s="3" t="s">
        <v>17</v>
      </c>
      <c r="X3">
        <v>30700444</v>
      </c>
    </row>
    <row r="4" spans="1:25" ht="17" customHeight="1" x14ac:dyDescent="0.2">
      <c r="A4" t="s">
        <v>4</v>
      </c>
      <c r="B4" t="s">
        <v>54</v>
      </c>
      <c r="C4" t="s">
        <v>38</v>
      </c>
      <c r="D4" s="3">
        <v>1.2E-2</v>
      </c>
      <c r="E4" s="3">
        <v>7.0000000000000001E-3</v>
      </c>
      <c r="F4" s="3">
        <v>1.7999999999999999E-2</v>
      </c>
      <c r="G4" s="7">
        <f>1/0.94</f>
        <v>1.0638297872340425</v>
      </c>
      <c r="H4" s="7">
        <f>1/0.957</f>
        <v>1.044932079414838</v>
      </c>
      <c r="I4" s="7">
        <f>1/0.923</f>
        <v>1.0834236186348862</v>
      </c>
      <c r="J4" s="3">
        <v>1.1399999999999999</v>
      </c>
      <c r="K4" s="3">
        <v>1.04</v>
      </c>
      <c r="L4" s="3">
        <v>1.25</v>
      </c>
      <c r="M4" s="9" t="s">
        <v>10</v>
      </c>
      <c r="N4" s="3" t="s">
        <v>20</v>
      </c>
    </row>
    <row r="5" spans="1:25" ht="17" customHeight="1" x14ac:dyDescent="0.2">
      <c r="A5" t="s">
        <v>5</v>
      </c>
      <c r="B5" t="s">
        <v>54</v>
      </c>
      <c r="C5" t="s">
        <v>38</v>
      </c>
      <c r="D5" s="3">
        <v>-4.5999999999999999E-2</v>
      </c>
      <c r="E5" s="3">
        <v>-5.2999999999999999E-2</v>
      </c>
      <c r="F5" s="3">
        <v>-3.9E-2</v>
      </c>
      <c r="G5" s="7">
        <f t="shared" ref="G5:G9" si="3">1/0.94</f>
        <v>1.0638297872340425</v>
      </c>
      <c r="H5" s="7">
        <f t="shared" ref="H5:H9" si="4">1/0.957</f>
        <v>1.044932079414838</v>
      </c>
      <c r="I5" s="7">
        <f t="shared" ref="I5:I9" si="5">1/0.923</f>
        <v>1.0834236186348862</v>
      </c>
      <c r="J5" s="3">
        <v>0.93</v>
      </c>
      <c r="K5" s="3">
        <v>0.84</v>
      </c>
      <c r="L5" s="3">
        <v>1.04</v>
      </c>
      <c r="M5" s="9" t="s">
        <v>10</v>
      </c>
      <c r="N5" s="10" t="s">
        <v>23</v>
      </c>
    </row>
    <row r="6" spans="1:25" ht="17" customHeight="1" x14ac:dyDescent="0.2">
      <c r="A6" t="s">
        <v>6</v>
      </c>
      <c r="B6" t="s">
        <v>54</v>
      </c>
      <c r="C6" t="s">
        <v>38</v>
      </c>
      <c r="D6" s="3">
        <v>4.4999999999999998E-2</v>
      </c>
      <c r="E6" s="3">
        <v>3.9E-2</v>
      </c>
      <c r="F6" s="3">
        <v>5.1999999999999998E-2</v>
      </c>
      <c r="G6" s="7">
        <f t="shared" si="3"/>
        <v>1.0638297872340425</v>
      </c>
      <c r="H6" s="7">
        <f t="shared" si="4"/>
        <v>1.044932079414838</v>
      </c>
      <c r="I6" s="7">
        <f t="shared" si="5"/>
        <v>1.0834236186348862</v>
      </c>
      <c r="J6" s="3">
        <v>1.0900000000000001</v>
      </c>
      <c r="K6" s="3">
        <v>1.01</v>
      </c>
      <c r="L6" s="3">
        <v>1.18</v>
      </c>
      <c r="M6" s="9" t="s">
        <v>10</v>
      </c>
      <c r="N6" s="10" t="s">
        <v>23</v>
      </c>
    </row>
    <row r="7" spans="1:25" ht="17" customHeight="1" x14ac:dyDescent="0.2">
      <c r="A7" t="s">
        <v>7</v>
      </c>
      <c r="B7" t="s">
        <v>54</v>
      </c>
      <c r="C7" t="s">
        <v>38</v>
      </c>
      <c r="D7" s="3">
        <v>3.7999999999999999E-2</v>
      </c>
      <c r="E7" s="3">
        <v>3.1E-2</v>
      </c>
      <c r="F7" s="3">
        <v>4.4999999999999998E-2</v>
      </c>
      <c r="G7" s="7">
        <f t="shared" si="3"/>
        <v>1.0638297872340425</v>
      </c>
      <c r="H7" s="7">
        <f t="shared" si="4"/>
        <v>1.044932079414838</v>
      </c>
      <c r="I7" s="7">
        <f t="shared" si="5"/>
        <v>1.0834236186348862</v>
      </c>
      <c r="J7" s="3">
        <v>1.03</v>
      </c>
      <c r="K7" s="3">
        <v>0.92</v>
      </c>
      <c r="L7" s="3">
        <v>1.1399999999999999</v>
      </c>
      <c r="M7" s="9" t="s">
        <v>10</v>
      </c>
      <c r="N7" s="10" t="s">
        <v>23</v>
      </c>
    </row>
    <row r="8" spans="1:25" ht="17" customHeight="1" x14ac:dyDescent="0.2">
      <c r="A8" t="s">
        <v>8</v>
      </c>
      <c r="B8" t="s">
        <v>54</v>
      </c>
      <c r="C8" t="s">
        <v>38</v>
      </c>
      <c r="D8" s="3">
        <v>-2.9000000000000001E-2</v>
      </c>
      <c r="E8" s="3">
        <v>-3.9E-2</v>
      </c>
      <c r="F8" s="3">
        <v>-0.02</v>
      </c>
      <c r="G8" s="7">
        <f t="shared" si="3"/>
        <v>1.0638297872340425</v>
      </c>
      <c r="H8" s="7">
        <f t="shared" si="4"/>
        <v>1.044932079414838</v>
      </c>
      <c r="I8" s="7">
        <f t="shared" si="5"/>
        <v>1.0834236186348862</v>
      </c>
      <c r="J8" s="3" t="s">
        <v>17</v>
      </c>
      <c r="K8" s="3" t="s">
        <v>17</v>
      </c>
      <c r="L8" s="3" t="s">
        <v>17</v>
      </c>
      <c r="M8" s="3" t="s">
        <v>17</v>
      </c>
      <c r="N8" s="3" t="s">
        <v>17</v>
      </c>
    </row>
    <row r="9" spans="1:25" ht="17" customHeight="1" x14ac:dyDescent="0.2">
      <c r="A9" t="s">
        <v>9</v>
      </c>
      <c r="B9" t="s">
        <v>54</v>
      </c>
      <c r="C9" t="s">
        <v>38</v>
      </c>
      <c r="D9" s="3">
        <v>1.9E-2</v>
      </c>
      <c r="E9" s="3">
        <v>8.9999999999999993E-3</v>
      </c>
      <c r="F9" s="3">
        <v>0.03</v>
      </c>
      <c r="G9" s="7">
        <f t="shared" si="3"/>
        <v>1.0638297872340425</v>
      </c>
      <c r="H9" s="7">
        <f t="shared" si="4"/>
        <v>1.044932079414838</v>
      </c>
      <c r="I9" s="7">
        <f t="shared" si="5"/>
        <v>1.0834236186348862</v>
      </c>
      <c r="J9" s="3">
        <v>1</v>
      </c>
      <c r="K9" s="3">
        <v>0.95</v>
      </c>
      <c r="L9" s="3">
        <v>1.05</v>
      </c>
      <c r="M9" s="9" t="s">
        <v>28</v>
      </c>
      <c r="N9" s="10" t="s">
        <v>29</v>
      </c>
    </row>
    <row r="10" spans="1:25" ht="17" customHeight="1" x14ac:dyDescent="0.2">
      <c r="A10" t="s">
        <v>2</v>
      </c>
      <c r="B10" t="s">
        <v>55</v>
      </c>
      <c r="C10" t="s">
        <v>38</v>
      </c>
      <c r="D10" s="8">
        <v>1.2E-2</v>
      </c>
      <c r="E10" s="8">
        <v>7.0000000000000001E-3</v>
      </c>
      <c r="F10" s="8">
        <v>1.7999999999999999E-2</v>
      </c>
      <c r="G10" s="7">
        <f t="shared" ref="G10:G11" si="6">1/0.94</f>
        <v>1.0638297872340425</v>
      </c>
      <c r="H10" s="7">
        <f t="shared" ref="H10:H11" si="7">1/0.957</f>
        <v>1.044932079414838</v>
      </c>
      <c r="I10" s="7">
        <f t="shared" ref="I10:I11" si="8">1/0.923</f>
        <v>1.0834236186348862</v>
      </c>
      <c r="J10" s="3">
        <v>1.1000000000000001</v>
      </c>
      <c r="K10" s="3">
        <v>1</v>
      </c>
      <c r="L10" s="3">
        <v>1.22</v>
      </c>
      <c r="M10" s="9" t="s">
        <v>13</v>
      </c>
      <c r="N10" s="3" t="s">
        <v>14</v>
      </c>
    </row>
    <row r="11" spans="1:25" ht="17" customHeight="1" x14ac:dyDescent="0.2">
      <c r="A11" t="s">
        <v>3</v>
      </c>
      <c r="B11" t="s">
        <v>55</v>
      </c>
      <c r="C11" t="s">
        <v>38</v>
      </c>
      <c r="D11" s="3">
        <v>-2.9000000000000001E-2</v>
      </c>
      <c r="E11" s="3">
        <v>-0.04</v>
      </c>
      <c r="F11" s="3">
        <v>-1.9E-2</v>
      </c>
      <c r="G11" s="7">
        <f t="shared" si="6"/>
        <v>1.0638297872340425</v>
      </c>
      <c r="H11" s="7">
        <f t="shared" si="7"/>
        <v>1.044932079414838</v>
      </c>
      <c r="I11" s="7">
        <f t="shared" si="8"/>
        <v>1.0834236186348862</v>
      </c>
      <c r="J11" s="3">
        <v>1.62</v>
      </c>
      <c r="K11" s="3">
        <v>1.1499999999999999</v>
      </c>
      <c r="L11" s="3">
        <v>2.27</v>
      </c>
      <c r="M11" s="9" t="s">
        <v>18</v>
      </c>
      <c r="N11" s="3" t="s">
        <v>19</v>
      </c>
    </row>
    <row r="12" spans="1:25" ht="17" customHeight="1" x14ac:dyDescent="0.2">
      <c r="A12" t="s">
        <v>4</v>
      </c>
      <c r="B12" t="s">
        <v>55</v>
      </c>
      <c r="C12" t="s">
        <v>38</v>
      </c>
      <c r="D12" s="3">
        <v>1.2E-2</v>
      </c>
      <c r="E12" s="3">
        <v>7.0000000000000001E-3</v>
      </c>
      <c r="F12" s="3">
        <v>1.7999999999999999E-2</v>
      </c>
      <c r="G12" s="7">
        <f>1/0.94</f>
        <v>1.0638297872340425</v>
      </c>
      <c r="H12" s="7">
        <f>1/0.957</f>
        <v>1.044932079414838</v>
      </c>
      <c r="I12" s="7">
        <f>1/0.923</f>
        <v>1.0834236186348862</v>
      </c>
      <c r="J12" s="3">
        <v>0.9</v>
      </c>
      <c r="K12" s="3">
        <v>0.84</v>
      </c>
      <c r="L12" s="3">
        <v>0.97</v>
      </c>
      <c r="M12" s="9" t="s">
        <v>10</v>
      </c>
      <c r="N12" s="3" t="s">
        <v>20</v>
      </c>
    </row>
    <row r="13" spans="1:25" ht="17" customHeight="1" x14ac:dyDescent="0.2">
      <c r="A13" t="s">
        <v>5</v>
      </c>
      <c r="B13" t="s">
        <v>55</v>
      </c>
      <c r="C13" t="s">
        <v>38</v>
      </c>
      <c r="D13" s="3">
        <v>-4.5999999999999999E-2</v>
      </c>
      <c r="E13" s="3">
        <v>-5.2999999999999999E-2</v>
      </c>
      <c r="F13" s="3">
        <v>-3.9E-2</v>
      </c>
      <c r="G13" s="7">
        <f t="shared" ref="G13:G17" si="9">1/0.94</f>
        <v>1.0638297872340425</v>
      </c>
      <c r="H13" s="7">
        <f t="shared" ref="H13:H17" si="10">1/0.957</f>
        <v>1.044932079414838</v>
      </c>
      <c r="I13" s="7">
        <f t="shared" ref="I13:I17" si="11">1/0.923</f>
        <v>1.0834236186348862</v>
      </c>
      <c r="J13" s="3">
        <v>0.98</v>
      </c>
      <c r="K13" s="3">
        <v>0.91</v>
      </c>
      <c r="L13" s="3">
        <v>1.06</v>
      </c>
      <c r="M13" s="9" t="s">
        <v>10</v>
      </c>
      <c r="N13" s="10" t="s">
        <v>25</v>
      </c>
    </row>
    <row r="14" spans="1:25" ht="17" customHeight="1" x14ac:dyDescent="0.2">
      <c r="A14" t="s">
        <v>6</v>
      </c>
      <c r="B14" t="s">
        <v>55</v>
      </c>
      <c r="C14" t="s">
        <v>38</v>
      </c>
      <c r="D14" s="3">
        <v>4.4999999999999998E-2</v>
      </c>
      <c r="E14" s="3">
        <v>3.9E-2</v>
      </c>
      <c r="F14" s="3">
        <v>5.1999999999999998E-2</v>
      </c>
      <c r="G14" s="7">
        <f t="shared" si="9"/>
        <v>1.0638297872340425</v>
      </c>
      <c r="H14" s="7">
        <f t="shared" si="10"/>
        <v>1.044932079414838</v>
      </c>
      <c r="I14" s="7">
        <f t="shared" si="11"/>
        <v>1.0834236186348862</v>
      </c>
      <c r="J14" s="3">
        <v>0.94</v>
      </c>
      <c r="K14" s="3">
        <v>0.88</v>
      </c>
      <c r="L14" s="3">
        <v>1.01</v>
      </c>
      <c r="M14" s="9" t="s">
        <v>10</v>
      </c>
      <c r="N14" s="10" t="s">
        <v>25</v>
      </c>
    </row>
    <row r="15" spans="1:25" ht="17" customHeight="1" x14ac:dyDescent="0.2">
      <c r="A15" t="s">
        <v>7</v>
      </c>
      <c r="B15" t="s">
        <v>55</v>
      </c>
      <c r="C15" t="s">
        <v>38</v>
      </c>
      <c r="D15" s="3">
        <v>3.7999999999999999E-2</v>
      </c>
      <c r="E15" s="3">
        <v>3.1E-2</v>
      </c>
      <c r="F15" s="3">
        <v>4.4999999999999998E-2</v>
      </c>
      <c r="G15" s="7">
        <f t="shared" si="9"/>
        <v>1.0638297872340425</v>
      </c>
      <c r="H15" s="7">
        <f t="shared" si="10"/>
        <v>1.044932079414838</v>
      </c>
      <c r="I15" s="7">
        <f t="shared" si="11"/>
        <v>1.0834236186348862</v>
      </c>
      <c r="J15" s="3">
        <v>1.01</v>
      </c>
      <c r="K15" s="3">
        <v>0.94</v>
      </c>
      <c r="L15" s="3">
        <v>1.07</v>
      </c>
      <c r="M15" s="9" t="s">
        <v>10</v>
      </c>
      <c r="N15" s="10" t="s">
        <v>25</v>
      </c>
    </row>
    <row r="16" spans="1:25" ht="17" customHeight="1" x14ac:dyDescent="0.2">
      <c r="A16" t="s">
        <v>8</v>
      </c>
      <c r="B16" t="s">
        <v>55</v>
      </c>
      <c r="C16" t="s">
        <v>38</v>
      </c>
      <c r="D16" s="3">
        <v>-2.9000000000000001E-2</v>
      </c>
      <c r="E16" s="3">
        <v>-3.9E-2</v>
      </c>
      <c r="F16" s="3">
        <v>-0.02</v>
      </c>
      <c r="G16" s="7">
        <f t="shared" si="9"/>
        <v>1.0638297872340425</v>
      </c>
      <c r="H16" s="7">
        <f t="shared" si="10"/>
        <v>1.044932079414838</v>
      </c>
      <c r="I16" s="7">
        <f t="shared" si="11"/>
        <v>1.0834236186348862</v>
      </c>
      <c r="J16" s="3" t="s">
        <v>17</v>
      </c>
      <c r="K16" s="3" t="s">
        <v>17</v>
      </c>
      <c r="L16" s="3" t="s">
        <v>17</v>
      </c>
      <c r="M16" s="3" t="s">
        <v>17</v>
      </c>
      <c r="N16" s="3" t="s">
        <v>17</v>
      </c>
    </row>
    <row r="17" spans="1:14" ht="17" customHeight="1" x14ac:dyDescent="0.2">
      <c r="A17" t="s">
        <v>9</v>
      </c>
      <c r="B17" t="s">
        <v>55</v>
      </c>
      <c r="C17" t="s">
        <v>38</v>
      </c>
      <c r="D17" s="3">
        <v>1.9E-2</v>
      </c>
      <c r="E17" s="3">
        <v>8.9999999999999993E-3</v>
      </c>
      <c r="F17" s="3">
        <v>0.03</v>
      </c>
      <c r="G17" s="7">
        <f t="shared" si="9"/>
        <v>1.0638297872340425</v>
      </c>
      <c r="H17" s="7">
        <f t="shared" si="10"/>
        <v>1.044932079414838</v>
      </c>
      <c r="I17" s="7">
        <f t="shared" si="11"/>
        <v>1.0834236186348862</v>
      </c>
      <c r="J17" s="3" t="s">
        <v>17</v>
      </c>
      <c r="K17" s="3" t="s">
        <v>17</v>
      </c>
      <c r="L17" s="3" t="s">
        <v>17</v>
      </c>
      <c r="M17" s="3" t="s">
        <v>17</v>
      </c>
      <c r="N17" s="3" t="s">
        <v>17</v>
      </c>
    </row>
    <row r="18" spans="1:14" ht="17" customHeight="1" x14ac:dyDescent="0.2">
      <c r="A18" t="s">
        <v>2</v>
      </c>
      <c r="B18" t="s">
        <v>56</v>
      </c>
      <c r="C18" t="s">
        <v>38</v>
      </c>
      <c r="D18" s="8">
        <v>1.2E-2</v>
      </c>
      <c r="E18" s="8">
        <v>7.0000000000000001E-3</v>
      </c>
      <c r="F18" s="8">
        <v>1.7999999999999999E-2</v>
      </c>
      <c r="G18" s="7">
        <f t="shared" ref="G18:G19" si="12">1/0.94</f>
        <v>1.0638297872340425</v>
      </c>
      <c r="H18" s="7">
        <f t="shared" ref="H18:H19" si="13">1/0.957</f>
        <v>1.044932079414838</v>
      </c>
      <c r="I18" s="7">
        <f t="shared" ref="I18:I19" si="14">1/0.923</f>
        <v>1.0834236186348862</v>
      </c>
      <c r="J18" s="6" t="s">
        <v>17</v>
      </c>
      <c r="K18" s="6" t="s">
        <v>17</v>
      </c>
      <c r="L18" s="6" t="s">
        <v>17</v>
      </c>
      <c r="M18" s="6" t="s">
        <v>17</v>
      </c>
      <c r="N18" s="6" t="s">
        <v>17</v>
      </c>
    </row>
    <row r="19" spans="1:14" ht="17" customHeight="1" x14ac:dyDescent="0.2">
      <c r="A19" t="s">
        <v>3</v>
      </c>
      <c r="B19" t="s">
        <v>56</v>
      </c>
      <c r="C19" t="s">
        <v>38</v>
      </c>
      <c r="D19" s="3">
        <v>-2.9000000000000001E-2</v>
      </c>
      <c r="E19" s="3">
        <v>-0.04</v>
      </c>
      <c r="F19" s="3">
        <v>-1.9E-2</v>
      </c>
      <c r="G19" s="7">
        <f t="shared" si="12"/>
        <v>1.0638297872340425</v>
      </c>
      <c r="H19" s="7">
        <f t="shared" si="13"/>
        <v>1.044932079414838</v>
      </c>
      <c r="I19" s="7">
        <f t="shared" si="14"/>
        <v>1.0834236186348862</v>
      </c>
      <c r="J19" s="3" t="s">
        <v>17</v>
      </c>
      <c r="K19" s="3" t="s">
        <v>17</v>
      </c>
      <c r="L19" s="3" t="s">
        <v>17</v>
      </c>
      <c r="M19" s="3" t="s">
        <v>17</v>
      </c>
      <c r="N19" s="3" t="s">
        <v>17</v>
      </c>
    </row>
    <row r="20" spans="1:14" ht="17" customHeight="1" x14ac:dyDescent="0.2">
      <c r="A20" t="s">
        <v>4</v>
      </c>
      <c r="B20" t="s">
        <v>56</v>
      </c>
      <c r="C20" t="s">
        <v>38</v>
      </c>
      <c r="D20" s="3">
        <v>1.2E-2</v>
      </c>
      <c r="E20" s="3">
        <v>7.0000000000000001E-3</v>
      </c>
      <c r="F20" s="3">
        <v>1.7999999999999999E-2</v>
      </c>
      <c r="G20" s="7">
        <f>1/0.94</f>
        <v>1.0638297872340425</v>
      </c>
      <c r="H20" s="7">
        <f>1/0.957</f>
        <v>1.044932079414838</v>
      </c>
      <c r="I20" s="7">
        <f>1/0.923</f>
        <v>1.0834236186348862</v>
      </c>
      <c r="J20" s="3" t="s">
        <v>17</v>
      </c>
      <c r="K20" s="3" t="s">
        <v>17</v>
      </c>
      <c r="L20" s="3" t="s">
        <v>17</v>
      </c>
      <c r="M20" s="3" t="s">
        <v>17</v>
      </c>
      <c r="N20" s="3" t="s">
        <v>17</v>
      </c>
    </row>
    <row r="21" spans="1:14" ht="17" customHeight="1" x14ac:dyDescent="0.2">
      <c r="A21" t="s">
        <v>5</v>
      </c>
      <c r="B21" t="s">
        <v>56</v>
      </c>
      <c r="C21" t="s">
        <v>38</v>
      </c>
      <c r="D21" s="3">
        <v>-4.5999999999999999E-2</v>
      </c>
      <c r="E21" s="3">
        <v>-5.2999999999999999E-2</v>
      </c>
      <c r="F21" s="3">
        <v>-3.9E-2</v>
      </c>
      <c r="G21" s="7">
        <f t="shared" ref="G21:G25" si="15">1/0.94</f>
        <v>1.0638297872340425</v>
      </c>
      <c r="H21" s="7">
        <f t="shared" ref="H21:H25" si="16">1/0.957</f>
        <v>1.044932079414838</v>
      </c>
      <c r="I21" s="7">
        <f t="shared" ref="I21:I25" si="17">1/0.923</f>
        <v>1.0834236186348862</v>
      </c>
      <c r="J21" s="3" t="s">
        <v>17</v>
      </c>
      <c r="K21" s="3" t="s">
        <v>17</v>
      </c>
      <c r="L21" s="3" t="s">
        <v>17</v>
      </c>
      <c r="M21" s="3" t="s">
        <v>17</v>
      </c>
      <c r="N21" s="3" t="s">
        <v>17</v>
      </c>
    </row>
    <row r="22" spans="1:14" ht="17" customHeight="1" x14ac:dyDescent="0.2">
      <c r="A22" t="s">
        <v>6</v>
      </c>
      <c r="B22" t="s">
        <v>56</v>
      </c>
      <c r="C22" t="s">
        <v>38</v>
      </c>
      <c r="D22" s="3">
        <v>4.4999999999999998E-2</v>
      </c>
      <c r="E22" s="3">
        <v>3.9E-2</v>
      </c>
      <c r="F22" s="3">
        <v>5.1999999999999998E-2</v>
      </c>
      <c r="G22" s="7">
        <f t="shared" si="15"/>
        <v>1.0638297872340425</v>
      </c>
      <c r="H22" s="7">
        <f t="shared" si="16"/>
        <v>1.044932079414838</v>
      </c>
      <c r="I22" s="7">
        <f t="shared" si="17"/>
        <v>1.0834236186348862</v>
      </c>
      <c r="J22" s="3" t="s">
        <v>17</v>
      </c>
      <c r="K22" s="3" t="s">
        <v>17</v>
      </c>
      <c r="L22" s="3" t="s">
        <v>17</v>
      </c>
      <c r="M22" s="3" t="s">
        <v>17</v>
      </c>
      <c r="N22" s="3" t="s">
        <v>17</v>
      </c>
    </row>
    <row r="23" spans="1:14" ht="17" customHeight="1" x14ac:dyDescent="0.2">
      <c r="A23" t="s">
        <v>7</v>
      </c>
      <c r="B23" t="s">
        <v>56</v>
      </c>
      <c r="C23" t="s">
        <v>38</v>
      </c>
      <c r="D23" s="3">
        <v>3.7999999999999999E-2</v>
      </c>
      <c r="E23" s="3">
        <v>3.1E-2</v>
      </c>
      <c r="F23" s="3">
        <v>4.4999999999999998E-2</v>
      </c>
      <c r="G23" s="7">
        <f t="shared" si="15"/>
        <v>1.0638297872340425</v>
      </c>
      <c r="H23" s="7">
        <f t="shared" si="16"/>
        <v>1.044932079414838</v>
      </c>
      <c r="I23" s="7">
        <f t="shared" si="17"/>
        <v>1.0834236186348862</v>
      </c>
      <c r="J23" s="3" t="s">
        <v>17</v>
      </c>
      <c r="K23" s="3" t="s">
        <v>17</v>
      </c>
      <c r="L23" s="3" t="s">
        <v>17</v>
      </c>
      <c r="M23" s="3" t="s">
        <v>17</v>
      </c>
      <c r="N23" s="3" t="s">
        <v>17</v>
      </c>
    </row>
    <row r="24" spans="1:14" ht="17" customHeight="1" x14ac:dyDescent="0.2">
      <c r="A24" t="s">
        <v>8</v>
      </c>
      <c r="B24" t="s">
        <v>56</v>
      </c>
      <c r="C24" t="s">
        <v>38</v>
      </c>
      <c r="D24" s="3">
        <v>-2.9000000000000001E-2</v>
      </c>
      <c r="E24" s="3">
        <v>-3.9E-2</v>
      </c>
      <c r="F24" s="3">
        <v>-0.02</v>
      </c>
      <c r="G24" s="7">
        <f t="shared" si="15"/>
        <v>1.0638297872340425</v>
      </c>
      <c r="H24" s="7">
        <f t="shared" si="16"/>
        <v>1.044932079414838</v>
      </c>
      <c r="I24" s="7">
        <f t="shared" si="17"/>
        <v>1.0834236186348862</v>
      </c>
      <c r="J24" s="3" t="s">
        <v>17</v>
      </c>
      <c r="K24" s="3" t="s">
        <v>17</v>
      </c>
      <c r="L24" s="3" t="s">
        <v>17</v>
      </c>
      <c r="M24" s="3" t="s">
        <v>17</v>
      </c>
      <c r="N24" s="3" t="s">
        <v>17</v>
      </c>
    </row>
    <row r="25" spans="1:14" ht="17" customHeight="1" x14ac:dyDescent="0.2">
      <c r="A25" t="s">
        <v>9</v>
      </c>
      <c r="B25" t="s">
        <v>56</v>
      </c>
      <c r="C25" t="s">
        <v>38</v>
      </c>
      <c r="D25" s="3">
        <v>1.9E-2</v>
      </c>
      <c r="E25" s="3">
        <v>8.9999999999999993E-3</v>
      </c>
      <c r="F25" s="3">
        <v>0.03</v>
      </c>
      <c r="G25" s="7">
        <f t="shared" si="15"/>
        <v>1.0638297872340425</v>
      </c>
      <c r="H25" s="7">
        <f t="shared" si="16"/>
        <v>1.044932079414838</v>
      </c>
      <c r="I25" s="7">
        <f t="shared" si="17"/>
        <v>1.0834236186348862</v>
      </c>
      <c r="J25" s="3" t="s">
        <v>17</v>
      </c>
      <c r="K25" s="3" t="s">
        <v>17</v>
      </c>
      <c r="L25" s="3" t="s">
        <v>17</v>
      </c>
      <c r="M25" s="3" t="s">
        <v>17</v>
      </c>
      <c r="N25" s="3" t="s">
        <v>17</v>
      </c>
    </row>
    <row r="26" spans="1:14" ht="17" customHeight="1" x14ac:dyDescent="0.2">
      <c r="A26" t="s">
        <v>2</v>
      </c>
      <c r="B26" t="s">
        <v>57</v>
      </c>
      <c r="C26" t="s">
        <v>38</v>
      </c>
      <c r="D26" s="8">
        <v>1.2E-2</v>
      </c>
      <c r="E26" s="8">
        <v>7.0000000000000001E-3</v>
      </c>
      <c r="F26" s="8">
        <v>1.7999999999999999E-2</v>
      </c>
      <c r="G26" s="7">
        <f t="shared" ref="G26:G27" si="18">1/0.94</f>
        <v>1.0638297872340425</v>
      </c>
      <c r="H26" s="7">
        <f t="shared" ref="H26:H27" si="19">1/0.957</f>
        <v>1.044932079414838</v>
      </c>
      <c r="I26" s="7">
        <f t="shared" ref="I26:I27" si="20">1/0.923</f>
        <v>1.0834236186348862</v>
      </c>
      <c r="J26" s="6" t="s">
        <v>17</v>
      </c>
      <c r="K26" s="6" t="s">
        <v>17</v>
      </c>
      <c r="L26" s="6" t="s">
        <v>17</v>
      </c>
      <c r="M26" s="6" t="s">
        <v>17</v>
      </c>
      <c r="N26" s="6" t="s">
        <v>17</v>
      </c>
    </row>
    <row r="27" spans="1:14" ht="17" customHeight="1" x14ac:dyDescent="0.2">
      <c r="A27" t="s">
        <v>3</v>
      </c>
      <c r="B27" t="s">
        <v>57</v>
      </c>
      <c r="C27" t="s">
        <v>38</v>
      </c>
      <c r="D27" s="3">
        <v>-2.9000000000000001E-2</v>
      </c>
      <c r="E27" s="3">
        <v>-0.04</v>
      </c>
      <c r="F27" s="3">
        <v>-1.9E-2</v>
      </c>
      <c r="G27" s="7">
        <f t="shared" si="18"/>
        <v>1.0638297872340425</v>
      </c>
      <c r="H27" s="7">
        <f t="shared" si="19"/>
        <v>1.044932079414838</v>
      </c>
      <c r="I27" s="7">
        <f t="shared" si="20"/>
        <v>1.0834236186348862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</row>
    <row r="28" spans="1:14" ht="17" customHeight="1" x14ac:dyDescent="0.2">
      <c r="A28" t="s">
        <v>4</v>
      </c>
      <c r="B28" t="s">
        <v>57</v>
      </c>
      <c r="C28" t="s">
        <v>38</v>
      </c>
      <c r="D28" s="3">
        <v>1.2E-2</v>
      </c>
      <c r="E28" s="3">
        <v>7.0000000000000001E-3</v>
      </c>
      <c r="F28" s="3">
        <v>1.7999999999999999E-2</v>
      </c>
      <c r="G28" s="7">
        <f>1/0.94</f>
        <v>1.0638297872340425</v>
      </c>
      <c r="H28" s="7">
        <f>1/0.957</f>
        <v>1.044932079414838</v>
      </c>
      <c r="I28" s="7">
        <f>1/0.923</f>
        <v>1.0834236186348862</v>
      </c>
      <c r="J28" s="6" t="s">
        <v>17</v>
      </c>
      <c r="K28" s="6" t="s">
        <v>17</v>
      </c>
      <c r="L28" s="6" t="s">
        <v>17</v>
      </c>
      <c r="M28" s="6" t="s">
        <v>17</v>
      </c>
      <c r="N28" s="6" t="s">
        <v>17</v>
      </c>
    </row>
    <row r="29" spans="1:14" ht="17" customHeight="1" x14ac:dyDescent="0.2">
      <c r="A29" t="s">
        <v>5</v>
      </c>
      <c r="B29" t="s">
        <v>57</v>
      </c>
      <c r="C29" t="s">
        <v>38</v>
      </c>
      <c r="D29" s="3">
        <v>-4.5999999999999999E-2</v>
      </c>
      <c r="E29" s="3">
        <v>-5.2999999999999999E-2</v>
      </c>
      <c r="F29" s="3">
        <v>-3.9E-2</v>
      </c>
      <c r="G29" s="7">
        <f t="shared" ref="G29:G33" si="21">1/0.94</f>
        <v>1.0638297872340425</v>
      </c>
      <c r="H29" s="7">
        <f t="shared" ref="H29:H33" si="22">1/0.957</f>
        <v>1.044932079414838</v>
      </c>
      <c r="I29" s="7">
        <f t="shared" ref="I29:I33" si="23">1/0.923</f>
        <v>1.0834236186348862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</row>
    <row r="30" spans="1:14" ht="17" customHeight="1" x14ac:dyDescent="0.2">
      <c r="A30" t="s">
        <v>6</v>
      </c>
      <c r="B30" t="s">
        <v>57</v>
      </c>
      <c r="C30" t="s">
        <v>38</v>
      </c>
      <c r="D30" s="3">
        <v>4.4999999999999998E-2</v>
      </c>
      <c r="E30" s="3">
        <v>3.9E-2</v>
      </c>
      <c r="F30" s="3">
        <v>5.1999999999999998E-2</v>
      </c>
      <c r="G30" s="7">
        <f t="shared" si="21"/>
        <v>1.0638297872340425</v>
      </c>
      <c r="H30" s="7">
        <f t="shared" si="22"/>
        <v>1.044932079414838</v>
      </c>
      <c r="I30" s="7">
        <f t="shared" si="23"/>
        <v>1.0834236186348862</v>
      </c>
      <c r="J30" s="6" t="s">
        <v>17</v>
      </c>
      <c r="K30" s="6" t="s">
        <v>17</v>
      </c>
      <c r="L30" s="6" t="s">
        <v>17</v>
      </c>
      <c r="M30" s="6" t="s">
        <v>17</v>
      </c>
      <c r="N30" s="6" t="s">
        <v>17</v>
      </c>
    </row>
    <row r="31" spans="1:14" ht="17" customHeight="1" x14ac:dyDescent="0.2">
      <c r="A31" t="s">
        <v>7</v>
      </c>
      <c r="B31" t="s">
        <v>57</v>
      </c>
      <c r="C31" t="s">
        <v>38</v>
      </c>
      <c r="D31" s="3">
        <v>3.7999999999999999E-2</v>
      </c>
      <c r="E31" s="3">
        <v>3.1E-2</v>
      </c>
      <c r="F31" s="3">
        <v>4.4999999999999998E-2</v>
      </c>
      <c r="G31" s="7">
        <f t="shared" si="21"/>
        <v>1.0638297872340425</v>
      </c>
      <c r="H31" s="7">
        <f t="shared" si="22"/>
        <v>1.044932079414838</v>
      </c>
      <c r="I31" s="7">
        <f t="shared" si="23"/>
        <v>1.0834236186348862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</row>
    <row r="32" spans="1:14" ht="17" customHeight="1" x14ac:dyDescent="0.2">
      <c r="A32" t="s">
        <v>8</v>
      </c>
      <c r="B32" t="s">
        <v>57</v>
      </c>
      <c r="C32" t="s">
        <v>38</v>
      </c>
      <c r="D32" s="3">
        <v>-2.9000000000000001E-2</v>
      </c>
      <c r="E32" s="3">
        <v>-3.9E-2</v>
      </c>
      <c r="F32" s="3">
        <v>-0.02</v>
      </c>
      <c r="G32" s="7">
        <f t="shared" si="21"/>
        <v>1.0638297872340425</v>
      </c>
      <c r="H32" s="7">
        <f t="shared" si="22"/>
        <v>1.044932079414838</v>
      </c>
      <c r="I32" s="7">
        <f t="shared" si="23"/>
        <v>1.0834236186348862</v>
      </c>
      <c r="J32" s="6" t="s">
        <v>17</v>
      </c>
      <c r="K32" s="6" t="s">
        <v>17</v>
      </c>
      <c r="L32" s="6" t="s">
        <v>17</v>
      </c>
      <c r="M32" s="6" t="s">
        <v>17</v>
      </c>
      <c r="N32" s="6" t="s">
        <v>17</v>
      </c>
    </row>
    <row r="33" spans="1:14" ht="17" customHeight="1" x14ac:dyDescent="0.2">
      <c r="A33" t="s">
        <v>9</v>
      </c>
      <c r="B33" t="s">
        <v>57</v>
      </c>
      <c r="C33" t="s">
        <v>38</v>
      </c>
      <c r="D33" s="3">
        <v>1.9E-2</v>
      </c>
      <c r="E33" s="3">
        <v>8.9999999999999993E-3</v>
      </c>
      <c r="F33" s="3">
        <v>0.03</v>
      </c>
      <c r="G33" s="7">
        <f t="shared" si="21"/>
        <v>1.0638297872340425</v>
      </c>
      <c r="H33" s="7">
        <f t="shared" si="22"/>
        <v>1.044932079414838</v>
      </c>
      <c r="I33" s="7">
        <f t="shared" si="23"/>
        <v>1.0834236186348862</v>
      </c>
      <c r="J33" s="6" t="s">
        <v>17</v>
      </c>
      <c r="K33" s="6" t="s">
        <v>17</v>
      </c>
      <c r="L33" s="6" t="s">
        <v>17</v>
      </c>
      <c r="M33" s="6" t="s">
        <v>17</v>
      </c>
      <c r="N33" s="6" t="s">
        <v>17</v>
      </c>
    </row>
    <row r="34" spans="1:14" ht="17" customHeight="1" x14ac:dyDescent="0.2">
      <c r="A34" t="s">
        <v>2</v>
      </c>
      <c r="B34" s="5" t="s">
        <v>35</v>
      </c>
      <c r="C34" t="s">
        <v>38</v>
      </c>
      <c r="D34" s="8">
        <v>1.2E-2</v>
      </c>
      <c r="E34" s="8">
        <v>7.0000000000000001E-3</v>
      </c>
      <c r="F34" s="8">
        <v>1.7999999999999999E-2</v>
      </c>
      <c r="G34" s="7">
        <f t="shared" ref="G34:G35" si="24">1/0.94</f>
        <v>1.0638297872340425</v>
      </c>
      <c r="H34" s="7">
        <f t="shared" ref="H34:H35" si="25">1/0.957</f>
        <v>1.044932079414838</v>
      </c>
      <c r="I34" s="7">
        <f t="shared" ref="I34:I35" si="26">1/0.923</f>
        <v>1.0834236186348862</v>
      </c>
      <c r="J34" s="3">
        <v>1.0980000000000001</v>
      </c>
      <c r="K34" s="3">
        <v>1.0649999999999999</v>
      </c>
      <c r="L34" s="3">
        <v>1.1319999999999999</v>
      </c>
      <c r="M34" s="9" t="s">
        <v>10</v>
      </c>
      <c r="N34" s="10" t="s">
        <v>16</v>
      </c>
    </row>
    <row r="35" spans="1:14" ht="17" customHeight="1" x14ac:dyDescent="0.2">
      <c r="A35" t="s">
        <v>3</v>
      </c>
      <c r="B35" s="5" t="s">
        <v>35</v>
      </c>
      <c r="C35" t="s">
        <v>38</v>
      </c>
      <c r="D35" s="3">
        <v>-2.9000000000000001E-2</v>
      </c>
      <c r="E35" s="3">
        <v>-0.04</v>
      </c>
      <c r="F35" s="3">
        <v>-1.9E-2</v>
      </c>
      <c r="G35" s="7">
        <f t="shared" si="24"/>
        <v>1.0638297872340425</v>
      </c>
      <c r="H35" s="7">
        <f t="shared" si="25"/>
        <v>1.044932079414838</v>
      </c>
      <c r="I35" s="7">
        <f t="shared" si="26"/>
        <v>1.0834236186348862</v>
      </c>
      <c r="J35" s="3" t="s">
        <v>17</v>
      </c>
      <c r="K35" s="3" t="s">
        <v>17</v>
      </c>
      <c r="L35" s="3" t="s">
        <v>17</v>
      </c>
      <c r="M35" s="3" t="s">
        <v>17</v>
      </c>
      <c r="N35" s="3" t="s">
        <v>17</v>
      </c>
    </row>
    <row r="36" spans="1:14" ht="17" customHeight="1" x14ac:dyDescent="0.2">
      <c r="A36" t="s">
        <v>4</v>
      </c>
      <c r="B36" s="5" t="s">
        <v>35</v>
      </c>
      <c r="C36" t="s">
        <v>38</v>
      </c>
      <c r="D36" s="3">
        <v>1.2E-2</v>
      </c>
      <c r="E36" s="3">
        <v>7.0000000000000001E-3</v>
      </c>
      <c r="F36" s="3">
        <v>1.7999999999999999E-2</v>
      </c>
      <c r="G36" s="7">
        <f>1/0.94</f>
        <v>1.0638297872340425</v>
      </c>
      <c r="H36" s="7">
        <f>1/0.957</f>
        <v>1.044932079414838</v>
      </c>
      <c r="I36" s="7">
        <f>1/0.923</f>
        <v>1.0834236186348862</v>
      </c>
      <c r="J36" s="3">
        <v>1</v>
      </c>
      <c r="K36" s="3">
        <v>0.99</v>
      </c>
      <c r="L36" s="3">
        <v>1.01</v>
      </c>
      <c r="M36" s="3" t="s">
        <v>21</v>
      </c>
      <c r="N36" s="3" t="s">
        <v>22</v>
      </c>
    </row>
    <row r="37" spans="1:14" ht="17" customHeight="1" x14ac:dyDescent="0.2">
      <c r="A37" t="s">
        <v>5</v>
      </c>
      <c r="B37" s="5" t="s">
        <v>35</v>
      </c>
      <c r="C37" t="s">
        <v>38</v>
      </c>
      <c r="D37" s="3">
        <v>-4.5999999999999999E-2</v>
      </c>
      <c r="E37" s="3">
        <v>-5.2999999999999999E-2</v>
      </c>
      <c r="F37" s="3">
        <v>-3.9E-2</v>
      </c>
      <c r="G37" s="7">
        <f t="shared" ref="G37:G41" si="27">1/0.94</f>
        <v>1.0638297872340425</v>
      </c>
      <c r="H37" s="7">
        <f t="shared" ref="H37:H41" si="28">1/0.957</f>
        <v>1.044932079414838</v>
      </c>
      <c r="I37" s="7">
        <f t="shared" ref="I37:I41" si="29">1/0.923</f>
        <v>1.0834236186348862</v>
      </c>
      <c r="J37" s="3">
        <v>0.9</v>
      </c>
      <c r="K37" s="3">
        <v>0.8</v>
      </c>
      <c r="L37" s="3">
        <v>1.01</v>
      </c>
      <c r="M37" s="9" t="s">
        <v>10</v>
      </c>
      <c r="N37" s="10" t="s">
        <v>27</v>
      </c>
    </row>
    <row r="38" spans="1:14" ht="17" customHeight="1" x14ac:dyDescent="0.2">
      <c r="A38" t="s">
        <v>6</v>
      </c>
      <c r="B38" s="5" t="s">
        <v>35</v>
      </c>
      <c r="C38" t="s">
        <v>38</v>
      </c>
      <c r="D38" s="3">
        <v>4.4999999999999998E-2</v>
      </c>
      <c r="E38" s="3">
        <v>3.9E-2</v>
      </c>
      <c r="F38" s="3">
        <v>5.1999999999999998E-2</v>
      </c>
      <c r="G38" s="7">
        <f t="shared" si="27"/>
        <v>1.0638297872340425</v>
      </c>
      <c r="H38" s="7">
        <f t="shared" si="28"/>
        <v>1.044932079414838</v>
      </c>
      <c r="I38" s="7">
        <f t="shared" si="29"/>
        <v>1.0834236186348862</v>
      </c>
      <c r="J38" s="3" t="s">
        <v>17</v>
      </c>
      <c r="K38" s="3" t="s">
        <v>17</v>
      </c>
      <c r="L38" s="3" t="s">
        <v>17</v>
      </c>
      <c r="M38" s="3" t="s">
        <v>17</v>
      </c>
      <c r="N38" s="3" t="s">
        <v>17</v>
      </c>
    </row>
    <row r="39" spans="1:14" ht="17" customHeight="1" x14ac:dyDescent="0.2">
      <c r="A39" t="s">
        <v>7</v>
      </c>
      <c r="B39" s="5" t="s">
        <v>35</v>
      </c>
      <c r="C39" t="s">
        <v>38</v>
      </c>
      <c r="D39" s="3">
        <v>3.7999999999999999E-2</v>
      </c>
      <c r="E39" s="3">
        <v>3.1E-2</v>
      </c>
      <c r="F39" s="3">
        <v>4.4999999999999998E-2</v>
      </c>
      <c r="G39" s="7">
        <f t="shared" si="27"/>
        <v>1.0638297872340425</v>
      </c>
      <c r="H39" s="7">
        <f t="shared" si="28"/>
        <v>1.044932079414838</v>
      </c>
      <c r="I39" s="7">
        <f t="shared" si="29"/>
        <v>1.0834236186348862</v>
      </c>
      <c r="J39" s="3">
        <v>1.07</v>
      </c>
      <c r="K39" s="3">
        <v>0.96</v>
      </c>
      <c r="L39" s="3">
        <v>1.19</v>
      </c>
      <c r="M39" s="9" t="s">
        <v>10</v>
      </c>
      <c r="N39" s="10" t="s">
        <v>27</v>
      </c>
    </row>
    <row r="40" spans="1:14" ht="17" customHeight="1" x14ac:dyDescent="0.2">
      <c r="A40" t="s">
        <v>8</v>
      </c>
      <c r="B40" s="5" t="s">
        <v>35</v>
      </c>
      <c r="C40" t="s">
        <v>38</v>
      </c>
      <c r="D40" s="3">
        <v>-2.9000000000000001E-2</v>
      </c>
      <c r="E40" s="3">
        <v>-3.9E-2</v>
      </c>
      <c r="F40" s="3">
        <v>-0.02</v>
      </c>
      <c r="G40" s="7">
        <f t="shared" si="27"/>
        <v>1.0638297872340425</v>
      </c>
      <c r="H40" s="7">
        <f t="shared" si="28"/>
        <v>1.044932079414838</v>
      </c>
      <c r="I40" s="7">
        <f t="shared" si="29"/>
        <v>1.0834236186348862</v>
      </c>
      <c r="J40" s="3" t="s">
        <v>17</v>
      </c>
      <c r="K40" s="3" t="s">
        <v>17</v>
      </c>
      <c r="L40" s="3" t="s">
        <v>17</v>
      </c>
      <c r="M40" s="3" t="s">
        <v>17</v>
      </c>
      <c r="N40" s="3" t="s">
        <v>17</v>
      </c>
    </row>
    <row r="41" spans="1:14" ht="17" customHeight="1" x14ac:dyDescent="0.2">
      <c r="A41" t="s">
        <v>9</v>
      </c>
      <c r="B41" s="5" t="s">
        <v>35</v>
      </c>
      <c r="C41" t="s">
        <v>38</v>
      </c>
      <c r="D41" s="3">
        <v>1.9E-2</v>
      </c>
      <c r="E41" s="3">
        <v>8.9999999999999993E-3</v>
      </c>
      <c r="F41" s="3">
        <v>0.03</v>
      </c>
      <c r="G41" s="7">
        <f t="shared" si="27"/>
        <v>1.0638297872340425</v>
      </c>
      <c r="H41" s="7">
        <f t="shared" si="28"/>
        <v>1.044932079414838</v>
      </c>
      <c r="I41" s="7">
        <f t="shared" si="29"/>
        <v>1.0834236186348862</v>
      </c>
      <c r="J41" s="3" t="s">
        <v>17</v>
      </c>
      <c r="K41" s="3" t="s">
        <v>17</v>
      </c>
      <c r="L41" s="3" t="s">
        <v>17</v>
      </c>
      <c r="M41" s="3" t="s">
        <v>17</v>
      </c>
      <c r="N41" s="3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3818B-8786-0143-BBFA-586E0E3FD2B0}">
  <dimension ref="A1:AE6"/>
  <sheetViews>
    <sheetView workbookViewId="0">
      <selection activeCell="B2" sqref="B2"/>
    </sheetView>
  </sheetViews>
  <sheetFormatPr baseColWidth="10" defaultRowHeight="16" x14ac:dyDescent="0.2"/>
  <sheetData>
    <row r="1" spans="1:31" ht="68" x14ac:dyDescent="0.2">
      <c r="C1" s="6" t="s">
        <v>49</v>
      </c>
      <c r="D1" s="6" t="s">
        <v>47</v>
      </c>
      <c r="E1" s="6" t="s">
        <v>48</v>
      </c>
      <c r="F1" s="6" t="s">
        <v>50</v>
      </c>
      <c r="G1" s="6" t="s">
        <v>47</v>
      </c>
      <c r="H1" s="6" t="s">
        <v>48</v>
      </c>
      <c r="I1" s="6" t="s">
        <v>51</v>
      </c>
      <c r="J1" s="6" t="s">
        <v>47</v>
      </c>
      <c r="K1" s="6" t="s">
        <v>48</v>
      </c>
      <c r="L1" s="6" t="s">
        <v>52</v>
      </c>
      <c r="M1" s="6"/>
      <c r="N1" s="6"/>
      <c r="O1" s="5" t="s">
        <v>30</v>
      </c>
      <c r="P1" s="5"/>
      <c r="Q1" s="5" t="s">
        <v>31</v>
      </c>
      <c r="R1" s="5" t="s">
        <v>32</v>
      </c>
      <c r="S1" s="5" t="s">
        <v>30</v>
      </c>
      <c r="T1" s="5" t="s">
        <v>31</v>
      </c>
      <c r="U1" s="5" t="s">
        <v>33</v>
      </c>
      <c r="V1" s="5" t="s">
        <v>34</v>
      </c>
      <c r="W1" s="5" t="s">
        <v>35</v>
      </c>
      <c r="X1" s="5" t="s">
        <v>30</v>
      </c>
      <c r="Y1" s="5" t="s">
        <v>31</v>
      </c>
      <c r="Z1" s="5" t="s">
        <v>36</v>
      </c>
      <c r="AA1" s="5" t="s">
        <v>37</v>
      </c>
      <c r="AB1" s="5"/>
      <c r="AC1" s="5"/>
      <c r="AD1" s="5"/>
      <c r="AE1" s="5"/>
    </row>
    <row r="2" spans="1:31" x14ac:dyDescent="0.2">
      <c r="A2" t="s">
        <v>42</v>
      </c>
      <c r="B2" t="s">
        <v>45</v>
      </c>
      <c r="C2">
        <v>1.8041857000000001E-2</v>
      </c>
      <c r="D2">
        <v>9.731778E-3</v>
      </c>
      <c r="E2">
        <v>2.6351935999999999E-2</v>
      </c>
      <c r="I2" s="3">
        <v>1.1299999999999999</v>
      </c>
      <c r="J2" s="3">
        <v>1.02</v>
      </c>
      <c r="K2" s="3">
        <v>1.26</v>
      </c>
      <c r="L2" s="3"/>
      <c r="M2" s="3"/>
      <c r="N2" s="3"/>
      <c r="O2" s="1" t="s">
        <v>10</v>
      </c>
      <c r="P2" s="4"/>
      <c r="Q2" s="2" t="s">
        <v>23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</row>
    <row r="3" spans="1:31" x14ac:dyDescent="0.2">
      <c r="A3" t="s">
        <v>43</v>
      </c>
      <c r="B3" t="s">
        <v>45</v>
      </c>
      <c r="C3">
        <v>1.8931571000000001E-2</v>
      </c>
      <c r="D3">
        <v>1.0752318E-2</v>
      </c>
      <c r="E3">
        <v>2.7110823999999999E-2</v>
      </c>
      <c r="I3" s="3">
        <v>1.1000000000000001</v>
      </c>
      <c r="J3" s="3">
        <v>0.92</v>
      </c>
      <c r="K3" s="3">
        <v>1.31</v>
      </c>
      <c r="L3" s="3"/>
      <c r="M3" s="3"/>
      <c r="N3" s="3"/>
      <c r="O3" s="1" t="s">
        <v>10</v>
      </c>
      <c r="P3" s="4"/>
      <c r="Q3" s="2" t="s">
        <v>23</v>
      </c>
      <c r="R3" t="s">
        <v>46</v>
      </c>
      <c r="S3" s="1" t="s">
        <v>10</v>
      </c>
      <c r="T3" s="2" t="s">
        <v>14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</row>
    <row r="4" spans="1:31" x14ac:dyDescent="0.2">
      <c r="A4" t="s">
        <v>44</v>
      </c>
      <c r="B4" t="s">
        <v>45</v>
      </c>
      <c r="C4">
        <v>-2.6473864999999999E-2</v>
      </c>
      <c r="D4">
        <v>-4.0721598999999997E-2</v>
      </c>
      <c r="E4">
        <v>-1.2226132000000001E-2</v>
      </c>
      <c r="I4" s="3" t="s">
        <v>17</v>
      </c>
      <c r="J4" s="3" t="s">
        <v>17</v>
      </c>
      <c r="K4" s="3" t="s">
        <v>17</v>
      </c>
      <c r="L4" s="3"/>
      <c r="M4" s="3"/>
      <c r="N4" s="3"/>
      <c r="O4" t="s">
        <v>17</v>
      </c>
      <c r="Q4" t="s">
        <v>17</v>
      </c>
      <c r="R4" t="s">
        <v>17</v>
      </c>
      <c r="S4" t="s">
        <v>17</v>
      </c>
      <c r="T4" t="s">
        <v>17</v>
      </c>
      <c r="U4" t="s">
        <v>17</v>
      </c>
      <c r="V4" t="s">
        <v>17</v>
      </c>
      <c r="W4" t="s">
        <v>17</v>
      </c>
      <c r="X4" t="s">
        <v>17</v>
      </c>
      <c r="Y4" t="s">
        <v>17</v>
      </c>
      <c r="Z4" t="s">
        <v>17</v>
      </c>
    </row>
    <row r="5" spans="1:31" x14ac:dyDescent="0.2">
      <c r="A5" t="s">
        <v>2</v>
      </c>
      <c r="B5" t="s">
        <v>45</v>
      </c>
      <c r="C5">
        <v>1.2813891000000001E-2</v>
      </c>
      <c r="D5">
        <v>6.438488E-3</v>
      </c>
      <c r="E5">
        <v>1.9189294999999999E-2</v>
      </c>
      <c r="I5" s="3">
        <v>1.04</v>
      </c>
      <c r="J5" s="3">
        <v>1</v>
      </c>
      <c r="K5" s="3">
        <v>1.08</v>
      </c>
      <c r="L5" s="3"/>
      <c r="M5" s="3"/>
      <c r="N5" s="3"/>
      <c r="O5" s="1" t="s">
        <v>10</v>
      </c>
      <c r="P5" s="4"/>
      <c r="Q5" t="s">
        <v>11</v>
      </c>
      <c r="R5" t="s">
        <v>12</v>
      </c>
      <c r="S5" s="1" t="s">
        <v>13</v>
      </c>
      <c r="T5" t="s">
        <v>14</v>
      </c>
      <c r="U5" t="s">
        <v>0</v>
      </c>
      <c r="V5" t="s">
        <v>0</v>
      </c>
      <c r="W5" t="s">
        <v>15</v>
      </c>
      <c r="X5" s="1" t="s">
        <v>10</v>
      </c>
      <c r="Y5" s="2" t="s">
        <v>16</v>
      </c>
      <c r="Z5">
        <v>27598322</v>
      </c>
    </row>
    <row r="6" spans="1:31" x14ac:dyDescent="0.2">
      <c r="A6" t="s">
        <v>5</v>
      </c>
      <c r="B6" t="s">
        <v>45</v>
      </c>
      <c r="C6">
        <v>-2.46E-2</v>
      </c>
      <c r="D6">
        <v>-3.4596000000000002E-2</v>
      </c>
      <c r="E6">
        <v>-1.4604000000000001E-2</v>
      </c>
      <c r="I6" s="3">
        <v>0.93</v>
      </c>
      <c r="J6" s="3">
        <v>0.84</v>
      </c>
      <c r="K6" s="3">
        <v>1.04</v>
      </c>
      <c r="L6" s="3"/>
      <c r="M6" s="3"/>
      <c r="N6" s="3"/>
      <c r="O6" s="1" t="s">
        <v>10</v>
      </c>
      <c r="P6" s="4"/>
      <c r="Q6" s="2" t="s">
        <v>23</v>
      </c>
      <c r="R6" t="s">
        <v>24</v>
      </c>
      <c r="S6" s="1" t="s">
        <v>10</v>
      </c>
      <c r="T6" s="2" t="s">
        <v>25</v>
      </c>
      <c r="U6" t="s">
        <v>0</v>
      </c>
      <c r="V6" t="s">
        <v>0</v>
      </c>
      <c r="W6" t="s">
        <v>26</v>
      </c>
      <c r="X6" s="1" t="s">
        <v>10</v>
      </c>
      <c r="Y6" s="2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46B0-87F7-0146-A6DD-BC8CECCC3598}">
  <dimension ref="A1:AD4"/>
  <sheetViews>
    <sheetView tabSelected="1" workbookViewId="0">
      <selection activeCell="E2" sqref="E2"/>
    </sheetView>
  </sheetViews>
  <sheetFormatPr baseColWidth="10" defaultRowHeight="16" x14ac:dyDescent="0.2"/>
  <sheetData>
    <row r="1" spans="1:30" ht="68" x14ac:dyDescent="0.2">
      <c r="B1" s="6" t="s">
        <v>49</v>
      </c>
      <c r="C1" s="6" t="s">
        <v>47</v>
      </c>
      <c r="D1" s="6" t="s">
        <v>48</v>
      </c>
      <c r="E1" s="6" t="s">
        <v>50</v>
      </c>
      <c r="F1" s="6" t="s">
        <v>47</v>
      </c>
      <c r="G1" s="6" t="s">
        <v>48</v>
      </c>
      <c r="H1" s="6" t="s">
        <v>51</v>
      </c>
      <c r="I1" s="6" t="s">
        <v>47</v>
      </c>
      <c r="J1" s="6" t="s">
        <v>48</v>
      </c>
      <c r="K1" s="6" t="s">
        <v>52</v>
      </c>
      <c r="L1" s="6"/>
      <c r="M1" s="6"/>
      <c r="N1" s="5" t="s">
        <v>30</v>
      </c>
      <c r="O1" s="5"/>
      <c r="P1" s="5" t="s">
        <v>31</v>
      </c>
      <c r="Q1" s="5" t="s">
        <v>32</v>
      </c>
      <c r="R1" s="5" t="s">
        <v>30</v>
      </c>
      <c r="S1" s="5" t="s">
        <v>31</v>
      </c>
      <c r="T1" s="5" t="s">
        <v>33</v>
      </c>
      <c r="U1" s="5" t="s">
        <v>34</v>
      </c>
      <c r="V1" s="5" t="s">
        <v>35</v>
      </c>
      <c r="W1" s="5" t="s">
        <v>30</v>
      </c>
      <c r="X1" s="5" t="s">
        <v>31</v>
      </c>
      <c r="Y1" s="5" t="s">
        <v>36</v>
      </c>
      <c r="Z1" s="5" t="s">
        <v>37</v>
      </c>
      <c r="AA1" s="5"/>
      <c r="AB1" s="5"/>
      <c r="AC1" s="5"/>
      <c r="AD1" s="5"/>
    </row>
    <row r="2" spans="1:30" x14ac:dyDescent="0.2">
      <c r="A2" t="s">
        <v>41</v>
      </c>
      <c r="B2">
        <v>5.77778438371606E-3</v>
      </c>
      <c r="C2">
        <v>2.5030220683962801E-3</v>
      </c>
      <c r="D2">
        <v>9.0525466990358395E-3</v>
      </c>
    </row>
    <row r="4" spans="1:30" x14ac:dyDescent="0.2">
      <c r="B4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rs174546</vt:lpstr>
      <vt:lpstr>rs1741</vt:lpstr>
      <vt:lpstr>rs881803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Haycock</dc:creator>
  <cp:lastModifiedBy>Philip Haycock</cp:lastModifiedBy>
  <dcterms:created xsi:type="dcterms:W3CDTF">2022-03-31T10:16:31Z</dcterms:created>
  <dcterms:modified xsi:type="dcterms:W3CDTF">2022-03-31T21:17:13Z</dcterms:modified>
</cp:coreProperties>
</file>