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460" windowWidth="38400" windowHeight="20180" tabRatio="500"/>
  </bookViews>
  <sheets>
    <sheet name="Sheet1" sheetId="1" r:id="rId1"/>
  </sheets>
  <definedNames>
    <definedName name="_xlnm._FilterDatabase" localSheetId="0" hidden="1">Sheet1!$A$1:$R$32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E2" i="1"/>
  <c r="K2" i="1"/>
  <c r="H3" i="1"/>
  <c r="E3" i="1"/>
  <c r="K3" i="1"/>
  <c r="H4" i="1"/>
  <c r="E4" i="1"/>
  <c r="K4" i="1"/>
  <c r="K5" i="1"/>
  <c r="E6" i="1"/>
  <c r="K6" i="1"/>
  <c r="H7" i="1"/>
  <c r="E7" i="1"/>
  <c r="K7" i="1"/>
  <c r="H8" i="1"/>
  <c r="E8" i="1"/>
  <c r="K8" i="1"/>
  <c r="L7" i="1"/>
  <c r="L5" i="1"/>
  <c r="L6" i="1"/>
  <c r="L2" i="1"/>
  <c r="L4" i="1"/>
  <c r="L3" i="1"/>
  <c r="M2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<sst xmlns="http://schemas.openxmlformats.org/spreadsheetml/2006/main" count="68" uniqueCount="46">
  <si>
    <r>
      <t>Date
(</t>
    </r>
    <r>
      <rPr>
        <sz val="12"/>
        <color theme="1"/>
        <rFont val="宋体"/>
        <family val="2"/>
        <charset val="134"/>
      </rPr>
      <t>时间)</t>
    </r>
  </si>
  <si>
    <r>
      <t>Name
(</t>
    </r>
    <r>
      <rPr>
        <sz val="12"/>
        <color theme="1"/>
        <rFont val="宋体"/>
        <family val="2"/>
        <charset val="134"/>
      </rPr>
      <t>产品名称)</t>
    </r>
  </si>
  <si>
    <r>
      <t>Num
(</t>
    </r>
    <r>
      <rPr>
        <sz val="12"/>
        <color theme="1"/>
        <rFont val="宋体"/>
        <family val="2"/>
        <charset val="134"/>
      </rPr>
      <t>数量</t>
    </r>
    <r>
      <rPr>
        <sz val="12"/>
        <color theme="1"/>
        <rFont val="Calibri"/>
        <family val="2"/>
        <scheme val="minor"/>
      </rPr>
      <t>)</t>
    </r>
  </si>
  <si>
    <r>
      <t>Total Cost
(</t>
    </r>
    <r>
      <rPr>
        <sz val="12"/>
        <color theme="1"/>
        <rFont val="宋体"/>
        <family val="2"/>
        <charset val="134"/>
      </rPr>
      <t>总价</t>
    </r>
    <r>
      <rPr>
        <sz val="12"/>
        <color theme="1"/>
        <rFont val="Calibri"/>
        <family val="2"/>
        <scheme val="minor"/>
      </rPr>
      <t>)</t>
    </r>
  </si>
  <si>
    <r>
      <t>Received Num
(</t>
    </r>
    <r>
      <rPr>
        <sz val="12"/>
        <color theme="1"/>
        <rFont val="宋体"/>
        <family val="2"/>
        <charset val="134"/>
      </rPr>
      <t>收货数</t>
    </r>
    <r>
      <rPr>
        <sz val="12"/>
        <color theme="1"/>
        <rFont val="Calibri"/>
        <family val="2"/>
        <scheme val="minor"/>
      </rPr>
      <t>)</t>
    </r>
  </si>
  <si>
    <r>
      <t>Single Sell Price
(</t>
    </r>
    <r>
      <rPr>
        <sz val="12"/>
        <color theme="1"/>
        <rFont val="宋体"/>
        <family val="2"/>
        <charset val="134"/>
      </rPr>
      <t>单卖价</t>
    </r>
    <r>
      <rPr>
        <sz val="12"/>
        <color theme="1"/>
        <rFont val="Calibri"/>
        <family val="2"/>
        <scheme val="minor"/>
      </rPr>
      <t>)</t>
    </r>
  </si>
  <si>
    <r>
      <t>Total Sell Price
(</t>
    </r>
    <r>
      <rPr>
        <sz val="12"/>
        <color theme="1"/>
        <rFont val="宋体"/>
        <family val="2"/>
        <charset val="134"/>
      </rPr>
      <t>总卖价</t>
    </r>
    <r>
      <rPr>
        <sz val="12"/>
        <color theme="1"/>
        <rFont val="Calibri"/>
        <family val="2"/>
        <scheme val="minor"/>
      </rPr>
      <t>)</t>
    </r>
  </si>
  <si>
    <r>
      <t>Received Money
(</t>
    </r>
    <r>
      <rPr>
        <sz val="12"/>
        <color theme="1"/>
        <rFont val="宋体"/>
        <family val="2"/>
        <charset val="134"/>
      </rPr>
      <t>收到货款</t>
    </r>
    <r>
      <rPr>
        <sz val="12"/>
        <color theme="1"/>
        <rFont val="Calibri"/>
        <family val="2"/>
        <scheme val="minor"/>
      </rPr>
      <t>)</t>
    </r>
  </si>
  <si>
    <r>
      <t>Other Cost
(</t>
    </r>
    <r>
      <rPr>
        <sz val="12"/>
        <color theme="1"/>
        <rFont val="宋体"/>
        <family val="2"/>
        <charset val="134"/>
      </rPr>
      <t>其他成本</t>
    </r>
    <r>
      <rPr>
        <sz val="12"/>
        <color theme="1"/>
        <rFont val="Calibri"/>
        <family val="2"/>
        <scheme val="minor"/>
      </rPr>
      <t>)</t>
    </r>
  </si>
  <si>
    <r>
      <t>Profit
(</t>
    </r>
    <r>
      <rPr>
        <sz val="12"/>
        <color theme="1"/>
        <rFont val="宋体"/>
        <family val="2"/>
        <charset val="134"/>
      </rPr>
      <t>基本利润</t>
    </r>
    <r>
      <rPr>
        <sz val="12"/>
        <color theme="1"/>
        <rFont val="Calibri"/>
        <family val="2"/>
        <scheme val="minor"/>
      </rPr>
      <t>)</t>
    </r>
  </si>
  <si>
    <r>
      <t>Buyer
(</t>
    </r>
    <r>
      <rPr>
        <sz val="12"/>
        <color theme="1"/>
        <rFont val="宋体"/>
        <family val="2"/>
        <charset val="134"/>
      </rPr>
      <t>买家</t>
    </r>
    <r>
      <rPr>
        <sz val="12"/>
        <color theme="1"/>
        <rFont val="Calibri"/>
        <family val="2"/>
        <scheme val="minor"/>
      </rPr>
      <t>)</t>
    </r>
  </si>
  <si>
    <r>
      <t>Other CB
(</t>
    </r>
    <r>
      <rPr>
        <sz val="12"/>
        <color theme="1"/>
        <rFont val="宋体"/>
        <family val="2"/>
        <charset val="134"/>
      </rPr>
      <t>其他利润</t>
    </r>
    <r>
      <rPr>
        <sz val="12"/>
        <color theme="1"/>
        <rFont val="Calibri"/>
        <family val="2"/>
        <scheme val="minor"/>
      </rPr>
      <t>)</t>
    </r>
  </si>
  <si>
    <r>
      <t>Total Profit
(</t>
    </r>
    <r>
      <rPr>
        <sz val="12"/>
        <color theme="1"/>
        <rFont val="宋体"/>
        <family val="2"/>
        <charset val="134"/>
      </rPr>
      <t>总利润</t>
    </r>
    <r>
      <rPr>
        <sz val="12"/>
        <color theme="1"/>
        <rFont val="Calibri"/>
        <family val="2"/>
        <scheme val="minor"/>
      </rPr>
      <t>)</t>
    </r>
  </si>
  <si>
    <r>
      <t>Where 
(</t>
    </r>
    <r>
      <rPr>
        <sz val="12"/>
        <color theme="1"/>
        <rFont val="宋体"/>
        <family val="2"/>
        <charset val="134"/>
      </rPr>
      <t>购买地</t>
    </r>
    <r>
      <rPr>
        <sz val="12"/>
        <color theme="1"/>
        <rFont val="Calibri"/>
        <family val="2"/>
        <scheme val="minor"/>
      </rPr>
      <t>)</t>
    </r>
  </si>
  <si>
    <t>If Drop</t>
  </si>
  <si>
    <t>Paid Card</t>
  </si>
  <si>
    <t>shaoyang</t>
  </si>
  <si>
    <t>Address</t>
  </si>
  <si>
    <t>Other</t>
  </si>
  <si>
    <r>
      <t>Single Price
(</t>
    </r>
    <r>
      <rPr>
        <sz val="12"/>
        <color theme="1"/>
        <rFont val="宋体"/>
        <family val="2"/>
        <charset val="134"/>
      </rPr>
      <t>买价</t>
    </r>
    <r>
      <rPr>
        <sz val="12"/>
        <color theme="1"/>
        <rFont val="Calibri"/>
        <family val="2"/>
        <scheme val="minor"/>
      </rPr>
      <t>)</t>
    </r>
  </si>
  <si>
    <t>N</t>
  </si>
  <si>
    <t>Dell Inspiron 15 5559 laptop (i7-6500U 8GB 1TB Radeon R5 M335) $549</t>
  </si>
  <si>
    <t>Dell</t>
  </si>
  <si>
    <t>DC</t>
  </si>
  <si>
    <t>NH仓库</t>
  </si>
  <si>
    <t>upromise 7%</t>
  </si>
  <si>
    <t>B&amp;H</t>
  </si>
  <si>
    <t>Venture, Freedom</t>
  </si>
  <si>
    <t>home, work</t>
  </si>
  <si>
    <t>none</t>
  </si>
  <si>
    <t>Cabelas</t>
  </si>
  <si>
    <t>home</t>
  </si>
  <si>
    <t>activejunky 10%</t>
  </si>
  <si>
    <t>Garmin Rino 650 GPS Radio</t>
  </si>
  <si>
    <t>Ipad air 2 wifi 128G Gold-cancelled</t>
  </si>
  <si>
    <t>Y</t>
  </si>
  <si>
    <t>Dell Inspiron 17 5759 1080p Laptop (i7-6500U 8GB 1TB Radeon R5 M335 4GB Win7Pro) $599</t>
  </si>
  <si>
    <t>Venture</t>
  </si>
  <si>
    <t>ebates 12%</t>
  </si>
  <si>
    <t>Dell Inspiron 17.3" 5759 Laptop(i5-6200u 8G 1TB) $479</t>
  </si>
  <si>
    <t>HP PageWide Pro 477dw Color Inkjet All-In-One Printer, Copier, Scanner, Fax</t>
  </si>
  <si>
    <t>OD</t>
  </si>
  <si>
    <t>upromise 5%</t>
  </si>
  <si>
    <t>Adorama</t>
  </si>
  <si>
    <t>ebates 1%</t>
  </si>
  <si>
    <t>Lenovo IdeaPad 700 15.6" FHD IPS Notebook i7-6700HQ 16GB RAM 1TB HDD+256GB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</si>
</sst>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mm/dd/yy;@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theme="2" tint="-0.249977111117893"/>
      <name val="Calibri"/>
      <family val="2"/>
      <scheme val="minor"/>
    </font>
    <font>
      <sz val="12"/>
      <color theme="2" tint="-0.249977111117893"/>
      <name val="宋体"/>
      <family val="2"/>
      <charset val="134"/>
    </font>
    <font>
      <sz val="12"/>
      <color theme="2" tint="-0.499984740745262"/>
      <name val="Calibri"/>
      <family val="2"/>
      <scheme val="minor"/>
    </font>
    <font>
      <sz val="12"/>
      <color theme="2" tint="-0.499984740745262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0" fillId="0" borderId="0" xfId="0" applyFont="1" applyFill="1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5" fillId="2" borderId="0" xfId="0" applyFont="1" applyFill="1"/>
    <xf numFmtId="0" fontId="1" fillId="0" borderId="0" xfId="41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7" fillId="2" borderId="0" xfId="0" applyFont="1" applyFill="1"/>
    <xf numFmtId="0" fontId="0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2" borderId="0" xfId="0" applyFont="1" applyFill="1"/>
    <xf numFmtId="2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0" fillId="2" borderId="0" xfId="0" applyFont="1" applyFill="1"/>
    <xf numFmtId="2" fontId="10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166" fontId="0" fillId="0" borderId="0" xfId="0" applyNumberFormat="1"/>
    <xf numFmtId="166" fontId="8" fillId="0" borderId="0" xfId="0" applyNumberFormat="1" applyFont="1"/>
    <xf numFmtId="166" fontId="10" fillId="0" borderId="0" xfId="0" applyNumberFormat="1" applyFont="1"/>
  </cellXfs>
  <cellStyles count="4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workbookViewId="0">
      <selection activeCell="A2" sqref="A2:A8"/>
    </sheetView>
  </sheetViews>
  <sheetFormatPr baseColWidth="10" defaultRowHeight="15" outlineLevelCol="1" x14ac:dyDescent="0"/>
  <cols>
    <col min="1" max="1" width="10.33203125" customWidth="1"/>
    <col min="2" max="2" width="66.6640625" customWidth="1"/>
    <col min="3" max="3" width="7.5" customWidth="1"/>
    <col min="4" max="4" width="9.83203125" customWidth="1"/>
    <col min="5" max="5" width="9.33203125" customWidth="1"/>
    <col min="6" max="6" width="12.83203125" style="2" customWidth="1"/>
    <col min="7" max="7" width="12.33203125" customWidth="1"/>
    <col min="8" max="8" width="13" customWidth="1"/>
    <col min="9" max="9" width="10.6640625" style="3" customWidth="1"/>
    <col min="10" max="10" width="11" customWidth="1" outlineLevel="1"/>
    <col min="11" max="11" width="11.83203125" customWidth="1" outlineLevel="1"/>
    <col min="12" max="13" width="11.1640625" customWidth="1" outlineLevel="1"/>
    <col min="14" max="14" width="9.5" style="2" customWidth="1"/>
    <col min="15" max="15" width="10.33203125" style="2" customWidth="1"/>
    <col min="16" max="16" width="7.1640625" style="2" customWidth="1"/>
    <col min="17" max="17" width="16.1640625" style="2" customWidth="1"/>
    <col min="18" max="18" width="15.83203125" customWidth="1"/>
    <col min="19" max="19" width="17.8320312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1" t="s">
        <v>9</v>
      </c>
      <c r="L1" s="1" t="s">
        <v>11</v>
      </c>
      <c r="M1" s="1" t="s">
        <v>12</v>
      </c>
      <c r="N1" s="6" t="s">
        <v>10</v>
      </c>
      <c r="O1" s="6" t="s">
        <v>13</v>
      </c>
      <c r="P1" s="8" t="s">
        <v>14</v>
      </c>
      <c r="Q1" s="9" t="s">
        <v>15</v>
      </c>
      <c r="R1" s="9" t="s">
        <v>17</v>
      </c>
      <c r="S1" s="9" t="s">
        <v>18</v>
      </c>
      <c r="T1" s="26" t="s">
        <v>20</v>
      </c>
    </row>
    <row r="2" spans="1:20">
      <c r="A2" s="41">
        <v>42626</v>
      </c>
      <c r="B2" s="10" t="s">
        <v>21</v>
      </c>
      <c r="C2">
        <v>1</v>
      </c>
      <c r="D2">
        <v>549</v>
      </c>
      <c r="E2">
        <f>D2*C2</f>
        <v>549</v>
      </c>
      <c r="F2" s="2">
        <v>1</v>
      </c>
      <c r="G2">
        <v>570</v>
      </c>
      <c r="H2">
        <f>G2*C2</f>
        <v>570</v>
      </c>
      <c r="I2" s="25">
        <v>570</v>
      </c>
      <c r="J2">
        <v>0</v>
      </c>
      <c r="K2">
        <f>H2-E2</f>
        <v>21</v>
      </c>
      <c r="L2" s="7">
        <f>58+0.07*E2</f>
        <v>96.43</v>
      </c>
      <c r="M2" s="7">
        <f>L2+K2</f>
        <v>117.43</v>
      </c>
      <c r="N2" s="2" t="s">
        <v>16</v>
      </c>
      <c r="O2" s="2" t="s">
        <v>22</v>
      </c>
      <c r="P2" s="17" t="s">
        <v>35</v>
      </c>
      <c r="Q2" s="16" t="s">
        <v>23</v>
      </c>
      <c r="R2" s="18" t="s">
        <v>24</v>
      </c>
      <c r="S2" s="24" t="s">
        <v>25</v>
      </c>
      <c r="T2" t="s">
        <v>35</v>
      </c>
    </row>
    <row r="3" spans="1:20" s="27" customFormat="1">
      <c r="A3" s="42">
        <v>42626</v>
      </c>
      <c r="B3" s="27" t="s">
        <v>34</v>
      </c>
      <c r="C3" s="27">
        <v>2</v>
      </c>
      <c r="D3" s="27">
        <v>0</v>
      </c>
      <c r="E3" s="27">
        <f t="shared" ref="E3:E8" si="0">D3*C3</f>
        <v>0</v>
      </c>
      <c r="F3" s="28">
        <v>0</v>
      </c>
      <c r="G3" s="27">
        <v>0</v>
      </c>
      <c r="H3" s="27">
        <f t="shared" ref="H3:H8" si="1">G3*C3</f>
        <v>0</v>
      </c>
      <c r="I3" s="29">
        <v>0</v>
      </c>
      <c r="J3" s="27">
        <v>0</v>
      </c>
      <c r="K3" s="27">
        <f t="shared" ref="K3:K8" si="2">H3-E3</f>
        <v>0</v>
      </c>
      <c r="L3" s="30">
        <f>E3*0.02</f>
        <v>0</v>
      </c>
      <c r="M3" s="30">
        <f t="shared" ref="M3:M8" si="3">L3+K3</f>
        <v>0</v>
      </c>
      <c r="N3" s="28" t="s">
        <v>16</v>
      </c>
      <c r="O3" s="28" t="s">
        <v>26</v>
      </c>
      <c r="P3" s="31"/>
      <c r="Q3" s="32" t="s">
        <v>27</v>
      </c>
      <c r="R3" s="33" t="s">
        <v>28</v>
      </c>
      <c r="S3" s="27" t="s">
        <v>29</v>
      </c>
    </row>
    <row r="4" spans="1:20">
      <c r="A4" s="41">
        <v>42629</v>
      </c>
      <c r="B4" s="10" t="s">
        <v>33</v>
      </c>
      <c r="C4">
        <v>5</v>
      </c>
      <c r="D4">
        <v>331</v>
      </c>
      <c r="E4">
        <f t="shared" si="0"/>
        <v>1655</v>
      </c>
      <c r="F4" s="2">
        <v>5</v>
      </c>
      <c r="G4" s="24">
        <v>331</v>
      </c>
      <c r="H4">
        <f t="shared" si="1"/>
        <v>1655</v>
      </c>
      <c r="I4" s="19">
        <v>0</v>
      </c>
      <c r="J4">
        <v>0</v>
      </c>
      <c r="K4">
        <f t="shared" si="2"/>
        <v>0</v>
      </c>
      <c r="L4" s="7">
        <f>0.1*E4</f>
        <v>165.5</v>
      </c>
      <c r="M4" s="7">
        <f t="shared" si="3"/>
        <v>165.5</v>
      </c>
      <c r="N4" s="2" t="s">
        <v>16</v>
      </c>
      <c r="O4" s="2" t="s">
        <v>30</v>
      </c>
      <c r="P4" s="17" t="s">
        <v>35</v>
      </c>
      <c r="Q4" s="16" t="s">
        <v>23</v>
      </c>
      <c r="R4" s="18" t="s">
        <v>31</v>
      </c>
      <c r="S4" s="24" t="s">
        <v>32</v>
      </c>
    </row>
    <row r="5" spans="1:20" s="34" customFormat="1">
      <c r="A5" s="43">
        <v>42634</v>
      </c>
      <c r="B5" s="34" t="s">
        <v>36</v>
      </c>
      <c r="C5" s="34">
        <v>1</v>
      </c>
      <c r="D5" s="34">
        <v>0</v>
      </c>
      <c r="E5" s="34">
        <v>0</v>
      </c>
      <c r="F5" s="35">
        <v>0</v>
      </c>
      <c r="G5" s="34">
        <v>0</v>
      </c>
      <c r="H5" s="34">
        <v>0</v>
      </c>
      <c r="I5" s="36">
        <v>0</v>
      </c>
      <c r="J5" s="34">
        <v>0</v>
      </c>
      <c r="K5" s="34">
        <f t="shared" si="2"/>
        <v>0</v>
      </c>
      <c r="L5" s="37">
        <f>12%*560</f>
        <v>67.2</v>
      </c>
      <c r="M5" s="37">
        <f t="shared" si="3"/>
        <v>67.2</v>
      </c>
      <c r="N5" s="35" t="s">
        <v>16</v>
      </c>
      <c r="O5" s="35" t="s">
        <v>22</v>
      </c>
      <c r="P5" s="38"/>
      <c r="Q5" s="39" t="s">
        <v>37</v>
      </c>
      <c r="R5" s="40" t="s">
        <v>24</v>
      </c>
      <c r="S5" s="34" t="s">
        <v>38</v>
      </c>
    </row>
    <row r="6" spans="1:20" s="34" customFormat="1">
      <c r="A6" s="43">
        <v>42634</v>
      </c>
      <c r="B6" s="34" t="s">
        <v>39</v>
      </c>
      <c r="C6" s="34">
        <v>1</v>
      </c>
      <c r="D6" s="34">
        <v>0</v>
      </c>
      <c r="E6" s="34">
        <f t="shared" si="0"/>
        <v>0</v>
      </c>
      <c r="F6" s="35">
        <v>0</v>
      </c>
      <c r="G6" s="34">
        <v>0</v>
      </c>
      <c r="H6" s="34">
        <v>0</v>
      </c>
      <c r="I6" s="36">
        <v>0</v>
      </c>
      <c r="J6" s="34">
        <v>0</v>
      </c>
      <c r="K6" s="34">
        <f t="shared" si="2"/>
        <v>0</v>
      </c>
      <c r="L6" s="37">
        <f>E6*0.12</f>
        <v>0</v>
      </c>
      <c r="M6" s="37">
        <f t="shared" si="3"/>
        <v>0</v>
      </c>
      <c r="N6" s="35" t="s">
        <v>16</v>
      </c>
      <c r="O6" s="35" t="s">
        <v>22</v>
      </c>
      <c r="P6" s="38"/>
      <c r="Q6" s="39" t="s">
        <v>23</v>
      </c>
      <c r="R6" s="40" t="s">
        <v>24</v>
      </c>
      <c r="S6" s="34" t="s">
        <v>38</v>
      </c>
    </row>
    <row r="7" spans="1:20">
      <c r="A7" s="41">
        <v>42634</v>
      </c>
      <c r="B7" s="10" t="s">
        <v>40</v>
      </c>
      <c r="C7">
        <v>1</v>
      </c>
      <c r="D7">
        <v>380</v>
      </c>
      <c r="E7">
        <f t="shared" si="0"/>
        <v>380</v>
      </c>
      <c r="F7" s="2">
        <v>1</v>
      </c>
      <c r="G7" s="24">
        <v>390</v>
      </c>
      <c r="H7">
        <f t="shared" si="1"/>
        <v>390</v>
      </c>
      <c r="I7" s="19">
        <v>0</v>
      </c>
      <c r="J7">
        <v>0</v>
      </c>
      <c r="K7">
        <f t="shared" si="2"/>
        <v>10</v>
      </c>
      <c r="L7" s="7">
        <f>0.05*E7</f>
        <v>19</v>
      </c>
      <c r="M7" s="7">
        <f t="shared" si="3"/>
        <v>29</v>
      </c>
      <c r="N7" s="2" t="s">
        <v>16</v>
      </c>
      <c r="O7" s="2" t="s">
        <v>41</v>
      </c>
      <c r="P7" s="17" t="s">
        <v>20</v>
      </c>
      <c r="Q7" s="16" t="s">
        <v>23</v>
      </c>
      <c r="R7" s="18" t="s">
        <v>31</v>
      </c>
      <c r="S7" s="24" t="s">
        <v>42</v>
      </c>
      <c r="T7" t="s">
        <v>35</v>
      </c>
    </row>
    <row r="8" spans="1:20">
      <c r="A8" s="41">
        <v>42640</v>
      </c>
      <c r="B8" s="10" t="s">
        <v>45</v>
      </c>
      <c r="C8">
        <v>1</v>
      </c>
      <c r="D8">
        <v>800</v>
      </c>
      <c r="E8">
        <f t="shared" si="0"/>
        <v>800</v>
      </c>
      <c r="F8" s="2">
        <v>1</v>
      </c>
      <c r="G8" s="24">
        <v>820</v>
      </c>
      <c r="H8">
        <f t="shared" si="1"/>
        <v>820</v>
      </c>
      <c r="I8" s="19">
        <v>0</v>
      </c>
      <c r="J8">
        <v>0</v>
      </c>
      <c r="K8">
        <f t="shared" si="2"/>
        <v>20</v>
      </c>
      <c r="L8" s="7">
        <v>0</v>
      </c>
      <c r="M8" s="7">
        <f t="shared" si="3"/>
        <v>20</v>
      </c>
      <c r="N8" s="2" t="s">
        <v>16</v>
      </c>
      <c r="O8" s="2" t="s">
        <v>43</v>
      </c>
      <c r="P8" s="17"/>
      <c r="Q8" s="16" t="s">
        <v>23</v>
      </c>
      <c r="R8" s="18" t="s">
        <v>31</v>
      </c>
      <c r="S8" s="24" t="s">
        <v>44</v>
      </c>
      <c r="T8" t="s">
        <v>35</v>
      </c>
    </row>
    <row r="9" spans="1:20">
      <c r="A9" s="15"/>
      <c r="B9" s="10"/>
      <c r="G9" s="24"/>
      <c r="I9" s="19">
        <v>0</v>
      </c>
      <c r="L9" s="7"/>
      <c r="M9" s="7"/>
      <c r="P9" s="17"/>
      <c r="Q9" s="16"/>
      <c r="R9" s="18"/>
      <c r="S9" s="24"/>
    </row>
    <row r="10" spans="1:20">
      <c r="B10" s="10"/>
      <c r="I10" s="25"/>
      <c r="L10" s="7"/>
      <c r="M10" s="7"/>
      <c r="P10" s="17"/>
      <c r="Q10" s="16"/>
      <c r="R10" s="18"/>
    </row>
    <row r="11" spans="1:20">
      <c r="A11" s="15"/>
      <c r="B11" s="10"/>
      <c r="I11" s="25"/>
      <c r="L11" s="7"/>
      <c r="M11" s="7"/>
      <c r="P11" s="17"/>
      <c r="Q11" s="16"/>
      <c r="R11" s="18"/>
    </row>
    <row r="12" spans="1:20">
      <c r="A12" s="15"/>
      <c r="B12" s="10"/>
      <c r="I12" s="25"/>
      <c r="L12" s="7"/>
      <c r="M12" s="7"/>
      <c r="P12" s="17"/>
      <c r="Q12" s="16"/>
      <c r="R12" s="18"/>
    </row>
    <row r="13" spans="1:20">
      <c r="A13" s="15"/>
      <c r="B13" s="10"/>
      <c r="I13" s="25"/>
      <c r="L13" s="7"/>
      <c r="M13" s="7"/>
      <c r="P13" s="17"/>
      <c r="Q13" s="16"/>
      <c r="R13" s="18"/>
    </row>
    <row r="14" spans="1:20">
      <c r="A14" s="15"/>
      <c r="B14" s="10"/>
      <c r="I14" s="25"/>
      <c r="L14" s="7"/>
      <c r="M14" s="7"/>
      <c r="P14" s="17"/>
      <c r="Q14" s="16"/>
      <c r="R14" s="18"/>
    </row>
    <row r="15" spans="1:20">
      <c r="A15" s="15"/>
      <c r="B15" s="10"/>
      <c r="I15" s="19"/>
      <c r="L15" s="7"/>
      <c r="M15" s="7"/>
      <c r="P15" s="17"/>
      <c r="Q15" s="16"/>
      <c r="R15" s="18"/>
    </row>
    <row r="16" spans="1:20">
      <c r="A16" s="15"/>
      <c r="B16" s="13"/>
      <c r="F16" s="21"/>
      <c r="I16" s="19"/>
      <c r="L16" s="7"/>
      <c r="M16" s="7"/>
      <c r="P16" s="17"/>
      <c r="Q16" s="16"/>
      <c r="R16" s="18"/>
    </row>
    <row r="17" spans="1:19">
      <c r="A17" s="15"/>
      <c r="B17" s="13"/>
      <c r="I17" s="19"/>
      <c r="L17" s="7"/>
      <c r="M17" s="7"/>
      <c r="P17" s="17"/>
      <c r="Q17" s="16"/>
      <c r="R17" s="18"/>
      <c r="S17" s="12"/>
    </row>
    <row r="18" spans="1:19">
      <c r="A18" s="15"/>
      <c r="B18" s="13"/>
      <c r="I18" s="19"/>
      <c r="L18" s="7"/>
      <c r="M18" s="7"/>
      <c r="P18" s="17"/>
      <c r="Q18" s="16"/>
      <c r="R18" s="18"/>
    </row>
    <row r="19" spans="1:19">
      <c r="A19" s="15"/>
      <c r="B19" s="13"/>
      <c r="I19" s="19"/>
      <c r="L19" s="7"/>
      <c r="M19" s="7"/>
      <c r="P19" s="17"/>
      <c r="Q19" s="16"/>
      <c r="R19" s="18"/>
    </row>
    <row r="20" spans="1:19">
      <c r="A20" s="15"/>
      <c r="B20" s="13"/>
      <c r="I20" s="19"/>
      <c r="L20" s="7"/>
      <c r="M20" s="7"/>
      <c r="P20" s="17"/>
      <c r="Q20" s="16"/>
      <c r="R20" s="18"/>
      <c r="S20" s="12"/>
    </row>
    <row r="21" spans="1:19">
      <c r="A21" s="15"/>
      <c r="B21" s="13"/>
      <c r="F21" s="23"/>
      <c r="I21" s="19"/>
      <c r="L21" s="7"/>
      <c r="M21" s="7"/>
      <c r="P21" s="17"/>
      <c r="Q21" s="16"/>
      <c r="R21" s="18"/>
    </row>
    <row r="22" spans="1:19">
      <c r="A22" s="15"/>
      <c r="B22" s="13"/>
      <c r="I22" s="19"/>
      <c r="L22" s="7"/>
      <c r="M22" s="7"/>
      <c r="P22" s="17"/>
      <c r="Q22" s="16"/>
      <c r="R22" s="18"/>
    </row>
    <row r="23" spans="1:19">
      <c r="A23" s="15"/>
      <c r="B23" s="13"/>
      <c r="I23" s="19"/>
      <c r="L23" s="7"/>
      <c r="M23" s="7"/>
      <c r="P23" s="17"/>
      <c r="Q23" s="16"/>
      <c r="R23" s="18"/>
    </row>
    <row r="24" spans="1:19">
      <c r="A24" s="15"/>
      <c r="B24" s="13"/>
      <c r="I24" s="19"/>
      <c r="L24" s="7"/>
      <c r="M24" s="7"/>
      <c r="P24" s="17"/>
      <c r="Q24" s="16"/>
      <c r="R24" s="18"/>
    </row>
    <row r="25" spans="1:19">
      <c r="A25" s="15"/>
      <c r="B25" s="13"/>
      <c r="I25" s="19"/>
      <c r="L25" s="7"/>
      <c r="M25" s="7"/>
      <c r="P25" s="17"/>
      <c r="Q25" s="16"/>
      <c r="R25" s="18"/>
    </row>
    <row r="26" spans="1:19">
      <c r="A26" s="15"/>
      <c r="B26" s="13"/>
      <c r="F26" s="21"/>
      <c r="I26" s="19"/>
      <c r="L26" s="7"/>
      <c r="M26" s="7"/>
      <c r="P26" s="17"/>
      <c r="Q26" s="16"/>
      <c r="R26" s="18"/>
      <c r="S26" s="12"/>
    </row>
    <row r="27" spans="1:19">
      <c r="A27" s="15"/>
      <c r="B27" s="13"/>
      <c r="I27" s="19"/>
      <c r="L27" s="7"/>
      <c r="M27" s="7"/>
      <c r="P27" s="17"/>
      <c r="Q27" s="16"/>
      <c r="R27" s="18"/>
    </row>
    <row r="28" spans="1:19">
      <c r="A28" s="15"/>
      <c r="B28" s="13"/>
      <c r="I28" s="19"/>
      <c r="L28" s="7"/>
      <c r="M28" s="7"/>
      <c r="P28" s="17"/>
      <c r="Q28" s="16"/>
      <c r="R28" s="18"/>
    </row>
    <row r="29" spans="1:19">
      <c r="A29" s="15"/>
      <c r="B29" s="13"/>
      <c r="I29" s="19"/>
      <c r="L29" s="7"/>
      <c r="M29" s="7"/>
      <c r="P29" s="17"/>
      <c r="Q29" s="16"/>
      <c r="R29" s="18"/>
    </row>
    <row r="30" spans="1:19">
      <c r="A30" s="15"/>
      <c r="B30" s="13"/>
      <c r="I30" s="19"/>
      <c r="L30" s="7"/>
      <c r="M30" s="7"/>
      <c r="P30" s="17"/>
      <c r="Q30" s="16"/>
      <c r="R30" s="18"/>
    </row>
    <row r="31" spans="1:19">
      <c r="A31" s="15"/>
      <c r="B31" s="13"/>
      <c r="F31" s="21"/>
      <c r="I31" s="19"/>
      <c r="L31" s="7"/>
      <c r="M31" s="7"/>
      <c r="P31" s="17"/>
      <c r="Q31" s="16"/>
      <c r="R31" s="18"/>
    </row>
    <row r="32" spans="1:19">
      <c r="A32" s="15"/>
      <c r="B32" s="13"/>
      <c r="F32" s="23"/>
      <c r="I32" s="19"/>
      <c r="L32" s="7"/>
      <c r="M32" s="7"/>
      <c r="P32" s="22"/>
      <c r="Q32" s="16"/>
      <c r="R32" s="18"/>
      <c r="S32" s="2"/>
    </row>
    <row r="33" spans="2:21">
      <c r="B33" s="20"/>
      <c r="C33" s="12"/>
      <c r="I33" s="19"/>
      <c r="L33" s="7"/>
      <c r="M33" s="7"/>
      <c r="P33" s="11"/>
      <c r="R33" s="2"/>
      <c r="S33" s="2"/>
      <c r="T33" s="2"/>
      <c r="U33" s="2"/>
    </row>
    <row r="34" spans="2:21">
      <c r="B34" s="13"/>
      <c r="I34" s="19"/>
      <c r="L34" s="7"/>
      <c r="M34" s="7"/>
      <c r="P34" s="11"/>
      <c r="R34" s="2"/>
      <c r="S34" s="2"/>
      <c r="T34" s="2"/>
      <c r="U34" s="2"/>
    </row>
    <row r="35" spans="2:21">
      <c r="B35" s="13"/>
      <c r="L35" s="7"/>
      <c r="M35" s="7"/>
      <c r="P35" s="11"/>
      <c r="R35" s="2"/>
      <c r="S35" s="2"/>
      <c r="T35" s="2"/>
      <c r="U35" s="2"/>
    </row>
    <row r="36" spans="2:21">
      <c r="B36" s="13"/>
      <c r="C36" s="12"/>
      <c r="L36" s="7"/>
      <c r="M36" s="7"/>
      <c r="P36" s="11"/>
      <c r="R36" s="2"/>
      <c r="S36" s="2"/>
      <c r="T36" s="2"/>
    </row>
    <row r="37" spans="2:21">
      <c r="B37" s="13"/>
      <c r="L37" s="7"/>
      <c r="M37" s="7"/>
      <c r="P37" s="11"/>
      <c r="T37" s="2"/>
    </row>
    <row r="38" spans="2:21">
      <c r="B38" s="13"/>
      <c r="L38" s="7"/>
      <c r="M38" s="7"/>
      <c r="P38" s="11"/>
      <c r="T38" s="2"/>
    </row>
    <row r="39" spans="2:21">
      <c r="B39" s="13"/>
      <c r="L39" s="7"/>
      <c r="M39" s="7"/>
      <c r="P39" s="11"/>
      <c r="T39" s="2"/>
    </row>
    <row r="40" spans="2:21">
      <c r="B40" s="13"/>
      <c r="L40" s="7"/>
      <c r="M40" s="7"/>
      <c r="P40" s="11"/>
      <c r="T40" s="2"/>
    </row>
    <row r="41" spans="2:21">
      <c r="B41" s="13"/>
      <c r="D41" s="14"/>
      <c r="G41" s="14"/>
      <c r="L41" s="7"/>
      <c r="M41" s="7"/>
      <c r="P41" s="11"/>
      <c r="T41" s="2"/>
    </row>
    <row r="42" spans="2:21">
      <c r="B42" s="13"/>
      <c r="D42" s="14"/>
      <c r="G42" s="14"/>
      <c r="L42" s="7"/>
      <c r="M42" s="7"/>
      <c r="P42" s="11"/>
      <c r="T42" s="2"/>
    </row>
    <row r="43" spans="2:21">
      <c r="B43" s="13"/>
      <c r="D43" s="14"/>
      <c r="G43" s="14"/>
      <c r="L43" s="7"/>
      <c r="M43" s="7"/>
      <c r="P43" s="11"/>
      <c r="T43" s="2"/>
    </row>
  </sheetData>
  <autoFilter ref="A1:R32"/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li</dc:creator>
  <cp:lastModifiedBy>Juan Chen</cp:lastModifiedBy>
  <cp:lastPrinted>2015-11-24T08:42:29Z</cp:lastPrinted>
  <dcterms:created xsi:type="dcterms:W3CDTF">2014-10-01T20:37:49Z</dcterms:created>
  <dcterms:modified xsi:type="dcterms:W3CDTF">2016-10-13T08:17:24Z</dcterms:modified>
</cp:coreProperties>
</file>