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bally-cuif/Documents/papers in process/Sara Notch3/Ortica et al_submitted/submission Nature Comm/Revisions/"/>
    </mc:Choice>
  </mc:AlternateContent>
  <xr:revisionPtr revIDLastSave="0" documentId="13_ncr:1_{4C76D318-E6BA-5742-9F21-8F3654A3E9AD}" xr6:coauthVersionLast="47" xr6:coauthVersionMax="47" xr10:uidLastSave="{00000000-0000-0000-0000-000000000000}"/>
  <bookViews>
    <workbookView xWindow="3240" yWindow="500" windowWidth="33060" windowHeight="19220" activeTab="4" xr2:uid="{E8C1D01B-6628-4E74-89A2-E847925CDB94}"/>
  </bookViews>
  <sheets>
    <sheet name="Fig1G" sheetId="1" r:id="rId1"/>
    <sheet name="Fig1H" sheetId="17" r:id="rId2"/>
    <sheet name="Fig1J" sheetId="3" r:id="rId3"/>
    <sheet name="Fig1K" sheetId="4" r:id="rId4"/>
    <sheet name="Fig2D" sheetId="11" r:id="rId5"/>
    <sheet name="Fig2E" sheetId="5" r:id="rId6"/>
    <sheet name="Fig2F" sheetId="7" r:id="rId7"/>
    <sheet name="Fig2G" sheetId="8" r:id="rId8"/>
    <sheet name="Fig2I" sheetId="9" r:id="rId9"/>
    <sheet name="Fig2K" sheetId="10" r:id="rId10"/>
    <sheet name="Fig4B-C-D-E" sheetId="18" r:id="rId11"/>
    <sheet name="Fig4G" sheetId="21" r:id="rId12"/>
    <sheet name="Fig4I" sheetId="22" r:id="rId13"/>
    <sheet name="Fig4K" sheetId="23" r:id="rId14"/>
    <sheet name="Fig4L-M-N" sheetId="24" r:id="rId15"/>
    <sheet name="Fig5B" sheetId="25" r:id="rId16"/>
    <sheet name="Fig5C" sheetId="26" r:id="rId17"/>
    <sheet name="Fig5D" sheetId="27" r:id="rId18"/>
    <sheet name="Fig5G-I" sheetId="28" r:id="rId19"/>
    <sheet name="Fig5H" sheetId="30" r:id="rId20"/>
    <sheet name="Fig5K" sheetId="31" r:id="rId21"/>
    <sheet name="FigS3B" sheetId="12" r:id="rId22"/>
    <sheet name="FigS3D" sheetId="13" r:id="rId23"/>
    <sheet name="FigS3E" sheetId="14" r:id="rId24"/>
    <sheet name="FigS3G" sheetId="15" r:id="rId25"/>
    <sheet name="FigS3H" sheetId="29" r:id="rId26"/>
    <sheet name="FigS3I-J" sheetId="32" r:id="rId27"/>
    <sheet name="FigS6A-B" sheetId="34" r:id="rId28"/>
    <sheet name="FigS7B" sheetId="35" r:id="rId29"/>
    <sheet name="FigS7D" sheetId="36" r:id="rId30"/>
    <sheet name="FigS7E" sheetId="42" r:id="rId31"/>
    <sheet name="FisgS7F" sheetId="43" r:id="rId32"/>
    <sheet name="FigS7H" sheetId="44" r:id="rId33"/>
    <sheet name="FigS7J" sheetId="45" r:id="rId34"/>
    <sheet name="Feuil11" sheetId="46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4" l="1"/>
  <c r="I9" i="44"/>
  <c r="J8" i="44"/>
  <c r="I8" i="44"/>
  <c r="I2" i="15" l="1"/>
  <c r="H2" i="15"/>
  <c r="G2" i="15"/>
  <c r="G2" i="29"/>
  <c r="K92" i="42"/>
  <c r="K91" i="42"/>
  <c r="K90" i="42"/>
  <c r="K89" i="42"/>
  <c r="K88" i="42"/>
  <c r="K87" i="42"/>
  <c r="K86" i="42"/>
  <c r="K85" i="42"/>
  <c r="K84" i="42"/>
  <c r="K83" i="42"/>
  <c r="K82" i="42"/>
  <c r="K81" i="42"/>
  <c r="K80" i="42"/>
  <c r="K79" i="42"/>
  <c r="K78" i="42"/>
  <c r="K77" i="42"/>
  <c r="K76" i="42"/>
  <c r="K75" i="42"/>
  <c r="K74" i="42"/>
  <c r="K73" i="42"/>
  <c r="K72" i="42"/>
  <c r="K71" i="42"/>
  <c r="K70" i="42"/>
  <c r="K69" i="42"/>
  <c r="K68" i="42"/>
  <c r="K67" i="42"/>
  <c r="K66" i="42"/>
  <c r="K65" i="42"/>
  <c r="K64" i="42"/>
  <c r="K63" i="42"/>
  <c r="K62" i="42"/>
  <c r="K61" i="42"/>
  <c r="K60" i="42"/>
  <c r="K59" i="42"/>
  <c r="K58" i="42"/>
  <c r="K57" i="42"/>
  <c r="K56" i="42"/>
  <c r="K55" i="42"/>
  <c r="K54" i="42"/>
  <c r="K53" i="42"/>
  <c r="K52" i="42"/>
  <c r="K51" i="42"/>
  <c r="K50" i="42"/>
  <c r="K49" i="42"/>
  <c r="K48" i="42"/>
  <c r="K47" i="42"/>
  <c r="K46" i="42"/>
  <c r="K45" i="42"/>
  <c r="K44" i="42"/>
  <c r="K43" i="42"/>
  <c r="K42" i="42"/>
  <c r="K41" i="42"/>
  <c r="K40" i="42"/>
  <c r="K39" i="42"/>
  <c r="K38" i="42"/>
  <c r="K37" i="42"/>
  <c r="K36" i="42"/>
  <c r="K35" i="42"/>
  <c r="K34" i="42"/>
  <c r="K33" i="42"/>
  <c r="K32" i="42"/>
  <c r="K31" i="42"/>
  <c r="K30" i="42"/>
  <c r="K29" i="42"/>
  <c r="K28" i="42"/>
  <c r="K27" i="42"/>
  <c r="K26" i="42"/>
  <c r="K25" i="42"/>
  <c r="K24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11" i="42"/>
  <c r="K10" i="42"/>
  <c r="K9" i="42"/>
  <c r="K8" i="42"/>
  <c r="K7" i="42"/>
  <c r="K6" i="42"/>
  <c r="K5" i="42"/>
  <c r="K4" i="42"/>
  <c r="K3" i="42"/>
  <c r="K2" i="42"/>
  <c r="M7" i="29" l="1"/>
  <c r="L7" i="29"/>
  <c r="K14" i="29"/>
  <c r="J14" i="29"/>
  <c r="K10" i="29"/>
  <c r="J10" i="29"/>
  <c r="K7" i="29"/>
  <c r="J7" i="29"/>
  <c r="G16" i="29"/>
  <c r="H16" i="29"/>
  <c r="I16" i="29"/>
  <c r="G15" i="29"/>
  <c r="H15" i="29"/>
  <c r="I15" i="29"/>
  <c r="G14" i="29"/>
  <c r="H14" i="29"/>
  <c r="I14" i="29"/>
  <c r="G13" i="29"/>
  <c r="H13" i="29"/>
  <c r="I13" i="29"/>
  <c r="G12" i="29"/>
  <c r="H12" i="29"/>
  <c r="I12" i="29"/>
  <c r="G11" i="29"/>
  <c r="I11" i="29" s="1"/>
  <c r="H11" i="29"/>
  <c r="G10" i="29"/>
  <c r="H10" i="29"/>
  <c r="I10" i="29"/>
  <c r="G9" i="29"/>
  <c r="H9" i="29"/>
  <c r="I9" i="29"/>
  <c r="G8" i="29"/>
  <c r="H8" i="29"/>
  <c r="I8" i="29"/>
  <c r="G7" i="29"/>
  <c r="H7" i="29"/>
  <c r="I7" i="29"/>
  <c r="H6" i="29" l="1"/>
  <c r="G6" i="29"/>
  <c r="H5" i="29"/>
  <c r="I5" i="29" s="1"/>
  <c r="G5" i="29"/>
  <c r="H4" i="29"/>
  <c r="I4" i="29" s="1"/>
  <c r="G4" i="29"/>
  <c r="H3" i="29"/>
  <c r="G3" i="29"/>
  <c r="H2" i="29"/>
  <c r="I2" i="29" s="1"/>
  <c r="K2" i="29" l="1"/>
  <c r="J2" i="29"/>
  <c r="I3" i="29"/>
  <c r="I6" i="29"/>
  <c r="K5" i="29" s="1"/>
  <c r="K15" i="15"/>
  <c r="J15" i="15"/>
  <c r="L7" i="15" s="1"/>
  <c r="G18" i="15"/>
  <c r="H18" i="15"/>
  <c r="I18" i="15"/>
  <c r="K10" i="15"/>
  <c r="J10" i="15"/>
  <c r="G14" i="15"/>
  <c r="H14" i="15"/>
  <c r="I14" i="15" s="1"/>
  <c r="G13" i="15"/>
  <c r="H13" i="15"/>
  <c r="I13" i="15"/>
  <c r="G12" i="15"/>
  <c r="H12" i="15"/>
  <c r="I12" i="15" s="1"/>
  <c r="H10" i="15"/>
  <c r="G10" i="15"/>
  <c r="G17" i="15"/>
  <c r="H17" i="15"/>
  <c r="G16" i="15"/>
  <c r="H16" i="15"/>
  <c r="I16" i="15"/>
  <c r="G15" i="15"/>
  <c r="H15" i="15"/>
  <c r="I15" i="15"/>
  <c r="G11" i="15"/>
  <c r="H11" i="15"/>
  <c r="G9" i="15"/>
  <c r="H9" i="15"/>
  <c r="I9" i="15"/>
  <c r="G8" i="15"/>
  <c r="H8" i="15"/>
  <c r="I8" i="15" s="1"/>
  <c r="G7" i="15"/>
  <c r="H7" i="15"/>
  <c r="I7" i="15" s="1"/>
  <c r="H6" i="15"/>
  <c r="H5" i="15"/>
  <c r="H4" i="15"/>
  <c r="H3" i="15"/>
  <c r="G6" i="15"/>
  <c r="G5" i="15"/>
  <c r="G4" i="15"/>
  <c r="G3" i="15"/>
  <c r="G11" i="14"/>
  <c r="J5" i="29" l="1"/>
  <c r="K7" i="15"/>
  <c r="I17" i="15"/>
  <c r="I10" i="15"/>
  <c r="J7" i="15"/>
  <c r="I11" i="15"/>
  <c r="I6" i="15"/>
  <c r="I3" i="15"/>
  <c r="I4" i="15"/>
  <c r="I5" i="15"/>
  <c r="M2" i="29" l="1"/>
  <c r="L2" i="29"/>
  <c r="M7" i="15"/>
  <c r="K2" i="15"/>
  <c r="J2" i="15"/>
  <c r="K4" i="15"/>
  <c r="J4" i="15"/>
  <c r="L2" i="15" l="1"/>
  <c r="M2" i="15"/>
  <c r="F14" i="14" l="1"/>
  <c r="F13" i="14"/>
  <c r="F12" i="14"/>
  <c r="H11" i="14"/>
  <c r="F11" i="14"/>
  <c r="F10" i="14"/>
  <c r="F9" i="14"/>
  <c r="F8" i="14"/>
  <c r="H7" i="14"/>
  <c r="G7" i="14"/>
  <c r="F7" i="14"/>
  <c r="F6" i="14"/>
  <c r="F5" i="14"/>
  <c r="F4" i="14"/>
  <c r="F3" i="14"/>
  <c r="H2" i="14"/>
  <c r="G2" i="14"/>
  <c r="F2" i="14"/>
  <c r="F15" i="13"/>
  <c r="F14" i="13"/>
  <c r="F13" i="13"/>
  <c r="F12" i="13"/>
  <c r="H11" i="13"/>
  <c r="G11" i="13"/>
  <c r="F11" i="13"/>
  <c r="F10" i="13"/>
  <c r="F9" i="13"/>
  <c r="F8" i="13"/>
  <c r="H7" i="13"/>
  <c r="G7" i="13"/>
  <c r="F7" i="13"/>
  <c r="F6" i="13"/>
  <c r="F5" i="13"/>
  <c r="F4" i="13"/>
  <c r="F3" i="13"/>
  <c r="H2" i="13"/>
  <c r="G2" i="13"/>
  <c r="F2" i="13"/>
  <c r="F25" i="12"/>
  <c r="F24" i="12"/>
  <c r="F23" i="12"/>
  <c r="H22" i="12"/>
  <c r="G22" i="12"/>
  <c r="F22" i="12"/>
  <c r="F21" i="12"/>
  <c r="F20" i="12"/>
  <c r="F19" i="12"/>
  <c r="F18" i="12"/>
  <c r="F17" i="12"/>
  <c r="F16" i="12"/>
  <c r="F15" i="12"/>
  <c r="H14" i="12"/>
  <c r="G14" i="12"/>
  <c r="F14" i="12"/>
  <c r="F13" i="12"/>
  <c r="G12" i="12"/>
  <c r="F12" i="12"/>
  <c r="F11" i="12"/>
  <c r="G10" i="12"/>
  <c r="F10" i="12"/>
  <c r="F9" i="12"/>
  <c r="F8" i="12"/>
  <c r="F7" i="12"/>
  <c r="G6" i="12"/>
  <c r="F6" i="12"/>
  <c r="F5" i="12"/>
  <c r="F4" i="12"/>
  <c r="F3" i="12"/>
  <c r="I2" i="12"/>
  <c r="H2" i="12"/>
  <c r="G2" i="12"/>
  <c r="F2" i="12"/>
  <c r="J9" i="30"/>
  <c r="I9" i="30"/>
  <c r="J8" i="30"/>
  <c r="I8" i="30"/>
  <c r="F16" i="27"/>
  <c r="F15" i="27"/>
  <c r="F14" i="27"/>
  <c r="J13" i="27"/>
  <c r="I13" i="27"/>
  <c r="F13" i="27"/>
  <c r="J12" i="27"/>
  <c r="I12" i="27"/>
  <c r="F12" i="27"/>
  <c r="F11" i="27"/>
  <c r="F10" i="27"/>
  <c r="F9" i="27"/>
  <c r="F8" i="27"/>
  <c r="F7" i="27"/>
  <c r="F6" i="27"/>
  <c r="F5" i="27"/>
  <c r="F4" i="27"/>
  <c r="F3" i="27"/>
  <c r="F15" i="26"/>
  <c r="F14" i="26"/>
  <c r="J13" i="26"/>
  <c r="I13" i="26"/>
  <c r="F13" i="26"/>
  <c r="J12" i="26"/>
  <c r="I12" i="26"/>
  <c r="F12" i="26"/>
  <c r="F11" i="26"/>
  <c r="F10" i="26"/>
  <c r="F9" i="26"/>
  <c r="F8" i="26"/>
  <c r="F7" i="26"/>
  <c r="F6" i="26"/>
  <c r="F5" i="26"/>
  <c r="F4" i="26"/>
  <c r="F3" i="26"/>
  <c r="J13" i="25"/>
  <c r="I13" i="25"/>
  <c r="J12" i="25"/>
  <c r="I12" i="25"/>
  <c r="H124" i="5"/>
  <c r="H123" i="5"/>
  <c r="D113" i="5"/>
  <c r="D112" i="5"/>
  <c r="C110" i="5"/>
  <c r="C109" i="5"/>
  <c r="B109" i="5"/>
  <c r="I108" i="5"/>
  <c r="G108" i="5"/>
  <c r="B108" i="5"/>
  <c r="I107" i="5"/>
  <c r="G107" i="5"/>
  <c r="F107" i="5"/>
  <c r="F106" i="5"/>
  <c r="E106" i="5"/>
  <c r="E105" i="5"/>
  <c r="H121" i="11"/>
  <c r="H120" i="11"/>
  <c r="C112" i="11"/>
  <c r="F111" i="11"/>
  <c r="C111" i="11"/>
  <c r="F110" i="11"/>
  <c r="D109" i="11"/>
  <c r="G108" i="11"/>
  <c r="D108" i="11"/>
  <c r="B108" i="11"/>
  <c r="G107" i="11"/>
  <c r="B107" i="11"/>
  <c r="E104" i="11"/>
  <c r="E103" i="11"/>
  <c r="L5" i="4"/>
  <c r="K5" i="4"/>
  <c r="J5" i="4"/>
  <c r="I5" i="4"/>
  <c r="L4" i="4"/>
  <c r="K4" i="4"/>
  <c r="J4" i="4"/>
  <c r="I4" i="4"/>
  <c r="F11" i="3"/>
  <c r="F10" i="3"/>
  <c r="F9" i="3"/>
  <c r="F8" i="3"/>
  <c r="F7" i="3"/>
  <c r="F6" i="3"/>
  <c r="J5" i="3"/>
  <c r="I5" i="3"/>
  <c r="F5" i="3"/>
  <c r="J4" i="3"/>
  <c r="I4" i="3"/>
  <c r="F4" i="3"/>
  <c r="F3" i="3"/>
  <c r="F2" i="3"/>
  <c r="I24" i="17"/>
  <c r="H24" i="17"/>
  <c r="G24" i="17"/>
  <c r="I22" i="17"/>
  <c r="H22" i="17"/>
  <c r="G22" i="17"/>
  <c r="I21" i="17"/>
  <c r="H21" i="17"/>
  <c r="G21" i="17"/>
  <c r="I20" i="17"/>
  <c r="H20" i="17"/>
  <c r="G20" i="17"/>
  <c r="I19" i="17"/>
  <c r="H19" i="17"/>
  <c r="G19" i="17"/>
  <c r="I18" i="17"/>
  <c r="H18" i="17"/>
  <c r="G18" i="17"/>
  <c r="I17" i="17"/>
  <c r="H17" i="17"/>
  <c r="G17" i="17"/>
  <c r="I16" i="17"/>
  <c r="H16" i="17"/>
  <c r="G16" i="17"/>
  <c r="H9" i="17"/>
  <c r="G9" i="17"/>
  <c r="I7" i="17"/>
  <c r="H7" i="17"/>
  <c r="G7" i="17"/>
  <c r="I6" i="17"/>
  <c r="H6" i="17"/>
  <c r="G6" i="17"/>
  <c r="I5" i="17"/>
  <c r="H5" i="17"/>
  <c r="G5" i="17"/>
  <c r="I4" i="17"/>
  <c r="H4" i="17"/>
  <c r="G4" i="17"/>
  <c r="I3" i="17"/>
  <c r="H3" i="17"/>
  <c r="G3" i="17"/>
  <c r="H31" i="1"/>
  <c r="G31" i="1"/>
  <c r="H30" i="1"/>
  <c r="G30" i="1"/>
</calcChain>
</file>

<file path=xl/sharedStrings.xml><?xml version="1.0" encoding="utf-8"?>
<sst xmlns="http://schemas.openxmlformats.org/spreadsheetml/2006/main" count="2614" uniqueCount="233">
  <si>
    <t>All:</t>
  </si>
  <si>
    <t>Brain</t>
  </si>
  <si>
    <t>mean</t>
  </si>
  <si>
    <t>sd</t>
  </si>
  <si>
    <t>Genotype</t>
  </si>
  <si>
    <t>Hemi</t>
  </si>
  <si>
    <t>Left</t>
  </si>
  <si>
    <t>Right</t>
  </si>
  <si>
    <t>Hemisphere</t>
  </si>
  <si>
    <r>
      <t>TgKI</t>
    </r>
    <r>
      <rPr>
        <b/>
        <i/>
        <vertAlign val="superscript"/>
        <sz val="11"/>
        <color rgb="FF000000"/>
        <rFont val="Aptos Narrow"/>
        <family val="2"/>
        <scheme val="minor"/>
      </rPr>
      <t>n3AG/+</t>
    </r>
  </si>
  <si>
    <r>
      <t>TgKI</t>
    </r>
    <r>
      <rPr>
        <b/>
        <i/>
        <vertAlign val="superscript"/>
        <sz val="11"/>
        <color rgb="FF000000"/>
        <rFont val="Aptos Narrow"/>
        <family val="2"/>
        <scheme val="minor"/>
      </rPr>
      <t>n3AG/n3AG</t>
    </r>
  </si>
  <si>
    <t>1 copy</t>
  </si>
  <si>
    <t>2 copies</t>
  </si>
  <si>
    <t>3 copies</t>
  </si>
  <si>
    <t>WT</t>
  </si>
  <si>
    <t>Section</t>
  </si>
  <si>
    <t>Mean per brain</t>
  </si>
  <si>
    <t>Mean per genotype</t>
  </si>
  <si>
    <t>sd per genotype</t>
  </si>
  <si>
    <t>All</t>
  </si>
  <si>
    <t>Z-scores:</t>
  </si>
  <si>
    <t>N3ICD conc:</t>
  </si>
  <si>
    <t>RFP low cells</t>
  </si>
  <si>
    <t>RFP high cells</t>
  </si>
  <si>
    <t>N3ICD conc (IHC):</t>
  </si>
  <si>
    <t>All (IHC) :</t>
  </si>
  <si>
    <t>N3ICD conc (fresh):</t>
  </si>
  <si>
    <t>All (fresh) :</t>
  </si>
  <si>
    <t>Experiment 1</t>
  </si>
  <si>
    <t>Experiment 2</t>
  </si>
  <si>
    <t>RFP</t>
  </si>
  <si>
    <t>RFP+</t>
  </si>
  <si>
    <t>RFP-</t>
  </si>
  <si>
    <t>DMSO</t>
  </si>
  <si>
    <t>LY</t>
  </si>
  <si>
    <t>Brain1_LeftHemi</t>
  </si>
  <si>
    <t>Brain1_LeftHemi_zone2</t>
  </si>
  <si>
    <t>Brain1_LeftHemi_zone1</t>
  </si>
  <si>
    <t>Brain1_RightHemi</t>
  </si>
  <si>
    <t>Brain2_LeftHemi</t>
  </si>
  <si>
    <t>Brain2_RightHemi</t>
  </si>
  <si>
    <t>Brain3_LeftHemi</t>
  </si>
  <si>
    <t>Brain4_LeftHemi</t>
  </si>
  <si>
    <t>Brain3_RightHemi</t>
  </si>
  <si>
    <t>Brain4_RightHemi</t>
  </si>
  <si>
    <r>
      <t>TgKI</t>
    </r>
    <r>
      <rPr>
        <b/>
        <vertAlign val="superscript"/>
        <sz val="11"/>
        <color theme="1"/>
        <rFont val="Aptos Narrow"/>
        <family val="2"/>
        <scheme val="minor"/>
      </rPr>
      <t>n3AG/+</t>
    </r>
  </si>
  <si>
    <t>Cell ID</t>
  </si>
  <si>
    <t>x</t>
  </si>
  <si>
    <t>N3ICD Sum</t>
  </si>
  <si>
    <t>N3ICD Sum (Z-score)</t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</si>
  <si>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</si>
  <si>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n3AG/+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</si>
  <si>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_fresh_Brain1_LeftHemi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</si>
  <si>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_fresh_Brain2_RightHemi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</si>
  <si>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_fresh_Brain3_LeftHemi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</si>
  <si>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_IHC_Brain1_LeftHemi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</si>
  <si>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_IHC_Brain1_RightHemi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</si>
  <si>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_IHC_Brain2_RightHemi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</si>
  <si>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_IHC_Brain3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</si>
  <si>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_IHC_Brain3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</si>
  <si>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 xml:space="preserve"> _fresh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</si>
  <si>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_IHC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</si>
  <si>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_fresh_Brain1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</si>
  <si>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_fresh_Brain2_RightHemi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</si>
  <si>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_fresh_Brain3_LeftHemi</t>
    </r>
  </si>
  <si>
    <r>
      <t>TgBAC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i/>
        <vertAlign val="superscript"/>
        <sz val="11"/>
        <color theme="1"/>
        <rFont val="Aptos Narrow"/>
        <family val="2"/>
        <scheme val="minor"/>
      </rPr>
      <t>3-GFP/+</t>
    </r>
    <r>
      <rPr>
        <b/>
        <sz val="11"/>
        <color theme="1"/>
        <rFont val="Aptos Narrow"/>
        <family val="2"/>
        <scheme val="minor"/>
      </rPr>
      <t xml:space="preserve"> _fresh_Brain3_RightHemi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</si>
  <si>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_IHC_Brain1_LeftHemi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</si>
  <si>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_IHC_Brain1_RightHemi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</si>
  <si>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_IHC_Brain2_RightHemi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</si>
  <si>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_IHC_Brain3_LeftHemi</t>
    </r>
  </si>
  <si>
    <r>
      <t>TgBA</t>
    </r>
    <r>
      <rPr>
        <b/>
        <i/>
        <sz val="11"/>
        <color theme="1"/>
        <rFont val="Aptos Narrow"/>
        <family val="2"/>
        <scheme val="minor"/>
      </rPr>
      <t>Cn</t>
    </r>
    <r>
      <rPr>
        <b/>
        <i/>
        <vertAlign val="superscript"/>
        <sz val="11"/>
        <color theme="1"/>
        <rFont val="Aptos Narrow"/>
        <family val="2"/>
        <scheme val="minor"/>
      </rPr>
      <t>3-GFP/+</t>
    </r>
    <r>
      <rPr>
        <b/>
        <sz val="11"/>
        <color theme="1"/>
        <rFont val="Aptos Narrow"/>
        <family val="2"/>
        <scheme val="minor"/>
      </rPr>
      <t xml:space="preserve"> _fresh_Brain3_RightHemi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</si>
  <si>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_fresh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</si>
  <si>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vertAlign val="super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_IHC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</si>
  <si>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_Brain1_LeftHemi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</si>
  <si>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_Brain1_RightHemi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</si>
  <si>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_Brain2_RightHemi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</si>
  <si>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_Brain3_LeftHemi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</si>
  <si>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_Brain3_RightHemi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</si>
  <si>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_Brain1_LeftHemi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</si>
  <si>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_Brain2_RightHemi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</si>
  <si>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_Brain3_LeftHemi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</si>
  <si>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_Brain3_RightHemi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</si>
  <si>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_all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</si>
  <si>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_all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</si>
  <si>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_Brain2_LeftHemi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</si>
  <si>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_Brain4_LeftHemi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</si>
  <si>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_Brain1_RightHemi</t>
    </r>
  </si>
  <si>
    <r>
      <t>TgKI</t>
    </r>
    <r>
      <rPr>
        <b/>
        <vertAlign val="superscript"/>
        <sz val="11"/>
        <color theme="1"/>
        <rFont val="Aptos Narrow"/>
        <family val="2"/>
        <scheme val="minor"/>
      </rPr>
      <t>n</t>
    </r>
    <r>
      <rPr>
        <b/>
        <i/>
        <vertAlign val="superscript"/>
        <sz val="11"/>
        <color theme="1"/>
        <rFont val="Aptos Narrow"/>
        <family val="2"/>
        <scheme val="minor"/>
      </rPr>
      <t>3-AG/n3-AG</t>
    </r>
    <r>
      <rPr>
        <b/>
        <sz val="11"/>
        <color theme="1"/>
        <rFont val="Aptos Narrow"/>
        <family val="2"/>
        <scheme val="minor"/>
      </rPr>
      <t>_Brain3_RightHemi</t>
    </r>
  </si>
  <si>
    <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n3-AG/n3-AG</t>
    </r>
    <r>
      <rPr>
        <b/>
        <sz val="11"/>
        <color theme="1"/>
        <rFont val="Aptos Narrow"/>
        <family val="2"/>
        <scheme val="minor"/>
      </rPr>
      <t>_Brain4_LeftHemi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</si>
  <si>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_Brain1_LeftHemi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</si>
  <si>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_Brain2_RightHemi_Zone1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</si>
  <si>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_Brain2_RightHemi_Zone2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</si>
  <si>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_Brain3_LeftHemi</t>
    </r>
  </si>
  <si>
    <r>
      <t>TgBAC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i/>
        <vertAlign val="superscript"/>
        <sz val="11"/>
        <color theme="1"/>
        <rFont val="Aptos Narrow"/>
        <family val="2"/>
        <scheme val="minor"/>
      </rPr>
      <t>3-GFP/+</t>
    </r>
    <r>
      <rPr>
        <b/>
        <sz val="11"/>
        <color theme="1"/>
        <rFont val="Aptos Narrow"/>
        <family val="2"/>
        <scheme val="minor"/>
      </rPr>
      <t xml:space="preserve"> _Brain1_RightHemi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</si>
  <si>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_Brain2_LeftHemi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</si>
  <si>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_Brain2_RightHemi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</si>
  <si>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_Brain1_RightHemi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</si>
  <si>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vertAlign val="super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_Brain2_RightHemi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</si>
  <si>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vertAlign val="super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_Brain1_LeftHemi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</si>
  <si>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_Brain1_RightHemi</t>
    </r>
  </si>
  <si>
    <r>
      <t>TgBA</t>
    </r>
    <r>
      <rPr>
        <b/>
        <vertAlign val="superscript"/>
        <sz val="11"/>
        <color theme="1"/>
        <rFont val="Aptos Narrow"/>
        <family val="2"/>
        <scheme val="minor"/>
      </rPr>
      <t>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_Brain3_LeftHemi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</si>
  <si>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_Brain1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</si>
  <si>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 xml:space="preserve"> _Brain2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</si>
  <si>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vertAlign val="super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_Brain3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</si>
  <si>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;notch3</t>
    </r>
    <r>
      <rPr>
        <b/>
        <i/>
        <vertAlign val="superscript"/>
        <sz val="11"/>
        <color theme="1"/>
        <rFont val="Aptos Narrow"/>
        <family val="2"/>
        <scheme val="minor"/>
      </rPr>
      <t>fh332/fh332</t>
    </r>
    <r>
      <rPr>
        <b/>
        <sz val="11"/>
        <color theme="1"/>
        <rFont val="Aptos Narrow"/>
        <family val="2"/>
        <scheme val="minor"/>
      </rPr>
      <t xml:space="preserve"> (1 COPY)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</si>
  <si>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;notch3</t>
    </r>
    <r>
      <rPr>
        <b/>
        <i/>
        <vertAlign val="superscript"/>
        <sz val="11"/>
        <color theme="1"/>
        <rFont val="Aptos Narrow"/>
        <family val="2"/>
        <scheme val="minor"/>
      </rPr>
      <t>fh332/+</t>
    </r>
    <r>
      <rPr>
        <b/>
        <vertAlign val="superscript"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(2 COPIES)</t>
    </r>
  </si>
  <si>
    <r>
      <t>TgBA</t>
    </r>
    <r>
      <rPr>
        <b/>
        <i/>
        <sz val="11"/>
        <color theme="1"/>
        <rFont val="Aptos Narrow"/>
        <family val="2"/>
        <scheme val="minor"/>
      </rPr>
      <t>Cn</t>
    </r>
    <r>
      <rPr>
        <b/>
        <i/>
        <vertAlign val="superscript"/>
        <sz val="11"/>
        <color theme="1"/>
        <rFont val="Aptos Narrow"/>
        <family val="2"/>
        <scheme val="minor"/>
      </rPr>
      <t>3-GFP/+</t>
    </r>
    <r>
      <rPr>
        <b/>
        <sz val="11"/>
        <color theme="1"/>
        <rFont val="Aptos Narrow"/>
        <family val="2"/>
        <scheme val="minor"/>
      </rPr>
      <t>;notch3</t>
    </r>
    <r>
      <rPr>
        <b/>
        <i/>
        <vertAlign val="superscript"/>
        <sz val="11"/>
        <color theme="1"/>
        <rFont val="Aptos Narrow"/>
        <family val="2"/>
        <scheme val="minor"/>
      </rPr>
      <t>+/+</t>
    </r>
    <r>
      <rPr>
        <b/>
        <sz val="11"/>
        <color theme="1"/>
        <rFont val="Aptos Narrow"/>
        <family val="2"/>
        <scheme val="minor"/>
      </rPr>
      <t xml:space="preserve"> (3 COPIES)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</si>
  <si>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_Brain2: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</si>
  <si>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_Brain1:</t>
    </r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</si>
  <si>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_Brain1</t>
    </r>
    <r>
      <rPr>
        <b/>
        <i/>
        <sz val="11"/>
        <color theme="1"/>
        <rFont val="Aptos Narrow"/>
        <family val="2"/>
        <scheme val="minor"/>
      </rPr>
      <t>:</t>
    </r>
  </si>
  <si>
    <t>N3ICD Sum (z-score)</t>
  </si>
  <si>
    <t>GFP</t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</si>
  <si>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_Brain2</t>
    </r>
    <r>
      <rPr>
        <b/>
        <i/>
        <sz val="11"/>
        <color theme="1"/>
        <rFont val="Aptos Narrow"/>
        <family val="2"/>
        <scheme val="minor"/>
      </rPr>
      <t>:</t>
    </r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</si>
  <si>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_Brain3</t>
    </r>
    <r>
      <rPr>
        <b/>
        <i/>
        <sz val="11"/>
        <color theme="1"/>
        <rFont val="Aptos Narrow"/>
        <family val="2"/>
        <scheme val="minor"/>
      </rPr>
      <t>:</t>
    </r>
  </si>
  <si>
    <t>neg</t>
  </si>
  <si>
    <t>pos</t>
  </si>
  <si>
    <t>GFP Mediane</t>
  </si>
  <si>
    <t>GFP Mediane (Z-score)</t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</si>
  <si>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_Brain1_LeftHemi</t>
    </r>
    <r>
      <rPr>
        <b/>
        <i/>
        <sz val="11"/>
        <color theme="1"/>
        <rFont val="Aptos Narrow"/>
        <family val="2"/>
        <scheme val="minor"/>
      </rPr>
      <t>:</t>
    </r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</si>
  <si>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_Brain1_RightHemi</t>
    </r>
    <r>
      <rPr>
        <b/>
        <i/>
        <sz val="11"/>
        <color theme="1"/>
        <rFont val="Aptos Narrow"/>
        <family val="2"/>
        <scheme val="minor"/>
      </rPr>
      <t>:</t>
    </r>
  </si>
  <si>
    <r>
      <t>GFP</t>
    </r>
    <r>
      <rPr>
        <b/>
        <vertAlign val="superscript"/>
        <sz val="11"/>
        <color theme="1"/>
        <rFont val="Aptos Narrow"/>
        <family val="2"/>
        <scheme val="minor"/>
      </rPr>
      <t>low</t>
    </r>
  </si>
  <si>
    <r>
      <t>GFP</t>
    </r>
    <r>
      <rPr>
        <b/>
        <vertAlign val="superscript"/>
        <sz val="11"/>
        <color theme="1"/>
        <rFont val="Aptos Narrow"/>
        <family val="2"/>
        <scheme val="minor"/>
      </rPr>
      <t>medium</t>
    </r>
  </si>
  <si>
    <r>
      <t>GFP</t>
    </r>
    <r>
      <rPr>
        <b/>
        <vertAlign val="superscript"/>
        <sz val="11"/>
        <color theme="1"/>
        <rFont val="Aptos Narrow"/>
        <family val="2"/>
        <scheme val="minor"/>
      </rPr>
      <t>high</t>
    </r>
  </si>
  <si>
    <r>
      <t>Classification of GFP</t>
    </r>
    <r>
      <rPr>
        <b/>
        <vertAlign val="superscript"/>
        <sz val="11"/>
        <color theme="1"/>
        <rFont val="Aptos Narrow"/>
        <family val="2"/>
        <scheme val="minor"/>
      </rPr>
      <t>pos</t>
    </r>
  </si>
  <si>
    <t>Apical area</t>
  </si>
  <si>
    <r>
      <t>All GFP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: </t>
    </r>
  </si>
  <si>
    <r>
      <t>All GFP</t>
    </r>
    <r>
      <rPr>
        <b/>
        <vertAlign val="superscript"/>
        <sz val="11"/>
        <color theme="1"/>
        <rFont val="Aptos Narrow"/>
        <family val="2"/>
        <scheme val="minor"/>
      </rPr>
      <t>neg</t>
    </r>
    <r>
      <rPr>
        <b/>
        <sz val="11"/>
        <color theme="1"/>
        <rFont val="Aptos Narrow"/>
        <family val="2"/>
        <scheme val="minor"/>
      </rPr>
      <t xml:space="preserve">: </t>
    </r>
  </si>
  <si>
    <r>
      <rPr>
        <b/>
        <sz val="11"/>
        <color theme="1"/>
        <rFont val="Aptos Narrow"/>
        <family val="2"/>
        <scheme val="minor"/>
      </rPr>
      <t>GFP</t>
    </r>
    <r>
      <rPr>
        <b/>
        <vertAlign val="superscript"/>
        <sz val="11"/>
        <color theme="1"/>
        <rFont val="Aptos Narrow"/>
        <family val="2"/>
        <scheme val="minor"/>
      </rPr>
      <t>low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GFP mediane Z-score from -3 to -1</t>
    </r>
  </si>
  <si>
    <r>
      <rPr>
        <b/>
        <sz val="11"/>
        <color theme="1"/>
        <rFont val="Aptos Narrow"/>
        <family val="2"/>
        <scheme val="minor"/>
      </rPr>
      <t>GFP</t>
    </r>
    <r>
      <rPr>
        <b/>
        <vertAlign val="superscript"/>
        <sz val="11"/>
        <color theme="1"/>
        <rFont val="Aptos Narrow"/>
        <family val="2"/>
        <scheme val="minor"/>
      </rPr>
      <t>medium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GFP mediane Z-score from -1 to +1</t>
    </r>
  </si>
  <si>
    <r>
      <rPr>
        <b/>
        <sz val="11"/>
        <color theme="1"/>
        <rFont val="Aptos Narrow"/>
        <family val="2"/>
        <scheme val="minor"/>
      </rPr>
      <t>GFP</t>
    </r>
    <r>
      <rPr>
        <b/>
        <vertAlign val="superscript"/>
        <sz val="11"/>
        <color theme="1"/>
        <rFont val="Aptos Narrow"/>
        <family val="2"/>
        <scheme val="minor"/>
      </rPr>
      <t>high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scheme val="minor"/>
      </rPr>
      <t xml:space="preserve"> GFP mediane Z-score from +1 to +3</t>
    </r>
  </si>
  <si>
    <t>Condition</t>
  </si>
  <si>
    <t xml:space="preserve">LY </t>
  </si>
  <si>
    <r>
      <rPr>
        <b/>
        <i/>
        <sz val="11"/>
        <color theme="1"/>
        <rFont val="Aptos Narrow"/>
        <family val="2"/>
        <scheme val="minor"/>
      </rPr>
      <t xml:space="preserve">jag1b </t>
    </r>
    <r>
      <rPr>
        <b/>
        <sz val="11"/>
        <color theme="1"/>
        <rFont val="Aptos Narrow"/>
        <family val="2"/>
        <scheme val="minor"/>
      </rPr>
      <t>dots/cell</t>
    </r>
  </si>
  <si>
    <t>N3ICD conc</t>
  </si>
  <si>
    <t>Sox2 conc</t>
  </si>
  <si>
    <t>ctrlMO_Brain1_LeftHemi</t>
  </si>
  <si>
    <t>ctrlMO_Brain1_RightHemi</t>
  </si>
  <si>
    <t>ctrlMO_Brain2_LeftHemi</t>
  </si>
  <si>
    <t>ctrlMO_Brain2_RightHemi</t>
  </si>
  <si>
    <t>ctrlMO_Brain3_LeftHemi</t>
  </si>
  <si>
    <t>ctrlMO_Brain3_RightHemi</t>
  </si>
  <si>
    <t>jag1bMO_Brain1_LeftHemi</t>
  </si>
  <si>
    <t>jag1bMO_Brain1_RightHemi</t>
  </si>
  <si>
    <t>jag1bMO_Brain2_LeftHemi</t>
  </si>
  <si>
    <t>jag1bMO_Brain2_RightHemi</t>
  </si>
  <si>
    <t>jag1bMO_Brain3_LeftHemi</t>
  </si>
  <si>
    <t>jag1bMO_Brain3_RightHemi</t>
  </si>
  <si>
    <t>N3ICD conc (all):</t>
  </si>
  <si>
    <t>Sox2 conc (all):</t>
  </si>
  <si>
    <t>Cells with apical area</t>
  </si>
  <si>
    <r>
      <rPr>
        <b/>
        <i/>
        <sz val="11"/>
        <color theme="1"/>
        <rFont val="Aptos Narrow"/>
        <family val="2"/>
        <scheme val="minor"/>
      </rPr>
      <t>jag1b</t>
    </r>
    <r>
      <rPr>
        <b/>
        <sz val="11"/>
        <color theme="1"/>
        <rFont val="Aptos Narrow"/>
        <family val="2"/>
        <scheme val="minor"/>
      </rPr>
      <t xml:space="preserve"> MO</t>
    </r>
  </si>
  <si>
    <r>
      <rPr>
        <b/>
        <i/>
        <sz val="11"/>
        <color theme="1"/>
        <rFont val="Aptos Narrow"/>
        <family val="2"/>
        <scheme val="minor"/>
      </rPr>
      <t>ctrl</t>
    </r>
    <r>
      <rPr>
        <b/>
        <sz val="11"/>
        <color theme="1"/>
        <rFont val="Aptos Narrow"/>
        <family val="2"/>
        <scheme val="minor"/>
      </rPr>
      <t xml:space="preserve"> MO</t>
    </r>
  </si>
  <si>
    <t>apical area</t>
  </si>
  <si>
    <r>
      <rPr>
        <b/>
        <i/>
        <sz val="11"/>
        <color theme="1"/>
        <rFont val="Aptos Narrow"/>
        <family val="2"/>
        <scheme val="minor"/>
      </rPr>
      <t xml:space="preserve">ctrl </t>
    </r>
    <r>
      <rPr>
        <b/>
        <sz val="11"/>
        <color theme="1"/>
        <rFont val="Aptos Narrow"/>
        <family val="2"/>
        <scheme val="minor"/>
      </rPr>
      <t>MO</t>
    </r>
  </si>
  <si>
    <r>
      <rPr>
        <b/>
        <i/>
        <sz val="11"/>
        <color theme="1"/>
        <rFont val="Aptos Narrow"/>
        <family val="2"/>
        <scheme val="minor"/>
      </rPr>
      <t xml:space="preserve">jag1b </t>
    </r>
    <r>
      <rPr>
        <b/>
        <sz val="11"/>
        <color theme="1"/>
        <rFont val="Aptos Narrow"/>
        <family val="2"/>
        <scheme val="minor"/>
      </rPr>
      <t>MO</t>
    </r>
  </si>
  <si>
    <t>All cells:</t>
  </si>
  <si>
    <r>
      <t xml:space="preserve">&gt;130 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Aptos Narrow"/>
        <family val="2"/>
        <scheme val="minor"/>
      </rPr>
      <t>m:</t>
    </r>
  </si>
  <si>
    <r>
      <t xml:space="preserve">&lt;30 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Aptos Narrow"/>
        <family val="2"/>
        <scheme val="minor"/>
      </rPr>
      <t>m:</t>
    </r>
  </si>
  <si>
    <t>Cells</t>
  </si>
  <si>
    <t>sd per brain</t>
  </si>
  <si>
    <t>Ventricular lenght</t>
  </si>
  <si>
    <r>
      <t>Ventricular lenght (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Aptos Narrow"/>
        <family val="2"/>
        <scheme val="minor"/>
      </rPr>
      <t>m)</t>
    </r>
  </si>
  <si>
    <t>Dpf</t>
  </si>
  <si>
    <r>
      <t>TgBAC</t>
    </r>
    <r>
      <rPr>
        <b/>
        <i/>
        <vertAlign val="superscript"/>
        <sz val="11"/>
        <color rgb="FF000000"/>
        <rFont val="Aptos Narrow"/>
        <family val="2"/>
        <scheme val="minor"/>
      </rPr>
      <t>n3-GFP/+</t>
    </r>
  </si>
  <si>
    <r>
      <t>TgBAC</t>
    </r>
    <r>
      <rPr>
        <b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, 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x 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(green)</t>
    </r>
  </si>
  <si>
    <r>
      <t>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x 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(not green)</t>
    </r>
  </si>
  <si>
    <t>Larvae with curved phenotype</t>
  </si>
  <si>
    <t xml:space="preserve">Number of dead </t>
  </si>
  <si>
    <t>Total number of larvae</t>
  </si>
  <si>
    <t>Total number of neighbors</t>
  </si>
  <si>
    <r>
      <t xml:space="preserve">Number of </t>
    </r>
    <r>
      <rPr>
        <b/>
        <i/>
        <sz val="11"/>
        <color theme="1"/>
        <rFont val="Aptos Narrow"/>
        <family val="2"/>
        <scheme val="minor"/>
      </rPr>
      <t>dla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neighbors</t>
    </r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</si>
  <si>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_Brain2_LeftHemi</t>
    </r>
    <r>
      <rPr>
        <b/>
        <i/>
        <sz val="11"/>
        <color theme="1"/>
        <rFont val="Aptos Narrow"/>
        <family val="2"/>
        <scheme val="minor"/>
      </rPr>
      <t>:</t>
    </r>
  </si>
  <si>
    <r>
      <t>Tg(dla:gfp);</t>
    </r>
    <r>
      <rPr>
        <b/>
        <sz val="11"/>
        <color theme="1"/>
        <rFont val="Aptos Narrow"/>
        <family val="2"/>
        <scheme val="minor"/>
      </rPr>
      <t>TgKI</t>
    </r>
    <r>
      <rPr>
        <b/>
        <i/>
        <vertAlign val="superscript"/>
        <sz val="11"/>
        <color theme="1"/>
        <rFont val="Aptos Narrow"/>
        <family val="2"/>
        <scheme val="minor"/>
      </rPr>
      <t>n3-AG/+</t>
    </r>
    <r>
      <rPr>
        <b/>
        <sz val="11"/>
        <color theme="1"/>
        <rFont val="Aptos Narrow"/>
        <family val="2"/>
        <scheme val="minor"/>
      </rPr>
      <t>_Brain3_LeftHemi</t>
    </r>
    <r>
      <rPr>
        <b/>
        <i/>
        <sz val="11"/>
        <color theme="1"/>
        <rFont val="Aptos Narrow"/>
        <family val="2"/>
        <scheme val="minor"/>
      </rPr>
      <t>:</t>
    </r>
  </si>
  <si>
    <t xml:space="preserve">* After outlier exclusion (&gt;3) </t>
  </si>
  <si>
    <t xml:space="preserve">* After outlier exclusion (&gt;9) </t>
  </si>
  <si>
    <r>
      <rPr>
        <b/>
        <i/>
        <sz val="11"/>
        <color theme="1"/>
        <rFont val="Aptos Narrow"/>
        <family val="2"/>
        <scheme val="minor"/>
      </rPr>
      <t xml:space="preserve">hey1 </t>
    </r>
    <r>
      <rPr>
        <b/>
        <sz val="11"/>
        <color theme="1"/>
        <rFont val="Aptos Narrow"/>
        <family val="2"/>
        <scheme val="minor"/>
      </rPr>
      <t>dots</t>
    </r>
  </si>
  <si>
    <r>
      <rPr>
        <b/>
        <i/>
        <sz val="11"/>
        <color theme="1"/>
        <rFont val="Aptos Narrow"/>
        <family val="2"/>
        <scheme val="minor"/>
      </rPr>
      <t>hey1</t>
    </r>
    <r>
      <rPr>
        <b/>
        <sz val="11"/>
        <color theme="1"/>
        <rFont val="Aptos Narrow"/>
        <family val="2"/>
        <scheme val="minor"/>
      </rPr>
      <t xml:space="preserve"> dots</t>
    </r>
  </si>
  <si>
    <r>
      <rPr>
        <b/>
        <i/>
        <sz val="11"/>
        <color theme="1"/>
        <rFont val="Aptos Narrow"/>
        <family val="2"/>
        <scheme val="minor"/>
      </rPr>
      <t>jag1b</t>
    </r>
    <r>
      <rPr>
        <b/>
        <sz val="11"/>
        <color theme="1"/>
        <rFont val="Aptos Narrow"/>
        <family val="2"/>
        <scheme val="minor"/>
      </rPr>
      <t xml:space="preserve"> dots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</si>
  <si>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_Brain1_LeftHemi:</t>
    </r>
  </si>
  <si>
    <r>
      <t>TgBAC</t>
    </r>
    <r>
      <rPr>
        <b/>
        <i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_Brain2_LeftHemi:</t>
    </r>
  </si>
  <si>
    <t xml:space="preserve">All: </t>
  </si>
  <si>
    <t>WT_Brain2_LeftHemi:</t>
  </si>
  <si>
    <r>
      <t>Sox2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</si>
  <si>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RFP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</si>
  <si>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Zrf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</si>
  <si>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RFP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Zrf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cells</t>
    </r>
  </si>
  <si>
    <r>
      <t>%RFP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in Zrf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</si>
  <si>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%Zrf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in RFP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</si>
  <si>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% RFP high cells in Sox2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</si>
  <si>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% RFP low cells in Sox2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population</t>
    </r>
  </si>
  <si>
    <r>
      <t>%Zrf+ cells in Sox2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</si>
  <si>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Pcna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Sox2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</si>
  <si>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%Pcna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in Sox2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</si>
  <si>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%Pcna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in Sox2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</si>
  <si>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Pcna</t>
    </r>
    <r>
      <rPr>
        <b/>
        <vertAlign val="superscript"/>
        <sz val="11"/>
        <color theme="1"/>
        <rFont val="Aptos Narrow"/>
        <family val="2"/>
        <scheme val="minor"/>
      </rPr>
      <t>neg</t>
    </r>
  </si>
  <si>
    <r>
      <t>Pcna</t>
    </r>
    <r>
      <rPr>
        <b/>
        <vertAlign val="superscript"/>
        <sz val="11"/>
        <color theme="1"/>
        <rFont val="Aptos Narrow"/>
        <family val="2"/>
        <scheme val="minor"/>
      </rPr>
      <t>pos</t>
    </r>
  </si>
  <si>
    <t>Pcna</t>
  </si>
  <si>
    <r>
      <t>RFP</t>
    </r>
    <r>
      <rPr>
        <b/>
        <vertAlign val="superscript"/>
        <sz val="11"/>
        <color theme="1"/>
        <rFont val="Aptos Narrow"/>
        <family val="2"/>
        <scheme val="minor"/>
      </rPr>
      <t>pos</t>
    </r>
  </si>
  <si>
    <r>
      <t>RFP</t>
    </r>
    <r>
      <rPr>
        <b/>
        <vertAlign val="superscript"/>
        <sz val="11"/>
        <color theme="1"/>
        <rFont val="Aptos Narrow"/>
        <family val="2"/>
        <scheme val="minor"/>
      </rPr>
      <t>neg</t>
    </r>
  </si>
  <si>
    <t xml:space="preserve"> WT:</t>
  </si>
  <si>
    <r>
      <rPr>
        <b/>
        <i/>
        <sz val="11"/>
        <rFont val="Aptos Narrow"/>
        <family val="2"/>
        <scheme val="minor"/>
      </rPr>
      <t>jga1b</t>
    </r>
    <r>
      <rPr>
        <b/>
        <sz val="11"/>
        <rFont val="Aptos Narrow"/>
        <family val="2"/>
        <scheme val="minor"/>
      </rPr>
      <t xml:space="preserve"> dots</t>
    </r>
  </si>
  <si>
    <r>
      <rPr>
        <b/>
        <i/>
        <sz val="11"/>
        <rFont val="Aptos Narrow"/>
        <family val="2"/>
        <scheme val="minor"/>
      </rPr>
      <t>dla</t>
    </r>
    <r>
      <rPr>
        <b/>
        <sz val="11"/>
        <rFont val="Aptos Narrow"/>
        <family val="2"/>
        <scheme val="minor"/>
      </rPr>
      <t xml:space="preserve"> dots</t>
    </r>
  </si>
  <si>
    <r>
      <rPr>
        <b/>
        <i/>
        <sz val="11"/>
        <rFont val="Aptos Narrow"/>
        <family val="2"/>
        <scheme val="minor"/>
      </rPr>
      <t>jag1b</t>
    </r>
    <r>
      <rPr>
        <b/>
        <sz val="11"/>
        <rFont val="Aptos Narrow"/>
        <family val="2"/>
        <scheme val="minor"/>
      </rPr>
      <t xml:space="preserve"> dots</t>
    </r>
  </si>
  <si>
    <r>
      <rPr>
        <b/>
        <i/>
        <sz val="11"/>
        <rFont val="Aptos Narrow"/>
        <family val="2"/>
        <scheme val="minor"/>
      </rPr>
      <t xml:space="preserve">dla </t>
    </r>
    <r>
      <rPr>
        <b/>
        <sz val="11"/>
        <rFont val="Aptos Narrow"/>
        <family val="2"/>
        <scheme val="minor"/>
      </rPr>
      <t>dots</t>
    </r>
  </si>
  <si>
    <r>
      <t>N3ICD Sum (z-score) GFP</t>
    </r>
    <r>
      <rPr>
        <b/>
        <vertAlign val="superscript"/>
        <sz val="11"/>
        <color theme="1"/>
        <rFont val="Aptos Narrow"/>
        <family val="2"/>
        <scheme val="minor"/>
      </rPr>
      <t>neg</t>
    </r>
  </si>
  <si>
    <r>
      <t>N3ICD Sum (z-score) GFP</t>
    </r>
    <r>
      <rPr>
        <b/>
        <vertAlign val="superscript"/>
        <sz val="11"/>
        <color theme="1"/>
        <rFont val="Aptos Narrow"/>
        <family val="2"/>
        <scheme val="minor"/>
      </rPr>
      <t>pos</t>
    </r>
  </si>
  <si>
    <r>
      <t>Pcna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cells</t>
    </r>
  </si>
  <si>
    <r>
      <t>%Pcna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in Sox2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population</t>
    </r>
  </si>
  <si>
    <r>
      <t>Sox2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cells</t>
    </r>
  </si>
  <si>
    <r>
      <rPr>
        <b/>
        <i/>
        <sz val="11"/>
        <rFont val="Aptos Narrow"/>
        <family val="2"/>
        <scheme val="minor"/>
      </rPr>
      <t xml:space="preserve">jag1b </t>
    </r>
    <r>
      <rPr>
        <b/>
        <sz val="11"/>
        <rFont val="Aptos Narrow"/>
        <family val="2"/>
        <scheme val="minor"/>
      </rPr>
      <t>dots</t>
    </r>
  </si>
  <si>
    <r>
      <rPr>
        <b/>
        <i/>
        <sz val="11"/>
        <color theme="1"/>
        <rFont val="Aptos Narrow"/>
        <family val="2"/>
        <scheme val="minor"/>
      </rPr>
      <t xml:space="preserve">dla </t>
    </r>
    <r>
      <rPr>
        <b/>
        <sz val="11"/>
        <color theme="1"/>
        <rFont val="Aptos Narrow"/>
        <family val="2"/>
        <scheme val="minor"/>
      </rPr>
      <t>dots/cell</t>
    </r>
  </si>
  <si>
    <r>
      <t>Pcna</t>
    </r>
    <r>
      <rPr>
        <b/>
        <vertAlign val="superscript"/>
        <sz val="11"/>
        <rFont val="Aptos Narrow"/>
        <family val="2"/>
        <scheme val="minor"/>
      </rPr>
      <t xml:space="preserve">pos </t>
    </r>
    <r>
      <rPr>
        <b/>
        <sz val="11"/>
        <rFont val="Aptos Narrow"/>
        <family val="2"/>
        <scheme val="minor"/>
      </rPr>
      <t>cells</t>
    </r>
  </si>
  <si>
    <r>
      <t>%Pcna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on total</t>
    </r>
  </si>
  <si>
    <r>
      <rPr>
        <i/>
        <sz val="11"/>
        <color theme="1"/>
        <rFont val="Aptos Narrow"/>
        <family val="2"/>
        <scheme val="minor"/>
      </rPr>
      <t>ctrl</t>
    </r>
    <r>
      <rPr>
        <sz val="11"/>
        <color theme="1"/>
        <rFont val="Aptos Narrow"/>
        <family val="2"/>
        <scheme val="minor"/>
      </rPr>
      <t xml:space="preserve"> MO</t>
    </r>
  </si>
  <si>
    <r>
      <rPr>
        <i/>
        <sz val="11"/>
        <color theme="1"/>
        <rFont val="Aptos Narrow"/>
        <family val="2"/>
        <scheme val="minor"/>
      </rPr>
      <t xml:space="preserve">jag1b </t>
    </r>
    <r>
      <rPr>
        <sz val="11"/>
        <color theme="1"/>
        <rFont val="Aptos Narrow"/>
        <family val="2"/>
        <scheme val="minor"/>
      </rPr>
      <t>MO</t>
    </r>
  </si>
  <si>
    <r>
      <rPr>
        <b/>
        <i/>
        <sz val="11"/>
        <color theme="1"/>
        <rFont val="Aptos Narrow"/>
        <family val="2"/>
        <scheme val="minor"/>
      </rPr>
      <t>dla</t>
    </r>
    <r>
      <rPr>
        <b/>
        <sz val="11"/>
        <color theme="1"/>
        <rFont val="Aptos Narrow"/>
        <family val="2"/>
        <scheme val="minor"/>
      </rPr>
      <t xml:space="preserve"> dots</t>
    </r>
  </si>
  <si>
    <r>
      <t>BrdU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</si>
  <si>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%BrdU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</si>
  <si>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Blbp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</si>
  <si>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Blbp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Pcna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</si>
  <si>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Hu</t>
    </r>
    <r>
      <rPr>
        <b/>
        <vertAlign val="superscript"/>
        <sz val="11"/>
        <color theme="1"/>
        <rFont val="Aptos Narrow"/>
        <family val="2"/>
        <scheme val="minor"/>
      </rPr>
      <t xml:space="preserve">pos </t>
    </r>
    <r>
      <rPr>
        <b/>
        <sz val="11"/>
        <color theme="1"/>
        <rFont val="Aptos Narrow"/>
        <family val="2"/>
        <scheme val="minor"/>
      </rPr>
      <t>cells</t>
    </r>
  </si>
  <si>
    <r>
      <t>%Hu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</t>
    </r>
  </si>
  <si>
    <r>
      <t>Blbp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Pcna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normalized</t>
    </r>
  </si>
  <si>
    <r>
      <t>Blbp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normalized </t>
    </r>
  </si>
  <si>
    <r>
      <t>%Blbp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Pcna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cells on Blbp</t>
    </r>
    <r>
      <rPr>
        <b/>
        <vertAlign val="superscript"/>
        <sz val="11"/>
        <color theme="1"/>
        <rFont val="Aptos Narrow"/>
        <family val="2"/>
        <scheme val="minor"/>
      </rPr>
      <t>pos</t>
    </r>
    <r>
      <rPr>
        <b/>
        <sz val="11"/>
        <color theme="1"/>
        <rFont val="Aptos Narrow"/>
        <family val="2"/>
        <scheme val="minor"/>
      </rPr>
      <t xml:space="preserve"> population</t>
    </r>
  </si>
  <si>
    <r>
      <t>% survival TgBAC</t>
    </r>
    <r>
      <rPr>
        <b/>
        <vertAlign val="superscript"/>
        <sz val="11"/>
        <color theme="1"/>
        <rFont val="Aptos Narrow"/>
        <family val="2"/>
        <scheme val="minor"/>
      </rPr>
      <t>n3-GFP/+</t>
    </r>
    <r>
      <rPr>
        <b/>
        <sz val="11"/>
        <color theme="1"/>
        <rFont val="Aptos Narrow"/>
        <family val="2"/>
        <scheme val="minor"/>
      </rPr>
      <t>, n3f</t>
    </r>
    <r>
      <rPr>
        <b/>
        <vertAlign val="superscript"/>
        <sz val="11"/>
        <color theme="1"/>
        <rFont val="Aptos Narrow"/>
        <family val="2"/>
        <scheme val="minor"/>
      </rPr>
      <t>h332/+</t>
    </r>
    <r>
      <rPr>
        <b/>
        <sz val="11"/>
        <color theme="1"/>
        <rFont val="Aptos Narrow"/>
        <family val="2"/>
        <scheme val="minor"/>
      </rPr>
      <t xml:space="preserve"> x 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(green)</t>
    </r>
  </si>
  <si>
    <r>
      <t>% survival 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x n3</t>
    </r>
    <r>
      <rPr>
        <b/>
        <vertAlign val="superscript"/>
        <sz val="11"/>
        <color theme="1"/>
        <rFont val="Aptos Narrow"/>
        <family val="2"/>
        <scheme val="minor"/>
      </rPr>
      <t>fh332/+</t>
    </r>
    <r>
      <rPr>
        <b/>
        <sz val="11"/>
        <color theme="1"/>
        <rFont val="Aptos Narrow"/>
        <family val="2"/>
        <scheme val="minor"/>
      </rPr>
      <t xml:space="preserve"> (not green)</t>
    </r>
  </si>
  <si>
    <t>WT_Brain1_RightHemi:</t>
  </si>
  <si>
    <r>
      <rPr>
        <b/>
        <i/>
        <sz val="11"/>
        <rFont val="Aptos Narrow"/>
        <family val="2"/>
        <scheme val="minor"/>
      </rPr>
      <t xml:space="preserve">hey1 </t>
    </r>
    <r>
      <rPr>
        <b/>
        <sz val="11"/>
        <rFont val="Aptos Narrow"/>
        <family val="2"/>
        <scheme val="minor"/>
      </rPr>
      <t>dots</t>
    </r>
  </si>
  <si>
    <r>
      <rPr>
        <b/>
        <i/>
        <sz val="11"/>
        <color theme="1"/>
        <rFont val="Aptos Narrow"/>
        <family val="2"/>
        <scheme val="minor"/>
      </rPr>
      <t xml:space="preserve">hey1 </t>
    </r>
    <r>
      <rPr>
        <b/>
        <sz val="11"/>
        <color theme="1"/>
        <rFont val="Aptos Narrow"/>
        <family val="2"/>
        <scheme val="minor"/>
      </rPr>
      <t>dots/cell</t>
    </r>
  </si>
  <si>
    <r>
      <t xml:space="preserve">hey1 </t>
    </r>
    <r>
      <rPr>
        <b/>
        <sz val="11"/>
        <color theme="1"/>
        <rFont val="Aptos Narrow"/>
        <family val="2"/>
        <scheme val="minor"/>
      </rPr>
      <t>dots (all):</t>
    </r>
  </si>
  <si>
    <t>ctrl MO</t>
  </si>
  <si>
    <t>jag1b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</si>
</sst>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&quot;€&quot;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vertAlign val="superscript"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color theme="1"/>
      <name val="Symbol"/>
      <family val="1"/>
      <charset val="2"/>
    </font>
    <font>
      <i/>
      <sz val="11"/>
      <color theme="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6" fillId="0" borderId="0" xfId="0" applyFont="1"/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readingOrder="1"/>
    </xf>
    <xf numFmtId="1" fontId="0" fillId="0" borderId="1" xfId="0" applyNumberFormat="1" applyBorder="1" applyAlignment="1">
      <alignment horizontal="center" vertical="center"/>
    </xf>
    <xf numFmtId="0" fontId="1" fillId="4" borderId="3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2" fontId="7" fillId="0" borderId="1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9" fillId="0" borderId="1" xfId="2" applyNumberFormat="1" applyFont="1" applyBorder="1" applyAlignment="1" applyProtection="1">
      <alignment horizontal="center"/>
      <protection locked="0"/>
    </xf>
    <xf numFmtId="0" fontId="9" fillId="0" borderId="0" xfId="0" applyFont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10" fillId="0" borderId="1" xfId="1" applyNumberFormat="1" applyFont="1" applyBorder="1" applyAlignment="1" applyProtection="1">
      <alignment horizontal="center"/>
      <protection locked="0"/>
    </xf>
    <xf numFmtId="2" fontId="10" fillId="0" borderId="0" xfId="1" applyNumberFormat="1" applyFont="1" applyAlignment="1" applyProtection="1">
      <alignment horizontal="center"/>
      <protection locked="0"/>
    </xf>
    <xf numFmtId="2" fontId="10" fillId="0" borderId="6" xfId="2" applyNumberFormat="1" applyFont="1" applyBorder="1" applyAlignment="1" applyProtection="1">
      <alignment horizontal="center"/>
      <protection locked="0"/>
    </xf>
    <xf numFmtId="2" fontId="10" fillId="0" borderId="7" xfId="2" applyNumberFormat="1" applyFont="1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2" fontId="10" fillId="0" borderId="10" xfId="2" applyNumberFormat="1" applyFont="1" applyBorder="1" applyAlignment="1" applyProtection="1">
      <alignment horizontal="center"/>
      <protection locked="0"/>
    </xf>
    <xf numFmtId="2" fontId="10" fillId="0" borderId="11" xfId="2" applyNumberFormat="1" applyFont="1" applyBorder="1" applyAlignment="1" applyProtection="1">
      <alignment horizontal="center"/>
      <protection locked="0"/>
    </xf>
    <xf numFmtId="2" fontId="10" fillId="0" borderId="12" xfId="2" applyNumberFormat="1" applyFont="1" applyBorder="1" applyAlignment="1" applyProtection="1">
      <alignment horizontal="center"/>
      <protection locked="0"/>
    </xf>
    <xf numFmtId="2" fontId="10" fillId="0" borderId="8" xfId="2" applyNumberFormat="1" applyFont="1" applyBorder="1" applyAlignment="1" applyProtection="1">
      <alignment horizontal="center"/>
      <protection locked="0"/>
    </xf>
    <xf numFmtId="2" fontId="10" fillId="0" borderId="0" xfId="2" applyNumberFormat="1" applyFont="1" applyAlignment="1" applyProtection="1">
      <alignment horizontal="center"/>
      <protection locked="0"/>
    </xf>
    <xf numFmtId="0" fontId="10" fillId="0" borderId="0" xfId="2" applyFont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 vertical="center"/>
    </xf>
    <xf numFmtId="2" fontId="10" fillId="0" borderId="13" xfId="2" applyNumberFormat="1" applyFont="1" applyBorder="1" applyAlignment="1" applyProtection="1">
      <alignment horizontal="center"/>
      <protection locked="0"/>
    </xf>
    <xf numFmtId="2" fontId="10" fillId="0" borderId="14" xfId="2" applyNumberFormat="1" applyFont="1" applyBorder="1" applyAlignment="1" applyProtection="1">
      <alignment horizontal="center"/>
      <protection locked="0"/>
    </xf>
    <xf numFmtId="2" fontId="10" fillId="0" borderId="15" xfId="2" applyNumberFormat="1" applyFont="1" applyBorder="1" applyAlignment="1" applyProtection="1">
      <alignment horizontal="center"/>
      <protection locked="0"/>
    </xf>
    <xf numFmtId="2" fontId="10" fillId="0" borderId="16" xfId="2" applyNumberFormat="1" applyFont="1" applyBorder="1" applyAlignment="1" applyProtection="1">
      <alignment horizontal="center"/>
      <protection locked="0"/>
    </xf>
    <xf numFmtId="2" fontId="10" fillId="0" borderId="2" xfId="2" applyNumberFormat="1" applyFont="1" applyBorder="1" applyAlignment="1" applyProtection="1">
      <alignment horizontal="center"/>
      <protection locked="0"/>
    </xf>
    <xf numFmtId="2" fontId="0" fillId="0" borderId="11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2" fontId="0" fillId="0" borderId="1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" fontId="0" fillId="0" borderId="14" xfId="0" applyNumberFormat="1" applyBorder="1" applyAlignment="1" applyProtection="1">
      <alignment horizontal="center"/>
      <protection locked="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2" xfId="0" applyNumberFormat="1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10" xfId="0" applyNumberFormat="1" applyBorder="1"/>
    <xf numFmtId="2" fontId="0" fillId="0" borderId="16" xfId="0" applyNumberFormat="1" applyBorder="1"/>
    <xf numFmtId="2" fontId="0" fillId="0" borderId="13" xfId="0" applyNumberFormat="1" applyBorder="1"/>
    <xf numFmtId="2" fontId="0" fillId="0" borderId="11" xfId="0" applyNumberFormat="1" applyBorder="1"/>
    <xf numFmtId="2" fontId="0" fillId="0" borderId="0" xfId="0" applyNumberFormat="1"/>
    <xf numFmtId="2" fontId="0" fillId="0" borderId="14" xfId="0" applyNumberFormat="1" applyBorder="1"/>
    <xf numFmtId="2" fontId="0" fillId="0" borderId="12" xfId="0" applyNumberFormat="1" applyBorder="1"/>
    <xf numFmtId="2" fontId="0" fillId="0" borderId="15" xfId="0" applyNumberFormat="1" applyBorder="1"/>
    <xf numFmtId="2" fontId="0" fillId="0" borderId="2" xfId="0" applyNumberFormat="1" applyBorder="1"/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6" xfId="0" applyFont="1" applyFill="1" applyBorder="1"/>
    <xf numFmtId="0" fontId="0" fillId="0" borderId="14" xfId="0" applyBorder="1"/>
    <xf numFmtId="0" fontId="0" fillId="0" borderId="2" xfId="0" applyBorder="1"/>
    <xf numFmtId="0" fontId="0" fillId="0" borderId="15" xfId="0" applyBorder="1"/>
    <xf numFmtId="2" fontId="10" fillId="0" borderId="10" xfId="2" applyNumberFormat="1" applyFont="1" applyBorder="1"/>
    <xf numFmtId="2" fontId="10" fillId="0" borderId="16" xfId="2" applyNumberFormat="1" applyFont="1" applyBorder="1"/>
    <xf numFmtId="2" fontId="10" fillId="0" borderId="13" xfId="2" applyNumberFormat="1" applyFont="1" applyBorder="1"/>
    <xf numFmtId="2" fontId="10" fillId="0" borderId="11" xfId="2" applyNumberFormat="1" applyFont="1" applyBorder="1"/>
    <xf numFmtId="2" fontId="10" fillId="0" borderId="0" xfId="2" applyNumberFormat="1" applyFont="1"/>
    <xf numFmtId="2" fontId="10" fillId="0" borderId="14" xfId="2" applyNumberFormat="1" applyFont="1" applyBorder="1"/>
    <xf numFmtId="2" fontId="10" fillId="0" borderId="12" xfId="2" applyNumberFormat="1" applyFont="1" applyBorder="1"/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6" xfId="0" applyNumberFormat="1" applyBorder="1" applyAlignment="1" applyProtection="1">
      <alignment horizontal="center"/>
      <protection locked="0"/>
    </xf>
    <xf numFmtId="2" fontId="0" fillId="0" borderId="7" xfId="0" applyNumberFormat="1" applyBorder="1" applyAlignment="1" applyProtection="1">
      <alignment horizontal="center"/>
      <protection locked="0"/>
    </xf>
    <xf numFmtId="2" fontId="0" fillId="0" borderId="8" xfId="0" applyNumberForma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10" fillId="0" borderId="6" xfId="2" applyNumberFormat="1" applyFont="1" applyBorder="1" applyAlignment="1">
      <alignment horizontal="center"/>
    </xf>
    <xf numFmtId="2" fontId="10" fillId="0" borderId="7" xfId="2" applyNumberFormat="1" applyFont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10" fillId="0" borderId="19" xfId="0" applyNumberFormat="1" applyFont="1" applyBorder="1" applyAlignment="1">
      <alignment horizontal="center"/>
    </xf>
    <xf numFmtId="1" fontId="10" fillId="0" borderId="19" xfId="2" applyNumberFormat="1" applyFont="1" applyBorder="1" applyAlignment="1">
      <alignment horizontal="center"/>
    </xf>
    <xf numFmtId="2" fontId="10" fillId="0" borderId="20" xfId="0" applyNumberFormat="1" applyFont="1" applyBorder="1" applyAlignment="1">
      <alignment horizontal="center"/>
    </xf>
    <xf numFmtId="1" fontId="10" fillId="0" borderId="20" xfId="2" applyNumberFormat="1" applyFont="1" applyBorder="1" applyAlignment="1">
      <alignment horizontal="center"/>
    </xf>
    <xf numFmtId="1" fontId="10" fillId="0" borderId="19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0" fontId="1" fillId="4" borderId="1" xfId="0" applyFont="1" applyFill="1" applyBorder="1"/>
    <xf numFmtId="0" fontId="6" fillId="2" borderId="21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1" fontId="2" fillId="0" borderId="1" xfId="2" applyNumberForma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1" fontId="10" fillId="0" borderId="1" xfId="2" applyNumberFormat="1" applyFont="1" applyBorder="1" applyAlignment="1">
      <alignment horizontal="center" vertical="center"/>
    </xf>
    <xf numFmtId="0" fontId="14" fillId="4" borderId="3" xfId="0" applyFont="1" applyFill="1" applyBorder="1"/>
    <xf numFmtId="1" fontId="10" fillId="0" borderId="1" xfId="2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14" fillId="4" borderId="3" xfId="0" applyFont="1" applyFill="1" applyBorder="1" applyAlignment="1">
      <alignment horizontal="center"/>
    </xf>
    <xf numFmtId="0" fontId="1" fillId="6" borderId="0" xfId="0" applyFont="1" applyFill="1" applyAlignment="1">
      <alignment horizontal="left"/>
    </xf>
    <xf numFmtId="1" fontId="10" fillId="0" borderId="19" xfId="1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10" fillId="0" borderId="9" xfId="1" applyNumberFormat="1" applyFont="1" applyBorder="1" applyAlignment="1">
      <alignment horizontal="center"/>
    </xf>
    <xf numFmtId="2" fontId="10" fillId="0" borderId="25" xfId="1" applyNumberFormat="1" applyFont="1" applyBorder="1" applyAlignment="1">
      <alignment horizontal="center"/>
    </xf>
    <xf numFmtId="2" fontId="10" fillId="0" borderId="17" xfId="1" applyNumberFormat="1" applyFont="1" applyBorder="1" applyAlignment="1">
      <alignment horizontal="center"/>
    </xf>
    <xf numFmtId="0" fontId="0" fillId="6" borderId="0" xfId="0" applyFill="1" applyAlignment="1">
      <alignment horizontal="left"/>
    </xf>
    <xf numFmtId="0" fontId="0" fillId="0" borderId="19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2" fontId="1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0" fillId="0" borderId="19" xfId="2" applyFont="1" applyBorder="1" applyAlignment="1">
      <alignment horizontal="center"/>
    </xf>
    <xf numFmtId="2" fontId="10" fillId="0" borderId="19" xfId="2" applyNumberFormat="1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2" fontId="10" fillId="0" borderId="20" xfId="2" applyNumberFormat="1" applyFont="1" applyBorder="1" applyAlignment="1">
      <alignment horizontal="center"/>
    </xf>
    <xf numFmtId="0" fontId="0" fillId="0" borderId="19" xfId="0" applyBorder="1"/>
    <xf numFmtId="0" fontId="1" fillId="5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0" fillId="0" borderId="19" xfId="0" applyNumberFormat="1" applyBorder="1" applyAlignment="1">
      <alignment horizontal="center"/>
    </xf>
    <xf numFmtId="1" fontId="2" fillId="0" borderId="19" xfId="2" applyNumberFormat="1" applyBorder="1" applyAlignment="1">
      <alignment horizontal="center"/>
    </xf>
    <xf numFmtId="1" fontId="16" fillId="0" borderId="19" xfId="2" applyNumberFormat="1" applyFont="1" applyBorder="1" applyAlignment="1">
      <alignment horizontal="center"/>
    </xf>
    <xf numFmtId="1" fontId="16" fillId="0" borderId="9" xfId="2" applyNumberFormat="1" applyFont="1" applyBorder="1" applyAlignment="1">
      <alignment horizontal="center"/>
    </xf>
    <xf numFmtId="1" fontId="2" fillId="0" borderId="0" xfId="2" applyNumberFormat="1"/>
    <xf numFmtId="1" fontId="16" fillId="0" borderId="1" xfId="2" applyNumberFormat="1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164" fontId="4" fillId="0" borderId="0" xfId="0" applyNumberFormat="1" applyFont="1" applyAlignment="1">
      <alignment horizontal="center" vertical="center" readingOrder="1"/>
    </xf>
    <xf numFmtId="0" fontId="1" fillId="0" borderId="1" xfId="0" applyFont="1" applyBorder="1" applyAlignment="1">
      <alignment horizontal="left"/>
    </xf>
    <xf numFmtId="0" fontId="0" fillId="0" borderId="24" xfId="0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" fontId="15" fillId="0" borderId="19" xfId="0" applyNumberFormat="1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1" fontId="10" fillId="0" borderId="1" xfId="2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0" xfId="0" applyFont="1" applyFill="1" applyBorder="1"/>
    <xf numFmtId="0" fontId="1" fillId="5" borderId="13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3">
    <cellStyle name="Normal" xfId="0" builtinId="0"/>
    <cellStyle name="Normal 2" xfId="2" xr:uid="{3F5BD813-663C-4AB2-A060-416B5A5F82E2}"/>
    <cellStyle name="Normal 3" xfId="1" xr:uid="{6C9EA583-87C7-4808-9468-71860918A79E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microsoft.com/office/2007/relationships/hdphoto" Target="../media/hdphoto1.wdp"/><Relationship Id="rId1" Type="http://schemas.openxmlformats.org/officeDocument/2006/relationships/image" Target="../media/image17.png"/><Relationship Id="rId6" Type="http://schemas.microsoft.com/office/2007/relationships/hdphoto" Target="../media/hdphoto3.wdp"/><Relationship Id="rId5" Type="http://schemas.openxmlformats.org/officeDocument/2006/relationships/image" Target="../media/image19.png"/><Relationship Id="rId4" Type="http://schemas.microsoft.com/office/2007/relationships/hdphoto" Target="../media/hdphoto2.wdp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5.wdp"/><Relationship Id="rId1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336550</xdr:colOff>
      <xdr:row>32</xdr:row>
      <xdr:rowOff>5206</xdr:rowOff>
    </xdr:from>
    <xdr:to>
      <xdr:col>6</xdr:col>
      <xdr:colOff>1571625</xdr:colOff>
      <xdr:row>44</xdr:row>
      <xdr:rowOff>168757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D4EE3874-0618-800A-1A83-EBBB36514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750" y="6202806"/>
          <a:ext cx="5057775" cy="2449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</xdr:colOff>
      <xdr:row>25</xdr:row>
      <xdr:rowOff>120884</xdr:rowOff>
    </xdr:from>
    <xdr:to>
      <xdr:col>6</xdr:col>
      <xdr:colOff>1457325</xdr:colOff>
      <xdr:row>34</xdr:row>
      <xdr:rowOff>34770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F38B5D7-5343-4C3E-CA65-FA417DB1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0" y="4984984"/>
          <a:ext cx="3197225" cy="16283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682625</xdr:colOff>
      <xdr:row>12</xdr:row>
      <xdr:rowOff>180975</xdr:rowOff>
    </xdr:from>
    <xdr:to>
      <xdr:col>4</xdr:col>
      <xdr:colOff>1268645</xdr:colOff>
      <xdr:row>24</xdr:row>
      <xdr:rowOff>44450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4FFA8C7-50C2-DAE0-3ACF-C396C959E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025" y="2746375"/>
          <a:ext cx="2440220" cy="2149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225425</xdr:colOff>
      <xdr:row>18</xdr:row>
      <xdr:rowOff>79374</xdr:rowOff>
    </xdr:from>
    <xdr:to>
      <xdr:col>5</xdr:col>
      <xdr:colOff>1893165</xdr:colOff>
      <xdr:row>28</xdr:row>
      <xdr:rowOff>88899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AB44F3E-AA84-9CF8-CBF1-0B51149A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3533774"/>
          <a:ext cx="4906240" cy="1914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609600</xdr:colOff>
      <xdr:row>1</xdr:row>
      <xdr:rowOff>19050</xdr:rowOff>
    </xdr:from>
    <xdr:to>
      <xdr:col>28</xdr:col>
      <xdr:colOff>229290</xdr:colOff>
      <xdr:row>14</xdr:row>
      <xdr:rowOff>114659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2C41EF18-7CD9-0318-60A9-64959FF8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13125" y="209550"/>
          <a:ext cx="4953691" cy="25721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30</xdr:col>
      <xdr:colOff>276902</xdr:colOff>
      <xdr:row>15</xdr:row>
      <xdr:rowOff>95609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AAE46C9-3473-853B-BB20-FA2E4C9F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42150" y="381000"/>
          <a:ext cx="4848902" cy="25721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685799</xdr:colOff>
      <xdr:row>1</xdr:row>
      <xdr:rowOff>25465</xdr:rowOff>
    </xdr:from>
    <xdr:to>
      <xdr:col>41</xdr:col>
      <xdr:colOff>298202</xdr:colOff>
      <xdr:row>17</xdr:row>
      <xdr:rowOff>9525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DF9C6B9-7AD7-BC61-1AD1-0BEE5B52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25599" y="215965"/>
          <a:ext cx="5708403" cy="30320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171450</xdr:colOff>
      <xdr:row>2</xdr:row>
      <xdr:rowOff>7204</xdr:rowOff>
    </xdr:from>
    <xdr:to>
      <xdr:col>59</xdr:col>
      <xdr:colOff>562864</xdr:colOff>
      <xdr:row>15</xdr:row>
      <xdr:rowOff>171923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186AFC8-7995-40A8-8CA9-CAD5E6F2C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03700" y="388204"/>
          <a:ext cx="4963414" cy="264121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17</xdr:col>
      <xdr:colOff>222841</xdr:colOff>
      <xdr:row>16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8363A73-BBBC-32BF-4B6F-588F68A59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92650" y="190500"/>
          <a:ext cx="3270841" cy="30575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590887</xdr:colOff>
      <xdr:row>0</xdr:row>
      <xdr:rowOff>95250</xdr:rowOff>
    </xdr:from>
    <xdr:to>
      <xdr:col>29</xdr:col>
      <xdr:colOff>353059</xdr:colOff>
      <xdr:row>17</xdr:row>
      <xdr:rowOff>172202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A8C3716-832F-625C-46C8-88AB30EB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56037" y="95250"/>
          <a:ext cx="2810172" cy="33345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2</xdr:row>
      <xdr:rowOff>0</xdr:rowOff>
    </xdr:from>
    <xdr:to>
      <xdr:col>9</xdr:col>
      <xdr:colOff>142875</xdr:colOff>
      <xdr:row>11</xdr:row>
      <xdr:rowOff>96556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2737597-A422-C7E3-4074-DBECD1266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1" y="381000"/>
          <a:ext cx="1666874" cy="1811056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190502</xdr:colOff>
      <xdr:row>2</xdr:row>
      <xdr:rowOff>1</xdr:rowOff>
    </xdr:from>
    <xdr:to>
      <xdr:col>13</xdr:col>
      <xdr:colOff>561975</xdr:colOff>
      <xdr:row>11</xdr:row>
      <xdr:rowOff>127509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F73DBE4-9288-669A-3801-C61EEB70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2" y="381001"/>
          <a:ext cx="3419473" cy="1842008"/>
        </a:xfrm>
        <a:prstGeom prst="rect">
          <a:avLst/>
        </a:prstGeom>
      </xdr:spPr>
    </xdr:pic>
    <xdr:clientData/>
  </xdr:twoCellAnchor>
  <xdr:twoCellAnchor editAs="oneCell">
    <xdr:from>
      <xdr:col>6</xdr:col>
      <xdr:colOff>722206</xdr:colOff>
      <xdr:row>12</xdr:row>
      <xdr:rowOff>28575</xdr:rowOff>
    </xdr:from>
    <xdr:to>
      <xdr:col>12</xdr:col>
      <xdr:colOff>9525</xdr:colOff>
      <xdr:row>22</xdr:row>
      <xdr:rowOff>64015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490F7A6-C00E-BEFD-F549-C40AC57F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3706" y="2314575"/>
          <a:ext cx="3859319" cy="19404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285750</xdr:colOff>
      <xdr:row>0</xdr:row>
      <xdr:rowOff>109412</xdr:rowOff>
    </xdr:from>
    <xdr:to>
      <xdr:col>22</xdr:col>
      <xdr:colOff>495300</xdr:colOff>
      <xdr:row>11</xdr:row>
      <xdr:rowOff>44711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ACF315D-FBD4-76C7-C042-63582B37D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06775" y="109412"/>
          <a:ext cx="4019550" cy="20593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476251</xdr:colOff>
      <xdr:row>0</xdr:row>
      <xdr:rowOff>200026</xdr:rowOff>
    </xdr:from>
    <xdr:to>
      <xdr:col>22</xdr:col>
      <xdr:colOff>361951</xdr:colOff>
      <xdr:row>12</xdr:row>
      <xdr:rowOff>99671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989C3E4-F870-77EF-8919-FF174E64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0126" y="200026"/>
          <a:ext cx="4457700" cy="22046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23</xdr:col>
      <xdr:colOff>219320</xdr:colOff>
      <xdr:row>12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1B54D82-6C01-39C0-B1F7-62EE546B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83575" y="209550"/>
          <a:ext cx="2505320" cy="22669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28575</xdr:colOff>
      <xdr:row>0</xdr:row>
      <xdr:rowOff>161925</xdr:rowOff>
    </xdr:from>
    <xdr:to>
      <xdr:col>41</xdr:col>
      <xdr:colOff>733425</xdr:colOff>
      <xdr:row>11</xdr:row>
      <xdr:rowOff>1414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07CF6E1-07A6-DB97-C7FD-A1CDDB37C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157025" y="581025"/>
          <a:ext cx="2228850" cy="2011189"/>
        </a:xfrm>
        <a:prstGeom prst="rect">
          <a:avLst/>
        </a:prstGeom>
      </xdr:spPr>
    </xdr:pic>
    <xdr:clientData/>
  </xdr:twoCellAnchor>
  <xdr:twoCellAnchor editAs="oneCell">
    <xdr:from>
      <xdr:col>47</xdr:col>
      <xdr:colOff>339380</xdr:colOff>
      <xdr:row>1</xdr:row>
      <xdr:rowOff>9525</xdr:rowOff>
    </xdr:from>
    <xdr:to>
      <xdr:col>51</xdr:col>
      <xdr:colOff>276843</xdr:colOff>
      <xdr:row>10</xdr:row>
      <xdr:rowOff>9892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6B6A6ED-717B-4431-74C2-6B9DDA43A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6821380" y="219075"/>
          <a:ext cx="2985463" cy="1772017"/>
        </a:xfrm>
        <a:prstGeom prst="rect">
          <a:avLst/>
        </a:prstGeom>
      </xdr:spPr>
    </xdr:pic>
    <xdr:clientData/>
  </xdr:twoCellAnchor>
  <xdr:twoCellAnchor editAs="oneCell">
    <xdr:from>
      <xdr:col>55</xdr:col>
      <xdr:colOff>378924</xdr:colOff>
      <xdr:row>1</xdr:row>
      <xdr:rowOff>1</xdr:rowOff>
    </xdr:from>
    <xdr:to>
      <xdr:col>59</xdr:col>
      <xdr:colOff>400050</xdr:colOff>
      <xdr:row>10</xdr:row>
      <xdr:rowOff>57895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1B12952-AFA7-3B47-9B97-D37E576F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842624" y="209551"/>
          <a:ext cx="3069126" cy="182954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19051</xdr:colOff>
      <xdr:row>0</xdr:row>
      <xdr:rowOff>177434</xdr:rowOff>
    </xdr:from>
    <xdr:to>
      <xdr:col>12</xdr:col>
      <xdr:colOff>736093</xdr:colOff>
      <xdr:row>12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9E0042D-946C-06DD-715C-4B7B6490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629776" y="177434"/>
          <a:ext cx="1479042" cy="230859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0</xdr:row>
      <xdr:rowOff>190500</xdr:rowOff>
    </xdr:from>
    <xdr:to>
      <xdr:col>13</xdr:col>
      <xdr:colOff>104775</xdr:colOff>
      <xdr:row>13</xdr:row>
      <xdr:rowOff>85403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943770-B0D0-8508-37FB-18EF42F91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315450" y="190500"/>
          <a:ext cx="1590675" cy="240950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485775</xdr:colOff>
      <xdr:row>0</xdr:row>
      <xdr:rowOff>161925</xdr:rowOff>
    </xdr:from>
    <xdr:to>
      <xdr:col>12</xdr:col>
      <xdr:colOff>609600</xdr:colOff>
      <xdr:row>13</xdr:row>
      <xdr:rowOff>88295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CC77143-C354-85A4-F3DE-450B1A2A5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0" y="161925"/>
          <a:ext cx="1647825" cy="24409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0</xdr:colOff>
      <xdr:row>2</xdr:row>
      <xdr:rowOff>0</xdr:rowOff>
    </xdr:from>
    <xdr:to>
      <xdr:col>72</xdr:col>
      <xdr:colOff>543320</xdr:colOff>
      <xdr:row>14</xdr:row>
      <xdr:rowOff>124161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BC48EF0-55E8-9400-7C5A-388060D3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45375" y="400050"/>
          <a:ext cx="2829320" cy="2410161"/>
        </a:xfrm>
        <a:prstGeom prst="rect">
          <a:avLst/>
        </a:prstGeom>
      </xdr:spPr>
    </xdr:pic>
    <xdr:clientData/>
  </xdr:twoCellAnchor>
  <xdr:twoCellAnchor editAs="oneCell">
    <xdr:from>
      <xdr:col>72</xdr:col>
      <xdr:colOff>752475</xdr:colOff>
      <xdr:row>2</xdr:row>
      <xdr:rowOff>0</xdr:rowOff>
    </xdr:from>
    <xdr:to>
      <xdr:col>75</xdr:col>
      <xdr:colOff>467004</xdr:colOff>
      <xdr:row>14</xdr:row>
      <xdr:rowOff>143214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A9D510E-904D-C477-623F-82E3143CC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83850" y="400050"/>
          <a:ext cx="2000529" cy="242921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0</xdr:row>
      <xdr:rowOff>95250</xdr:rowOff>
    </xdr:from>
    <xdr:to>
      <xdr:col>12</xdr:col>
      <xdr:colOff>733646</xdr:colOff>
      <xdr:row>13</xdr:row>
      <xdr:rowOff>338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F567674-3A1E-1739-D282-852CD4CC4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6275" y="95250"/>
          <a:ext cx="1581371" cy="241968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38099</xdr:rowOff>
    </xdr:from>
    <xdr:to>
      <xdr:col>37</xdr:col>
      <xdr:colOff>63500</xdr:colOff>
      <xdr:row>15</xdr:row>
      <xdr:rowOff>101600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572FF75-EAC3-1E9B-FBC0-F1F03ABD8C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4" t="2074" r="1976" b="1987"/>
        <a:stretch>
          <a:fillRect/>
        </a:stretch>
      </xdr:blipFill>
      <xdr:spPr>
        <a:xfrm>
          <a:off x="29171900" y="634999"/>
          <a:ext cx="5016500" cy="23495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619125</xdr:colOff>
      <xdr:row>0</xdr:row>
      <xdr:rowOff>171450</xdr:rowOff>
    </xdr:from>
    <xdr:to>
      <xdr:col>13</xdr:col>
      <xdr:colOff>32922</xdr:colOff>
      <xdr:row>14</xdr:row>
      <xdr:rowOff>57150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4EBEAE0-B856-186C-822B-B3FB2F967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8150" y="171450"/>
          <a:ext cx="2461797" cy="25908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330460</xdr:colOff>
      <xdr:row>0</xdr:row>
      <xdr:rowOff>87475</xdr:rowOff>
    </xdr:from>
    <xdr:to>
      <xdr:col>11</xdr:col>
      <xdr:colOff>434082</xdr:colOff>
      <xdr:row>13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532D7DD-11FC-3B95-5108-90AECE359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093" y="87475"/>
          <a:ext cx="2377958" cy="259507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409677</xdr:colOff>
      <xdr:row>0</xdr:row>
      <xdr:rowOff>54623</xdr:rowOff>
    </xdr:from>
    <xdr:to>
      <xdr:col>11</xdr:col>
      <xdr:colOff>685020</xdr:colOff>
      <xdr:row>14</xdr:row>
      <xdr:rowOff>150214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EB907D-BC01-9A5D-1C47-EE6C9C275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043" y="54623"/>
          <a:ext cx="2733407" cy="301795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446233</xdr:colOff>
      <xdr:row>0</xdr:row>
      <xdr:rowOff>187613</xdr:rowOff>
    </xdr:from>
    <xdr:to>
      <xdr:col>16</xdr:col>
      <xdr:colOff>180703</xdr:colOff>
      <xdr:row>13</xdr:row>
      <xdr:rowOff>45605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F90CBD6-ADE0-7F1C-6B41-97A741D1A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8619" y="187613"/>
          <a:ext cx="2202311" cy="252787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355600</xdr:colOff>
      <xdr:row>0</xdr:row>
      <xdr:rowOff>165100</xdr:rowOff>
    </xdr:from>
    <xdr:to>
      <xdr:col>16</xdr:col>
      <xdr:colOff>18078</xdr:colOff>
      <xdr:row>13</xdr:row>
      <xdr:rowOff>101600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BA56232-6419-A447-CA4B-A7351BC1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14900" y="165100"/>
          <a:ext cx="2138978" cy="26162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6</xdr:row>
      <xdr:rowOff>19050</xdr:rowOff>
    </xdr:from>
    <xdr:to>
      <xdr:col>5</xdr:col>
      <xdr:colOff>2753499</xdr:colOff>
      <xdr:row>16</xdr:row>
      <xdr:rowOff>143158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4941931-C3BB-35C6-00CA-C9682083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75" y="1181100"/>
          <a:ext cx="5544324" cy="202910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438150</xdr:colOff>
      <xdr:row>0</xdr:row>
      <xdr:rowOff>0</xdr:rowOff>
    </xdr:from>
    <xdr:to>
      <xdr:col>44</xdr:col>
      <xdr:colOff>76890</xdr:colOff>
      <xdr:row>11</xdr:row>
      <xdr:rowOff>142875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C7B8B53-FC6F-C44E-AF10-613A62101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15225" y="0"/>
          <a:ext cx="5734740" cy="22574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104776</xdr:rowOff>
    </xdr:from>
    <xdr:to>
      <xdr:col>7</xdr:col>
      <xdr:colOff>202019</xdr:colOff>
      <xdr:row>10</xdr:row>
      <xdr:rowOff>123826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3B5E16-D202-686E-CA57-C82BF0A4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04776"/>
          <a:ext cx="1935569" cy="19431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723901</xdr:colOff>
      <xdr:row>0</xdr:row>
      <xdr:rowOff>57150</xdr:rowOff>
    </xdr:from>
    <xdr:to>
      <xdr:col>9</xdr:col>
      <xdr:colOff>590551</xdr:colOff>
      <xdr:row>13</xdr:row>
      <xdr:rowOff>122582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F042697-40B6-0FF2-3F59-DE109BC0C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1" y="57150"/>
          <a:ext cx="2914650" cy="254193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552449</xdr:colOff>
      <xdr:row>0</xdr:row>
      <xdr:rowOff>171450</xdr:rowOff>
    </xdr:from>
    <xdr:to>
      <xdr:col>19</xdr:col>
      <xdr:colOff>342900</xdr:colOff>
      <xdr:row>14</xdr:row>
      <xdr:rowOff>58928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F2C52B4-7451-376D-6263-6B66D307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9949" y="171450"/>
          <a:ext cx="2838451" cy="257352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17</xdr:col>
      <xdr:colOff>238125</xdr:colOff>
      <xdr:row>14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5863062-7F97-4E33-9AB1-8A5111264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0775" y="209550"/>
          <a:ext cx="2524125" cy="25241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1</xdr:row>
      <xdr:rowOff>0</xdr:rowOff>
    </xdr:from>
    <xdr:to>
      <xdr:col>13</xdr:col>
      <xdr:colOff>309107</xdr:colOff>
      <xdr:row>12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F3EFC38-1654-AAA9-6CB4-0D99E9682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1" y="209550"/>
          <a:ext cx="1833106" cy="21240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12700</xdr:colOff>
      <xdr:row>2</xdr:row>
      <xdr:rowOff>177800</xdr:rowOff>
    </xdr:from>
    <xdr:to>
      <xdr:col>23</xdr:col>
      <xdr:colOff>711200</xdr:colOff>
      <xdr:row>18</xdr:row>
      <xdr:rowOff>93745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31CB714-B1DD-E36D-FB28-4ABA5352C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0" y="584200"/>
          <a:ext cx="3175000" cy="29639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/Sara/RNAscope/BAC/hey1/Results_BAC_hey1.xlsx" TargetMode="External"/><Relationship Id="rId1" Type="http://schemas.openxmlformats.org/officeDocument/2006/relationships/externalLinkPath" Target="file:///Z:/Sara/RNAscope/BAC/hey1/Results_BAC_he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_hey1-C1_fish1.1"/>
      <sheetName val="BAC_hey1-C1_fish2.1"/>
      <sheetName val="1+2"/>
      <sheetName val="Results_BAC_hey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0C1F-B1A2-4BCA-AB5E-9E086B8F79BC}">
  <dimension ref="A1:V31"/>
  <sheetViews>
    <sheetView workbookViewId="0">
      <selection sqref="A1:B1"/>
    </sheetView>
  </sheetViews>
  <sheetFormatPr baseColWidth="10" defaultRowHeight="15" x14ac:dyDescent="0.2"/>
  <cols>
    <col min="1" max="1" width="5.5" bestFit="1" customWidth="1"/>
    <col min="2" max="3" width="12.1640625" bestFit="1" customWidth="1"/>
    <col min="4" max="4" width="11.33203125" bestFit="1" customWidth="1"/>
    <col min="5" max="5" width="10.33203125" bestFit="1" customWidth="1"/>
    <col min="6" max="6" width="16.33203125" bestFit="1" customWidth="1"/>
    <col min="7" max="8" width="30.5" bestFit="1" customWidth="1"/>
    <col min="9" max="10" width="27.83203125" bestFit="1" customWidth="1"/>
  </cols>
  <sheetData>
    <row r="1" spans="1:22" ht="17" x14ac:dyDescent="0.2">
      <c r="A1" s="193" t="s">
        <v>45</v>
      </c>
      <c r="B1" s="193"/>
    </row>
    <row r="2" spans="1:22" ht="17" x14ac:dyDescent="0.2">
      <c r="A2" s="8" t="s">
        <v>1</v>
      </c>
      <c r="B2" s="8" t="s">
        <v>8</v>
      </c>
      <c r="C2" s="8" t="s">
        <v>182</v>
      </c>
      <c r="D2" s="8" t="s">
        <v>183</v>
      </c>
      <c r="E2" s="8" t="s">
        <v>184</v>
      </c>
      <c r="F2" s="8" t="s">
        <v>185</v>
      </c>
      <c r="G2" s="8" t="s">
        <v>186</v>
      </c>
      <c r="H2" s="8" t="s">
        <v>187</v>
      </c>
      <c r="I2" s="18"/>
      <c r="J2" s="1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">
      <c r="A3" s="7">
        <v>1</v>
      </c>
      <c r="B3" s="6" t="s">
        <v>6</v>
      </c>
      <c r="C3" s="6">
        <v>192</v>
      </c>
      <c r="D3" s="6">
        <v>188</v>
      </c>
      <c r="E3" s="6">
        <v>181</v>
      </c>
      <c r="F3" s="6">
        <v>177</v>
      </c>
      <c r="G3" s="146">
        <v>97.790055248618785</v>
      </c>
      <c r="H3" s="146">
        <v>94.148936170212778</v>
      </c>
    </row>
    <row r="4" spans="1:22" x14ac:dyDescent="0.2">
      <c r="A4" s="7">
        <v>1</v>
      </c>
      <c r="B4" s="6" t="s">
        <v>7</v>
      </c>
      <c r="C4" s="6">
        <v>240</v>
      </c>
      <c r="D4" s="6">
        <v>228</v>
      </c>
      <c r="E4" s="6">
        <v>221</v>
      </c>
      <c r="F4" s="6">
        <v>215</v>
      </c>
      <c r="G4" s="146">
        <v>97.285067873303163</v>
      </c>
      <c r="H4" s="146">
        <v>94.298245614035096</v>
      </c>
    </row>
    <row r="5" spans="1:22" x14ac:dyDescent="0.2">
      <c r="A5" s="7">
        <v>2</v>
      </c>
      <c r="B5" s="6" t="s">
        <v>6</v>
      </c>
      <c r="C5" s="6">
        <v>212</v>
      </c>
      <c r="D5" s="6">
        <v>198</v>
      </c>
      <c r="E5" s="6">
        <v>194</v>
      </c>
      <c r="F5" s="6">
        <v>186</v>
      </c>
      <c r="G5" s="146">
        <v>95.876288659793815</v>
      </c>
      <c r="H5" s="146">
        <v>93.939393939393938</v>
      </c>
    </row>
    <row r="6" spans="1:22" x14ac:dyDescent="0.2">
      <c r="A6" s="7">
        <v>2</v>
      </c>
      <c r="B6" s="6" t="s">
        <v>7</v>
      </c>
      <c r="C6" s="6">
        <v>187</v>
      </c>
      <c r="D6" s="6">
        <v>176</v>
      </c>
      <c r="E6" s="6">
        <v>174</v>
      </c>
      <c r="F6" s="6">
        <v>170</v>
      </c>
      <c r="G6" s="146">
        <v>97.701149425287355</v>
      </c>
      <c r="H6" s="146">
        <v>96.590909090909093</v>
      </c>
    </row>
    <row r="7" spans="1:22" x14ac:dyDescent="0.2">
      <c r="A7" s="7">
        <v>3</v>
      </c>
      <c r="B7" s="6" t="s">
        <v>7</v>
      </c>
      <c r="C7" s="6">
        <v>143</v>
      </c>
      <c r="D7" s="6">
        <v>138</v>
      </c>
      <c r="E7" s="6">
        <v>127</v>
      </c>
      <c r="F7" s="6">
        <v>124</v>
      </c>
      <c r="G7" s="146">
        <v>97.637795275590548</v>
      </c>
      <c r="H7" s="146">
        <v>89.85507246376811</v>
      </c>
    </row>
    <row r="8" spans="1:22" x14ac:dyDescent="0.2">
      <c r="A8" s="7"/>
      <c r="B8" s="7"/>
      <c r="C8" s="6"/>
      <c r="D8" s="6"/>
      <c r="E8" s="6"/>
      <c r="F8" s="6"/>
      <c r="G8" s="146"/>
      <c r="H8" s="146"/>
    </row>
    <row r="9" spans="1:22" x14ac:dyDescent="0.2">
      <c r="A9" s="7"/>
      <c r="B9" s="7"/>
      <c r="C9" s="6"/>
      <c r="D9" s="6"/>
      <c r="E9" s="6"/>
      <c r="F9" s="8" t="s">
        <v>2</v>
      </c>
      <c r="G9" s="146">
        <v>97.258071296518736</v>
      </c>
      <c r="H9" s="146">
        <v>93.766511455663817</v>
      </c>
      <c r="I9" s="17"/>
      <c r="J9" s="17"/>
    </row>
    <row r="10" spans="1:22" x14ac:dyDescent="0.2">
      <c r="A10" s="7"/>
      <c r="B10" s="7"/>
      <c r="C10" s="6"/>
      <c r="D10" s="6"/>
      <c r="E10" s="6"/>
      <c r="F10" s="8" t="s">
        <v>3</v>
      </c>
      <c r="G10" s="146">
        <v>0.79585920929517595</v>
      </c>
      <c r="H10" s="146">
        <v>2.4359523404594032</v>
      </c>
    </row>
    <row r="15" spans="1:22" ht="17" x14ac:dyDescent="0.2">
      <c r="A15" s="193" t="s">
        <v>50</v>
      </c>
      <c r="B15" s="193"/>
    </row>
    <row r="16" spans="1:22" ht="17" x14ac:dyDescent="0.2">
      <c r="A16" s="8" t="s">
        <v>1</v>
      </c>
      <c r="B16" s="8" t="s">
        <v>8</v>
      </c>
      <c r="C16" s="8" t="s">
        <v>182</v>
      </c>
      <c r="D16" s="8" t="s">
        <v>183</v>
      </c>
      <c r="E16" s="8" t="s">
        <v>184</v>
      </c>
      <c r="F16" s="8" t="s">
        <v>185</v>
      </c>
      <c r="G16" s="8" t="s">
        <v>186</v>
      </c>
      <c r="H16" s="8" t="s">
        <v>187</v>
      </c>
    </row>
    <row r="17" spans="1:8" x14ac:dyDescent="0.2">
      <c r="A17" s="7">
        <v>1</v>
      </c>
      <c r="B17" s="6" t="s">
        <v>6</v>
      </c>
      <c r="C17" s="6">
        <v>224</v>
      </c>
      <c r="D17" s="6">
        <v>209</v>
      </c>
      <c r="E17" s="6">
        <v>211</v>
      </c>
      <c r="F17" s="6">
        <v>199</v>
      </c>
      <c r="G17" s="146">
        <v>94.312796208530798</v>
      </c>
      <c r="H17" s="146">
        <v>95.215311004784681</v>
      </c>
    </row>
    <row r="18" spans="1:8" x14ac:dyDescent="0.2">
      <c r="A18" s="7">
        <v>1</v>
      </c>
      <c r="B18" s="6" t="s">
        <v>7</v>
      </c>
      <c r="C18" s="6">
        <v>224</v>
      </c>
      <c r="D18" s="6">
        <v>209</v>
      </c>
      <c r="E18" s="6">
        <v>205</v>
      </c>
      <c r="F18" s="6">
        <v>195</v>
      </c>
      <c r="G18" s="146">
        <v>95.121951219512198</v>
      </c>
      <c r="H18" s="146">
        <v>93.301435406698559</v>
      </c>
    </row>
    <row r="19" spans="1:8" x14ac:dyDescent="0.2">
      <c r="A19" s="7">
        <v>2</v>
      </c>
      <c r="B19" s="6" t="s">
        <v>6</v>
      </c>
      <c r="C19" s="6">
        <v>242</v>
      </c>
      <c r="D19" s="6">
        <v>240</v>
      </c>
      <c r="E19" s="6">
        <v>230</v>
      </c>
      <c r="F19" s="6">
        <v>228</v>
      </c>
      <c r="G19" s="146">
        <v>99.130434782608702</v>
      </c>
      <c r="H19" s="146">
        <v>95</v>
      </c>
    </row>
    <row r="20" spans="1:8" x14ac:dyDescent="0.2">
      <c r="A20" s="7">
        <v>2</v>
      </c>
      <c r="B20" s="6" t="s">
        <v>7</v>
      </c>
      <c r="C20" s="6">
        <v>199</v>
      </c>
      <c r="D20" s="6">
        <v>193</v>
      </c>
      <c r="E20" s="6">
        <v>186</v>
      </c>
      <c r="F20" s="6">
        <v>182</v>
      </c>
      <c r="G20" s="146">
        <v>97.849462365591393</v>
      </c>
      <c r="H20" s="146">
        <v>94.300518134715034</v>
      </c>
    </row>
    <row r="21" spans="1:8" x14ac:dyDescent="0.2">
      <c r="A21" s="7">
        <v>3</v>
      </c>
      <c r="B21" s="6" t="s">
        <v>7</v>
      </c>
      <c r="C21" s="6">
        <v>254</v>
      </c>
      <c r="D21" s="6">
        <v>241</v>
      </c>
      <c r="E21" s="6">
        <v>241</v>
      </c>
      <c r="F21" s="6">
        <v>233</v>
      </c>
      <c r="G21" s="146">
        <v>96.680497925311201</v>
      </c>
      <c r="H21" s="146">
        <v>96.680497925311201</v>
      </c>
    </row>
    <row r="22" spans="1:8" x14ac:dyDescent="0.2">
      <c r="A22" s="7">
        <v>4</v>
      </c>
      <c r="B22" s="6" t="s">
        <v>6</v>
      </c>
      <c r="C22" s="6">
        <v>279</v>
      </c>
      <c r="D22" s="6">
        <v>269</v>
      </c>
      <c r="E22" s="6">
        <v>256</v>
      </c>
      <c r="F22" s="6">
        <v>249</v>
      </c>
      <c r="G22" s="146">
        <v>97.265625</v>
      </c>
      <c r="H22" s="146">
        <v>92.565055762081784</v>
      </c>
    </row>
    <row r="23" spans="1:8" x14ac:dyDescent="0.2">
      <c r="A23" s="7">
        <v>4</v>
      </c>
      <c r="B23" s="6" t="s">
        <v>7</v>
      </c>
      <c r="C23" s="6">
        <v>243</v>
      </c>
      <c r="D23" s="6">
        <v>233</v>
      </c>
      <c r="E23" s="6">
        <v>236</v>
      </c>
      <c r="F23" s="6">
        <v>227</v>
      </c>
      <c r="G23" s="146">
        <v>96.186440677966104</v>
      </c>
      <c r="H23" s="146">
        <v>97.424892703862668</v>
      </c>
    </row>
    <row r="24" spans="1:8" x14ac:dyDescent="0.2">
      <c r="A24" s="6"/>
      <c r="B24" s="6"/>
      <c r="C24" s="6"/>
      <c r="D24" s="6"/>
      <c r="E24" s="6"/>
      <c r="F24" s="6"/>
      <c r="G24" s="146"/>
      <c r="H24" s="146"/>
    </row>
    <row r="25" spans="1:8" x14ac:dyDescent="0.2">
      <c r="A25" s="6"/>
      <c r="B25" s="6"/>
      <c r="C25" s="6"/>
      <c r="D25" s="6"/>
      <c r="E25" s="6"/>
      <c r="F25" s="8" t="s">
        <v>2</v>
      </c>
      <c r="G25" s="146">
        <v>96.649601168502912</v>
      </c>
      <c r="H25" s="146">
        <v>94.926815848207724</v>
      </c>
    </row>
    <row r="26" spans="1:8" x14ac:dyDescent="0.2">
      <c r="A26" s="6"/>
      <c r="B26" s="6"/>
      <c r="C26" s="6"/>
      <c r="D26" s="6"/>
      <c r="E26" s="6"/>
      <c r="F26" s="8" t="s">
        <v>3</v>
      </c>
      <c r="G26" s="146">
        <v>1.632152551658153</v>
      </c>
      <c r="H26" s="146">
        <v>1.7328394467722181</v>
      </c>
    </row>
    <row r="27" spans="1:8" x14ac:dyDescent="0.2">
      <c r="G27" s="76"/>
      <c r="H27" s="76"/>
    </row>
    <row r="28" spans="1:8" x14ac:dyDescent="0.2">
      <c r="G28" s="76"/>
      <c r="H28" s="76"/>
    </row>
    <row r="29" spans="1:8" x14ac:dyDescent="0.2">
      <c r="F29" s="182" t="s">
        <v>19</v>
      </c>
      <c r="G29" s="76"/>
      <c r="H29" s="76"/>
    </row>
    <row r="30" spans="1:8" x14ac:dyDescent="0.2">
      <c r="F30" s="8" t="s">
        <v>2</v>
      </c>
      <c r="G30" s="149">
        <f>AVERAGE(G3:G7,G17:G23)</f>
        <v>96.90313038850951</v>
      </c>
      <c r="H30" s="149">
        <f>AVERAGE(H3:H7,H17:H23)</f>
        <v>94.44335568464777</v>
      </c>
    </row>
    <row r="31" spans="1:8" x14ac:dyDescent="0.2">
      <c r="F31" s="8" t="s">
        <v>3</v>
      </c>
      <c r="G31" s="149">
        <f>STDEVA(G3:G7,G17:G23)</f>
        <v>1.3347438955591726</v>
      </c>
      <c r="H31" s="149">
        <f>STDEVA(H3:H7,H17:H23)</f>
        <v>2.0377924144767308</v>
      </c>
    </row>
  </sheetData>
  <mergeCells count="2">
    <mergeCell ref="A15:B15"/>
    <mergeCell ref="A1:B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5989-ED95-4BCD-ADEF-3905B81FA14B}">
  <dimension ref="A1:I24"/>
  <sheetViews>
    <sheetView workbookViewId="0">
      <selection sqref="A1:B1"/>
    </sheetView>
  </sheetViews>
  <sheetFormatPr baseColWidth="10" defaultRowHeight="15" x14ac:dyDescent="0.2"/>
  <cols>
    <col min="1" max="1" width="5.5" bestFit="1" customWidth="1"/>
    <col min="2" max="3" width="12.1640625" bestFit="1" customWidth="1"/>
    <col min="4" max="4" width="13.5" bestFit="1" customWidth="1"/>
    <col min="5" max="5" width="12.6640625" bestFit="1" customWidth="1"/>
    <col min="6" max="6" width="10.33203125" bestFit="1" customWidth="1"/>
    <col min="7" max="7" width="35.1640625" bestFit="1" customWidth="1"/>
    <col min="8" max="8" width="34.33203125" bestFit="1" customWidth="1"/>
    <col min="9" max="9" width="30.33203125" bestFit="1" customWidth="1"/>
  </cols>
  <sheetData>
    <row r="1" spans="1:9" ht="17" x14ac:dyDescent="0.2">
      <c r="A1" s="193" t="s">
        <v>51</v>
      </c>
      <c r="B1" s="193"/>
    </row>
    <row r="2" spans="1:9" ht="17" x14ac:dyDescent="0.2">
      <c r="A2" s="8" t="s">
        <v>1</v>
      </c>
      <c r="B2" s="8" t="s">
        <v>8</v>
      </c>
      <c r="C2" s="8" t="s">
        <v>182</v>
      </c>
      <c r="D2" s="8" t="s">
        <v>23</v>
      </c>
      <c r="E2" s="8" t="s">
        <v>22</v>
      </c>
      <c r="F2" s="8" t="s">
        <v>184</v>
      </c>
      <c r="G2" s="8" t="s">
        <v>188</v>
      </c>
      <c r="H2" s="8" t="s">
        <v>189</v>
      </c>
      <c r="I2" s="8" t="s">
        <v>190</v>
      </c>
    </row>
    <row r="3" spans="1:9" x14ac:dyDescent="0.2">
      <c r="A3" s="7">
        <v>1</v>
      </c>
      <c r="B3" s="6" t="s">
        <v>6</v>
      </c>
      <c r="C3" s="6">
        <v>192</v>
      </c>
      <c r="D3" s="6">
        <v>174</v>
      </c>
      <c r="E3" s="6">
        <v>14</v>
      </c>
      <c r="F3" s="6">
        <v>181</v>
      </c>
      <c r="G3" s="146">
        <f>(D3/C3)*100</f>
        <v>90.625</v>
      </c>
      <c r="H3" s="146">
        <f>(E3/C3)*100</f>
        <v>7.291666666666667</v>
      </c>
      <c r="I3" s="146">
        <f>(F3/C3)*100</f>
        <v>94.270833333333343</v>
      </c>
    </row>
    <row r="4" spans="1:9" x14ac:dyDescent="0.2">
      <c r="A4" s="7">
        <v>1</v>
      </c>
      <c r="B4" s="6" t="s">
        <v>7</v>
      </c>
      <c r="C4" s="6">
        <v>240</v>
      </c>
      <c r="D4" s="6">
        <v>221</v>
      </c>
      <c r="E4" s="6">
        <v>7</v>
      </c>
      <c r="F4" s="6">
        <v>221</v>
      </c>
      <c r="G4" s="146">
        <f>(D4/C4)*100</f>
        <v>92.083333333333329</v>
      </c>
      <c r="H4" s="146">
        <f>(E4/C4)*100</f>
        <v>2.9166666666666665</v>
      </c>
      <c r="I4" s="146">
        <f>(F4/C4)*100</f>
        <v>92.083333333333329</v>
      </c>
    </row>
    <row r="5" spans="1:9" x14ac:dyDescent="0.2">
      <c r="A5" s="7">
        <v>2</v>
      </c>
      <c r="B5" s="6" t="s">
        <v>6</v>
      </c>
      <c r="C5" s="6">
        <v>212</v>
      </c>
      <c r="D5" s="6">
        <v>183</v>
      </c>
      <c r="E5" s="6">
        <v>15</v>
      </c>
      <c r="F5" s="6">
        <v>194</v>
      </c>
      <c r="G5" s="146">
        <f>(D5/C5)*100</f>
        <v>86.320754716981128</v>
      </c>
      <c r="H5" s="146">
        <f>(E5/C5)*100</f>
        <v>7.0754716981132075</v>
      </c>
      <c r="I5" s="146">
        <f>(F5/C5)*100</f>
        <v>91.509433962264154</v>
      </c>
    </row>
    <row r="6" spans="1:9" x14ac:dyDescent="0.2">
      <c r="A6" s="7">
        <v>2</v>
      </c>
      <c r="B6" s="6" t="s">
        <v>7</v>
      </c>
      <c r="C6" s="6">
        <v>187</v>
      </c>
      <c r="D6" s="6">
        <v>164</v>
      </c>
      <c r="E6" s="6">
        <v>12</v>
      </c>
      <c r="F6" s="6">
        <v>174</v>
      </c>
      <c r="G6" s="146">
        <f>(D6/C6)*100</f>
        <v>87.700534759358277</v>
      </c>
      <c r="H6" s="146">
        <f>(E6/C6)*100</f>
        <v>6.4171122994652414</v>
      </c>
      <c r="I6" s="146">
        <f>(F6/C6)*100</f>
        <v>93.048128342245988</v>
      </c>
    </row>
    <row r="7" spans="1:9" x14ac:dyDescent="0.2">
      <c r="A7" s="7">
        <v>3</v>
      </c>
      <c r="B7" s="6" t="s">
        <v>7</v>
      </c>
      <c r="C7" s="6">
        <v>143</v>
      </c>
      <c r="D7" s="6">
        <v>132</v>
      </c>
      <c r="E7" s="6">
        <v>6</v>
      </c>
      <c r="F7" s="6">
        <v>127</v>
      </c>
      <c r="G7" s="146">
        <f>(D7/C7)*100</f>
        <v>92.307692307692307</v>
      </c>
      <c r="H7" s="146">
        <f>(E7/C7)*100</f>
        <v>4.1958041958041958</v>
      </c>
      <c r="I7" s="146">
        <f>(F7/C7)*100</f>
        <v>88.811188811188813</v>
      </c>
    </row>
    <row r="8" spans="1:9" x14ac:dyDescent="0.2">
      <c r="A8" s="7"/>
      <c r="B8" s="7"/>
      <c r="C8" s="6"/>
      <c r="D8" s="6"/>
      <c r="E8" s="6"/>
      <c r="F8" s="6"/>
      <c r="G8" s="146"/>
      <c r="H8" s="146"/>
      <c r="I8" s="146"/>
    </row>
    <row r="9" spans="1:9" x14ac:dyDescent="0.2">
      <c r="A9" s="7"/>
      <c r="B9" s="7"/>
      <c r="C9" s="6"/>
      <c r="D9" s="6"/>
      <c r="E9" s="6"/>
      <c r="F9" s="8" t="s">
        <v>2</v>
      </c>
      <c r="G9" s="175">
        <f>AVERAGE(G3:G7)</f>
        <v>89.807463023473005</v>
      </c>
      <c r="H9" s="175">
        <f>AVERAGE(H3:H7)</f>
        <v>5.5793443053431959</v>
      </c>
      <c r="I9" s="175">
        <v>93.766511455663817</v>
      </c>
    </row>
    <row r="14" spans="1:9" ht="17" x14ac:dyDescent="0.2">
      <c r="A14" s="193" t="s">
        <v>50</v>
      </c>
      <c r="B14" s="193"/>
    </row>
    <row r="15" spans="1:9" ht="17" x14ac:dyDescent="0.2">
      <c r="A15" s="8" t="s">
        <v>1</v>
      </c>
      <c r="B15" s="8" t="s">
        <v>8</v>
      </c>
      <c r="C15" s="8" t="s">
        <v>182</v>
      </c>
      <c r="D15" s="8" t="s">
        <v>23</v>
      </c>
      <c r="E15" s="8" t="s">
        <v>22</v>
      </c>
      <c r="F15" s="8" t="s">
        <v>184</v>
      </c>
      <c r="G15" s="8" t="s">
        <v>188</v>
      </c>
      <c r="H15" s="8" t="s">
        <v>189</v>
      </c>
      <c r="I15" s="8" t="s">
        <v>190</v>
      </c>
    </row>
    <row r="16" spans="1:9" x14ac:dyDescent="0.2">
      <c r="A16" s="7">
        <v>1</v>
      </c>
      <c r="B16" s="6" t="s">
        <v>6</v>
      </c>
      <c r="C16" s="6">
        <v>224</v>
      </c>
      <c r="D16" s="6">
        <v>184</v>
      </c>
      <c r="E16" s="6">
        <v>25</v>
      </c>
      <c r="F16" s="6">
        <v>211</v>
      </c>
      <c r="G16" s="146">
        <f>(D16/C16)*100</f>
        <v>82.142857142857139</v>
      </c>
      <c r="H16" s="146">
        <f>(E16/C16)*100</f>
        <v>11.160714285714286</v>
      </c>
      <c r="I16" s="146">
        <f>(F16/C16)*100</f>
        <v>94.196428571428569</v>
      </c>
    </row>
    <row r="17" spans="1:9" x14ac:dyDescent="0.2">
      <c r="A17" s="7">
        <v>1</v>
      </c>
      <c r="B17" s="6" t="s">
        <v>7</v>
      </c>
      <c r="C17" s="6">
        <v>224</v>
      </c>
      <c r="D17" s="6">
        <v>200</v>
      </c>
      <c r="E17" s="6">
        <v>9</v>
      </c>
      <c r="F17" s="6">
        <v>205</v>
      </c>
      <c r="G17" s="146">
        <f t="shared" ref="G17:G22" si="0">(D17/C17)*100</f>
        <v>89.285714285714292</v>
      </c>
      <c r="H17" s="146">
        <f t="shared" ref="H17:H22" si="1">(E17/C17)*100</f>
        <v>4.0178571428571432</v>
      </c>
      <c r="I17" s="146">
        <f t="shared" ref="I17:I22" si="2">(F17/C17)*100</f>
        <v>91.517857142857139</v>
      </c>
    </row>
    <row r="18" spans="1:9" x14ac:dyDescent="0.2">
      <c r="A18" s="7">
        <v>2</v>
      </c>
      <c r="B18" s="6" t="s">
        <v>6</v>
      </c>
      <c r="C18" s="6">
        <v>242</v>
      </c>
      <c r="D18" s="6">
        <v>228</v>
      </c>
      <c r="E18" s="6">
        <v>12</v>
      </c>
      <c r="F18" s="6">
        <v>230</v>
      </c>
      <c r="G18" s="146">
        <f>(D18/C18)*100</f>
        <v>94.214876033057848</v>
      </c>
      <c r="H18" s="146">
        <f t="shared" si="1"/>
        <v>4.9586776859504136</v>
      </c>
      <c r="I18" s="146">
        <f t="shared" si="2"/>
        <v>95.041322314049594</v>
      </c>
    </row>
    <row r="19" spans="1:9" x14ac:dyDescent="0.2">
      <c r="A19" s="7">
        <v>2</v>
      </c>
      <c r="B19" s="6" t="s">
        <v>7</v>
      </c>
      <c r="C19" s="6">
        <v>199</v>
      </c>
      <c r="D19" s="6">
        <v>189</v>
      </c>
      <c r="E19" s="6">
        <v>7</v>
      </c>
      <c r="F19" s="6">
        <v>186</v>
      </c>
      <c r="G19" s="146">
        <f t="shared" si="0"/>
        <v>94.9748743718593</v>
      </c>
      <c r="H19" s="146">
        <f t="shared" si="1"/>
        <v>3.5175879396984926</v>
      </c>
      <c r="I19" s="146">
        <f t="shared" si="2"/>
        <v>93.467336683417088</v>
      </c>
    </row>
    <row r="20" spans="1:9" x14ac:dyDescent="0.2">
      <c r="A20" s="7">
        <v>3</v>
      </c>
      <c r="B20" s="6" t="s">
        <v>7</v>
      </c>
      <c r="C20" s="6">
        <v>254</v>
      </c>
      <c r="D20" s="6">
        <v>230</v>
      </c>
      <c r="E20" s="6">
        <v>11</v>
      </c>
      <c r="F20" s="6">
        <v>241</v>
      </c>
      <c r="G20" s="146">
        <f t="shared" si="0"/>
        <v>90.551181102362193</v>
      </c>
      <c r="H20" s="146">
        <f t="shared" si="1"/>
        <v>4.3307086614173231</v>
      </c>
      <c r="I20" s="146">
        <f t="shared" si="2"/>
        <v>94.881889763779526</v>
      </c>
    </row>
    <row r="21" spans="1:9" x14ac:dyDescent="0.2">
      <c r="A21" s="7">
        <v>4</v>
      </c>
      <c r="B21" s="6" t="s">
        <v>6</v>
      </c>
      <c r="C21" s="6">
        <v>279</v>
      </c>
      <c r="D21" s="6">
        <v>253</v>
      </c>
      <c r="E21" s="6">
        <v>16</v>
      </c>
      <c r="F21" s="6">
        <v>256</v>
      </c>
      <c r="G21" s="146">
        <f t="shared" si="0"/>
        <v>90.681003584229387</v>
      </c>
      <c r="H21" s="146">
        <f t="shared" si="1"/>
        <v>5.7347670250896057</v>
      </c>
      <c r="I21" s="146">
        <f t="shared" si="2"/>
        <v>91.756272401433691</v>
      </c>
    </row>
    <row r="22" spans="1:9" x14ac:dyDescent="0.2">
      <c r="A22" s="7">
        <v>4</v>
      </c>
      <c r="B22" s="6" t="s">
        <v>7</v>
      </c>
      <c r="C22" s="6">
        <v>243</v>
      </c>
      <c r="D22" s="6">
        <v>216</v>
      </c>
      <c r="E22" s="6">
        <v>17</v>
      </c>
      <c r="F22" s="6">
        <v>236</v>
      </c>
      <c r="G22" s="146">
        <f t="shared" si="0"/>
        <v>88.888888888888886</v>
      </c>
      <c r="H22" s="146">
        <f t="shared" si="1"/>
        <v>6.9958847736625511</v>
      </c>
      <c r="I22" s="146">
        <f t="shared" si="2"/>
        <v>97.119341563786008</v>
      </c>
    </row>
    <row r="23" spans="1:9" x14ac:dyDescent="0.2">
      <c r="A23" s="6"/>
      <c r="B23" s="6"/>
      <c r="C23" s="6"/>
      <c r="D23" s="6"/>
      <c r="E23" s="6"/>
      <c r="F23" s="6"/>
      <c r="G23" s="146"/>
      <c r="H23" s="146"/>
      <c r="I23" s="146"/>
    </row>
    <row r="24" spans="1:9" x14ac:dyDescent="0.2">
      <c r="A24" s="6"/>
      <c r="B24" s="6"/>
      <c r="C24" s="6"/>
      <c r="D24" s="6"/>
      <c r="E24" s="6"/>
      <c r="F24" s="8" t="s">
        <v>2</v>
      </c>
      <c r="G24" s="175">
        <f>AVERAGE(G16:G22)</f>
        <v>90.105627915567013</v>
      </c>
      <c r="H24" s="175">
        <f>AVERAGE(H16:H22)</f>
        <v>5.8165996449128317</v>
      </c>
      <c r="I24" s="175">
        <f>AVERAGE(I16:I22)</f>
        <v>93.997206920107374</v>
      </c>
    </row>
  </sheetData>
  <mergeCells count="2">
    <mergeCell ref="A1:B1"/>
    <mergeCell ref="A14:B14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5F59-33E2-4567-B3C2-95637B609525}">
  <dimension ref="A1:J11"/>
  <sheetViews>
    <sheetView workbookViewId="0"/>
  </sheetViews>
  <sheetFormatPr baseColWidth="10" defaultRowHeight="15" x14ac:dyDescent="0.2"/>
  <cols>
    <col min="1" max="1" width="11.5" bestFit="1" customWidth="1"/>
    <col min="2" max="2" width="5.5" bestFit="1" customWidth="1"/>
    <col min="3" max="4" width="12.1640625" bestFit="1" customWidth="1"/>
    <col min="5" max="5" width="19.1640625" bestFit="1" customWidth="1"/>
    <col min="6" max="6" width="28.5" bestFit="1" customWidth="1"/>
  </cols>
  <sheetData>
    <row r="1" spans="1:10" ht="17" x14ac:dyDescent="0.2">
      <c r="A1" s="8" t="s">
        <v>4</v>
      </c>
      <c r="B1" s="8" t="s">
        <v>1</v>
      </c>
      <c r="C1" s="8" t="s">
        <v>8</v>
      </c>
      <c r="D1" s="8" t="s">
        <v>182</v>
      </c>
      <c r="E1" s="8" t="s">
        <v>191</v>
      </c>
      <c r="F1" s="8" t="s">
        <v>192</v>
      </c>
    </row>
    <row r="2" spans="1:10" ht="17" x14ac:dyDescent="0.2">
      <c r="A2" s="11" t="s">
        <v>9</v>
      </c>
      <c r="B2" s="7">
        <v>1</v>
      </c>
      <c r="C2" s="6" t="s">
        <v>6</v>
      </c>
      <c r="D2" s="6">
        <v>312</v>
      </c>
      <c r="E2" s="6">
        <v>37</v>
      </c>
      <c r="F2" s="175">
        <f>(E2/D2)*100</f>
        <v>11.858974358974358</v>
      </c>
    </row>
    <row r="3" spans="1:10" ht="17" x14ac:dyDescent="0.2">
      <c r="A3" s="11" t="s">
        <v>9</v>
      </c>
      <c r="B3" s="7">
        <v>2</v>
      </c>
      <c r="C3" s="6" t="s">
        <v>6</v>
      </c>
      <c r="D3" s="6">
        <v>392</v>
      </c>
      <c r="E3" s="6">
        <v>66</v>
      </c>
      <c r="F3" s="175">
        <f t="shared" ref="F3:F11" si="0">(E3/D3)*100</f>
        <v>16.836734693877549</v>
      </c>
      <c r="H3" s="10"/>
      <c r="I3" s="12" t="s">
        <v>9</v>
      </c>
      <c r="J3" s="12" t="s">
        <v>10</v>
      </c>
    </row>
    <row r="4" spans="1:10" ht="17" x14ac:dyDescent="0.2">
      <c r="A4" s="11" t="s">
        <v>9</v>
      </c>
      <c r="B4" s="7">
        <v>2</v>
      </c>
      <c r="C4" s="6" t="s">
        <v>7</v>
      </c>
      <c r="D4" s="6">
        <v>401</v>
      </c>
      <c r="E4" s="6">
        <v>45</v>
      </c>
      <c r="F4" s="175">
        <f>(E4/D4)*100</f>
        <v>11.221945137157107</v>
      </c>
      <c r="H4" s="3" t="s">
        <v>2</v>
      </c>
      <c r="I4" s="149">
        <f>AVERAGE(F2:F6)</f>
        <v>13.895537849395316</v>
      </c>
      <c r="J4" s="149">
        <f>AVERAGE(F7:F11)</f>
        <v>11.651182752845296</v>
      </c>
    </row>
    <row r="5" spans="1:10" ht="17" x14ac:dyDescent="0.2">
      <c r="A5" s="11" t="s">
        <v>9</v>
      </c>
      <c r="B5" s="7">
        <v>3</v>
      </c>
      <c r="C5" s="6" t="s">
        <v>6</v>
      </c>
      <c r="D5" s="6">
        <v>326</v>
      </c>
      <c r="E5" s="6">
        <v>47</v>
      </c>
      <c r="F5" s="175">
        <f t="shared" si="0"/>
        <v>14.417177914110429</v>
      </c>
      <c r="H5" s="3" t="s">
        <v>3</v>
      </c>
      <c r="I5" s="149">
        <f>STDEVA(F2:F6)</f>
        <v>2.3331438819969632</v>
      </c>
      <c r="J5" s="149">
        <f>STDEVA(F7:F11)</f>
        <v>2.4136984950705802</v>
      </c>
    </row>
    <row r="6" spans="1:10" ht="17" x14ac:dyDescent="0.2">
      <c r="A6" s="11" t="s">
        <v>9</v>
      </c>
      <c r="B6" s="7">
        <v>4</v>
      </c>
      <c r="C6" s="6" t="s">
        <v>6</v>
      </c>
      <c r="D6" s="6">
        <v>350</v>
      </c>
      <c r="E6" s="6">
        <v>53</v>
      </c>
      <c r="F6" s="175">
        <f t="shared" si="0"/>
        <v>15.142857142857144</v>
      </c>
    </row>
    <row r="7" spans="1:10" ht="17" x14ac:dyDescent="0.2">
      <c r="A7" s="11" t="s">
        <v>10</v>
      </c>
      <c r="B7" s="7">
        <v>1</v>
      </c>
      <c r="C7" s="6" t="s">
        <v>6</v>
      </c>
      <c r="D7" s="6">
        <v>407</v>
      </c>
      <c r="E7" s="6">
        <v>44</v>
      </c>
      <c r="F7" s="175">
        <f t="shared" si="0"/>
        <v>10.810810810810811</v>
      </c>
    </row>
    <row r="8" spans="1:10" ht="17" x14ac:dyDescent="0.2">
      <c r="A8" s="11" t="s">
        <v>10</v>
      </c>
      <c r="B8" s="7">
        <v>1</v>
      </c>
      <c r="C8" s="6" t="s">
        <v>7</v>
      </c>
      <c r="D8" s="6">
        <v>428</v>
      </c>
      <c r="E8" s="6">
        <v>35</v>
      </c>
      <c r="F8" s="175">
        <f t="shared" si="0"/>
        <v>8.1775700934579429</v>
      </c>
    </row>
    <row r="9" spans="1:10" ht="17" x14ac:dyDescent="0.2">
      <c r="A9" s="11" t="s">
        <v>10</v>
      </c>
      <c r="B9" s="7">
        <v>2</v>
      </c>
      <c r="C9" s="6" t="s">
        <v>7</v>
      </c>
      <c r="D9" s="6">
        <v>316</v>
      </c>
      <c r="E9" s="6">
        <v>36</v>
      </c>
      <c r="F9" s="175">
        <f t="shared" si="0"/>
        <v>11.39240506329114</v>
      </c>
    </row>
    <row r="10" spans="1:10" ht="17" x14ac:dyDescent="0.2">
      <c r="A10" s="11" t="s">
        <v>10</v>
      </c>
      <c r="B10" s="7">
        <v>3</v>
      </c>
      <c r="C10" s="6" t="s">
        <v>7</v>
      </c>
      <c r="D10" s="6">
        <v>137</v>
      </c>
      <c r="E10" s="6">
        <v>19</v>
      </c>
      <c r="F10" s="175">
        <f t="shared" si="0"/>
        <v>13.868613138686131</v>
      </c>
    </row>
    <row r="11" spans="1:10" ht="17" x14ac:dyDescent="0.2">
      <c r="A11" s="11" t="s">
        <v>10</v>
      </c>
      <c r="B11" s="7">
        <v>4</v>
      </c>
      <c r="C11" s="6" t="s">
        <v>6</v>
      </c>
      <c r="D11" s="6">
        <v>307</v>
      </c>
      <c r="E11" s="6">
        <v>43</v>
      </c>
      <c r="F11" s="175">
        <f t="shared" si="0"/>
        <v>14.006514657980457</v>
      </c>
    </row>
  </sheetData>
  <pageMargins left="0.7" right="0.7" top="0.75" bottom="0.75" header="0.3" footer="0.3"/>
  <pageSetup paperSize="9" orientation="portrait" horizontalDpi="0" verticalDpi="0"/>
  <ignoredErrors>
    <ignoredError sqref="I4:J5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1307-F128-48C4-ACA6-0E901E08A6C8}">
  <dimension ref="A1:L17"/>
  <sheetViews>
    <sheetView workbookViewId="0"/>
  </sheetViews>
  <sheetFormatPr baseColWidth="10" defaultRowHeight="15" x14ac:dyDescent="0.2"/>
  <cols>
    <col min="1" max="1" width="9.1640625" bestFit="1" customWidth="1"/>
    <col min="2" max="2" width="5.6640625" bestFit="1" customWidth="1"/>
    <col min="3" max="3" width="5.5" bestFit="1" customWidth="1"/>
    <col min="4" max="4" width="12.1640625" bestFit="1" customWidth="1"/>
    <col min="5" max="5" width="19.1640625" bestFit="1" customWidth="1"/>
    <col min="6" max="6" width="33.5" bestFit="1" customWidth="1"/>
  </cols>
  <sheetData>
    <row r="1" spans="1:12" ht="17" x14ac:dyDescent="0.2">
      <c r="A1" s="16" t="s">
        <v>4</v>
      </c>
      <c r="B1" s="16" t="s">
        <v>1</v>
      </c>
      <c r="C1" s="16" t="s">
        <v>5</v>
      </c>
      <c r="D1" s="16" t="s">
        <v>182</v>
      </c>
      <c r="E1" s="16" t="s">
        <v>191</v>
      </c>
      <c r="F1" s="16" t="s">
        <v>193</v>
      </c>
    </row>
    <row r="2" spans="1:12" x14ac:dyDescent="0.2">
      <c r="A2" s="15" t="s">
        <v>11</v>
      </c>
      <c r="B2" s="2">
        <v>1</v>
      </c>
      <c r="C2" s="14" t="s">
        <v>6</v>
      </c>
      <c r="D2" s="14">
        <v>189</v>
      </c>
      <c r="E2" s="14">
        <v>24</v>
      </c>
      <c r="F2" s="38">
        <v>12.698412698412698</v>
      </c>
    </row>
    <row r="3" spans="1:12" x14ac:dyDescent="0.2">
      <c r="A3" s="15" t="s">
        <v>11</v>
      </c>
      <c r="B3" s="2">
        <v>1</v>
      </c>
      <c r="C3" s="14" t="s">
        <v>7</v>
      </c>
      <c r="D3" s="14">
        <v>277</v>
      </c>
      <c r="E3" s="14">
        <v>39</v>
      </c>
      <c r="F3" s="38">
        <v>14.079422382671481</v>
      </c>
      <c r="H3" s="10"/>
      <c r="I3" s="12" t="s">
        <v>11</v>
      </c>
      <c r="J3" s="12" t="s">
        <v>12</v>
      </c>
      <c r="K3" s="3" t="s">
        <v>13</v>
      </c>
      <c r="L3" s="3" t="s">
        <v>14</v>
      </c>
    </row>
    <row r="4" spans="1:12" x14ac:dyDescent="0.2">
      <c r="A4" s="15" t="s">
        <v>11</v>
      </c>
      <c r="B4" s="2">
        <v>2</v>
      </c>
      <c r="C4" s="14" t="s">
        <v>7</v>
      </c>
      <c r="D4" s="14">
        <v>294</v>
      </c>
      <c r="E4" s="14">
        <v>34</v>
      </c>
      <c r="F4" s="38">
        <v>11.564625850340136</v>
      </c>
      <c r="H4" s="3" t="s">
        <v>2</v>
      </c>
      <c r="I4" s="149">
        <f>AVERAGE(F2:F4)</f>
        <v>12.780820310474772</v>
      </c>
      <c r="J4" s="149">
        <f>AVERAGE(F5:F10)</f>
        <v>15.790816142069444</v>
      </c>
      <c r="K4" s="149">
        <f>AVERAGE(F11:F15)</f>
        <v>16.510185619756179</v>
      </c>
      <c r="L4" s="149">
        <f>AVERAGE(F16:F17)</f>
        <v>13.438854658417052</v>
      </c>
    </row>
    <row r="5" spans="1:12" x14ac:dyDescent="0.2">
      <c r="A5" s="15" t="s">
        <v>12</v>
      </c>
      <c r="B5" s="2">
        <v>1</v>
      </c>
      <c r="C5" s="14" t="s">
        <v>7</v>
      </c>
      <c r="D5" s="14">
        <v>317</v>
      </c>
      <c r="E5" s="14">
        <v>59</v>
      </c>
      <c r="F5" s="38">
        <v>18.611987381703472</v>
      </c>
      <c r="H5" s="3" t="s">
        <v>3</v>
      </c>
      <c r="I5" s="149">
        <f>STDEVA(F2:F6)</f>
        <v>2.9328493934720927</v>
      </c>
      <c r="J5" s="149">
        <f>STDEVA(F7:F11)</f>
        <v>4.172646007040135</v>
      </c>
      <c r="K5" s="149">
        <f>STDEVA(F11:F15)</f>
        <v>3.5648070555738887</v>
      </c>
      <c r="L5" s="149">
        <f>STDEVA(F16:F17)</f>
        <v>7.9132362541298976E-2</v>
      </c>
    </row>
    <row r="6" spans="1:12" x14ac:dyDescent="0.2">
      <c r="A6" s="15" t="s">
        <v>12</v>
      </c>
      <c r="B6" s="2">
        <v>2</v>
      </c>
      <c r="C6" s="14" t="s">
        <v>7</v>
      </c>
      <c r="D6" s="14">
        <v>201</v>
      </c>
      <c r="E6" s="14">
        <v>34</v>
      </c>
      <c r="F6" s="38">
        <v>16.915422885572141</v>
      </c>
    </row>
    <row r="7" spans="1:12" x14ac:dyDescent="0.2">
      <c r="A7" s="15" t="s">
        <v>12</v>
      </c>
      <c r="B7" s="2">
        <v>3</v>
      </c>
      <c r="C7" s="14" t="s">
        <v>6</v>
      </c>
      <c r="D7" s="14">
        <v>190</v>
      </c>
      <c r="E7" s="14">
        <v>28</v>
      </c>
      <c r="F7" s="38">
        <v>14.736842105263156</v>
      </c>
    </row>
    <row r="8" spans="1:12" x14ac:dyDescent="0.2">
      <c r="A8" s="15" t="s">
        <v>12</v>
      </c>
      <c r="B8" s="2">
        <v>3</v>
      </c>
      <c r="C8" s="14" t="s">
        <v>7</v>
      </c>
      <c r="D8" s="14">
        <v>263</v>
      </c>
      <c r="E8" s="14">
        <v>52</v>
      </c>
      <c r="F8" s="38">
        <v>19.771863117870723</v>
      </c>
    </row>
    <row r="9" spans="1:12" x14ac:dyDescent="0.2">
      <c r="A9" s="15" t="s">
        <v>12</v>
      </c>
      <c r="B9" s="2">
        <v>4</v>
      </c>
      <c r="C9" s="14" t="s">
        <v>6</v>
      </c>
      <c r="D9" s="14">
        <v>248</v>
      </c>
      <c r="E9" s="14">
        <v>32</v>
      </c>
      <c r="F9" s="38">
        <v>12.903225806451612</v>
      </c>
    </row>
    <row r="10" spans="1:12" x14ac:dyDescent="0.2">
      <c r="A10" s="15" t="s">
        <v>12</v>
      </c>
      <c r="B10" s="2">
        <v>4</v>
      </c>
      <c r="C10" s="14" t="s">
        <v>7</v>
      </c>
      <c r="D10" s="14">
        <v>288</v>
      </c>
      <c r="E10" s="14">
        <v>34</v>
      </c>
      <c r="F10" s="38">
        <v>11.805555555555555</v>
      </c>
    </row>
    <row r="11" spans="1:12" x14ac:dyDescent="0.2">
      <c r="A11" s="15" t="s">
        <v>13</v>
      </c>
      <c r="B11" s="2">
        <v>1</v>
      </c>
      <c r="C11" s="14" t="s">
        <v>7</v>
      </c>
      <c r="D11" s="14">
        <v>189</v>
      </c>
      <c r="E11" s="14">
        <v>40</v>
      </c>
      <c r="F11" s="38">
        <v>21.164021164021165</v>
      </c>
    </row>
    <row r="12" spans="1:12" x14ac:dyDescent="0.2">
      <c r="A12" s="15" t="s">
        <v>13</v>
      </c>
      <c r="B12" s="2">
        <v>2</v>
      </c>
      <c r="C12" s="14" t="s">
        <v>6</v>
      </c>
      <c r="D12" s="14">
        <v>256</v>
      </c>
      <c r="E12" s="14">
        <v>39</v>
      </c>
      <c r="F12" s="38">
        <v>15.234375</v>
      </c>
    </row>
    <row r="13" spans="1:12" x14ac:dyDescent="0.2">
      <c r="A13" s="15" t="s">
        <v>13</v>
      </c>
      <c r="B13" s="2">
        <v>2</v>
      </c>
      <c r="C13" s="14" t="s">
        <v>7</v>
      </c>
      <c r="D13" s="14">
        <v>210</v>
      </c>
      <c r="E13" s="14">
        <v>24</v>
      </c>
      <c r="F13" s="38">
        <v>11.428571428571429</v>
      </c>
    </row>
    <row r="14" spans="1:12" x14ac:dyDescent="0.2">
      <c r="A14" s="15" t="s">
        <v>13</v>
      </c>
      <c r="B14" s="2">
        <v>3</v>
      </c>
      <c r="C14" s="14" t="s">
        <v>6</v>
      </c>
      <c r="D14" s="14">
        <v>282</v>
      </c>
      <c r="E14" s="14">
        <v>50</v>
      </c>
      <c r="F14" s="38">
        <v>17.730496453900709</v>
      </c>
    </row>
    <row r="15" spans="1:12" x14ac:dyDescent="0.2">
      <c r="A15" s="15" t="s">
        <v>13</v>
      </c>
      <c r="B15" s="2">
        <v>3</v>
      </c>
      <c r="C15" s="14" t="s">
        <v>7</v>
      </c>
      <c r="D15" s="14">
        <v>306</v>
      </c>
      <c r="E15" s="14">
        <v>52</v>
      </c>
      <c r="F15" s="38">
        <v>16.993464052287582</v>
      </c>
    </row>
    <row r="16" spans="1:12" x14ac:dyDescent="0.2">
      <c r="A16" s="15" t="s">
        <v>14</v>
      </c>
      <c r="B16" s="2">
        <v>1</v>
      </c>
      <c r="C16" s="14" t="s">
        <v>6</v>
      </c>
      <c r="D16" s="14">
        <v>289</v>
      </c>
      <c r="E16" s="14">
        <v>39</v>
      </c>
      <c r="F16" s="38">
        <v>13.494809688581316</v>
      </c>
    </row>
    <row r="17" spans="1:6" x14ac:dyDescent="0.2">
      <c r="A17" s="15" t="s">
        <v>14</v>
      </c>
      <c r="B17" s="2">
        <v>1</v>
      </c>
      <c r="C17" s="14" t="s">
        <v>7</v>
      </c>
      <c r="D17" s="14">
        <v>269</v>
      </c>
      <c r="E17" s="14">
        <v>36</v>
      </c>
      <c r="F17" s="38">
        <v>13.382899628252787</v>
      </c>
    </row>
  </sheetData>
  <pageMargins left="0.7" right="0.7" top="0.75" bottom="0.75" header="0.3" footer="0.3"/>
  <pageSetup paperSize="9" orientation="portrait" horizontalDpi="0" verticalDpi="0"/>
  <ignoredErrors>
    <ignoredError sqref="I4:I5 J4:J5 K4:K5 L4:L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F671-55FC-45B9-B796-EA9F9BD0B222}">
  <dimension ref="A1:U430"/>
  <sheetViews>
    <sheetView tabSelected="1" topLeftCell="N1" zoomScaleNormal="100" workbookViewId="0">
      <selection activeCell="B1" sqref="B1"/>
    </sheetView>
  </sheetViews>
  <sheetFormatPr baseColWidth="10" defaultRowHeight="15" x14ac:dyDescent="0.2"/>
  <cols>
    <col min="1" max="1" width="12.1640625" bestFit="1" customWidth="1"/>
    <col min="2" max="2" width="38.6640625" bestFit="1" customWidth="1"/>
    <col min="3" max="3" width="39.83203125" bestFit="1" customWidth="1"/>
    <col min="4" max="4" width="38.6640625" bestFit="1" customWidth="1"/>
    <col min="5" max="5" width="37.5" bestFit="1" customWidth="1"/>
    <col min="6" max="7" width="38.5" bestFit="1" customWidth="1"/>
    <col min="8" max="8" width="27.83203125" bestFit="1" customWidth="1"/>
    <col min="9" max="9" width="12" customWidth="1"/>
    <col min="10" max="10" width="9.33203125" bestFit="1" customWidth="1"/>
    <col min="11" max="11" width="38.6640625" bestFit="1" customWidth="1"/>
    <col min="12" max="12" width="39.83203125" bestFit="1" customWidth="1"/>
    <col min="13" max="13" width="38.6640625" bestFit="1" customWidth="1"/>
    <col min="14" max="16" width="38.5" bestFit="1" customWidth="1"/>
    <col min="17" max="17" width="27.83203125" bestFit="1" customWidth="1"/>
    <col min="18" max="18" width="14.5" customWidth="1"/>
    <col min="19" max="19" width="4" bestFit="1" customWidth="1"/>
    <col min="20" max="20" width="22.5" bestFit="1" customWidth="1"/>
    <col min="21" max="21" width="20.6640625" bestFit="1" customWidth="1"/>
  </cols>
  <sheetData>
    <row r="1" spans="1:21" ht="17" x14ac:dyDescent="0.2">
      <c r="A1" s="26" t="s">
        <v>21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J1" s="24" t="s">
        <v>20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59</v>
      </c>
      <c r="S1" s="26" t="s">
        <v>0</v>
      </c>
      <c r="T1" s="1" t="s">
        <v>60</v>
      </c>
      <c r="U1" s="1" t="s">
        <v>61</v>
      </c>
    </row>
    <row r="2" spans="1:21" x14ac:dyDescent="0.2">
      <c r="B2" s="36">
        <v>4601.77001953125</v>
      </c>
      <c r="C2" s="36">
        <v>4315.22998046875</v>
      </c>
      <c r="D2" s="36">
        <v>9172.599609375</v>
      </c>
      <c r="E2" s="36">
        <v>1607.550048828125</v>
      </c>
      <c r="F2" s="36">
        <v>1810.8699951171875</v>
      </c>
      <c r="G2" s="36">
        <v>983.58197021484375</v>
      </c>
      <c r="H2" s="36">
        <v>1114.3699951171875</v>
      </c>
      <c r="I2" s="29"/>
      <c r="J2" s="37"/>
      <c r="K2" s="30">
        <v>1.5518912173620987</v>
      </c>
      <c r="L2" s="30">
        <v>0.19249062105514403</v>
      </c>
      <c r="M2" s="30">
        <v>1.1964805108278564</v>
      </c>
      <c r="N2" s="30">
        <v>0.59990881267318819</v>
      </c>
      <c r="O2" s="30">
        <v>0.30141669023565554</v>
      </c>
      <c r="P2" s="30">
        <v>-1.1108126210912703</v>
      </c>
      <c r="Q2" s="30">
        <v>0.55610902481748636</v>
      </c>
      <c r="R2" s="29"/>
      <c r="S2" s="29"/>
      <c r="T2" s="30">
        <v>1.5518912173620987</v>
      </c>
      <c r="U2" s="30">
        <v>0.59990881267318819</v>
      </c>
    </row>
    <row r="3" spans="1:21" x14ac:dyDescent="0.2">
      <c r="B3" s="36">
        <v>4878.8798828125</v>
      </c>
      <c r="C3" s="36">
        <v>4590.41015625</v>
      </c>
      <c r="D3" s="36">
        <v>2083.239990234375</v>
      </c>
      <c r="E3" s="36">
        <v>1039.6500244140625</v>
      </c>
      <c r="F3" s="36">
        <v>2087.18994140625</v>
      </c>
      <c r="G3" s="36">
        <v>815.99298095703125</v>
      </c>
      <c r="H3" s="36">
        <v>1306.1300048828125</v>
      </c>
      <c r="I3" s="29"/>
      <c r="J3" s="37"/>
      <c r="K3" s="30">
        <v>1.8203970788188291</v>
      </c>
      <c r="L3" s="30">
        <v>0.50759834914939961</v>
      </c>
      <c r="M3" s="30">
        <v>-1.9626678854768205</v>
      </c>
      <c r="N3" s="30">
        <v>-1.2501489610355423</v>
      </c>
      <c r="O3" s="30">
        <v>1.0899742314865735</v>
      </c>
      <c r="P3" s="30">
        <v>-1.5061758784800181</v>
      </c>
      <c r="Q3" s="30">
        <v>1.4702139150382663</v>
      </c>
      <c r="R3" s="29"/>
      <c r="S3" s="29"/>
      <c r="T3" s="30">
        <v>1.8203970788188291</v>
      </c>
      <c r="U3" s="30">
        <v>-1.2501489610355423</v>
      </c>
    </row>
    <row r="4" spans="1:21" x14ac:dyDescent="0.2">
      <c r="B4" s="36">
        <v>3711.27001953125</v>
      </c>
      <c r="C4" s="36">
        <v>3410.260009765625</v>
      </c>
      <c r="D4" s="36">
        <v>5988.3701171875</v>
      </c>
      <c r="E4" s="36">
        <v>2088.389892578125</v>
      </c>
      <c r="F4" s="36">
        <v>1290.8499755859375</v>
      </c>
      <c r="G4" s="36">
        <v>2074.679931640625</v>
      </c>
      <c r="H4" s="36">
        <v>1174.199951171875</v>
      </c>
      <c r="I4" s="29"/>
      <c r="J4" s="37"/>
      <c r="K4" s="30">
        <v>0.68904040867564742</v>
      </c>
      <c r="L4" s="30">
        <v>-0.84378690385083777</v>
      </c>
      <c r="M4" s="30">
        <v>-0.22247042890872967</v>
      </c>
      <c r="N4" s="30">
        <v>2.1663491236353423</v>
      </c>
      <c r="O4" s="30">
        <v>-1.1826083087191459</v>
      </c>
      <c r="P4" s="30">
        <v>1.4632230961114907</v>
      </c>
      <c r="Q4" s="30">
        <v>0.84131372144912009</v>
      </c>
      <c r="R4" s="29"/>
      <c r="S4" s="29"/>
      <c r="T4" s="30">
        <v>0.68904040867564742</v>
      </c>
      <c r="U4" s="30">
        <v>2.1663491236353423</v>
      </c>
    </row>
    <row r="5" spans="1:21" x14ac:dyDescent="0.2">
      <c r="B5" s="36">
        <v>3628.159912109375</v>
      </c>
      <c r="C5" s="36">
        <v>4077.989990234375</v>
      </c>
      <c r="D5" s="36">
        <v>8132.18994140625</v>
      </c>
      <c r="E5" s="36">
        <v>1648.0999755859375</v>
      </c>
      <c r="F5" s="36">
        <v>1689.949951171875</v>
      </c>
      <c r="G5" s="36">
        <v>1861.6199951171875</v>
      </c>
      <c r="H5" s="36">
        <v>1328.6500244140625</v>
      </c>
      <c r="I5" s="29"/>
      <c r="J5" s="37"/>
      <c r="K5" s="30">
        <v>0.60851079228150629</v>
      </c>
      <c r="L5" s="30">
        <v>-7.9171951016484693E-2</v>
      </c>
      <c r="M5" s="30">
        <v>0.73285492112166151</v>
      </c>
      <c r="N5" s="30">
        <v>0.73200901340660618</v>
      </c>
      <c r="O5" s="30">
        <v>-4.3663040062637715E-2</v>
      </c>
      <c r="P5" s="30">
        <v>0.96058822197091964</v>
      </c>
      <c r="Q5" s="30">
        <v>1.5775650776010108</v>
      </c>
      <c r="R5" s="29"/>
      <c r="S5" s="29"/>
      <c r="T5" s="30">
        <v>0.60851079228150629</v>
      </c>
      <c r="U5" s="30">
        <v>0.73200901340660618</v>
      </c>
    </row>
    <row r="6" spans="1:21" x14ac:dyDescent="0.2">
      <c r="B6" s="36">
        <v>2735.679931640625</v>
      </c>
      <c r="C6" s="36">
        <v>4401.85986328125</v>
      </c>
      <c r="D6" s="36">
        <v>6099.2998046875</v>
      </c>
      <c r="E6" s="36">
        <v>1682.260009765625</v>
      </c>
      <c r="F6" s="36">
        <v>1866.050048828125</v>
      </c>
      <c r="G6" s="36">
        <v>868.2960205078125</v>
      </c>
      <c r="H6" s="36">
        <v>1196.22998046875</v>
      </c>
      <c r="I6" s="29"/>
      <c r="J6" s="37"/>
      <c r="K6" s="30">
        <v>-0.25625852033379881</v>
      </c>
      <c r="L6" s="30">
        <v>0.291690156343683</v>
      </c>
      <c r="M6" s="30">
        <v>-0.17303812991489123</v>
      </c>
      <c r="N6" s="30">
        <v>0.84329275009862714</v>
      </c>
      <c r="O6" s="30">
        <v>0.45888866453486599</v>
      </c>
      <c r="P6" s="30">
        <v>-1.3827865067813914</v>
      </c>
      <c r="Q6" s="30">
        <v>0.94632913908804006</v>
      </c>
      <c r="R6" s="29"/>
      <c r="S6" s="29"/>
      <c r="T6" s="30">
        <v>-0.25625852033379881</v>
      </c>
      <c r="U6" s="30">
        <v>0.84329275009862714</v>
      </c>
    </row>
    <row r="7" spans="1:21" x14ac:dyDescent="0.2">
      <c r="B7" s="36">
        <v>2837.219970703125</v>
      </c>
      <c r="C7" s="36">
        <v>3772.489990234375</v>
      </c>
      <c r="D7" s="36">
        <v>4340.97998046875</v>
      </c>
      <c r="E7" s="36">
        <v>1755.56005859375</v>
      </c>
      <c r="F7" s="36">
        <v>1611.25</v>
      </c>
      <c r="G7" s="36">
        <v>1721.8399658203125</v>
      </c>
      <c r="H7" s="36">
        <v>325.55899047851562</v>
      </c>
      <c r="I7" s="29"/>
      <c r="J7" s="37"/>
      <c r="K7" s="30">
        <v>-0.15787120442236482</v>
      </c>
      <c r="L7" s="30">
        <v>-0.42899878959412885</v>
      </c>
      <c r="M7" s="30">
        <v>-0.95657762449405603</v>
      </c>
      <c r="N7" s="30">
        <v>1.0820835923557985</v>
      </c>
      <c r="O7" s="30">
        <v>-0.26825572989958391</v>
      </c>
      <c r="P7" s="30">
        <v>0.63082975785314133</v>
      </c>
      <c r="Q7" s="30">
        <v>-3.2040910173157675</v>
      </c>
      <c r="R7" s="29"/>
      <c r="S7" s="29"/>
      <c r="T7" s="30">
        <v>-0.15787120442236482</v>
      </c>
      <c r="U7" s="30">
        <v>1.0820835923557985</v>
      </c>
    </row>
    <row r="8" spans="1:21" x14ac:dyDescent="0.2">
      <c r="B8" s="36">
        <v>2110.31005859375</v>
      </c>
      <c r="C8" s="36">
        <v>4660.66015625</v>
      </c>
      <c r="D8" s="36">
        <v>1601.0699462890625</v>
      </c>
      <c r="E8" s="36">
        <v>1808.27001953125</v>
      </c>
      <c r="F8" s="36">
        <v>1674.3699951171875</v>
      </c>
      <c r="G8" s="36">
        <v>1053.4100341796875</v>
      </c>
      <c r="H8" s="36">
        <v>1372.0799560546875</v>
      </c>
      <c r="I8" s="29"/>
      <c r="J8" s="37"/>
      <c r="K8" s="30">
        <v>-0.86221124429409013</v>
      </c>
      <c r="L8" s="30">
        <v>0.58804134558173837</v>
      </c>
      <c r="M8" s="30">
        <v>-2.1775316817728023</v>
      </c>
      <c r="N8" s="30">
        <v>1.2537977476508597</v>
      </c>
      <c r="O8" s="30">
        <v>-8.8124874990867894E-2</v>
      </c>
      <c r="P8" s="30">
        <v>-0.94607953839560333</v>
      </c>
      <c r="Q8" s="30">
        <v>1.7845921472344108</v>
      </c>
      <c r="R8" s="29"/>
      <c r="S8" s="29"/>
      <c r="T8" s="30">
        <v>-0.86221124429409013</v>
      </c>
      <c r="U8" s="30">
        <v>1.2537977476508597</v>
      </c>
    </row>
    <row r="9" spans="1:21" x14ac:dyDescent="0.2">
      <c r="B9" s="36">
        <v>788.40899658203125</v>
      </c>
      <c r="C9" s="36">
        <v>4111.7900390625</v>
      </c>
      <c r="D9" s="36">
        <v>2850.3798828125</v>
      </c>
      <c r="E9" s="36">
        <v>1479.6800537109375</v>
      </c>
      <c r="F9" s="36">
        <v>1790.199951171875</v>
      </c>
      <c r="G9" s="36">
        <v>894.969970703125</v>
      </c>
      <c r="H9" s="36">
        <v>837.24200439453125</v>
      </c>
      <c r="I9" s="29"/>
      <c r="J9" s="37"/>
      <c r="K9" s="30">
        <v>-2.1430685158946408</v>
      </c>
      <c r="L9" s="30">
        <v>-4.0467649133299838E-2</v>
      </c>
      <c r="M9" s="30">
        <v>-1.6208163090895438</v>
      </c>
      <c r="N9" s="30">
        <v>0.1833445085340383</v>
      </c>
      <c r="O9" s="30">
        <v>0.24242884209090787</v>
      </c>
      <c r="P9" s="30">
        <v>-1.3198593426320775</v>
      </c>
      <c r="Q9" s="30">
        <v>-0.76493831892357567</v>
      </c>
      <c r="R9" s="29"/>
      <c r="S9" s="29"/>
      <c r="T9" s="30">
        <v>-2.1430685158946408</v>
      </c>
      <c r="U9" s="30">
        <v>0.1833445085340383</v>
      </c>
    </row>
    <row r="10" spans="1:21" x14ac:dyDescent="0.2">
      <c r="B10" s="36">
        <v>3563.169921875</v>
      </c>
      <c r="C10" s="36">
        <v>4260.5400390625</v>
      </c>
      <c r="D10" s="36">
        <v>6558.990234375</v>
      </c>
      <c r="E10" s="36">
        <v>1972.5</v>
      </c>
      <c r="F10" s="36">
        <v>2043.5799560546875</v>
      </c>
      <c r="G10" s="36">
        <v>1163.47998046875</v>
      </c>
      <c r="H10" s="36">
        <v>1169.18994140625</v>
      </c>
      <c r="I10" s="29"/>
      <c r="J10" s="37"/>
      <c r="K10" s="30">
        <v>0.54553868040025411</v>
      </c>
      <c r="L10" s="30">
        <v>0.12986538601702607</v>
      </c>
      <c r="M10" s="30">
        <v>3.180833884414648E-2</v>
      </c>
      <c r="N10" s="30">
        <v>1.7888126076268374</v>
      </c>
      <c r="O10" s="30">
        <v>0.96552073732281207</v>
      </c>
      <c r="P10" s="30">
        <v>-0.68641085313071137</v>
      </c>
      <c r="Q10" s="30">
        <v>0.81743139878753335</v>
      </c>
      <c r="R10" s="29"/>
      <c r="S10" s="29"/>
      <c r="T10" s="30">
        <v>0.54553868040025411</v>
      </c>
      <c r="U10" s="30">
        <v>1.7888126076268374</v>
      </c>
    </row>
    <row r="11" spans="1:21" x14ac:dyDescent="0.2">
      <c r="B11" s="36">
        <v>4098.419921875</v>
      </c>
      <c r="C11" s="36">
        <v>4511.06005859375</v>
      </c>
      <c r="D11" s="36">
        <v>3948.699951171875</v>
      </c>
      <c r="E11" s="36">
        <v>1501.489990234375</v>
      </c>
      <c r="F11" s="36">
        <v>1897.56005859375</v>
      </c>
      <c r="G11" s="36">
        <v>1735.989990234375</v>
      </c>
      <c r="H11" s="36">
        <v>1069.4200439453125</v>
      </c>
      <c r="I11" s="29"/>
      <c r="J11" s="37"/>
      <c r="K11" s="30">
        <v>1.0641696690015152</v>
      </c>
      <c r="L11" s="30">
        <v>0.41673486697619744</v>
      </c>
      <c r="M11" s="30">
        <v>-1.1313847850885979</v>
      </c>
      <c r="N11" s="30">
        <v>0.25439511757549893</v>
      </c>
      <c r="O11" s="30">
        <v>0.54881143760742712</v>
      </c>
      <c r="P11" s="30">
        <v>0.6642114243292595</v>
      </c>
      <c r="Q11" s="30">
        <v>0.34183614158382136</v>
      </c>
      <c r="R11" s="29"/>
      <c r="S11" s="29"/>
      <c r="T11" s="30">
        <v>1.0641696690015152</v>
      </c>
      <c r="U11" s="30">
        <v>0.25439511757549893</v>
      </c>
    </row>
    <row r="12" spans="1:21" x14ac:dyDescent="0.2">
      <c r="B12" s="36">
        <v>2200.1298828125</v>
      </c>
      <c r="C12" s="36">
        <v>4050.1201171875</v>
      </c>
      <c r="D12" s="36">
        <v>5938.16015625</v>
      </c>
      <c r="E12" s="36">
        <v>1489.6700439453125</v>
      </c>
      <c r="F12" s="36">
        <v>1269.68994140625</v>
      </c>
      <c r="G12" s="36">
        <v>623.594970703125</v>
      </c>
      <c r="H12" s="36">
        <v>1115.9000244140625</v>
      </c>
      <c r="I12" s="29"/>
      <c r="J12" s="37"/>
      <c r="K12" s="30">
        <v>-0.77518024152797749</v>
      </c>
      <c r="L12" s="30">
        <v>-0.11108563212793666</v>
      </c>
      <c r="M12" s="30">
        <v>-0.24484490644912163</v>
      </c>
      <c r="N12" s="30">
        <v>0.21588907324232273</v>
      </c>
      <c r="O12" s="30">
        <v>-1.2429944833316162</v>
      </c>
      <c r="P12" s="30">
        <v>-1.9600667002217695</v>
      </c>
      <c r="Q12" s="30">
        <v>0.5634025541835096</v>
      </c>
      <c r="R12" s="29"/>
      <c r="S12" s="29"/>
      <c r="T12" s="30">
        <v>-0.77518024152797749</v>
      </c>
      <c r="U12" s="30">
        <v>0.21588907324232273</v>
      </c>
    </row>
    <row r="13" spans="1:21" x14ac:dyDescent="0.2">
      <c r="B13" s="36">
        <v>2031.43994140625</v>
      </c>
      <c r="C13" s="36">
        <v>4563.5</v>
      </c>
      <c r="D13" s="36">
        <v>6967.72021484375</v>
      </c>
      <c r="E13" s="36">
        <v>1623.760009765625</v>
      </c>
      <c r="F13" s="36">
        <v>2026.260009765625</v>
      </c>
      <c r="G13" s="36">
        <v>1348.6700439453125</v>
      </c>
      <c r="H13" s="36">
        <v>1081.3599853515625</v>
      </c>
      <c r="I13" s="29"/>
      <c r="J13" s="37"/>
      <c r="K13" s="30">
        <v>-0.93863251818115312</v>
      </c>
      <c r="L13" s="30">
        <v>0.47678363593641127</v>
      </c>
      <c r="M13" s="30">
        <v>0.21394589874917186</v>
      </c>
      <c r="N13" s="30">
        <v>0.65271628397921355</v>
      </c>
      <c r="O13" s="30">
        <v>0.91609334547606691</v>
      </c>
      <c r="P13" s="30">
        <v>-0.24952447380248505</v>
      </c>
      <c r="Q13" s="30">
        <v>0.39875290353926018</v>
      </c>
      <c r="R13" s="29"/>
      <c r="S13" s="29"/>
      <c r="T13" s="30">
        <v>-0.93863251818115312</v>
      </c>
      <c r="U13" s="30">
        <v>0.65271628397921355</v>
      </c>
    </row>
    <row r="14" spans="1:21" x14ac:dyDescent="0.2">
      <c r="B14" s="36">
        <v>3362.989990234375</v>
      </c>
      <c r="C14" s="36">
        <v>4399.740234375</v>
      </c>
      <c r="D14" s="36">
        <v>8884.349609375</v>
      </c>
      <c r="E14" s="36">
        <v>1571.81005859375</v>
      </c>
      <c r="F14" s="36">
        <v>1826.1400146484375</v>
      </c>
      <c r="G14" s="36">
        <v>996.2490234375</v>
      </c>
      <c r="H14" s="36">
        <v>1005.27001953125</v>
      </c>
      <c r="I14" s="29"/>
      <c r="J14" s="37"/>
      <c r="K14" s="30">
        <v>0.35157414822853955</v>
      </c>
      <c r="L14" s="30">
        <v>0.28926297768826165</v>
      </c>
      <c r="M14" s="30">
        <v>1.0680310352537554</v>
      </c>
      <c r="N14" s="30">
        <v>0.4834780256986661</v>
      </c>
      <c r="O14" s="30">
        <v>0.34499403316051053</v>
      </c>
      <c r="P14" s="30">
        <v>-1.0809294679926991</v>
      </c>
      <c r="Q14" s="30">
        <v>3.6038018730425656E-2</v>
      </c>
      <c r="R14" s="29"/>
      <c r="S14" s="29"/>
      <c r="T14" s="30">
        <v>0.35157414822853955</v>
      </c>
      <c r="U14" s="30">
        <v>0.4834780256986661</v>
      </c>
    </row>
    <row r="15" spans="1:21" x14ac:dyDescent="0.2">
      <c r="B15" s="36">
        <v>4526.7099609375</v>
      </c>
      <c r="C15" s="36">
        <v>1249.219970703125</v>
      </c>
      <c r="D15" s="36">
        <v>9040.7900390625</v>
      </c>
      <c r="E15" s="36">
        <v>1559.2099609375</v>
      </c>
      <c r="F15" s="36">
        <v>1953.31005859375</v>
      </c>
      <c r="G15" s="36">
        <v>1766.0999755859375</v>
      </c>
      <c r="H15" s="36">
        <v>757.75799560546875</v>
      </c>
      <c r="I15" s="29"/>
      <c r="J15" s="37"/>
      <c r="K15" s="30">
        <v>1.4791617033164282</v>
      </c>
      <c r="L15" s="30">
        <v>-3.3183852832450866</v>
      </c>
      <c r="M15" s="30">
        <v>1.1377437539075157</v>
      </c>
      <c r="N15" s="30">
        <v>0.44243046870571512</v>
      </c>
      <c r="O15" s="30">
        <v>0.7079099157127654</v>
      </c>
      <c r="P15" s="30">
        <v>0.73524462251991152</v>
      </c>
      <c r="Q15" s="30">
        <v>-1.1438323397219516</v>
      </c>
      <c r="R15" s="29"/>
      <c r="S15" s="29"/>
      <c r="T15" s="30">
        <v>1.4791617033164282</v>
      </c>
      <c r="U15" s="30">
        <v>0.44243046870571512</v>
      </c>
    </row>
    <row r="16" spans="1:21" x14ac:dyDescent="0.2">
      <c r="B16" s="36">
        <v>2163.3798828125</v>
      </c>
      <c r="C16" s="36">
        <v>5482.2099609375</v>
      </c>
      <c r="D16" s="36">
        <v>7231.7998046875</v>
      </c>
      <c r="E16" s="36">
        <v>1565.699951171875</v>
      </c>
      <c r="F16" s="36">
        <v>2253.72998046875</v>
      </c>
      <c r="G16" s="36">
        <v>651.13800048828125</v>
      </c>
      <c r="H16" s="36">
        <v>1138.9100341796875</v>
      </c>
      <c r="I16" s="29"/>
      <c r="J16" s="37"/>
      <c r="K16" s="30">
        <v>-0.81078918843334202</v>
      </c>
      <c r="L16" s="30">
        <v>1.528794769175549</v>
      </c>
      <c r="M16" s="30">
        <v>0.33162459718890624</v>
      </c>
      <c r="N16" s="30">
        <v>0.46357302262053041</v>
      </c>
      <c r="O16" s="30">
        <v>1.5652435903824899</v>
      </c>
      <c r="P16" s="30">
        <v>-1.8950892692912527</v>
      </c>
      <c r="Q16" s="30">
        <v>0.67308946167007888</v>
      </c>
      <c r="R16" s="29"/>
      <c r="S16" s="29"/>
      <c r="T16" s="30">
        <v>-0.81078918843334202</v>
      </c>
      <c r="U16" s="30">
        <v>0.46357302262053041</v>
      </c>
    </row>
    <row r="17" spans="2:21" x14ac:dyDescent="0.2">
      <c r="B17" s="36">
        <v>4926.60986328125</v>
      </c>
      <c r="C17" s="36">
        <v>4033.68994140625</v>
      </c>
      <c r="D17" s="36">
        <v>1408.22998046875</v>
      </c>
      <c r="E17" s="36">
        <v>1358.6800537109375</v>
      </c>
      <c r="F17" s="36">
        <v>1796.199951171875</v>
      </c>
      <c r="G17" s="36">
        <v>1460.030029296875</v>
      </c>
      <c r="H17" s="36">
        <v>1116.3900146484375</v>
      </c>
      <c r="I17" s="29"/>
      <c r="J17" s="37"/>
      <c r="K17" s="30">
        <v>1.866645088078851</v>
      </c>
      <c r="L17" s="30">
        <v>-0.12989976126322197</v>
      </c>
      <c r="M17" s="30">
        <v>-2.263464699914508</v>
      </c>
      <c r="N17" s="30">
        <v>-0.2108392931830394</v>
      </c>
      <c r="O17" s="30">
        <v>0.25955154825471111</v>
      </c>
      <c r="P17" s="30">
        <v>1.3187573965919018E-2</v>
      </c>
      <c r="Q17" s="30">
        <v>0.5657382991073342</v>
      </c>
      <c r="R17" s="29"/>
      <c r="S17" s="29"/>
      <c r="T17" s="30">
        <v>1.866645088078851</v>
      </c>
      <c r="U17" s="30">
        <v>-0.2108392931830394</v>
      </c>
    </row>
    <row r="18" spans="2:21" x14ac:dyDescent="0.2">
      <c r="B18" s="36">
        <v>3718.199951171875</v>
      </c>
      <c r="C18" s="36">
        <v>4183.58984375</v>
      </c>
      <c r="D18" s="36">
        <v>2039.31005859375</v>
      </c>
      <c r="E18" s="36">
        <v>1559.550048828125</v>
      </c>
      <c r="F18" s="36">
        <v>2309.02001953125</v>
      </c>
      <c r="G18" s="36">
        <v>1664.719970703125</v>
      </c>
      <c r="H18" s="36">
        <v>1229.3299560546875</v>
      </c>
      <c r="I18" s="29"/>
      <c r="J18" s="37"/>
      <c r="K18" s="30">
        <v>0.69575517242663576</v>
      </c>
      <c r="L18" s="30">
        <v>4.1750022501136956E-2</v>
      </c>
      <c r="M18" s="30">
        <v>-1.9822438670249363</v>
      </c>
      <c r="N18" s="30">
        <v>0.44353837893418213</v>
      </c>
      <c r="O18" s="30">
        <v>1.7230294391578882</v>
      </c>
      <c r="P18" s="30">
        <v>0.49607658921376507</v>
      </c>
      <c r="Q18" s="30">
        <v>1.1041141203585081</v>
      </c>
      <c r="R18" s="29"/>
      <c r="S18" s="29"/>
      <c r="T18" s="30">
        <v>0.69575517242663576</v>
      </c>
      <c r="U18" s="30">
        <v>0.44353837893418213</v>
      </c>
    </row>
    <row r="19" spans="2:21" x14ac:dyDescent="0.2">
      <c r="B19" s="36">
        <v>3902.449951171875</v>
      </c>
      <c r="C19" s="36">
        <v>4307.39990234375</v>
      </c>
      <c r="D19" s="36">
        <v>7065.56982421875</v>
      </c>
      <c r="E19" s="36">
        <v>530.385986328125</v>
      </c>
      <c r="F19" s="36">
        <v>1191.010009765625</v>
      </c>
      <c r="G19" s="36">
        <v>1976.989990234375</v>
      </c>
      <c r="H19" s="36">
        <v>1112.0799560546875</v>
      </c>
      <c r="I19" s="29"/>
      <c r="J19" s="37"/>
      <c r="K19" s="30">
        <v>0.87428438242155837</v>
      </c>
      <c r="L19" s="30">
        <v>0.18352442964341009</v>
      </c>
      <c r="M19" s="30">
        <v>0.25754947553789487</v>
      </c>
      <c r="N19" s="30">
        <v>-2.9091872636017033</v>
      </c>
      <c r="O19" s="30">
        <v>-1.4675300417433741</v>
      </c>
      <c r="P19" s="30">
        <v>1.2327603812306536</v>
      </c>
      <c r="Q19" s="30">
        <v>0.54519258865133047</v>
      </c>
      <c r="R19" s="29"/>
      <c r="S19" s="29"/>
      <c r="T19" s="30">
        <v>0.87428438242155837</v>
      </c>
      <c r="U19" s="30">
        <v>-2.9091872636017033</v>
      </c>
    </row>
    <row r="20" spans="2:21" x14ac:dyDescent="0.2">
      <c r="B20" s="36">
        <v>2202.419921875</v>
      </c>
      <c r="C20" s="36">
        <v>4640.58984375</v>
      </c>
      <c r="D20" s="36">
        <v>8598.9501953125</v>
      </c>
      <c r="E20" s="36">
        <v>1042.5799560546875</v>
      </c>
      <c r="F20" s="36">
        <v>1552.449951171875</v>
      </c>
      <c r="G20" s="36">
        <v>1600.1400146484375</v>
      </c>
      <c r="H20" s="36">
        <v>1296.72998046875</v>
      </c>
      <c r="I20" s="29"/>
      <c r="J20" s="37"/>
      <c r="K20" s="30">
        <v>-0.77296130603443269</v>
      </c>
      <c r="L20" s="30">
        <v>0.56505891032432309</v>
      </c>
      <c r="M20" s="30">
        <v>0.94085183294505148</v>
      </c>
      <c r="N20" s="30">
        <v>-1.2406040718382472</v>
      </c>
      <c r="O20" s="30">
        <v>-0.43605838964979499</v>
      </c>
      <c r="P20" s="30">
        <v>0.34372444543106612</v>
      </c>
      <c r="Q20" s="30">
        <v>1.4254047376941923</v>
      </c>
      <c r="R20" s="29"/>
      <c r="S20" s="29"/>
      <c r="T20" s="30">
        <v>-0.77296130603443269</v>
      </c>
      <c r="U20" s="30">
        <v>-1.2406040718382472</v>
      </c>
    </row>
    <row r="21" spans="2:21" x14ac:dyDescent="0.2">
      <c r="B21" s="36">
        <v>2554.989990234375</v>
      </c>
      <c r="C21" s="36">
        <v>4153.56005859375</v>
      </c>
      <c r="D21" s="36">
        <v>2455.780029296875</v>
      </c>
      <c r="E21" s="36">
        <v>1644.7099609375</v>
      </c>
      <c r="F21" s="36">
        <v>1756.739990234375</v>
      </c>
      <c r="G21" s="36">
        <v>863.19000244140625</v>
      </c>
      <c r="H21" s="36">
        <v>1284.5699462890625</v>
      </c>
      <c r="I21" s="29"/>
      <c r="J21" s="37"/>
      <c r="K21" s="30">
        <v>-0.43133820822137919</v>
      </c>
      <c r="L21" s="30">
        <v>7.3630345981032293E-3</v>
      </c>
      <c r="M21" s="30">
        <v>-1.7966572258135654</v>
      </c>
      <c r="N21" s="30">
        <v>0.72096530380331958</v>
      </c>
      <c r="O21" s="30">
        <v>0.14694132886005012</v>
      </c>
      <c r="P21" s="30">
        <v>-1.3948322380908311</v>
      </c>
      <c r="Q21" s="30">
        <v>1.3674388107916544</v>
      </c>
      <c r="R21" s="29"/>
      <c r="S21" s="29"/>
      <c r="T21" s="30">
        <v>-0.43133820822137919</v>
      </c>
      <c r="U21" s="30">
        <v>0.72096530380331958</v>
      </c>
    </row>
    <row r="22" spans="2:21" x14ac:dyDescent="0.2">
      <c r="B22" s="36">
        <v>3654.7900390625</v>
      </c>
      <c r="C22" s="36">
        <v>5007.2001953125</v>
      </c>
      <c r="D22" s="36">
        <v>6335.10009765625</v>
      </c>
      <c r="E22" s="36">
        <v>1398.300048828125</v>
      </c>
      <c r="F22" s="36">
        <v>970.4000244140625</v>
      </c>
      <c r="G22" s="36">
        <v>1584.81005859375</v>
      </c>
      <c r="H22" s="36">
        <v>998.656982421875</v>
      </c>
      <c r="I22" s="29"/>
      <c r="J22" s="37"/>
      <c r="K22" s="30">
        <v>0.63431407872387213</v>
      </c>
      <c r="L22" s="30">
        <v>0.98486297015066693</v>
      </c>
      <c r="M22" s="30">
        <v>-6.7961203732565603E-2</v>
      </c>
      <c r="N22" s="30">
        <v>-8.176854690779127E-2</v>
      </c>
      <c r="O22" s="30">
        <v>-2.0971033677393303</v>
      </c>
      <c r="P22" s="30">
        <v>0.30755917354626622</v>
      </c>
      <c r="Q22" s="30">
        <v>4.5141907525298704E-3</v>
      </c>
      <c r="R22" s="29"/>
      <c r="S22" s="29"/>
      <c r="T22" s="30">
        <v>0.63431407872387213</v>
      </c>
      <c r="U22" s="30">
        <v>-8.176854690779127E-2</v>
      </c>
    </row>
    <row r="23" spans="2:21" x14ac:dyDescent="0.2">
      <c r="B23" s="36">
        <v>3191.3798828125</v>
      </c>
      <c r="C23" s="36">
        <v>4688.16015625</v>
      </c>
      <c r="D23" s="36">
        <v>9241.01953125</v>
      </c>
      <c r="E23" s="36">
        <v>1490.2099609375</v>
      </c>
      <c r="F23" s="36">
        <v>1751.56005859375</v>
      </c>
      <c r="G23" s="36">
        <v>898.62701416015625</v>
      </c>
      <c r="H23" s="36">
        <v>443.02301025390625</v>
      </c>
      <c r="I23" s="29"/>
      <c r="J23" s="37"/>
      <c r="K23" s="30">
        <v>0.18529237398066351</v>
      </c>
      <c r="L23" s="30">
        <v>0.61953148653389944</v>
      </c>
      <c r="M23" s="30">
        <v>1.2269696802421315</v>
      </c>
      <c r="N23" s="30">
        <v>0.21764797020589396</v>
      </c>
      <c r="O23" s="30">
        <v>0.13215892095488196</v>
      </c>
      <c r="P23" s="30">
        <v>-1.3112319225373132</v>
      </c>
      <c r="Q23" s="30">
        <v>-2.6441492701657161</v>
      </c>
      <c r="R23" s="29"/>
      <c r="S23" s="29"/>
      <c r="T23" s="30">
        <v>0.18529237398066351</v>
      </c>
      <c r="U23" s="30">
        <v>0.21764797020589396</v>
      </c>
    </row>
    <row r="24" spans="2:21" x14ac:dyDescent="0.2">
      <c r="B24" s="36">
        <v>3782.739990234375</v>
      </c>
      <c r="C24" s="36">
        <v>5799.35009765625</v>
      </c>
      <c r="D24" s="36">
        <v>2383.239990234375</v>
      </c>
      <c r="E24" s="36">
        <v>1377.1500244140625</v>
      </c>
      <c r="F24" s="36">
        <v>2198.10009765625</v>
      </c>
      <c r="G24" s="36">
        <v>912.28497314453125</v>
      </c>
      <c r="H24" s="36">
        <v>812.791015625</v>
      </c>
      <c r="I24" s="29"/>
      <c r="J24" s="37"/>
      <c r="K24" s="30">
        <v>0.75829130369865516</v>
      </c>
      <c r="L24" s="30">
        <v>1.8919506821523153</v>
      </c>
      <c r="M24" s="30">
        <v>-1.8289823948532979</v>
      </c>
      <c r="N24" s="30">
        <v>-0.15066934880815627</v>
      </c>
      <c r="O24" s="30">
        <v>1.4064879008282825</v>
      </c>
      <c r="P24" s="30">
        <v>-1.2790110995747885</v>
      </c>
      <c r="Q24" s="30">
        <v>-0.88149426003079445</v>
      </c>
      <c r="R24" s="29"/>
      <c r="S24" s="29"/>
      <c r="T24" s="30">
        <v>0.75829130369865516</v>
      </c>
      <c r="U24" s="30">
        <v>-0.15066934880815627</v>
      </c>
    </row>
    <row r="25" spans="2:21" x14ac:dyDescent="0.2">
      <c r="B25" s="36">
        <v>4122.0400390625</v>
      </c>
      <c r="C25" s="36">
        <v>4026.56005859375</v>
      </c>
      <c r="D25" s="36">
        <v>9603.25</v>
      </c>
      <c r="E25" s="36">
        <v>1552.27001953125</v>
      </c>
      <c r="F25" s="36">
        <v>1706.969970703125</v>
      </c>
      <c r="G25" s="36">
        <v>1873.25</v>
      </c>
      <c r="H25" s="36">
        <v>1135.4100341796875</v>
      </c>
      <c r="I25" s="29"/>
      <c r="J25" s="37"/>
      <c r="K25" s="30">
        <v>1.0870564036635064</v>
      </c>
      <c r="L25" s="30">
        <v>-0.13806416179914982</v>
      </c>
      <c r="M25" s="30">
        <v>1.3883862066875723</v>
      </c>
      <c r="N25" s="30">
        <v>0.41982210104282763</v>
      </c>
      <c r="O25" s="30">
        <v>4.9084254933265681E-3</v>
      </c>
      <c r="P25" s="30">
        <v>0.98802484912810296</v>
      </c>
      <c r="Q25" s="30">
        <v>0.6564052368429989</v>
      </c>
      <c r="R25" s="29"/>
      <c r="S25" s="29"/>
      <c r="T25" s="30">
        <v>1.0870564036635064</v>
      </c>
      <c r="U25" s="30">
        <v>0.41982210104282763</v>
      </c>
    </row>
    <row r="26" spans="2:21" x14ac:dyDescent="0.2">
      <c r="B26" s="36">
        <v>4188.10009765625</v>
      </c>
      <c r="C26" s="36">
        <v>4509.25</v>
      </c>
      <c r="D26" s="36">
        <v>7816.5</v>
      </c>
      <c r="E26" s="36">
        <v>1529.6199951171875</v>
      </c>
      <c r="F26" s="36">
        <v>1826.43994140625</v>
      </c>
      <c r="G26" s="36">
        <v>1233.8199462890625</v>
      </c>
      <c r="H26" s="36">
        <v>865.83197021484375</v>
      </c>
      <c r="I26" s="29"/>
      <c r="J26" s="37"/>
      <c r="K26" s="30">
        <v>1.1510653592833733</v>
      </c>
      <c r="L26" s="30">
        <v>0.41466217605805716</v>
      </c>
      <c r="M26" s="30">
        <v>0.59217770544897619</v>
      </c>
      <c r="N26" s="30">
        <v>0.34603472308811872</v>
      </c>
      <c r="O26" s="30">
        <v>0.34584995945129149</v>
      </c>
      <c r="P26" s="30">
        <v>-0.52047013032731571</v>
      </c>
      <c r="Q26" s="30">
        <v>-0.62865219962511165</v>
      </c>
      <c r="R26" s="29"/>
      <c r="S26" s="29"/>
      <c r="T26" s="30">
        <v>1.1510653592833733</v>
      </c>
      <c r="U26" s="30">
        <v>0.34603472308811872</v>
      </c>
    </row>
    <row r="27" spans="2:21" x14ac:dyDescent="0.2">
      <c r="B27" s="36">
        <v>3710.0400390625</v>
      </c>
      <c r="C27" s="36">
        <v>3997.3701171875</v>
      </c>
      <c r="D27" s="36">
        <v>7693.9501953125</v>
      </c>
      <c r="E27" s="36">
        <v>1460.5999755859375</v>
      </c>
      <c r="F27" s="36">
        <v>2004.4100341796875</v>
      </c>
      <c r="G27" s="36">
        <v>2127.840087890625</v>
      </c>
      <c r="H27" s="36">
        <v>1114.1600341796875</v>
      </c>
      <c r="I27" s="29"/>
      <c r="J27" s="37"/>
      <c r="K27" s="30">
        <v>0.68784861794894392</v>
      </c>
      <c r="L27" s="30">
        <v>-0.17148944795435475</v>
      </c>
      <c r="M27" s="30">
        <v>0.53756726956409195</v>
      </c>
      <c r="N27" s="30">
        <v>0.12118700661361391</v>
      </c>
      <c r="O27" s="30">
        <v>0.8537382268686865</v>
      </c>
      <c r="P27" s="30">
        <v>1.588634512645319</v>
      </c>
      <c r="Q27" s="30">
        <v>0.55510815753572795</v>
      </c>
      <c r="R27" s="29"/>
      <c r="S27" s="29"/>
      <c r="T27" s="30">
        <v>0.68784861794894392</v>
      </c>
      <c r="U27" s="30">
        <v>0.12118700661361391</v>
      </c>
    </row>
    <row r="28" spans="2:21" x14ac:dyDescent="0.2">
      <c r="B28" s="36">
        <v>2039.6199951171875</v>
      </c>
      <c r="C28" s="36">
        <v>4943.81982421875</v>
      </c>
      <c r="D28" s="36">
        <v>9892.76953125</v>
      </c>
      <c r="E28" s="36">
        <v>1402.1600341796875</v>
      </c>
      <c r="F28" s="36">
        <v>1003.0800170898438</v>
      </c>
      <c r="G28" s="36">
        <v>1918.9000244140625</v>
      </c>
      <c r="H28" s="36">
        <v>1295.6400146484375</v>
      </c>
      <c r="I28" s="29"/>
      <c r="J28" s="37"/>
      <c r="K28" s="30">
        <v>-0.93070644747977072</v>
      </c>
      <c r="L28" s="30">
        <v>0.91228635853821372</v>
      </c>
      <c r="M28" s="30">
        <v>1.517401408621734</v>
      </c>
      <c r="N28" s="30">
        <v>-6.9193805581748813E-2</v>
      </c>
      <c r="O28" s="30">
        <v>-2.0038417157355566</v>
      </c>
      <c r="P28" s="30">
        <v>1.0957189311328266</v>
      </c>
      <c r="Q28" s="30">
        <v>1.4202089563227849</v>
      </c>
      <c r="R28" s="29"/>
      <c r="S28" s="29"/>
      <c r="T28" s="30">
        <v>-0.93070644747977072</v>
      </c>
      <c r="U28" s="30">
        <v>-6.9193805581748813E-2</v>
      </c>
    </row>
    <row r="29" spans="2:21" x14ac:dyDescent="0.2">
      <c r="B29" s="36">
        <v>1310.300048828125</v>
      </c>
      <c r="C29" s="36">
        <v>4470.9599609375</v>
      </c>
      <c r="D29" s="36">
        <v>8845.8603515625</v>
      </c>
      <c r="E29" s="36">
        <v>1377.0999755859375</v>
      </c>
      <c r="F29" s="36">
        <v>1718.7099609375</v>
      </c>
      <c r="G29" s="36">
        <v>1848.6199951171875</v>
      </c>
      <c r="H29" s="36">
        <v>1153.72998046875</v>
      </c>
      <c r="I29" s="29"/>
      <c r="J29" s="37"/>
      <c r="K29" s="30">
        <v>-1.6373816922261792</v>
      </c>
      <c r="L29" s="30">
        <v>0.3708164041619888</v>
      </c>
      <c r="M29" s="30">
        <v>1.050879517539091</v>
      </c>
      <c r="N29" s="30">
        <v>-0.15083239374486532</v>
      </c>
      <c r="O29" s="30">
        <v>3.8411826018180321E-2</v>
      </c>
      <c r="P29" s="30">
        <v>0.92991960603847934</v>
      </c>
      <c r="Q29" s="30">
        <v>0.74373498047349818</v>
      </c>
      <c r="R29" s="29"/>
      <c r="S29" s="29"/>
      <c r="T29" s="30">
        <v>-1.6373816922261792</v>
      </c>
      <c r="U29" s="30">
        <v>-0.15083239374486532</v>
      </c>
    </row>
    <row r="30" spans="2:21" x14ac:dyDescent="0.2">
      <c r="B30" s="36">
        <v>4030.570068359375</v>
      </c>
      <c r="C30" s="36">
        <v>3853.800048828125</v>
      </c>
      <c r="D30" s="36">
        <v>5347.5498046875</v>
      </c>
      <c r="E30" s="36">
        <v>1268.8800048828125</v>
      </c>
      <c r="F30" s="36">
        <v>1844.47998046875</v>
      </c>
      <c r="G30" s="36">
        <v>2261.60009765625</v>
      </c>
      <c r="H30" s="36">
        <v>1157.1700439453125</v>
      </c>
      <c r="I30" s="29"/>
      <c r="J30" s="37"/>
      <c r="K30" s="30">
        <v>0.99842648991649074</v>
      </c>
      <c r="L30" s="30">
        <v>-0.33589096392337736</v>
      </c>
      <c r="M30" s="30">
        <v>-0.50803168850233471</v>
      </c>
      <c r="N30" s="30">
        <v>-0.50338247203799413</v>
      </c>
      <c r="O30" s="30">
        <v>0.39733234079307811</v>
      </c>
      <c r="P30" s="30">
        <v>1.9041910023854285</v>
      </c>
      <c r="Q30" s="30">
        <v>0.76013349260561103</v>
      </c>
      <c r="R30" s="29"/>
      <c r="S30" s="29"/>
      <c r="T30" s="30">
        <v>0.99842648991649074</v>
      </c>
      <c r="U30" s="30">
        <v>-0.50338247203799413</v>
      </c>
    </row>
    <row r="31" spans="2:21" x14ac:dyDescent="0.2">
      <c r="B31" s="36">
        <v>3404.679931640625</v>
      </c>
      <c r="C31" s="36">
        <v>3911.510009765625</v>
      </c>
      <c r="D31" s="36">
        <v>8585.8701171875</v>
      </c>
      <c r="E31" s="36">
        <v>1519.4000244140625</v>
      </c>
      <c r="F31" s="36">
        <v>1922.8399658203125</v>
      </c>
      <c r="G31" s="36">
        <v>1462.47998046875</v>
      </c>
      <c r="H31" s="36">
        <v>1188.4300537109375</v>
      </c>
      <c r="I31" s="29"/>
      <c r="J31" s="37"/>
      <c r="K31" s="30">
        <v>0.39196965598426509</v>
      </c>
      <c r="L31" s="30">
        <v>-0.26980751649553791</v>
      </c>
      <c r="M31" s="30">
        <v>0.93502311073993605</v>
      </c>
      <c r="N31" s="30">
        <v>0.31274094701212724</v>
      </c>
      <c r="O31" s="30">
        <v>0.62095484148886637</v>
      </c>
      <c r="P31" s="30">
        <v>1.8967313315416442E-2</v>
      </c>
      <c r="Q31" s="30">
        <v>0.9091475014702971</v>
      </c>
      <c r="R31" s="29"/>
      <c r="S31" s="29"/>
      <c r="T31" s="30">
        <v>0.39196965598426509</v>
      </c>
      <c r="U31" s="30">
        <v>0.31274094701212724</v>
      </c>
    </row>
    <row r="32" spans="2:21" x14ac:dyDescent="0.2">
      <c r="B32" s="36">
        <v>3767.2900390625</v>
      </c>
      <c r="C32" s="36">
        <v>4751.009765625</v>
      </c>
      <c r="D32" s="36">
        <v>9696.669921875</v>
      </c>
      <c r="E32" s="36">
        <v>1502.989990234375</v>
      </c>
      <c r="F32" s="36">
        <v>1108</v>
      </c>
      <c r="G32" s="36">
        <v>1778.3800048828125</v>
      </c>
      <c r="H32" s="36">
        <v>1000.4099731445312</v>
      </c>
      <c r="I32" s="29"/>
      <c r="J32" s="37"/>
      <c r="K32" s="30">
        <v>0.74332105904641643</v>
      </c>
      <c r="L32" s="30">
        <v>0.69150032500688186</v>
      </c>
      <c r="M32" s="30">
        <v>1.4300158336538074</v>
      </c>
      <c r="N32" s="30">
        <v>0.25928169362984288</v>
      </c>
      <c r="O32" s="30">
        <v>-1.7044227093885795</v>
      </c>
      <c r="P32" s="30">
        <v>0.76421473806952489</v>
      </c>
      <c r="Q32" s="30">
        <v>1.2870559705839068E-2</v>
      </c>
      <c r="R32" s="29"/>
      <c r="S32" s="29"/>
      <c r="T32" s="30">
        <v>0.74332105904641643</v>
      </c>
      <c r="U32" s="30">
        <v>0.25928169362984288</v>
      </c>
    </row>
    <row r="33" spans="2:21" x14ac:dyDescent="0.2">
      <c r="B33" s="36">
        <v>2100.3798828125</v>
      </c>
      <c r="C33" s="36">
        <v>3763.2099609375</v>
      </c>
      <c r="D33" s="36">
        <v>7932.47021484375</v>
      </c>
      <c r="E33" s="36">
        <v>1439.5400390625</v>
      </c>
      <c r="F33" s="36">
        <v>2066.080078125</v>
      </c>
      <c r="G33" s="36">
        <v>1756.510009765625</v>
      </c>
      <c r="H33" s="36">
        <v>682.7540283203125</v>
      </c>
      <c r="I33" s="29"/>
      <c r="J33" s="37"/>
      <c r="K33" s="30">
        <v>-0.87183309741396686</v>
      </c>
      <c r="L33" s="30">
        <v>-0.43962531434317531</v>
      </c>
      <c r="M33" s="30">
        <v>0.64385615567931631</v>
      </c>
      <c r="N33" s="30">
        <v>5.2579685599325229E-2</v>
      </c>
      <c r="O33" s="30">
        <v>1.0297312337994229</v>
      </c>
      <c r="P33" s="30">
        <v>0.71262070109311193</v>
      </c>
      <c r="Q33" s="30">
        <v>-1.5013703548958073</v>
      </c>
      <c r="R33" s="29"/>
      <c r="S33" s="29"/>
      <c r="T33" s="30">
        <v>-0.87183309741396686</v>
      </c>
      <c r="U33" s="30">
        <v>5.2579685599325229E-2</v>
      </c>
    </row>
    <row r="34" spans="2:21" x14ac:dyDescent="0.2">
      <c r="B34" s="36">
        <v>5071.5</v>
      </c>
      <c r="C34" s="36">
        <v>4530.10009765625</v>
      </c>
      <c r="D34" s="36">
        <v>7205.6298828125</v>
      </c>
      <c r="E34" s="36">
        <v>1413.5799560546875</v>
      </c>
      <c r="F34" s="36">
        <v>1495.31005859375</v>
      </c>
      <c r="G34" s="36">
        <v>1712.3599853515625</v>
      </c>
      <c r="H34" s="36">
        <v>843.47698974609375</v>
      </c>
      <c r="I34" s="29"/>
      <c r="J34" s="37"/>
      <c r="K34" s="30">
        <v>2.0070365216986872</v>
      </c>
      <c r="L34" s="30">
        <v>0.43853754020575297</v>
      </c>
      <c r="M34" s="30">
        <v>0.31996280103744412</v>
      </c>
      <c r="N34" s="30">
        <v>-3.1990927730513125E-2</v>
      </c>
      <c r="O34" s="30">
        <v>-0.59912332145754754</v>
      </c>
      <c r="P34" s="30">
        <v>0.60846530554213141</v>
      </c>
      <c r="Q34" s="30">
        <v>-0.73521663395242753</v>
      </c>
      <c r="R34" s="29"/>
      <c r="S34" s="29"/>
      <c r="T34" s="30">
        <v>2.0070365216986872</v>
      </c>
      <c r="U34" s="30">
        <v>-3.1990927730513125E-2</v>
      </c>
    </row>
    <row r="35" spans="2:21" x14ac:dyDescent="0.2">
      <c r="B35" s="36">
        <v>3261.820068359375</v>
      </c>
      <c r="C35" s="36">
        <v>5153.60009765625</v>
      </c>
      <c r="D35" s="36">
        <v>7389.35986328125</v>
      </c>
      <c r="E35" s="36">
        <v>1201.9599609375</v>
      </c>
      <c r="F35" s="36">
        <v>1588.7099609375</v>
      </c>
      <c r="G35" s="36">
        <v>1604.9200439453125</v>
      </c>
      <c r="H35" s="36">
        <v>1045.1700439453125</v>
      </c>
      <c r="I35" s="29"/>
      <c r="J35" s="37"/>
      <c r="K35" s="30">
        <v>0.25354545771243753</v>
      </c>
      <c r="L35" s="30">
        <v>1.1525049177938418</v>
      </c>
      <c r="M35" s="30">
        <v>0.40183624297482762</v>
      </c>
      <c r="N35" s="30">
        <v>-0.72138906157053284</v>
      </c>
      <c r="O35" s="30">
        <v>-0.33258014086422294</v>
      </c>
      <c r="P35" s="30">
        <v>0.35500112871196399</v>
      </c>
      <c r="Q35" s="30">
        <v>0.2262382981390533</v>
      </c>
      <c r="R35" s="29"/>
      <c r="S35" s="29"/>
      <c r="T35" s="30">
        <v>0.25354545771243753</v>
      </c>
      <c r="U35" s="30">
        <v>-0.72138906157053284</v>
      </c>
    </row>
    <row r="36" spans="2:21" x14ac:dyDescent="0.2">
      <c r="B36" s="36">
        <v>1596.550048828125</v>
      </c>
      <c r="C36" s="36">
        <v>4699.259765625</v>
      </c>
      <c r="D36" s="36">
        <v>7501.97021484375</v>
      </c>
      <c r="E36" s="36">
        <v>866.9320068359375</v>
      </c>
      <c r="F36" s="36">
        <v>1741.75</v>
      </c>
      <c r="G36" s="36">
        <v>1508.0799560546875</v>
      </c>
      <c r="H36" s="36">
        <v>830.87200927734375</v>
      </c>
      <c r="I36" s="29"/>
      <c r="J36" s="37"/>
      <c r="K36" s="30">
        <v>-1.3600194867388162</v>
      </c>
      <c r="L36" s="30">
        <v>0.63224160521508777</v>
      </c>
      <c r="M36" s="30">
        <v>0.45201747663456154</v>
      </c>
      <c r="N36" s="30">
        <v>-1.8128154469362232</v>
      </c>
      <c r="O36" s="30">
        <v>0.1041631291631363</v>
      </c>
      <c r="P36" s="30">
        <v>0.12654332391339901</v>
      </c>
      <c r="Q36" s="30">
        <v>-0.79530358483287789</v>
      </c>
      <c r="R36" s="29"/>
      <c r="S36" s="29"/>
      <c r="T36" s="30">
        <v>-1.3600194867388162</v>
      </c>
      <c r="U36" s="30">
        <v>-1.8128154469362232</v>
      </c>
    </row>
    <row r="37" spans="2:21" x14ac:dyDescent="0.2">
      <c r="B37" s="36">
        <v>2335.699951171875</v>
      </c>
      <c r="C37" s="36">
        <v>5014.240234375</v>
      </c>
      <c r="D37" s="36">
        <v>8455.0498046875</v>
      </c>
      <c r="E37" s="36">
        <v>1624.3800048828125</v>
      </c>
      <c r="F37" s="36">
        <v>1763.9200439453125</v>
      </c>
      <c r="G37" s="36">
        <v>1193.6099853515625</v>
      </c>
      <c r="H37" s="36">
        <v>995.35302734375</v>
      </c>
      <c r="I37" s="29"/>
      <c r="J37" s="37"/>
      <c r="K37" s="30">
        <v>-0.64381949687040962</v>
      </c>
      <c r="L37" s="30">
        <v>0.99292449096473412</v>
      </c>
      <c r="M37" s="30">
        <v>0.8767271852063192</v>
      </c>
      <c r="N37" s="30">
        <v>0.65473605284151926</v>
      </c>
      <c r="O37" s="30">
        <v>0.16743165384883477</v>
      </c>
      <c r="P37" s="30">
        <v>-0.61533042637736302</v>
      </c>
      <c r="Q37" s="30">
        <v>-1.1235503345187251E-2</v>
      </c>
      <c r="R37" s="29"/>
      <c r="S37" s="29"/>
      <c r="T37" s="30">
        <v>-0.64381949687040962</v>
      </c>
      <c r="U37" s="30">
        <v>0.65473605284151926</v>
      </c>
    </row>
    <row r="38" spans="2:21" x14ac:dyDescent="0.2">
      <c r="B38" s="36">
        <v>1013.9099731445312</v>
      </c>
      <c r="C38" s="36">
        <v>4864.9501953125</v>
      </c>
      <c r="D38" s="36">
        <v>7738.43994140625</v>
      </c>
      <c r="E38" s="36">
        <v>1442.47998046875</v>
      </c>
      <c r="F38" s="36">
        <v>2329.169921875</v>
      </c>
      <c r="G38" s="36">
        <v>1822.3800048828125</v>
      </c>
      <c r="H38" s="36">
        <v>823.98699951171875</v>
      </c>
      <c r="I38" s="29"/>
      <c r="J38" s="37"/>
      <c r="K38" s="30">
        <v>-1.9245691335403032</v>
      </c>
      <c r="L38" s="30">
        <v>0.82197305922539732</v>
      </c>
      <c r="M38" s="30">
        <v>0.55739271467828833</v>
      </c>
      <c r="N38" s="30">
        <v>6.2157183783962226E-2</v>
      </c>
      <c r="O38" s="30">
        <v>1.7805329153347818</v>
      </c>
      <c r="P38" s="30">
        <v>0.86801620737932295</v>
      </c>
      <c r="Q38" s="30">
        <v>-0.82812388508040025</v>
      </c>
      <c r="R38" s="29"/>
      <c r="S38" s="29"/>
      <c r="T38" s="30">
        <v>-1.9245691335403032</v>
      </c>
      <c r="U38" s="30">
        <v>6.2157183783962226E-2</v>
      </c>
    </row>
    <row r="39" spans="2:21" x14ac:dyDescent="0.2">
      <c r="B39" s="36">
        <v>1942.4599609375</v>
      </c>
      <c r="C39" s="36">
        <v>5338.0498046875</v>
      </c>
      <c r="D39" s="36">
        <v>5235.52001953125</v>
      </c>
      <c r="E39" s="36">
        <v>1471.18994140625</v>
      </c>
      <c r="F39" s="36">
        <v>1721.5</v>
      </c>
      <c r="G39" s="36">
        <v>1172.010009765625</v>
      </c>
      <c r="H39" s="36">
        <v>622.2239990234375</v>
      </c>
      <c r="I39" s="29"/>
      <c r="J39" s="37"/>
      <c r="K39" s="30">
        <v>-1.0248497535594412</v>
      </c>
      <c r="L39" s="30">
        <v>1.3637175459028921</v>
      </c>
      <c r="M39" s="30">
        <v>-0.55795421114587174</v>
      </c>
      <c r="N39" s="30">
        <v>0.15568612220952047</v>
      </c>
      <c r="O39" s="30">
        <v>4.6373995860300408E-2</v>
      </c>
      <c r="P39" s="30">
        <v>-0.66628745371545572</v>
      </c>
      <c r="Q39" s="30">
        <v>-1.7899122456326064</v>
      </c>
      <c r="R39" s="29"/>
      <c r="S39" s="29"/>
      <c r="T39" s="30">
        <v>-1.0248497535594412</v>
      </c>
      <c r="U39" s="30">
        <v>0.15568612220952047</v>
      </c>
    </row>
    <row r="40" spans="2:21" x14ac:dyDescent="0.2">
      <c r="B40" s="36">
        <v>3148.31005859375</v>
      </c>
      <c r="C40" s="36">
        <v>4830.759765625</v>
      </c>
      <c r="D40" s="36">
        <v>8870.9599609375</v>
      </c>
      <c r="E40" s="36">
        <v>1805.9200439453125</v>
      </c>
      <c r="F40" s="36">
        <v>1752.7900390625</v>
      </c>
      <c r="G40" s="36">
        <v>939.34100341796875</v>
      </c>
      <c r="H40" s="36">
        <v>1118.8299560546875</v>
      </c>
      <c r="I40" s="29"/>
      <c r="J40" s="37"/>
      <c r="K40" s="30">
        <v>0.14355982748191928</v>
      </c>
      <c r="L40" s="30">
        <v>0.78282173376814901</v>
      </c>
      <c r="M40" s="30">
        <v>1.0620643628516098</v>
      </c>
      <c r="N40" s="30">
        <v>1.2461421913665032</v>
      </c>
      <c r="O40" s="30">
        <v>0.13566901998048583</v>
      </c>
      <c r="P40" s="30">
        <v>-1.2151825610276707</v>
      </c>
      <c r="Q40" s="30">
        <v>0.57736930796069896</v>
      </c>
      <c r="R40" s="29"/>
      <c r="S40" s="29"/>
      <c r="T40" s="30">
        <v>0.14355982748191928</v>
      </c>
      <c r="U40" s="30">
        <v>1.2461421913665032</v>
      </c>
    </row>
    <row r="41" spans="2:21" x14ac:dyDescent="0.2">
      <c r="B41" s="36">
        <v>4192.35009765625</v>
      </c>
      <c r="C41" s="36">
        <v>4327.080078125</v>
      </c>
      <c r="D41" s="36">
        <v>3214.39990234375</v>
      </c>
      <c r="E41" s="36">
        <v>1730.0799560546875</v>
      </c>
      <c r="F41" s="36">
        <v>1804.43994140625</v>
      </c>
      <c r="G41" s="36">
        <v>1247.5400390625</v>
      </c>
      <c r="H41" s="36">
        <v>788.53302001953125</v>
      </c>
      <c r="I41" s="29"/>
      <c r="J41" s="37"/>
      <c r="K41" s="30">
        <v>1.155183400762225</v>
      </c>
      <c r="L41" s="30">
        <v>0.20606012089122352</v>
      </c>
      <c r="M41" s="30">
        <v>-1.4586023260634791</v>
      </c>
      <c r="N41" s="30">
        <v>0.99907661973605788</v>
      </c>
      <c r="O41" s="30">
        <v>0.28306670351734631</v>
      </c>
      <c r="P41" s="30">
        <v>-0.48810272603300758</v>
      </c>
      <c r="Q41" s="30">
        <v>-0.99713021789821088</v>
      </c>
      <c r="R41" s="29"/>
      <c r="S41" s="29"/>
      <c r="T41" s="30">
        <v>1.155183400762225</v>
      </c>
      <c r="U41" s="30">
        <v>0.99907661973605788</v>
      </c>
    </row>
    <row r="42" spans="2:21" x14ac:dyDescent="0.2">
      <c r="B42" s="36">
        <v>4107.14013671875</v>
      </c>
      <c r="C42" s="36">
        <v>4591.330078125</v>
      </c>
      <c r="D42" s="36">
        <v>7932.5400390625</v>
      </c>
      <c r="E42" s="36">
        <v>1366.8199462890625</v>
      </c>
      <c r="F42" s="36">
        <v>1437.81005859375</v>
      </c>
      <c r="G42" s="36">
        <v>1718.52001953125</v>
      </c>
      <c r="H42" s="36">
        <v>927.41302490234375</v>
      </c>
      <c r="I42" s="29"/>
      <c r="J42" s="37"/>
      <c r="K42" s="30">
        <v>1.0726191293382354</v>
      </c>
      <c r="L42" s="30">
        <v>0.50865174804062607</v>
      </c>
      <c r="M42" s="30">
        <v>0.64388727062911966</v>
      </c>
      <c r="N42" s="30">
        <v>-0.18432182374490769</v>
      </c>
      <c r="O42" s="30">
        <v>-0.76321592219399514</v>
      </c>
      <c r="P42" s="30">
        <v>0.62299759187963455</v>
      </c>
      <c r="Q42" s="30">
        <v>-0.33510015348369609</v>
      </c>
      <c r="R42" s="29"/>
      <c r="S42" s="29"/>
      <c r="T42" s="30">
        <v>1.0726191293382354</v>
      </c>
      <c r="U42" s="30">
        <v>-0.18432182374490769</v>
      </c>
    </row>
    <row r="43" spans="2:21" x14ac:dyDescent="0.2">
      <c r="B43" s="36">
        <v>4434.02978515625</v>
      </c>
      <c r="C43" s="36">
        <v>5364.08984375</v>
      </c>
      <c r="D43" s="36">
        <v>8800.509765625</v>
      </c>
      <c r="E43" s="36">
        <v>1304.6400146484375</v>
      </c>
      <c r="F43" s="36">
        <v>1724.52001953125</v>
      </c>
      <c r="G43" s="36">
        <v>2142.6298828125</v>
      </c>
      <c r="H43" s="36">
        <v>950.47802734375</v>
      </c>
      <c r="I43" s="29"/>
      <c r="J43" s="37"/>
      <c r="K43" s="30">
        <v>1.3893591602259687</v>
      </c>
      <c r="L43" s="30">
        <v>1.3935358913748159</v>
      </c>
      <c r="M43" s="30">
        <v>1.0306704664353612</v>
      </c>
      <c r="N43" s="30">
        <v>-0.38688646708878843</v>
      </c>
      <c r="O43" s="30">
        <v>5.4992480367390489E-2</v>
      </c>
      <c r="P43" s="30">
        <v>1.6235254772744374</v>
      </c>
      <c r="Q43" s="30">
        <v>-0.22515110023524776</v>
      </c>
      <c r="R43" s="29"/>
      <c r="S43" s="29"/>
      <c r="T43" s="30">
        <v>1.3893591602259687</v>
      </c>
      <c r="U43" s="30">
        <v>-0.38688646708878843</v>
      </c>
    </row>
    <row r="44" spans="2:21" x14ac:dyDescent="0.2">
      <c r="B44" s="36">
        <v>3354.10009765625</v>
      </c>
      <c r="C44" s="36">
        <v>4412.5498046875</v>
      </c>
      <c r="D44" s="36">
        <v>2491.02001953125</v>
      </c>
      <c r="E44" s="36">
        <v>925.84698486328125</v>
      </c>
      <c r="F44" s="36">
        <v>1958.3900146484375</v>
      </c>
      <c r="G44" s="36">
        <v>1705.0999755859375</v>
      </c>
      <c r="H44" s="36">
        <v>869.10498046875</v>
      </c>
      <c r="I44" s="29"/>
      <c r="J44" s="37"/>
      <c r="K44" s="30">
        <v>0.34296027849224442</v>
      </c>
      <c r="L44" s="30">
        <v>0.30393116585834323</v>
      </c>
      <c r="M44" s="30">
        <v>-1.7809536412000635</v>
      </c>
      <c r="N44" s="30">
        <v>-1.6208870996891449</v>
      </c>
      <c r="O44" s="30">
        <v>0.72240701485434</v>
      </c>
      <c r="P44" s="30">
        <v>0.59133804006769142</v>
      </c>
      <c r="Q44" s="30">
        <v>-0.61305001707153739</v>
      </c>
      <c r="R44" s="29"/>
      <c r="S44" s="29"/>
      <c r="T44" s="30">
        <v>0.34296027849224442</v>
      </c>
      <c r="U44" s="30">
        <v>-1.6208870996891449</v>
      </c>
    </row>
    <row r="45" spans="2:21" x14ac:dyDescent="0.2">
      <c r="B45" s="36">
        <v>3837.219970703125</v>
      </c>
      <c r="C45" s="36">
        <v>4798.5</v>
      </c>
      <c r="D45" s="36">
        <v>6254.77978515625</v>
      </c>
      <c r="E45" s="36">
        <v>1379.06005859375</v>
      </c>
      <c r="F45" s="36">
        <v>1393.8199462890625</v>
      </c>
      <c r="G45" s="36">
        <v>612.5260009765625</v>
      </c>
      <c r="H45" s="36">
        <v>931.927978515625</v>
      </c>
      <c r="I45" s="29"/>
      <c r="J45" s="37"/>
      <c r="K45" s="30">
        <v>0.81107973177802961</v>
      </c>
      <c r="L45" s="30">
        <v>0.74588120407306058</v>
      </c>
      <c r="M45" s="30">
        <v>-0.10375340501122275</v>
      </c>
      <c r="N45" s="30">
        <v>-0.14444699728453</v>
      </c>
      <c r="O45" s="30">
        <v>-0.8887542167116399</v>
      </c>
      <c r="P45" s="30">
        <v>-1.9861797757072892</v>
      </c>
      <c r="Q45" s="30">
        <v>-0.31357772457860433</v>
      </c>
      <c r="R45" s="29"/>
      <c r="S45" s="29"/>
      <c r="T45" s="30">
        <v>0.81107973177802961</v>
      </c>
      <c r="U45" s="30">
        <v>-0.14444699728453</v>
      </c>
    </row>
    <row r="46" spans="2:21" x14ac:dyDescent="0.2">
      <c r="B46" s="36">
        <v>3406.47998046875</v>
      </c>
      <c r="C46" s="36">
        <v>5334.4501953125</v>
      </c>
      <c r="D46" s="36">
        <v>5199.10986328125</v>
      </c>
      <c r="E46" s="36">
        <v>1788.75</v>
      </c>
      <c r="F46" s="36">
        <v>1786.47998046875</v>
      </c>
      <c r="G46" s="36">
        <v>1531.6500244140625</v>
      </c>
      <c r="H46" s="36">
        <v>660.74798583984375</v>
      </c>
      <c r="I46" s="29"/>
      <c r="J46" s="37"/>
      <c r="K46" s="30">
        <v>0.39371381498148322</v>
      </c>
      <c r="L46" s="30">
        <v>1.359595647481384</v>
      </c>
      <c r="M46" s="30">
        <v>-0.5741792431524062</v>
      </c>
      <c r="N46" s="30">
        <v>1.190207040969705</v>
      </c>
      <c r="O46" s="30">
        <v>0.23181284787631357</v>
      </c>
      <c r="P46" s="30">
        <v>0.18214804499147871</v>
      </c>
      <c r="Q46" s="30">
        <v>-1.6062714292667821</v>
      </c>
      <c r="R46" s="29"/>
      <c r="S46" s="29"/>
      <c r="T46" s="30">
        <v>0.39371381498148322</v>
      </c>
      <c r="U46" s="30">
        <v>1.190207040969705</v>
      </c>
    </row>
    <row r="47" spans="2:21" x14ac:dyDescent="0.2">
      <c r="B47" s="36">
        <v>4268.18994140625</v>
      </c>
      <c r="C47" s="36">
        <v>4325.4599609375</v>
      </c>
      <c r="D47" s="36">
        <v>7744.1201171875</v>
      </c>
      <c r="E47" s="36">
        <v>1347.239990234375</v>
      </c>
      <c r="F47" s="36">
        <v>1763.0799560546875</v>
      </c>
      <c r="G47" s="36">
        <v>2163.47998046875</v>
      </c>
      <c r="H47" s="36">
        <v>591.0479736328125</v>
      </c>
      <c r="I47" s="29"/>
      <c r="J47" s="37"/>
      <c r="K47" s="30">
        <v>1.2286684883650791</v>
      </c>
      <c r="L47" s="30">
        <v>0.20420493112419102</v>
      </c>
      <c r="M47" s="30">
        <v>0.55992390496543576</v>
      </c>
      <c r="N47" s="30">
        <v>-0.24810778667953606</v>
      </c>
      <c r="O47" s="30">
        <v>0.16503422416501123</v>
      </c>
      <c r="P47" s="30">
        <v>1.6727134493646996</v>
      </c>
      <c r="Q47" s="30">
        <v>-1.9385259075845893</v>
      </c>
      <c r="R47" s="29"/>
      <c r="S47" s="29"/>
      <c r="T47" s="30">
        <v>1.2286684883650791</v>
      </c>
      <c r="U47" s="30">
        <v>-0.24810778667953606</v>
      </c>
    </row>
    <row r="48" spans="2:21" x14ac:dyDescent="0.2">
      <c r="B48" s="36">
        <v>1648.739990234375</v>
      </c>
      <c r="C48" s="36">
        <v>3815.8701171875</v>
      </c>
      <c r="D48" s="36">
        <v>5519.85009765625</v>
      </c>
      <c r="E48" s="36">
        <v>1687.5400390625</v>
      </c>
      <c r="F48" s="36">
        <v>938.0560302734375</v>
      </c>
      <c r="G48" s="36">
        <v>2011.219970703125</v>
      </c>
      <c r="H48" s="36">
        <v>884.0150146484375</v>
      </c>
      <c r="I48" s="29"/>
      <c r="J48" s="37"/>
      <c r="K48" s="30">
        <v>-1.3094499941529867</v>
      </c>
      <c r="L48" s="30">
        <v>-0.37932437823861798</v>
      </c>
      <c r="M48" s="30">
        <v>-0.431251524501988</v>
      </c>
      <c r="N48" s="30">
        <v>0.86049359325085639</v>
      </c>
      <c r="O48" s="30">
        <v>-2.1894061523782797</v>
      </c>
      <c r="P48" s="30">
        <v>1.3135131600284249</v>
      </c>
      <c r="Q48" s="30">
        <v>-0.54197505637629384</v>
      </c>
      <c r="R48" s="29"/>
      <c r="S48" s="29"/>
      <c r="T48" s="30">
        <v>-1.3094499941529867</v>
      </c>
      <c r="U48" s="30">
        <v>0.86049359325085639</v>
      </c>
    </row>
    <row r="49" spans="2:21" x14ac:dyDescent="0.2">
      <c r="B49" s="36">
        <v>3236.530029296875</v>
      </c>
      <c r="C49" s="36">
        <v>4601.259765625</v>
      </c>
      <c r="D49" s="36">
        <v>9527.9697265625</v>
      </c>
      <c r="E49" s="36">
        <v>1293.8199462890625</v>
      </c>
      <c r="F49" s="36">
        <v>1836.1700439453125</v>
      </c>
      <c r="G49" s="36">
        <v>1737.219970703125</v>
      </c>
      <c r="H49" s="36">
        <v>1264.5999755859375</v>
      </c>
      <c r="I49" s="29"/>
      <c r="J49" s="37"/>
      <c r="K49" s="30">
        <v>0.22904065068628363</v>
      </c>
      <c r="L49" s="30">
        <v>0.52002219382193193</v>
      </c>
      <c r="M49" s="30">
        <v>1.3548399390583552</v>
      </c>
      <c r="N49" s="30">
        <v>-0.42213519172297936</v>
      </c>
      <c r="O49" s="30">
        <v>0.37361757390463196</v>
      </c>
      <c r="P49" s="30">
        <v>0.66711310114468236</v>
      </c>
      <c r="Q49" s="30">
        <v>1.2722435305056152</v>
      </c>
      <c r="R49" s="29"/>
      <c r="S49" s="29"/>
      <c r="T49" s="30">
        <v>0.22904065068628363</v>
      </c>
      <c r="U49" s="30">
        <v>-0.42213519172297936</v>
      </c>
    </row>
    <row r="50" spans="2:21" x14ac:dyDescent="0.2">
      <c r="B50" s="36">
        <v>3487.1201171875</v>
      </c>
      <c r="C50" s="36">
        <v>5051.0498046875</v>
      </c>
      <c r="D50" s="36">
        <v>9419.169921875</v>
      </c>
      <c r="E50" s="36">
        <v>1189.0799560546875</v>
      </c>
      <c r="F50" s="36">
        <v>1250.52001953125</v>
      </c>
      <c r="G50" s="36">
        <v>1547.0999755859375</v>
      </c>
      <c r="H50" s="36">
        <v>1202.8900146484375</v>
      </c>
      <c r="I50" s="29"/>
      <c r="J50" s="37"/>
      <c r="K50" s="30">
        <v>0.47185015095044386</v>
      </c>
      <c r="L50" s="30">
        <v>1.0350749839657927</v>
      </c>
      <c r="M50" s="30">
        <v>1.3063567548270492</v>
      </c>
      <c r="N50" s="30">
        <v>-0.76334847719732257</v>
      </c>
      <c r="O50" s="30">
        <v>-1.2977013065730645</v>
      </c>
      <c r="P50" s="30">
        <v>0.21859640027341648</v>
      </c>
      <c r="Q50" s="30">
        <v>0.97807699840516671</v>
      </c>
      <c r="R50" s="29"/>
      <c r="S50" s="29"/>
      <c r="T50" s="30">
        <v>0.47185015095044386</v>
      </c>
      <c r="U50" s="30">
        <v>-0.76334847719732257</v>
      </c>
    </row>
    <row r="51" spans="2:21" x14ac:dyDescent="0.2">
      <c r="B51" s="36">
        <v>1669.8599853515625</v>
      </c>
      <c r="C51" s="36">
        <v>4483.259765625</v>
      </c>
      <c r="D51" s="36">
        <v>5826</v>
      </c>
      <c r="E51" s="36">
        <v>1500.8800048828125</v>
      </c>
      <c r="F51" s="36">
        <v>1242.1500244140625</v>
      </c>
      <c r="G51" s="36">
        <v>1121.93994140625</v>
      </c>
      <c r="H51" s="36">
        <v>1137.7900390625</v>
      </c>
      <c r="I51" s="29"/>
      <c r="J51" s="37"/>
      <c r="K51" s="30">
        <v>-1.2889857551116402</v>
      </c>
      <c r="L51" s="30">
        <v>0.38490086173629523</v>
      </c>
      <c r="M51" s="30">
        <v>-0.2948255248380956</v>
      </c>
      <c r="N51" s="30">
        <v>0.25240795770053503</v>
      </c>
      <c r="O51" s="30">
        <v>-1.321587467737076</v>
      </c>
      <c r="P51" s="30">
        <v>-0.78440896880966382</v>
      </c>
      <c r="Q51" s="30">
        <v>0.66775053300139653</v>
      </c>
      <c r="R51" s="29"/>
      <c r="S51" s="29"/>
      <c r="T51" s="30">
        <v>-1.2889857551116402</v>
      </c>
      <c r="U51" s="30">
        <v>0.25240795770053503</v>
      </c>
    </row>
    <row r="52" spans="2:21" x14ac:dyDescent="0.2">
      <c r="B52" s="36">
        <v>2677.830078125</v>
      </c>
      <c r="C52" s="36">
        <v>4058.969970703125</v>
      </c>
      <c r="D52" s="36">
        <v>6407.7001953125</v>
      </c>
      <c r="E52" s="36">
        <v>1354.9000244140625</v>
      </c>
      <c r="F52" s="36">
        <v>1683.31005859375</v>
      </c>
      <c r="G52" s="36">
        <v>751.6199951171875</v>
      </c>
      <c r="H52" s="36">
        <v>880.06201171875</v>
      </c>
      <c r="I52" s="29"/>
      <c r="J52" s="37"/>
      <c r="K52" s="30">
        <v>-0.31231219005681932</v>
      </c>
      <c r="L52" s="30">
        <v>-0.10095169996019085</v>
      </c>
      <c r="M52" s="30">
        <v>-3.5609271484260838E-2</v>
      </c>
      <c r="N52" s="30">
        <v>-0.22315356028092467</v>
      </c>
      <c r="O52" s="30">
        <v>-6.2611861658379758E-2</v>
      </c>
      <c r="P52" s="30">
        <v>-1.6580397537989864</v>
      </c>
      <c r="Q52" s="30">
        <v>-0.56081871055372579</v>
      </c>
      <c r="R52" s="29"/>
      <c r="S52" s="29"/>
      <c r="T52" s="30">
        <v>-0.31231219005681932</v>
      </c>
      <c r="U52" s="30">
        <v>-0.22315356028092467</v>
      </c>
    </row>
    <row r="53" spans="2:21" x14ac:dyDescent="0.2">
      <c r="B53" s="36">
        <v>3302.570068359375</v>
      </c>
      <c r="C53" s="36">
        <v>4052.919921875</v>
      </c>
      <c r="D53" s="36">
        <v>9282.349609375</v>
      </c>
      <c r="E53" s="36">
        <v>1089.1500244140625</v>
      </c>
      <c r="F53" s="36">
        <v>1744.989990234375</v>
      </c>
      <c r="G53" s="36">
        <v>1490.6800537109375</v>
      </c>
      <c r="H53" s="36">
        <v>1172.9100341796875</v>
      </c>
      <c r="I53" s="29"/>
      <c r="J53" s="37"/>
      <c r="K53" s="30">
        <v>0.29303020836260363</v>
      </c>
      <c r="L53" s="30">
        <v>-0.10787958688255861</v>
      </c>
      <c r="M53" s="30">
        <v>1.2453871194809618</v>
      </c>
      <c r="N53" s="30">
        <v>-1.0888919512421924</v>
      </c>
      <c r="O53" s="30">
        <v>0.11340936262260214</v>
      </c>
      <c r="P53" s="30">
        <v>8.5494791433211523E-2</v>
      </c>
      <c r="Q53" s="30">
        <v>0.83516478856171239</v>
      </c>
      <c r="R53" s="29"/>
      <c r="S53" s="29"/>
      <c r="T53" s="30">
        <v>0.29303020836260363</v>
      </c>
      <c r="U53" s="30">
        <v>-1.0888919512421924</v>
      </c>
    </row>
    <row r="54" spans="2:21" x14ac:dyDescent="0.2">
      <c r="B54" s="36">
        <v>4177.8701171875</v>
      </c>
      <c r="C54" s="36">
        <v>3162.719970703125</v>
      </c>
      <c r="D54" s="36">
        <v>6029.740234375</v>
      </c>
      <c r="E54" s="36">
        <v>1382.800048828125</v>
      </c>
      <c r="F54" s="36">
        <v>2048.639892578125</v>
      </c>
      <c r="G54" s="36">
        <v>1761.199951171875</v>
      </c>
      <c r="H54" s="36">
        <v>1083.02001953125</v>
      </c>
      <c r="I54" s="29"/>
      <c r="J54" s="37"/>
      <c r="K54" s="30">
        <v>1.1411530101308662</v>
      </c>
      <c r="L54" s="30">
        <v>-1.1272440209919865</v>
      </c>
      <c r="M54" s="30">
        <v>-0.20403514753085114</v>
      </c>
      <c r="N54" s="30">
        <v>-0.13226316613601197</v>
      </c>
      <c r="O54" s="30">
        <v>0.97996070503919819</v>
      </c>
      <c r="P54" s="30">
        <v>0.72368485584187581</v>
      </c>
      <c r="Q54" s="30">
        <v>0.40666615596055833</v>
      </c>
      <c r="R54" s="29"/>
      <c r="S54" s="29"/>
      <c r="T54" s="30">
        <v>1.1411530101308662</v>
      </c>
      <c r="U54" s="30">
        <v>-0.13226316613601197</v>
      </c>
    </row>
    <row r="55" spans="2:21" x14ac:dyDescent="0.2">
      <c r="B55" s="36">
        <v>1724.22998046875</v>
      </c>
      <c r="C55" s="36">
        <v>4436.4501953125</v>
      </c>
      <c r="D55" s="36">
        <v>8563.740234375</v>
      </c>
      <c r="E55" s="36">
        <v>1098.1300048828125</v>
      </c>
      <c r="F55" s="36">
        <v>1851.8399658203125</v>
      </c>
      <c r="G55" s="36">
        <v>1503.2099609375</v>
      </c>
      <c r="H55" s="36">
        <v>936.47900390625</v>
      </c>
      <c r="I55" s="29"/>
      <c r="J55" s="37"/>
      <c r="K55" s="30">
        <v>-1.2363038974416303</v>
      </c>
      <c r="L55" s="30">
        <v>0.3312994083889963</v>
      </c>
      <c r="M55" s="30">
        <v>0.92516162993583562</v>
      </c>
      <c r="N55" s="30">
        <v>-1.0596377128908125</v>
      </c>
      <c r="O55" s="30">
        <v>0.41833615188386153</v>
      </c>
      <c r="P55" s="30">
        <v>0.115054400079408</v>
      </c>
      <c r="Q55" s="30">
        <v>-0.2918833443469081</v>
      </c>
      <c r="R55" s="29"/>
      <c r="S55" s="29"/>
      <c r="T55" s="30">
        <v>-1.2363038974416303</v>
      </c>
      <c r="U55" s="30">
        <v>-1.0596377128908125</v>
      </c>
    </row>
    <row r="56" spans="2:21" x14ac:dyDescent="0.2">
      <c r="B56" s="36">
        <v>1420.06005859375</v>
      </c>
      <c r="C56" s="36">
        <v>2159.949951171875</v>
      </c>
      <c r="D56" s="36">
        <v>7217.8701171875</v>
      </c>
      <c r="E56" s="36">
        <v>1578.56005859375</v>
      </c>
      <c r="F56" s="36">
        <v>1815.8900146484375</v>
      </c>
      <c r="G56" s="36">
        <v>1554.1700439453125</v>
      </c>
      <c r="H56" s="36">
        <v>834.95697021484375</v>
      </c>
      <c r="I56" s="29"/>
      <c r="J56" s="37"/>
      <c r="K56" s="30">
        <v>-1.5310296280064124</v>
      </c>
      <c r="L56" s="30">
        <v>-2.2755119939970916</v>
      </c>
      <c r="M56" s="30">
        <v>0.32541727349667338</v>
      </c>
      <c r="N56" s="30">
        <v>0.50546761794321382</v>
      </c>
      <c r="O56" s="30">
        <v>0.31574274346401338</v>
      </c>
      <c r="P56" s="30">
        <v>0.2352755703603219</v>
      </c>
      <c r="Q56" s="30">
        <v>-0.77583089720685239</v>
      </c>
      <c r="R56" s="29"/>
      <c r="S56" s="29"/>
      <c r="T56" s="30">
        <v>-1.5310296280064124</v>
      </c>
      <c r="U56" s="30">
        <v>0.50546761794321382</v>
      </c>
    </row>
    <row r="57" spans="2:21" x14ac:dyDescent="0.2">
      <c r="B57" s="36">
        <v>3975.360107421875</v>
      </c>
      <c r="C57" s="36">
        <v>4295.58984375</v>
      </c>
      <c r="D57" s="36">
        <v>6798.93017578125</v>
      </c>
      <c r="E57" s="36">
        <v>1006.469970703125</v>
      </c>
      <c r="F57" s="36">
        <v>1798.77001953125</v>
      </c>
      <c r="G57" s="36">
        <v>1675.72998046875</v>
      </c>
      <c r="H57" s="36">
        <v>984.97698974609375</v>
      </c>
      <c r="I57" s="29"/>
      <c r="J57" s="37"/>
      <c r="K57" s="30">
        <v>0.94493074657851295</v>
      </c>
      <c r="L57" s="30">
        <v>0.17000077837902941</v>
      </c>
      <c r="M57" s="30">
        <v>0.1387299681343924</v>
      </c>
      <c r="N57" s="30">
        <v>-1.3582401983326844</v>
      </c>
      <c r="O57" s="30">
        <v>0.26688596914445545</v>
      </c>
      <c r="P57" s="30">
        <v>0.52205057082256279</v>
      </c>
      <c r="Q57" s="30">
        <v>-6.0697258800481872E-2</v>
      </c>
      <c r="R57" s="29"/>
      <c r="S57" s="29"/>
      <c r="T57" s="30">
        <v>0.94493074657851295</v>
      </c>
      <c r="U57" s="30">
        <v>-1.3582401983326844</v>
      </c>
    </row>
    <row r="58" spans="2:21" x14ac:dyDescent="0.2">
      <c r="B58" s="36">
        <v>2381.919921875</v>
      </c>
      <c r="C58" s="36">
        <v>4486.85986328125</v>
      </c>
      <c r="D58" s="36">
        <v>9467.48046875</v>
      </c>
      <c r="E58" s="36">
        <v>1487.3599853515625</v>
      </c>
      <c r="F58" s="36">
        <v>2116.429931640625</v>
      </c>
      <c r="G58" s="36">
        <v>1487.1300048828125</v>
      </c>
      <c r="H58" s="36">
        <v>817.33599853515625</v>
      </c>
      <c r="I58" s="29"/>
      <c r="J58" s="37"/>
      <c r="K58" s="30">
        <v>-0.59903461298646188</v>
      </c>
      <c r="L58" s="30">
        <v>0.3890233192867264</v>
      </c>
      <c r="M58" s="30">
        <v>1.3278848186979659</v>
      </c>
      <c r="N58" s="30">
        <v>0.20836355523675595</v>
      </c>
      <c r="O58" s="30">
        <v>1.1734188583225198</v>
      </c>
      <c r="P58" s="30">
        <v>7.7119784967736485E-2</v>
      </c>
      <c r="Q58" s="30">
        <v>-0.85982868382842792</v>
      </c>
      <c r="R58" s="29"/>
      <c r="S58" s="29"/>
      <c r="T58" s="30">
        <v>-0.59903461298646188</v>
      </c>
      <c r="U58" s="30">
        <v>0.20836355523675595</v>
      </c>
    </row>
    <row r="59" spans="2:21" x14ac:dyDescent="0.2">
      <c r="B59" s="36">
        <v>2643.199951171875</v>
      </c>
      <c r="C59" s="36">
        <v>4684.41015625</v>
      </c>
      <c r="D59" s="36">
        <v>7408.6201171875</v>
      </c>
      <c r="E59" s="36">
        <v>1054.010009765625</v>
      </c>
      <c r="F59" s="36">
        <v>2168.300048828125</v>
      </c>
      <c r="G59" s="36">
        <v>832.72802734375</v>
      </c>
      <c r="H59" s="36">
        <v>833.3330078125</v>
      </c>
      <c r="I59" s="29"/>
      <c r="J59" s="37"/>
      <c r="K59" s="30">
        <v>-0.34586708398878835</v>
      </c>
      <c r="L59" s="30">
        <v>0.61523737640405929</v>
      </c>
      <c r="M59" s="30">
        <v>0.41041896461812982</v>
      </c>
      <c r="N59" s="30">
        <v>-1.2033681873290925</v>
      </c>
      <c r="O59" s="30">
        <v>1.3214449875364536</v>
      </c>
      <c r="P59" s="30">
        <v>-1.4666958238457219</v>
      </c>
      <c r="Q59" s="30">
        <v>-0.78357219830154612</v>
      </c>
      <c r="R59" s="29"/>
      <c r="S59" s="29"/>
      <c r="T59" s="30">
        <v>-0.34586708398878835</v>
      </c>
      <c r="U59" s="30">
        <v>-1.2033681873290925</v>
      </c>
    </row>
    <row r="60" spans="2:21" x14ac:dyDescent="0.2">
      <c r="B60" s="36">
        <v>3244.050048828125</v>
      </c>
      <c r="C60" s="36">
        <v>4071.10009765625</v>
      </c>
      <c r="D60" s="36">
        <v>6602.08984375</v>
      </c>
      <c r="E60" s="36">
        <v>1485.739990234375</v>
      </c>
      <c r="F60" s="36">
        <v>2300.75</v>
      </c>
      <c r="G60" s="36">
        <v>1391.56005859375</v>
      </c>
      <c r="H60" s="36">
        <v>1182.0400390625</v>
      </c>
      <c r="I60" s="29"/>
      <c r="J60" s="37"/>
      <c r="K60" s="30">
        <v>0.23632718065133354</v>
      </c>
      <c r="L60" s="30">
        <v>-8.7061539686681233E-2</v>
      </c>
      <c r="M60" s="30">
        <v>5.1014313594076634E-2</v>
      </c>
      <c r="N60" s="30">
        <v>0.2030860690048876</v>
      </c>
      <c r="O60" s="30">
        <v>1.6994285867574703</v>
      </c>
      <c r="P60" s="30">
        <v>-0.14834159791097196</v>
      </c>
      <c r="Q60" s="30">
        <v>0.87868680402947852</v>
      </c>
      <c r="R60" s="29"/>
      <c r="S60" s="29"/>
      <c r="T60" s="30">
        <v>0.23632718065133354</v>
      </c>
      <c r="U60" s="30">
        <v>0.2030860690048876</v>
      </c>
    </row>
    <row r="61" spans="2:21" x14ac:dyDescent="0.2">
      <c r="B61" s="36">
        <v>3864.010009765625</v>
      </c>
      <c r="C61" s="36">
        <v>4644.06982421875</v>
      </c>
      <c r="D61" s="36">
        <v>4850.22998046875</v>
      </c>
      <c r="E61" s="36">
        <v>1616.77001953125</v>
      </c>
      <c r="F61" s="36">
        <v>2102.340087890625</v>
      </c>
      <c r="G61" s="36">
        <v>1938.9000244140625</v>
      </c>
      <c r="H61" s="36">
        <v>864.114990234375</v>
      </c>
      <c r="I61" s="29"/>
      <c r="J61" s="37"/>
      <c r="K61" s="30">
        <v>0.83703796520848417</v>
      </c>
      <c r="L61" s="30">
        <v>0.56904382215965787</v>
      </c>
      <c r="M61" s="30">
        <v>-0.7296465041606266</v>
      </c>
      <c r="N61" s="30">
        <v>0.62994487137961697</v>
      </c>
      <c r="O61" s="30">
        <v>1.133209482584995</v>
      </c>
      <c r="P61" s="30">
        <v>1.1429014171827347</v>
      </c>
      <c r="Q61" s="30">
        <v>-0.63683690820160754</v>
      </c>
      <c r="R61" s="29"/>
      <c r="S61" s="29"/>
      <c r="T61" s="30">
        <v>0.83703796520848417</v>
      </c>
      <c r="U61" s="30">
        <v>0.62994487137961697</v>
      </c>
    </row>
    <row r="62" spans="2:21" x14ac:dyDescent="0.2">
      <c r="B62" s="36">
        <v>2948.0400390625</v>
      </c>
      <c r="C62" s="36">
        <v>4943.31005859375</v>
      </c>
      <c r="D62" s="36">
        <v>7344.5400390625</v>
      </c>
      <c r="E62" s="36">
        <v>1140.3800048828125</v>
      </c>
      <c r="F62" s="36">
        <v>1878.1199951171875</v>
      </c>
      <c r="G62" s="36">
        <v>1403.31005859375</v>
      </c>
      <c r="H62" s="36">
        <v>766.16802978515625</v>
      </c>
      <c r="I62" s="29"/>
      <c r="J62" s="37"/>
      <c r="K62" s="30">
        <v>-5.0491995435756699E-2</v>
      </c>
      <c r="L62" s="30">
        <v>0.91170262794243861</v>
      </c>
      <c r="M62" s="30">
        <v>0.38186370900701555</v>
      </c>
      <c r="N62" s="30">
        <v>-0.92199915402679156</v>
      </c>
      <c r="O62" s="30">
        <v>0.49333368848828335</v>
      </c>
      <c r="P62" s="30">
        <v>-0.12062188735665089</v>
      </c>
      <c r="Q62" s="30">
        <v>-1.103742367991285</v>
      </c>
      <c r="R62" s="29"/>
      <c r="S62" s="29"/>
      <c r="T62" s="30">
        <v>-5.0491995435756699E-2</v>
      </c>
      <c r="U62" s="30">
        <v>-0.92199915402679156</v>
      </c>
    </row>
    <row r="63" spans="2:21" x14ac:dyDescent="0.2">
      <c r="B63" s="36">
        <v>1631.9599609375</v>
      </c>
      <c r="C63" s="36">
        <v>4773.14013671875</v>
      </c>
      <c r="D63" s="36">
        <v>4697.2900390625</v>
      </c>
      <c r="E63" s="36">
        <v>944.989990234375</v>
      </c>
      <c r="F63" s="36">
        <v>1901.469970703125</v>
      </c>
      <c r="G63" s="36">
        <v>1454.1099853515625</v>
      </c>
      <c r="H63" s="36">
        <v>794.3909912109375</v>
      </c>
      <c r="I63" s="29"/>
      <c r="J63" s="37"/>
      <c r="K63" s="30">
        <v>-1.3257090192496637</v>
      </c>
      <c r="L63" s="30">
        <v>0.71684172519109346</v>
      </c>
      <c r="M63" s="30">
        <v>-0.79779934117005091</v>
      </c>
      <c r="N63" s="30">
        <v>-1.5585245985861023</v>
      </c>
      <c r="O63" s="30">
        <v>0.55996948363661447</v>
      </c>
      <c r="P63" s="30">
        <v>-7.7854557730851421E-4</v>
      </c>
      <c r="Q63" s="30">
        <v>-0.96920572978735975</v>
      </c>
      <c r="R63" s="29"/>
      <c r="S63" s="29"/>
      <c r="T63" s="30">
        <v>-1.3257090192496637</v>
      </c>
      <c r="U63" s="30">
        <v>-1.5585245985861023</v>
      </c>
    </row>
    <row r="64" spans="2:21" x14ac:dyDescent="0.2">
      <c r="B64" s="36">
        <v>2577.030029296875</v>
      </c>
      <c r="C64" s="36">
        <v>3009.7900390625</v>
      </c>
      <c r="D64" s="36">
        <v>8192.4599609375</v>
      </c>
      <c r="E64" s="36">
        <v>1624.0799560546875</v>
      </c>
      <c r="F64" s="36">
        <v>1587.550048828125</v>
      </c>
      <c r="G64" s="36">
        <v>1127.9100341796875</v>
      </c>
      <c r="H64" s="36">
        <v>854.385009765625</v>
      </c>
      <c r="I64" s="29"/>
      <c r="J64" s="37"/>
      <c r="K64" s="30">
        <v>-0.40998249173787654</v>
      </c>
      <c r="L64" s="30">
        <v>-1.3023634792889915</v>
      </c>
      <c r="M64" s="30">
        <v>0.75971234489140971</v>
      </c>
      <c r="N64" s="30">
        <v>0.65375857856241959</v>
      </c>
      <c r="O64" s="30">
        <v>-0.33589027990166714</v>
      </c>
      <c r="P64" s="30">
        <v>-0.77032477785969522</v>
      </c>
      <c r="Q64" s="30">
        <v>-0.6832189601169566</v>
      </c>
      <c r="R64" s="29"/>
      <c r="S64" s="29"/>
      <c r="T64" s="30">
        <v>-0.40998249173787654</v>
      </c>
      <c r="U64" s="30">
        <v>0.65375857856241959</v>
      </c>
    </row>
    <row r="65" spans="2:21" x14ac:dyDescent="0.2">
      <c r="B65" s="36">
        <v>2571.080078125</v>
      </c>
      <c r="C65" s="36">
        <v>4723.43017578125</v>
      </c>
      <c r="D65" s="36">
        <v>2452.35009765625</v>
      </c>
      <c r="E65" s="36">
        <v>1639.010009765625</v>
      </c>
      <c r="F65" s="36">
        <v>804.29400634765625</v>
      </c>
      <c r="G65" s="36">
        <v>1441.8699951171875</v>
      </c>
      <c r="H65" s="36">
        <v>996.31402587890625</v>
      </c>
      <c r="I65" s="29"/>
      <c r="J65" s="37"/>
      <c r="K65" s="30">
        <v>-0.41574770249621146</v>
      </c>
      <c r="L65" s="30">
        <v>0.65991904604024632</v>
      </c>
      <c r="M65" s="30">
        <v>-1.7981856661275055</v>
      </c>
      <c r="N65" s="30">
        <v>0.70239647386504356</v>
      </c>
      <c r="O65" s="30">
        <v>-2.5711341243044079</v>
      </c>
      <c r="P65" s="30">
        <v>-2.9654204001529079E-2</v>
      </c>
      <c r="Q65" s="30">
        <v>-6.654498882604009E-3</v>
      </c>
      <c r="R65" s="29"/>
      <c r="S65" s="29"/>
      <c r="T65" s="30">
        <v>-0.41574770249621146</v>
      </c>
      <c r="U65" s="30">
        <v>0.70239647386504356</v>
      </c>
    </row>
    <row r="66" spans="2:21" x14ac:dyDescent="0.2">
      <c r="B66" s="36">
        <v>2569.39990234375</v>
      </c>
      <c r="C66" s="36">
        <v>2601.780029296875</v>
      </c>
      <c r="D66" s="36">
        <v>5265.81982421875</v>
      </c>
      <c r="E66" s="36">
        <v>1136.6500244140625</v>
      </c>
      <c r="F66" s="36">
        <v>1137.489990234375</v>
      </c>
      <c r="G66" s="36">
        <v>1201.1300048828125</v>
      </c>
      <c r="H66" s="36">
        <v>953.75299072265625</v>
      </c>
      <c r="I66" s="29"/>
      <c r="J66" s="37"/>
      <c r="K66" s="30">
        <v>-0.41737571039243487</v>
      </c>
      <c r="L66" s="30">
        <v>-1.7695741235585245</v>
      </c>
      <c r="M66" s="30">
        <v>-0.54445206362772058</v>
      </c>
      <c r="N66" s="30">
        <v>-0.9341503761879677</v>
      </c>
      <c r="O66" s="30">
        <v>-1.6202646364624747</v>
      </c>
      <c r="P66" s="30">
        <v>-0.597589765545951</v>
      </c>
      <c r="Q66" s="30">
        <v>-0.20953960728835483</v>
      </c>
      <c r="R66" s="29"/>
      <c r="S66" s="29"/>
      <c r="T66" s="30">
        <v>-0.41737571039243487</v>
      </c>
      <c r="U66" s="30">
        <v>-0.9341503761879677</v>
      </c>
    </row>
    <row r="67" spans="2:21" x14ac:dyDescent="0.2">
      <c r="B67" s="36">
        <v>2744.669921875</v>
      </c>
      <c r="C67" s="36">
        <v>2789.330078125</v>
      </c>
      <c r="D67" s="36">
        <v>5366.68994140625</v>
      </c>
      <c r="E67" s="36">
        <v>1252</v>
      </c>
      <c r="F67" s="36">
        <v>917.0789794921875</v>
      </c>
      <c r="G67" s="36">
        <v>1556.77001953125</v>
      </c>
      <c r="H67" s="36">
        <v>1165.4200439453125</v>
      </c>
      <c r="I67" s="29"/>
      <c r="J67" s="37"/>
      <c r="K67" s="30">
        <v>-0.24754766087976876</v>
      </c>
      <c r="L67" s="30">
        <v>-1.5548113063518936</v>
      </c>
      <c r="M67" s="30">
        <v>-0.49950249327617674</v>
      </c>
      <c r="N67" s="30">
        <v>-0.55837275714303436</v>
      </c>
      <c r="O67" s="30">
        <v>-2.2492701318300332</v>
      </c>
      <c r="P67" s="30">
        <v>0.2414092359510018</v>
      </c>
      <c r="Q67" s="30">
        <v>0.79946059398372793</v>
      </c>
      <c r="R67" s="29"/>
      <c r="S67" s="29"/>
      <c r="T67" s="30">
        <v>-0.24754766087976876</v>
      </c>
      <c r="U67" s="30">
        <v>-0.55837275714303436</v>
      </c>
    </row>
    <row r="68" spans="2:21" x14ac:dyDescent="0.2">
      <c r="B68" s="36">
        <v>2395.030029296875</v>
      </c>
      <c r="C68" s="36">
        <v>2083.639892578125</v>
      </c>
      <c r="D68" s="36">
        <v>5087.97021484375</v>
      </c>
      <c r="E68" s="36">
        <v>1077.219970703125</v>
      </c>
      <c r="F68" s="36">
        <v>1565.4100341796875</v>
      </c>
      <c r="G68" s="36">
        <v>1155.219970703125</v>
      </c>
      <c r="H68" s="36">
        <v>842.98199462890625</v>
      </c>
      <c r="I68" s="29"/>
      <c r="J68" s="37"/>
      <c r="K68" s="30">
        <v>-0.58633156212634829</v>
      </c>
      <c r="L68" s="30">
        <v>-2.3628943394947228</v>
      </c>
      <c r="M68" s="30">
        <v>-0.62370510458271622</v>
      </c>
      <c r="N68" s="30">
        <v>-1.1277566944361286</v>
      </c>
      <c r="O68" s="30">
        <v>-0.39907310744958291</v>
      </c>
      <c r="P68" s="30">
        <v>-0.70589724290764677</v>
      </c>
      <c r="Q68" s="30">
        <v>-0.7375762367591312</v>
      </c>
      <c r="R68" s="29"/>
      <c r="S68" s="29"/>
      <c r="T68" s="30">
        <v>-0.58633156212634829</v>
      </c>
      <c r="U68" s="30">
        <v>-1.1277566944361286</v>
      </c>
    </row>
    <row r="69" spans="2:21" x14ac:dyDescent="0.2">
      <c r="B69" s="36">
        <v>1451.7900390625</v>
      </c>
      <c r="C69" s="36">
        <v>3765.739990234375</v>
      </c>
      <c r="D69" s="36">
        <v>7903.8701171875</v>
      </c>
      <c r="E69" s="36">
        <v>1622.9300537109375</v>
      </c>
      <c r="F69" s="36">
        <v>925.8480224609375</v>
      </c>
      <c r="G69" s="36">
        <v>934.74102783203125</v>
      </c>
      <c r="H69" s="36">
        <v>1309.469970703125</v>
      </c>
      <c r="I69" s="29"/>
      <c r="J69" s="37"/>
      <c r="K69" s="30">
        <v>-1.500284833725597</v>
      </c>
      <c r="L69" s="30">
        <v>-0.43672818782784112</v>
      </c>
      <c r="M69" s="30">
        <v>0.63111142872246151</v>
      </c>
      <c r="N69" s="30">
        <v>0.65001252172388446</v>
      </c>
      <c r="O69" s="30">
        <v>-2.2242451741480882</v>
      </c>
      <c r="P69" s="30">
        <v>-1.2260344752233414</v>
      </c>
      <c r="Q69" s="30">
        <v>1.4861352695127967</v>
      </c>
      <c r="R69" s="29"/>
      <c r="S69" s="29"/>
      <c r="T69" s="30">
        <v>-1.500284833725597</v>
      </c>
      <c r="U69" s="30">
        <v>0.65001252172388446</v>
      </c>
    </row>
    <row r="70" spans="2:21" x14ac:dyDescent="0.2">
      <c r="B70" s="36">
        <v>1378.27001953125</v>
      </c>
      <c r="C70" s="36">
        <v>4288.77001953125</v>
      </c>
      <c r="D70" s="36">
        <v>8094.669921875</v>
      </c>
      <c r="E70" s="36">
        <v>915.572021484375</v>
      </c>
      <c r="F70" s="36">
        <v>1783.510009765625</v>
      </c>
      <c r="G70" s="36">
        <v>1651.8499755859375</v>
      </c>
      <c r="H70" s="36">
        <v>1082.0999755859375</v>
      </c>
      <c r="I70" s="29"/>
      <c r="J70" s="37"/>
      <c r="K70" s="30">
        <v>-1.5715221254798728</v>
      </c>
      <c r="L70" s="30">
        <v>0.16219142470930578</v>
      </c>
      <c r="M70" s="30">
        <v>0.71613531372419725</v>
      </c>
      <c r="N70" s="30">
        <v>-1.6543600263602278</v>
      </c>
      <c r="O70" s="30">
        <v>0.22333719193219465</v>
      </c>
      <c r="P70" s="30">
        <v>0.46571467095981078</v>
      </c>
      <c r="Q70" s="30">
        <v>0.4022803788078762</v>
      </c>
      <c r="R70" s="29"/>
      <c r="S70" s="29"/>
      <c r="T70" s="30">
        <v>-1.5715221254798728</v>
      </c>
      <c r="U70" s="30">
        <v>-1.6543600263602278</v>
      </c>
    </row>
    <row r="71" spans="2:21" x14ac:dyDescent="0.2">
      <c r="B71" s="36">
        <v>3039.43994140625</v>
      </c>
      <c r="C71" s="36">
        <v>3031.429931640625</v>
      </c>
      <c r="D71" s="36">
        <v>7675.10009765625</v>
      </c>
      <c r="E71" s="36">
        <v>1711.760009765625</v>
      </c>
      <c r="F71" s="36">
        <v>2216.429931640625</v>
      </c>
      <c r="G71" s="36">
        <v>1798</v>
      </c>
      <c r="H71" s="36">
        <v>1036.9300537109375</v>
      </c>
      <c r="I71" s="29"/>
      <c r="J71" s="37"/>
      <c r="K71" s="30">
        <v>3.8070025508844495E-2</v>
      </c>
      <c r="L71" s="30">
        <v>-1.2775837241080905</v>
      </c>
      <c r="M71" s="30">
        <v>0.52916732105250164</v>
      </c>
      <c r="N71" s="30">
        <v>0.93939541250072456</v>
      </c>
      <c r="O71" s="30">
        <v>1.4587972943859069</v>
      </c>
      <c r="P71" s="30">
        <v>0.81050074536532324</v>
      </c>
      <c r="Q71" s="30">
        <v>0.18695891252669458</v>
      </c>
      <c r="R71" s="29"/>
      <c r="S71" s="29"/>
      <c r="T71" s="30">
        <v>3.8070025508844495E-2</v>
      </c>
      <c r="U71" s="30">
        <v>0.93939541250072456</v>
      </c>
    </row>
    <row r="72" spans="2:21" x14ac:dyDescent="0.2">
      <c r="B72" s="36">
        <v>2317.25</v>
      </c>
      <c r="C72" s="36">
        <v>3622.080078125</v>
      </c>
      <c r="D72" s="36">
        <v>6308.72021484375</v>
      </c>
      <c r="E72" s="36">
        <v>1152.0699462890625</v>
      </c>
      <c r="F72" s="36">
        <v>2073.6298828125</v>
      </c>
      <c r="G72" s="36">
        <v>1088.68994140625</v>
      </c>
      <c r="H72" s="36">
        <v>1291.27001953125</v>
      </c>
      <c r="I72" s="29"/>
      <c r="J72" s="37"/>
      <c r="K72" s="30">
        <v>-0.6616965943312495</v>
      </c>
      <c r="L72" s="30">
        <v>-0.60123258351872444</v>
      </c>
      <c r="M72" s="30">
        <v>-7.9716562320499243E-2</v>
      </c>
      <c r="N72" s="30">
        <v>-0.88391662885848155</v>
      </c>
      <c r="O72" s="30">
        <v>1.0512767483424508</v>
      </c>
      <c r="P72" s="30">
        <v>-0.8628498518676363</v>
      </c>
      <c r="Q72" s="30">
        <v>1.3993775331718139</v>
      </c>
      <c r="R72" s="29"/>
      <c r="S72" s="29"/>
      <c r="T72" s="30">
        <v>-0.6616965943312495</v>
      </c>
      <c r="U72" s="30">
        <v>-0.88391662885848155</v>
      </c>
    </row>
    <row r="73" spans="2:21" x14ac:dyDescent="0.2">
      <c r="B73" s="36">
        <v>2882.840087890625</v>
      </c>
      <c r="C73" s="36">
        <v>4102.5</v>
      </c>
      <c r="D73" s="36">
        <v>2174.110107421875</v>
      </c>
      <c r="E73" s="36">
        <v>1690.7099609375</v>
      </c>
      <c r="F73" s="36">
        <v>1386.6500244140625</v>
      </c>
      <c r="G73" s="36">
        <v>970.36798095703125</v>
      </c>
      <c r="H73" s="36">
        <v>1291.02001953125</v>
      </c>
      <c r="I73" s="29"/>
      <c r="J73" s="37"/>
      <c r="K73" s="30">
        <v>-0.11366754916396499</v>
      </c>
      <c r="L73" s="30">
        <v>-5.1105636025271017E-2</v>
      </c>
      <c r="M73" s="30">
        <v>-1.9221744981460607</v>
      </c>
      <c r="N73" s="30">
        <v>0.87082030280320044</v>
      </c>
      <c r="O73" s="30">
        <v>-0.90921562762548158</v>
      </c>
      <c r="P73" s="30">
        <v>-1.141986064282289</v>
      </c>
      <c r="Q73" s="30">
        <v>1.3981858028270227</v>
      </c>
      <c r="R73" s="29"/>
      <c r="S73" s="29"/>
      <c r="T73" s="30">
        <v>-0.11366754916396499</v>
      </c>
      <c r="U73" s="30">
        <v>0.87082030280320044</v>
      </c>
    </row>
    <row r="74" spans="2:21" x14ac:dyDescent="0.2">
      <c r="B74" s="36">
        <v>2956.679931640625</v>
      </c>
      <c r="C74" s="36">
        <v>5336.22998046875</v>
      </c>
      <c r="D74" s="36">
        <v>8500.48046875</v>
      </c>
      <c r="E74" s="36">
        <v>1431.8499755859375</v>
      </c>
      <c r="F74" s="36">
        <v>1971.8699951171875</v>
      </c>
      <c r="G74" s="36">
        <v>1118.9300537109375</v>
      </c>
      <c r="H74" s="36">
        <v>1371.56005859375</v>
      </c>
      <c r="I74" s="29"/>
      <c r="J74" s="37"/>
      <c r="K74" s="30">
        <v>-4.2120363433511637E-2</v>
      </c>
      <c r="L74" s="30">
        <v>1.3616336724062885</v>
      </c>
      <c r="M74" s="30">
        <v>0.89697192058814501</v>
      </c>
      <c r="N74" s="30">
        <v>2.7527632238688423E-2</v>
      </c>
      <c r="O74" s="30">
        <v>0.76087597229770876</v>
      </c>
      <c r="P74" s="30">
        <v>-0.79150966801945744</v>
      </c>
      <c r="Q74" s="30">
        <v>1.7821138369128939</v>
      </c>
      <c r="R74" s="29"/>
      <c r="S74" s="29"/>
      <c r="T74" s="30">
        <v>-4.2120363433511637E-2</v>
      </c>
      <c r="U74" s="30">
        <v>2.7527632238688423E-2</v>
      </c>
    </row>
    <row r="75" spans="2:21" x14ac:dyDescent="0.2">
      <c r="B75" s="36">
        <v>2225.010009765625</v>
      </c>
      <c r="C75" s="36">
        <v>4766.0498046875</v>
      </c>
      <c r="D75" s="36">
        <v>8147.080078125</v>
      </c>
      <c r="E75" s="36">
        <v>1424.9599609375</v>
      </c>
      <c r="F75" s="36">
        <v>1708.760009765625</v>
      </c>
      <c r="G75" s="36">
        <v>1855.530029296875</v>
      </c>
      <c r="H75" s="36">
        <v>1096.989990234375</v>
      </c>
      <c r="I75" s="29"/>
      <c r="J75" s="37"/>
      <c r="K75" s="30">
        <v>-0.7510726192239624</v>
      </c>
      <c r="L75" s="30">
        <v>0.70872261409794124</v>
      </c>
      <c r="M75" s="30">
        <v>0.73949023856398632</v>
      </c>
      <c r="N75" s="30">
        <v>5.0819118419326509E-3</v>
      </c>
      <c r="O75" s="30">
        <v>1.0016810974812785E-2</v>
      </c>
      <c r="P75" s="30">
        <v>0.94622123560285398</v>
      </c>
      <c r="Q75" s="30">
        <v>0.47325990797160328</v>
      </c>
      <c r="R75" s="29"/>
      <c r="S75" s="29"/>
      <c r="T75" s="30">
        <v>-0.7510726192239624</v>
      </c>
      <c r="U75" s="30">
        <v>5.0819118419326509E-3</v>
      </c>
    </row>
    <row r="76" spans="2:21" x14ac:dyDescent="0.2">
      <c r="B76" s="36">
        <v>2749.340087890625</v>
      </c>
      <c r="C76" s="36">
        <v>2870.110107421875</v>
      </c>
      <c r="D76" s="36">
        <v>7775.72021484375</v>
      </c>
      <c r="E76" s="36">
        <v>1155.7900390625</v>
      </c>
      <c r="F76" s="36">
        <v>1870.72998046875</v>
      </c>
      <c r="G76" s="36">
        <v>1029.1199951171875</v>
      </c>
      <c r="H76" s="36">
        <v>1033.300048828125</v>
      </c>
      <c r="I76" s="29"/>
      <c r="J76" s="37"/>
      <c r="K76" s="30">
        <v>-0.24302249914671764</v>
      </c>
      <c r="L76" s="30">
        <v>-1.4623104151272281</v>
      </c>
      <c r="M76" s="30">
        <v>0.57400548682852581</v>
      </c>
      <c r="N76" s="30">
        <v>-0.87179761801406974</v>
      </c>
      <c r="O76" s="30">
        <v>0.47224418025971721</v>
      </c>
      <c r="P76" s="30">
        <v>-1.0033827598565099</v>
      </c>
      <c r="Q76" s="30">
        <v>0.16965496464433982</v>
      </c>
      <c r="R76" s="29"/>
      <c r="S76" s="29"/>
      <c r="T76" s="30">
        <v>-0.24302249914671764</v>
      </c>
      <c r="U76" s="30">
        <v>-0.87179761801406974</v>
      </c>
    </row>
    <row r="77" spans="2:21" x14ac:dyDescent="0.2">
      <c r="B77" s="36">
        <v>3448.159912109375</v>
      </c>
      <c r="C77" s="36">
        <v>4176.77001953125</v>
      </c>
      <c r="D77" s="36">
        <v>10197.2998046875</v>
      </c>
      <c r="E77" s="36">
        <v>1986.0699462890625</v>
      </c>
      <c r="F77" s="36">
        <v>1430.0899658203125</v>
      </c>
      <c r="G77" s="36">
        <v>1621.8900146484375</v>
      </c>
      <c r="H77" s="36">
        <v>805.5830078125</v>
      </c>
      <c r="I77" s="29"/>
      <c r="J77" s="37"/>
      <c r="K77" s="30">
        <v>0.43409962376543526</v>
      </c>
      <c r="L77" s="30">
        <v>3.3940668831413341E-2</v>
      </c>
      <c r="M77" s="30">
        <v>1.6531056720024262</v>
      </c>
      <c r="N77" s="30">
        <v>1.8330196573567483</v>
      </c>
      <c r="O77" s="30">
        <v>-0.78524740221347367</v>
      </c>
      <c r="P77" s="30">
        <v>0.39503539901034135</v>
      </c>
      <c r="Q77" s="30">
        <v>-0.91585426657339408</v>
      </c>
      <c r="R77" s="29"/>
      <c r="S77" s="29"/>
      <c r="T77" s="30">
        <v>0.43409962376543526</v>
      </c>
      <c r="U77" s="30">
        <v>1.8330196573567483</v>
      </c>
    </row>
    <row r="78" spans="2:21" x14ac:dyDescent="0.2">
      <c r="B78" s="36">
        <v>1340.3499755859375</v>
      </c>
      <c r="C78" s="36">
        <v>4561.7998046875</v>
      </c>
      <c r="D78" s="36">
        <v>5965.9501953125</v>
      </c>
      <c r="E78" s="36">
        <v>1727.3900146484375</v>
      </c>
      <c r="F78" s="36">
        <v>1787.0699462890625</v>
      </c>
      <c r="G78" s="36">
        <v>2255.02001953125</v>
      </c>
      <c r="H78" s="36">
        <v>1093.8900146484375</v>
      </c>
      <c r="I78" s="29"/>
      <c r="J78" s="37"/>
      <c r="K78" s="30">
        <v>-1.6082647875614435</v>
      </c>
      <c r="L78" s="30">
        <v>0.47483674902598116</v>
      </c>
      <c r="M78" s="30">
        <v>-0.23246115642739773</v>
      </c>
      <c r="N78" s="30">
        <v>0.99031355089381157</v>
      </c>
      <c r="O78" s="30">
        <v>0.23349648310762991</v>
      </c>
      <c r="P78" s="30">
        <v>1.8886677801684224</v>
      </c>
      <c r="Q78" s="30">
        <v>0.4584825680761061</v>
      </c>
      <c r="R78" s="29"/>
      <c r="S78" s="29"/>
      <c r="T78" s="30">
        <v>-1.6082647875614435</v>
      </c>
      <c r="U78" s="30">
        <v>0.99031355089381157</v>
      </c>
    </row>
    <row r="79" spans="2:21" x14ac:dyDescent="0.2">
      <c r="B79" s="36">
        <v>3359.919921875</v>
      </c>
      <c r="C79" s="36">
        <v>5678.7900390625</v>
      </c>
      <c r="D79" s="36">
        <v>6775.009765625</v>
      </c>
      <c r="E79" s="36">
        <v>1371.3699951171875</v>
      </c>
      <c r="F79" s="36">
        <v>1373.6300048828125</v>
      </c>
      <c r="G79" s="36">
        <v>2075.8798828125</v>
      </c>
      <c r="H79" s="36">
        <v>683.84002685546875</v>
      </c>
      <c r="I79" s="29"/>
      <c r="J79" s="37"/>
      <c r="K79" s="30">
        <v>0.34859940261752392</v>
      </c>
      <c r="L79" s="30">
        <v>1.7538978371225704</v>
      </c>
      <c r="M79" s="30">
        <v>0.12807059557554515</v>
      </c>
      <c r="N79" s="30">
        <v>-0.16949905064516679</v>
      </c>
      <c r="O79" s="30">
        <v>-0.94637195573891042</v>
      </c>
      <c r="P79" s="30">
        <v>1.4660539300828688</v>
      </c>
      <c r="Q79" s="30">
        <v>-1.4961934852608283</v>
      </c>
      <c r="R79" s="29"/>
      <c r="S79" s="29"/>
      <c r="T79" s="30">
        <v>0.34859940261752392</v>
      </c>
      <c r="U79" s="30">
        <v>-0.16949905064516679</v>
      </c>
    </row>
    <row r="80" spans="2:21" x14ac:dyDescent="0.2">
      <c r="B80" s="36">
        <v>4919.9599609375</v>
      </c>
      <c r="C80" s="36">
        <v>4987.68017578125</v>
      </c>
      <c r="D80" s="36">
        <v>8228.83984375</v>
      </c>
      <c r="E80" s="36">
        <v>1417.5899658203125</v>
      </c>
      <c r="F80" s="36">
        <v>1011.2000122070312</v>
      </c>
      <c r="G80" s="36">
        <v>1306.550048828125</v>
      </c>
      <c r="H80" s="36">
        <v>1065.1400146484375</v>
      </c>
      <c r="I80" s="29"/>
      <c r="J80" s="37"/>
      <c r="K80" s="30">
        <v>1.8602016589772332</v>
      </c>
      <c r="L80" s="30">
        <v>0.96251067318964878</v>
      </c>
      <c r="M80" s="30">
        <v>0.77592388650012745</v>
      </c>
      <c r="N80" s="30">
        <v>-1.8927449264920806E-2</v>
      </c>
      <c r="O80" s="30">
        <v>-1.9806690006617034</v>
      </c>
      <c r="P80" s="30">
        <v>-0.34889077790443013</v>
      </c>
      <c r="Q80" s="30">
        <v>0.3214335784250924</v>
      </c>
      <c r="R80" s="29"/>
      <c r="S80" s="29"/>
      <c r="T80" s="30">
        <v>1.8602016589772332</v>
      </c>
      <c r="U80" s="30">
        <v>-1.8927449264920806E-2</v>
      </c>
    </row>
    <row r="81" spans="2:21" x14ac:dyDescent="0.2">
      <c r="B81" s="36">
        <v>2630.570068359375</v>
      </c>
      <c r="C81" s="36">
        <v>2160.81005859375</v>
      </c>
      <c r="D81" s="36">
        <v>8517.400390625</v>
      </c>
      <c r="E81" s="36">
        <v>1990.510009765625</v>
      </c>
      <c r="F81" s="36">
        <v>1364.56005859375</v>
      </c>
      <c r="G81" s="36">
        <v>983.573974609375</v>
      </c>
      <c r="H81" s="36">
        <v>1018.97998046875</v>
      </c>
      <c r="I81" s="29"/>
      <c r="J81" s="37"/>
      <c r="K81" s="30">
        <v>-0.35810482076406147</v>
      </c>
      <c r="L81" s="30">
        <v>-2.2745270883989521</v>
      </c>
      <c r="M81" s="30">
        <v>0.90451174744538188</v>
      </c>
      <c r="N81" s="30">
        <v>1.8474841292663065</v>
      </c>
      <c r="O81" s="30">
        <v>-0.97225562661042619</v>
      </c>
      <c r="P81" s="30">
        <v>-1.1108314837184448</v>
      </c>
      <c r="Q81" s="30">
        <v>0.10139232463092095</v>
      </c>
      <c r="R81" s="29"/>
      <c r="S81" s="29"/>
      <c r="T81" s="30">
        <v>-0.35810482076406147</v>
      </c>
      <c r="U81" s="30">
        <v>1.8474841292663065</v>
      </c>
    </row>
    <row r="82" spans="2:21" x14ac:dyDescent="0.2">
      <c r="B82" s="36">
        <v>2413.4599609375</v>
      </c>
      <c r="C82" s="36">
        <v>4275.0498046875</v>
      </c>
      <c r="D82" s="36">
        <v>6875.31005859375</v>
      </c>
      <c r="E82" s="36">
        <v>1623.4100341796875</v>
      </c>
      <c r="F82" s="36">
        <v>1788.31005859375</v>
      </c>
      <c r="G82" s="36">
        <v>951.78997802734375</v>
      </c>
      <c r="H82" s="36">
        <v>1097.5899658203125</v>
      </c>
      <c r="I82" s="29"/>
      <c r="J82" s="37"/>
      <c r="K82" s="30">
        <v>-0.56847386260905541</v>
      </c>
      <c r="L82" s="30">
        <v>0.14648046109753776</v>
      </c>
      <c r="M82" s="30">
        <v>0.17276624182624645</v>
      </c>
      <c r="N82" s="30">
        <v>0.65157616243398209</v>
      </c>
      <c r="O82" s="30">
        <v>0.23703549620817671</v>
      </c>
      <c r="P82" s="30">
        <v>-1.1858138824855458</v>
      </c>
      <c r="Q82" s="30">
        <v>0.4761199444191862</v>
      </c>
      <c r="R82" s="29"/>
      <c r="S82" s="29"/>
      <c r="T82" s="30">
        <v>-0.56847386260905541</v>
      </c>
      <c r="U82" s="30">
        <v>0.65157616243398209</v>
      </c>
    </row>
    <row r="83" spans="2:21" x14ac:dyDescent="0.2">
      <c r="B83" s="36">
        <v>3962.830078125</v>
      </c>
      <c r="C83" s="36">
        <v>4644.5498046875</v>
      </c>
      <c r="D83" s="36">
        <v>3180.8798828125</v>
      </c>
      <c r="E83" s="36">
        <v>1688.050048828125</v>
      </c>
      <c r="F83" s="36">
        <v>1702.93994140625</v>
      </c>
      <c r="G83" s="36">
        <v>1621.5400390625</v>
      </c>
      <c r="H83" s="36">
        <v>1155.550048828125</v>
      </c>
      <c r="I83" s="29"/>
      <c r="J83" s="37"/>
      <c r="K83" s="30">
        <v>0.9327897629606875</v>
      </c>
      <c r="L83" s="30">
        <v>0.56959344589112049</v>
      </c>
      <c r="M83" s="30">
        <v>-1.4735394602526299</v>
      </c>
      <c r="N83" s="30">
        <v>0.86215506092297955</v>
      </c>
      <c r="O83" s="30">
        <v>-6.5924090869916236E-3</v>
      </c>
      <c r="P83" s="30">
        <v>0.39420976310027611</v>
      </c>
      <c r="Q83" s="30">
        <v>0.75241110324734584</v>
      </c>
      <c r="R83" s="29"/>
      <c r="S83" s="29"/>
      <c r="T83" s="30">
        <v>0.9327897629606875</v>
      </c>
      <c r="U83" s="30">
        <v>0.86215506092297955</v>
      </c>
    </row>
    <row r="84" spans="2:21" x14ac:dyDescent="0.2">
      <c r="B84" s="36">
        <v>1265.469970703125</v>
      </c>
      <c r="C84" s="36">
        <v>4226.1298828125</v>
      </c>
      <c r="D84" s="36">
        <v>6720.47998046875</v>
      </c>
      <c r="E84" s="36">
        <v>1750.81005859375</v>
      </c>
      <c r="F84" s="36">
        <v>1250.469970703125</v>
      </c>
      <c r="G84" s="36">
        <v>1919.5799560546875</v>
      </c>
      <c r="H84" s="36">
        <v>1245.6500244140625</v>
      </c>
      <c r="I84" s="29"/>
      <c r="J84" s="37"/>
      <c r="K84" s="30">
        <v>-1.6808198383953348</v>
      </c>
      <c r="L84" s="30">
        <v>9.0462452544357461E-2</v>
      </c>
      <c r="M84" s="30">
        <v>0.10377112530151664</v>
      </c>
      <c r="N84" s="30">
        <v>1.0666094348503761</v>
      </c>
      <c r="O84" s="30">
        <v>-1.2978441351360357</v>
      </c>
      <c r="P84" s="30">
        <v>1.0973229743902606</v>
      </c>
      <c r="Q84" s="30">
        <v>1.1819106031302584</v>
      </c>
      <c r="R84" s="29"/>
      <c r="S84" s="29"/>
      <c r="T84" s="30">
        <v>-1.6808198383953348</v>
      </c>
      <c r="U84" s="30">
        <v>1.0666094348503761</v>
      </c>
    </row>
    <row r="85" spans="2:21" x14ac:dyDescent="0.2">
      <c r="B85" s="36">
        <v>1517.4000244140625</v>
      </c>
      <c r="C85" s="36">
        <v>4687.580078125</v>
      </c>
      <c r="D85" s="36">
        <v>5990.259765625</v>
      </c>
      <c r="E85" s="36">
        <v>1510.5699462890625</v>
      </c>
      <c r="F85" s="36">
        <v>1093.280029296875</v>
      </c>
      <c r="G85" s="36">
        <v>1346.1400146484375</v>
      </c>
      <c r="H85" s="36">
        <v>1131.97998046875</v>
      </c>
      <c r="I85" s="29"/>
      <c r="J85" s="37"/>
      <c r="K85" s="30">
        <v>-1.4367119769951062</v>
      </c>
      <c r="L85" s="30">
        <v>0.61886724137318982</v>
      </c>
      <c r="M85" s="30">
        <v>-0.2216283669804858</v>
      </c>
      <c r="N85" s="30">
        <v>0.28397504812971974</v>
      </c>
      <c r="O85" s="30">
        <v>-1.7464303315701464</v>
      </c>
      <c r="P85" s="30">
        <v>-0.25549312740276825</v>
      </c>
      <c r="Q85" s="30">
        <v>0.64005444047664428</v>
      </c>
      <c r="R85" s="29"/>
      <c r="S85" s="29"/>
      <c r="T85" s="30">
        <v>-1.4367119769951062</v>
      </c>
      <c r="U85" s="30">
        <v>0.28397504812971974</v>
      </c>
    </row>
    <row r="86" spans="2:21" x14ac:dyDescent="0.2">
      <c r="B86" s="36">
        <v>3395.1298828125</v>
      </c>
      <c r="C86" s="36">
        <v>4236.06005859375</v>
      </c>
      <c r="D86" s="36">
        <v>6182.89990234375</v>
      </c>
      <c r="E86" s="36">
        <v>1055.52001953125</v>
      </c>
      <c r="F86" s="36">
        <v>1438.3299560546875</v>
      </c>
      <c r="G86" s="36">
        <v>1449.530029296875</v>
      </c>
      <c r="H86" s="36">
        <v>780.51898193359375</v>
      </c>
      <c r="I86" s="29"/>
      <c r="J86" s="37"/>
      <c r="K86" s="30">
        <v>0.3827161272314939</v>
      </c>
      <c r="L86" s="30">
        <v>0.10183345745458651</v>
      </c>
      <c r="M86" s="30">
        <v>-0.13578439634372397</v>
      </c>
      <c r="N86" s="30">
        <v>-1.1984490022874066</v>
      </c>
      <c r="O86" s="30">
        <v>-0.76173224695083841</v>
      </c>
      <c r="P86" s="30">
        <v>-1.1583231210282798E-2</v>
      </c>
      <c r="Q86" s="30">
        <v>-1.0353325073835145</v>
      </c>
      <c r="R86" s="29"/>
      <c r="S86" s="29"/>
      <c r="T86" s="30">
        <v>0.3827161272314939</v>
      </c>
      <c r="U86" s="30">
        <v>-1.1984490022874066</v>
      </c>
    </row>
    <row r="87" spans="2:21" x14ac:dyDescent="0.2">
      <c r="B87" s="36">
        <v>2560.199951171875</v>
      </c>
      <c r="C87" s="36">
        <v>4423.77978515625</v>
      </c>
      <c r="D87" s="36">
        <v>8166.169921875</v>
      </c>
      <c r="E87" s="36">
        <v>1064.1300048828125</v>
      </c>
      <c r="F87" s="36">
        <v>1674.06005859375</v>
      </c>
      <c r="G87" s="36">
        <v>1150.5799560546875</v>
      </c>
      <c r="H87" s="36">
        <v>1000.6599731445312</v>
      </c>
      <c r="I87" s="29"/>
      <c r="J87" s="37"/>
      <c r="K87" s="30">
        <v>-0.42629001169342107</v>
      </c>
      <c r="L87" s="30">
        <v>0.31679057196201427</v>
      </c>
      <c r="M87" s="30">
        <v>0.74799702232280341</v>
      </c>
      <c r="N87" s="30">
        <v>-1.1704001034559417</v>
      </c>
      <c r="O87" s="30">
        <v>-8.9009366994243055E-2</v>
      </c>
      <c r="P87" s="30">
        <v>-0.71684361422871035</v>
      </c>
      <c r="Q87" s="30">
        <v>1.4062290050630491E-2</v>
      </c>
      <c r="R87" s="29"/>
      <c r="S87" s="29"/>
      <c r="T87" s="30">
        <v>-0.42629001169342107</v>
      </c>
      <c r="U87" s="30">
        <v>-1.1704001034559417</v>
      </c>
    </row>
    <row r="88" spans="2:21" x14ac:dyDescent="0.2">
      <c r="B88" s="36">
        <v>990.27301025390625</v>
      </c>
      <c r="C88" s="36">
        <v>3768.800048828125</v>
      </c>
      <c r="D88" s="36">
        <v>2742.60009765625</v>
      </c>
      <c r="E88" s="36">
        <v>1243.56005859375</v>
      </c>
      <c r="F88" s="36">
        <v>1924.72998046875</v>
      </c>
      <c r="G88" s="36">
        <v>1316.6800537109375</v>
      </c>
      <c r="H88" s="36">
        <v>952.333984375</v>
      </c>
      <c r="I88" s="29"/>
      <c r="J88" s="37"/>
      <c r="K88" s="30">
        <v>-1.9474721908621082</v>
      </c>
      <c r="L88" s="30">
        <v>-0.43322412686642076</v>
      </c>
      <c r="M88" s="30">
        <v>-1.6688449539492476</v>
      </c>
      <c r="N88" s="30">
        <v>-0.58586770086026574</v>
      </c>
      <c r="O88" s="30">
        <v>0.62634853573394622</v>
      </c>
      <c r="P88" s="30">
        <v>-0.32499283720098998</v>
      </c>
      <c r="Q88" s="30">
        <v>-0.21630389898416924</v>
      </c>
      <c r="R88" s="29"/>
      <c r="S88" s="29"/>
      <c r="T88" s="30">
        <v>-1.9474721908621082</v>
      </c>
      <c r="U88" s="30">
        <v>-0.58586770086026574</v>
      </c>
    </row>
    <row r="89" spans="2:21" x14ac:dyDescent="0.2">
      <c r="B89" s="36">
        <v>3689.5</v>
      </c>
      <c r="C89" s="36">
        <v>3681.2900390625</v>
      </c>
      <c r="D89" s="36">
        <v>8145.330078125</v>
      </c>
      <c r="E89" s="36">
        <v>642.8499755859375</v>
      </c>
      <c r="F89" s="36">
        <v>1937.3499755859375</v>
      </c>
      <c r="G89" s="36">
        <v>1352.280029296875</v>
      </c>
      <c r="H89" s="36">
        <v>854.45098876953125</v>
      </c>
      <c r="I89" s="29"/>
      <c r="J89" s="37"/>
      <c r="K89" s="30">
        <v>0.66794632786974184</v>
      </c>
      <c r="L89" s="30">
        <v>-0.53343149203894891</v>
      </c>
      <c r="M89" s="30">
        <v>0.73871040653534914</v>
      </c>
      <c r="N89" s="30">
        <v>-2.5428113723462231</v>
      </c>
      <c r="O89" s="30">
        <v>0.66236328043065174</v>
      </c>
      <c r="P89" s="30">
        <v>-0.24100806962796151</v>
      </c>
      <c r="Q89" s="30">
        <v>-0.68290444339265988</v>
      </c>
      <c r="R89" s="29"/>
      <c r="S89" s="29"/>
      <c r="T89" s="30">
        <v>0.66794632786974184</v>
      </c>
      <c r="U89" s="30">
        <v>-2.5428113723462231</v>
      </c>
    </row>
    <row r="90" spans="2:21" x14ac:dyDescent="0.2">
      <c r="B90" s="36">
        <v>3349.3798828125</v>
      </c>
      <c r="C90" s="36">
        <v>4378.81982421875</v>
      </c>
      <c r="D90" s="36">
        <v>5413.81005859375</v>
      </c>
      <c r="E90" s="36">
        <v>1777.9200439453125</v>
      </c>
      <c r="F90" s="36">
        <v>1783.7900390625</v>
      </c>
      <c r="G90" s="36">
        <v>851.2760009765625</v>
      </c>
      <c r="H90" s="36">
        <v>953.61798095703125</v>
      </c>
      <c r="I90" s="29"/>
      <c r="J90" s="37"/>
      <c r="K90" s="30">
        <v>0.33838662190032581</v>
      </c>
      <c r="L90" s="30">
        <v>0.26530709897563132</v>
      </c>
      <c r="M90" s="30">
        <v>-0.47850490666134737</v>
      </c>
      <c r="N90" s="30">
        <v>1.1549261050187496</v>
      </c>
      <c r="O90" s="30">
        <v>0.22413633516013581</v>
      </c>
      <c r="P90" s="30">
        <v>-1.4229388484865098</v>
      </c>
      <c r="Q90" s="30">
        <v>-0.21018318822650878</v>
      </c>
      <c r="R90" s="29"/>
      <c r="S90" s="29"/>
      <c r="T90" s="30">
        <v>0.33838662190032581</v>
      </c>
      <c r="U90" s="30">
        <v>1.1549261050187496</v>
      </c>
    </row>
    <row r="91" spans="2:21" x14ac:dyDescent="0.2">
      <c r="B91" s="36">
        <v>3752.6298828125</v>
      </c>
      <c r="C91" s="36">
        <v>4071.9599609375</v>
      </c>
      <c r="D91" s="36">
        <v>5770.85986328125</v>
      </c>
      <c r="E91" s="36">
        <v>1668.2900390625</v>
      </c>
      <c r="F91" s="36">
        <v>1365.300048828125</v>
      </c>
      <c r="G91" s="36">
        <v>1411.1099853515625</v>
      </c>
      <c r="H91" s="36">
        <v>877.7459716796875</v>
      </c>
      <c r="I91" s="29"/>
      <c r="J91" s="37"/>
      <c r="K91" s="30">
        <v>0.7291160869231349</v>
      </c>
      <c r="L91" s="30">
        <v>-8.6076913653003045E-2</v>
      </c>
      <c r="M91" s="30">
        <v>-0.31939697893907626</v>
      </c>
      <c r="N91" s="30">
        <v>0.79778253388677589</v>
      </c>
      <c r="O91" s="30">
        <v>-0.970143854052545</v>
      </c>
      <c r="P91" s="30">
        <v>-0.10222089058461119</v>
      </c>
      <c r="Q91" s="30">
        <v>-0.5718590913309366</v>
      </c>
      <c r="R91" s="29"/>
      <c r="S91" s="29"/>
      <c r="T91" s="30">
        <v>0.7291160869231349</v>
      </c>
      <c r="U91" s="30">
        <v>0.79778253388677589</v>
      </c>
    </row>
    <row r="92" spans="2:21" x14ac:dyDescent="0.2">
      <c r="B92" s="36">
        <v>3302.7099609375</v>
      </c>
      <c r="C92" s="36">
        <v>2659.72998046875</v>
      </c>
      <c r="D92" s="36">
        <v>2829.3701171875</v>
      </c>
      <c r="E92" s="36">
        <v>1634.780029296875</v>
      </c>
      <c r="F92" s="36">
        <v>1230.81005859375</v>
      </c>
      <c r="G92" s="36">
        <v>1031.760009765625</v>
      </c>
      <c r="H92" s="36">
        <v>1268.02001953125</v>
      </c>
      <c r="I92" s="29"/>
      <c r="J92" s="37"/>
      <c r="K92" s="30">
        <v>0.29316575740714529</v>
      </c>
      <c r="L92" s="30">
        <v>-1.7032158642649537</v>
      </c>
      <c r="M92" s="30">
        <v>-1.6301786451744216</v>
      </c>
      <c r="N92" s="30">
        <v>0.68861639301908606</v>
      </c>
      <c r="O92" s="30">
        <v>-1.3539492848452064</v>
      </c>
      <c r="P92" s="30">
        <v>-0.99715463714043717</v>
      </c>
      <c r="Q92" s="30">
        <v>1.2885466111062116</v>
      </c>
      <c r="R92" s="29"/>
      <c r="S92" s="29"/>
      <c r="T92" s="30">
        <v>0.29316575740714529</v>
      </c>
      <c r="U92" s="30">
        <v>0.68861639301908606</v>
      </c>
    </row>
    <row r="93" spans="2:21" x14ac:dyDescent="0.2">
      <c r="B93" s="36">
        <v>1955.4100341796875</v>
      </c>
      <c r="C93" s="36">
        <v>4567.31005859375</v>
      </c>
      <c r="D93" s="36">
        <v>8393.9296875</v>
      </c>
      <c r="E93" s="36">
        <v>994.60198974609375</v>
      </c>
      <c r="F93" s="36">
        <v>1380.3499755859375</v>
      </c>
      <c r="G93" s="36">
        <v>1544.5999755859375</v>
      </c>
      <c r="H93" s="36">
        <v>1076.449951171875</v>
      </c>
      <c r="I93" s="29"/>
      <c r="J93" s="37"/>
      <c r="K93" s="30">
        <v>-1.0123017679675601</v>
      </c>
      <c r="L93" s="30">
        <v>0.48114651892379967</v>
      </c>
      <c r="M93" s="30">
        <v>0.8494909423623922</v>
      </c>
      <c r="N93" s="30">
        <v>-1.3969027260380436</v>
      </c>
      <c r="O93" s="30">
        <v>-0.92719460844241453</v>
      </c>
      <c r="P93" s="30">
        <v>0.21269858951717796</v>
      </c>
      <c r="Q93" s="30">
        <v>0.37534715663567358</v>
      </c>
      <c r="R93" s="29"/>
      <c r="S93" s="29"/>
      <c r="T93" s="30">
        <v>-1.0123017679675601</v>
      </c>
      <c r="U93" s="30">
        <v>-1.3969027260380436</v>
      </c>
    </row>
    <row r="94" spans="2:21" x14ac:dyDescent="0.2">
      <c r="B94" s="36">
        <v>3708.39990234375</v>
      </c>
      <c r="C94" s="36">
        <v>4798.56982421875</v>
      </c>
      <c r="D94" s="36">
        <v>5720.58984375</v>
      </c>
      <c r="E94" s="36">
        <v>715.302978515625</v>
      </c>
      <c r="F94" s="36">
        <v>1326.0699462890625</v>
      </c>
      <c r="G94" s="36">
        <v>2059.22998046875</v>
      </c>
      <c r="H94" s="36">
        <v>1136.02001953125</v>
      </c>
      <c r="I94" s="29"/>
      <c r="J94" s="37"/>
      <c r="K94" s="30">
        <v>0.68625940593981438</v>
      </c>
      <c r="L94" s="30">
        <v>0.74596115950907194</v>
      </c>
      <c r="M94" s="30">
        <v>-0.34179821968804031</v>
      </c>
      <c r="N94" s="30">
        <v>-2.3067799662252084</v>
      </c>
      <c r="O94" s="30">
        <v>-1.0820981071445848</v>
      </c>
      <c r="P94" s="30">
        <v>1.4267747408295528</v>
      </c>
      <c r="Q94" s="30">
        <v>0.65931298905634006</v>
      </c>
      <c r="R94" s="29"/>
      <c r="S94" s="29"/>
      <c r="T94" s="30">
        <v>0.68625940593981438</v>
      </c>
      <c r="U94" s="30">
        <v>-2.3067799662252084</v>
      </c>
    </row>
    <row r="95" spans="2:21" x14ac:dyDescent="0.2">
      <c r="B95" s="36">
        <v>3178.22998046875</v>
      </c>
      <c r="C95" s="36">
        <v>4194.919921875</v>
      </c>
      <c r="D95" s="36">
        <v>2938.389892578125</v>
      </c>
      <c r="E95" s="36">
        <v>1563.4100341796875</v>
      </c>
      <c r="F95" s="36">
        <v>1467.010009765625</v>
      </c>
      <c r="G95" s="36">
        <v>2224.159912109375</v>
      </c>
      <c r="H95" s="36">
        <v>887.3709716796875</v>
      </c>
      <c r="I95" s="29"/>
      <c r="J95" s="37"/>
      <c r="K95" s="30">
        <v>0.17255076379374318</v>
      </c>
      <c r="L95" s="30">
        <v>5.4724050034055026E-2</v>
      </c>
      <c r="M95" s="30">
        <v>-1.5815974379718818</v>
      </c>
      <c r="N95" s="30">
        <v>0.45611312026022455</v>
      </c>
      <c r="O95" s="30">
        <v>-0.67988555820842556</v>
      </c>
      <c r="P95" s="30">
        <v>1.8158649507718581</v>
      </c>
      <c r="Q95" s="30">
        <v>-0.5259774730564668</v>
      </c>
      <c r="R95" s="29"/>
      <c r="S95" s="29"/>
      <c r="T95" s="30">
        <v>0.17255076379374318</v>
      </c>
      <c r="U95" s="30">
        <v>0.45611312026022455</v>
      </c>
    </row>
    <row r="96" spans="2:21" x14ac:dyDescent="0.2">
      <c r="B96" s="36">
        <v>3165.610107421875</v>
      </c>
      <c r="C96" s="36">
        <v>4776.72021484375</v>
      </c>
      <c r="D96" s="36">
        <v>4375.2998046875</v>
      </c>
      <c r="E96" s="36">
        <v>1772.9599609375</v>
      </c>
      <c r="F96" s="36">
        <v>2060.070068359375</v>
      </c>
      <c r="G96" s="36">
        <v>2349.860107421875</v>
      </c>
      <c r="H96" s="36">
        <v>687.48602294921875</v>
      </c>
      <c r="I96" s="29"/>
      <c r="J96" s="37"/>
      <c r="K96" s="30">
        <v>0.16032272599024353</v>
      </c>
      <c r="L96" s="30">
        <v>0.72094125845567525</v>
      </c>
      <c r="M96" s="30">
        <v>-0.94128408269806718</v>
      </c>
      <c r="N96" s="30">
        <v>1.1387675564497264</v>
      </c>
      <c r="O96" s="30">
        <v>1.0125799619230254</v>
      </c>
      <c r="P96" s="30">
        <v>2.1124073363619966</v>
      </c>
      <c r="Q96" s="30">
        <v>-1.4788133085331767</v>
      </c>
      <c r="R96" s="29"/>
      <c r="S96" s="29"/>
      <c r="T96" s="30">
        <v>0.16032272599024353</v>
      </c>
      <c r="U96" s="30">
        <v>1.1387675564497264</v>
      </c>
    </row>
    <row r="97" spans="2:21" x14ac:dyDescent="0.2">
      <c r="B97" s="36">
        <v>4960.56982421875</v>
      </c>
      <c r="C97" s="36">
        <v>1230.510009765625</v>
      </c>
      <c r="D97" s="36">
        <v>6107.830078125</v>
      </c>
      <c r="E97" s="36">
        <v>715.70501708984375</v>
      </c>
      <c r="F97" s="36">
        <v>1984.0799560546875</v>
      </c>
      <c r="G97" s="36">
        <v>2103.06005859375</v>
      </c>
      <c r="H97" s="36">
        <v>663.09002685546875</v>
      </c>
      <c r="I97" s="29"/>
      <c r="J97" s="37"/>
      <c r="K97" s="30">
        <v>1.8995506240225706</v>
      </c>
      <c r="L97" s="30">
        <v>-3.3398099853225882</v>
      </c>
      <c r="M97" s="30">
        <v>-0.16923688394940792</v>
      </c>
      <c r="N97" s="31">
        <v>-2.3054702381787417</v>
      </c>
      <c r="O97" s="30">
        <v>0.79572056786509671</v>
      </c>
      <c r="P97" s="32">
        <v>1.5301753433145129</v>
      </c>
      <c r="Q97" s="30">
        <v>-1.5951071038785165</v>
      </c>
      <c r="R97" s="29"/>
      <c r="S97" s="29"/>
      <c r="T97" s="30">
        <v>1.8995506240225706</v>
      </c>
      <c r="U97" s="30">
        <v>-2.3054702381787417</v>
      </c>
    </row>
    <row r="98" spans="2:21" x14ac:dyDescent="0.2">
      <c r="B98" s="36">
        <v>3145.760009765625</v>
      </c>
      <c r="C98" s="36">
        <v>4792.60986328125</v>
      </c>
      <c r="D98" s="36">
        <v>4830.669921875</v>
      </c>
      <c r="E98" s="36">
        <v>1459.6800537109375</v>
      </c>
      <c r="F98" s="36">
        <v>2069.81005859375</v>
      </c>
      <c r="G98" s="36">
        <v>1043.3499755859375</v>
      </c>
      <c r="H98" s="36">
        <v>595.875</v>
      </c>
      <c r="I98" s="29"/>
      <c r="J98" s="37"/>
      <c r="K98" s="30">
        <v>0.14108895528255083</v>
      </c>
      <c r="L98" s="30">
        <v>0.73913643187302658</v>
      </c>
      <c r="M98" s="30">
        <v>-0.73836282425972766</v>
      </c>
      <c r="N98" s="31">
        <v>0.11819016114278579</v>
      </c>
      <c r="O98" s="30">
        <v>1.0403757937266114</v>
      </c>
      <c r="P98" s="32">
        <v>-0.96981246710864677</v>
      </c>
      <c r="Q98" s="30">
        <v>-1.9155158523970466</v>
      </c>
      <c r="R98" s="29"/>
      <c r="S98" s="29"/>
      <c r="T98" s="30">
        <v>0.14108895528255083</v>
      </c>
      <c r="U98" s="30">
        <v>0.11819016114278579</v>
      </c>
    </row>
    <row r="99" spans="2:21" x14ac:dyDescent="0.2">
      <c r="B99" s="36">
        <v>2049.919921875</v>
      </c>
      <c r="C99" s="36">
        <v>2506.52001953125</v>
      </c>
      <c r="D99" s="36">
        <v>6219.85009765625</v>
      </c>
      <c r="E99" s="36">
        <v>1748.1700439453125</v>
      </c>
      <c r="F99" s="36">
        <v>2267.5</v>
      </c>
      <c r="G99" s="36">
        <v>1205.75</v>
      </c>
      <c r="H99" s="36">
        <v>1040.5999755859375</v>
      </c>
      <c r="I99" s="29"/>
      <c r="J99" s="37"/>
      <c r="K99" s="30">
        <v>-0.92072632380499286</v>
      </c>
      <c r="L99" s="30">
        <v>-1.878655982999389</v>
      </c>
      <c r="M99" s="30">
        <v>-0.11931871304710216</v>
      </c>
      <c r="N99" s="31">
        <v>1.0580090132742614</v>
      </c>
      <c r="O99" s="30">
        <v>1.604540256766394</v>
      </c>
      <c r="P99" s="32">
        <v>-0.58669062278758388</v>
      </c>
      <c r="Q99" s="30">
        <v>0.20445314157249994</v>
      </c>
      <c r="R99" s="29"/>
      <c r="S99" s="29"/>
      <c r="T99" s="30">
        <v>-0.92072632380499286</v>
      </c>
      <c r="U99" s="30">
        <v>1.0580090132742614</v>
      </c>
    </row>
    <row r="100" spans="2:21" x14ac:dyDescent="0.2">
      <c r="B100" s="36">
        <v>2409.090087890625</v>
      </c>
      <c r="C100" s="36">
        <v>4002.64990234375</v>
      </c>
      <c r="D100" s="36">
        <v>2265.77001953125</v>
      </c>
      <c r="E100" s="36">
        <v>1838.7900390625</v>
      </c>
      <c r="F100" s="36">
        <v>1754</v>
      </c>
      <c r="G100" s="36">
        <v>1240.56005859375</v>
      </c>
      <c r="H100" s="36">
        <v>645.06201171875</v>
      </c>
      <c r="I100" s="29"/>
      <c r="J100" s="37"/>
      <c r="K100" s="30">
        <v>-0.57270805518890189</v>
      </c>
      <c r="L100" s="30">
        <v>-0.16544358690826602</v>
      </c>
      <c r="M100" s="30">
        <v>-1.881329163743225</v>
      </c>
      <c r="N100" s="31">
        <v>1.3532233453972036</v>
      </c>
      <c r="O100" s="30">
        <v>0.13912198758090122</v>
      </c>
      <c r="P100" s="32">
        <v>-0.50456936758777904</v>
      </c>
      <c r="Q100" s="30">
        <v>-1.6810452346576636</v>
      </c>
      <c r="R100" s="29"/>
      <c r="S100" s="29"/>
      <c r="T100" s="30">
        <v>-0.57270805518890189</v>
      </c>
      <c r="U100" s="30">
        <v>1.3532233453972036</v>
      </c>
    </row>
    <row r="101" spans="2:21" x14ac:dyDescent="0.2">
      <c r="B101" s="36">
        <v>5236.080078125</v>
      </c>
      <c r="C101" s="36">
        <v>3471.419921875</v>
      </c>
      <c r="D101" s="36">
        <v>6729.6201171875</v>
      </c>
      <c r="E101" s="36">
        <v>1116.6300048828125</v>
      </c>
      <c r="F101" s="36">
        <v>1882.6600341796875</v>
      </c>
      <c r="G101" s="36">
        <v>1236.6300048828125</v>
      </c>
      <c r="H101" s="36">
        <v>1039.9300537109375</v>
      </c>
      <c r="I101" s="29"/>
      <c r="J101" s="37"/>
      <c r="K101" s="30">
        <v>2.1665065424778396</v>
      </c>
      <c r="L101" s="30">
        <v>-0.77375293101643772</v>
      </c>
      <c r="M101" s="30">
        <v>0.10784413750689052</v>
      </c>
      <c r="N101" s="31">
        <v>-0.99936994155390391</v>
      </c>
      <c r="O101" s="30">
        <v>0.50628998096151268</v>
      </c>
      <c r="P101" s="32">
        <v>-0.51384085280736391</v>
      </c>
      <c r="Q101" s="30">
        <v>0.20125967666419167</v>
      </c>
      <c r="R101" s="29"/>
      <c r="S101" s="29"/>
      <c r="T101" s="30">
        <v>2.1665065424778396</v>
      </c>
      <c r="U101" s="30">
        <v>-0.99936994155390391</v>
      </c>
    </row>
    <row r="102" spans="2:21" x14ac:dyDescent="0.2">
      <c r="B102" s="36">
        <v>3196.580078125</v>
      </c>
      <c r="C102" s="36">
        <v>2933.77001953125</v>
      </c>
      <c r="D102" s="36">
        <v>6256.35009765625</v>
      </c>
      <c r="E102" s="33"/>
      <c r="F102" s="36">
        <v>1740.0999755859375</v>
      </c>
      <c r="G102" s="36">
        <v>1667.6500244140625</v>
      </c>
      <c r="H102" s="36">
        <v>1091.5699462890625</v>
      </c>
      <c r="I102" s="29"/>
      <c r="J102" s="37"/>
      <c r="K102" s="30">
        <v>0.1903311080971353</v>
      </c>
      <c r="L102" s="30">
        <v>-1.389413702206268</v>
      </c>
      <c r="M102" s="30">
        <v>-0.10305364502124026</v>
      </c>
      <c r="N102" s="34"/>
      <c r="O102" s="30">
        <v>9.9454315295620668E-2</v>
      </c>
      <c r="P102" s="32">
        <v>0.50298895013085465</v>
      </c>
      <c r="Q102" s="30">
        <v>0.44742298461267554</v>
      </c>
      <c r="R102" s="29"/>
      <c r="S102" s="29"/>
      <c r="T102" s="30">
        <v>0.1903311080971353</v>
      </c>
      <c r="U102" s="30">
        <v>0.30141669023565554</v>
      </c>
    </row>
    <row r="103" spans="2:21" x14ac:dyDescent="0.2">
      <c r="B103" s="36">
        <v>1968.47998046875</v>
      </c>
      <c r="C103" s="36">
        <v>3851.800048828125</v>
      </c>
      <c r="D103" s="36">
        <v>8954.4404296875</v>
      </c>
      <c r="E103" s="34">
        <f>AVERAGE(E2:E101)</f>
        <v>1423.3985736083985</v>
      </c>
      <c r="F103" s="36">
        <v>1782.800048828125</v>
      </c>
      <c r="G103" s="36">
        <v>1287.8399658203125</v>
      </c>
      <c r="H103" s="36">
        <v>650.843017578125</v>
      </c>
      <c r="I103" s="29"/>
      <c r="J103" s="37"/>
      <c r="K103" s="30">
        <v>-0.99963763127468397</v>
      </c>
      <c r="L103" s="30">
        <v>-0.33818115599262544</v>
      </c>
      <c r="M103" s="30">
        <v>1.0992647875926944</v>
      </c>
      <c r="N103" s="34"/>
      <c r="O103" s="30">
        <v>0.2213111165120962</v>
      </c>
      <c r="P103" s="30">
        <v>-0.39303018942986701</v>
      </c>
      <c r="Q103" s="30">
        <v>-1.653487634233527</v>
      </c>
      <c r="R103" s="29"/>
      <c r="S103" s="29"/>
      <c r="T103" s="30">
        <v>-0.99963763127468397</v>
      </c>
      <c r="U103" s="30">
        <v>1.0899742314865735</v>
      </c>
    </row>
    <row r="104" spans="2:21" x14ac:dyDescent="0.2">
      <c r="B104" s="36">
        <v>1711.530029296875</v>
      </c>
      <c r="C104" s="36">
        <v>4054.43994140625</v>
      </c>
      <c r="D104" s="36">
        <v>6888.14013671875</v>
      </c>
      <c r="E104" s="33">
        <f>STDEV(E2:E101)</f>
        <v>306.96341545979521</v>
      </c>
      <c r="F104" s="36">
        <v>1834.1700439453125</v>
      </c>
      <c r="G104" s="36">
        <v>1105.0799560546875</v>
      </c>
      <c r="H104" s="36">
        <v>1126.0400390625</v>
      </c>
      <c r="I104" s="29"/>
      <c r="J104" s="37"/>
      <c r="K104" s="30">
        <v>-1.248609527019318</v>
      </c>
      <c r="L104" s="30">
        <v>-0.10613901854477314</v>
      </c>
      <c r="M104" s="30">
        <v>0.17848355945584227</v>
      </c>
      <c r="N104" s="34"/>
      <c r="O104" s="30">
        <v>0.3679100051833642</v>
      </c>
      <c r="P104" s="31">
        <v>-0.82418376999225162</v>
      </c>
      <c r="Q104" s="30">
        <v>0.61173920679619964</v>
      </c>
      <c r="R104" s="29"/>
      <c r="S104" s="29"/>
      <c r="T104" s="30">
        <v>-1.248609527019318</v>
      </c>
      <c r="U104" s="30">
        <v>-1.1826083087191459</v>
      </c>
    </row>
    <row r="105" spans="2:21" x14ac:dyDescent="0.2">
      <c r="B105" s="36">
        <v>3726.02001953125</v>
      </c>
      <c r="C105" s="36">
        <v>4590.02978515625</v>
      </c>
      <c r="D105" s="36">
        <v>3979.77001953125</v>
      </c>
      <c r="E105" s="33"/>
      <c r="F105" s="36">
        <v>1800.260009765625</v>
      </c>
      <c r="G105" s="36">
        <v>2101.18994140625</v>
      </c>
      <c r="H105" s="36">
        <v>1200.550048828125</v>
      </c>
      <c r="I105" s="29"/>
      <c r="J105" s="37"/>
      <c r="K105" s="31">
        <v>0.70333243498460318</v>
      </c>
      <c r="L105" s="30">
        <v>0.50716278771826084</v>
      </c>
      <c r="M105" s="30">
        <v>-1.1175393939808329</v>
      </c>
      <c r="N105" s="34"/>
      <c r="O105" s="30">
        <v>0.27113807997281197</v>
      </c>
      <c r="P105" s="31">
        <v>1.5257635044089672</v>
      </c>
      <c r="Q105" s="30">
        <v>0.96692256530980203</v>
      </c>
      <c r="R105" s="29"/>
      <c r="S105" s="29"/>
      <c r="T105" s="30">
        <v>0.70333243498460318</v>
      </c>
      <c r="U105" s="30">
        <v>-4.3663040062637715E-2</v>
      </c>
    </row>
    <row r="106" spans="2:21" x14ac:dyDescent="0.2">
      <c r="B106" s="33"/>
      <c r="C106" s="36">
        <v>1875.449951171875</v>
      </c>
      <c r="D106" s="36">
        <v>10112.900390625</v>
      </c>
      <c r="E106" s="33"/>
      <c r="F106" s="36">
        <v>2005.9599609375</v>
      </c>
      <c r="G106" s="33"/>
      <c r="H106" s="36">
        <v>1138.6400146484375</v>
      </c>
      <c r="I106" s="29"/>
      <c r="J106" s="37"/>
      <c r="K106" s="34"/>
      <c r="L106" s="30">
        <v>-2.601291815847631</v>
      </c>
      <c r="M106" s="30">
        <v>1.6154957484114825</v>
      </c>
      <c r="N106" s="34"/>
      <c r="O106" s="30">
        <v>0.85816138361025984</v>
      </c>
      <c r="P106" s="34"/>
      <c r="Q106" s="30">
        <v>0.67180229979377093</v>
      </c>
      <c r="R106" s="29"/>
      <c r="S106" s="29"/>
      <c r="T106" s="30">
        <v>0.19249062105514403</v>
      </c>
      <c r="U106" s="30">
        <v>0.45888866453486599</v>
      </c>
    </row>
    <row r="107" spans="2:21" x14ac:dyDescent="0.2">
      <c r="B107" s="34">
        <f>AVERAGE(B2:B105)</f>
        <v>3000.1452032235952</v>
      </c>
      <c r="C107" s="36">
        <v>3392.300048828125</v>
      </c>
      <c r="D107" s="33"/>
      <c r="E107" s="33"/>
      <c r="F107" s="36">
        <v>2132.85009765625</v>
      </c>
      <c r="G107" s="34">
        <f>AVERAGE(G2:G105)</f>
        <v>1454.4427783672627</v>
      </c>
      <c r="H107" s="36">
        <v>908.82598876953125</v>
      </c>
      <c r="I107" s="29"/>
      <c r="J107" s="37"/>
      <c r="K107" s="34"/>
      <c r="L107" s="30">
        <v>-0.86435278390237169</v>
      </c>
      <c r="M107" s="34"/>
      <c r="N107" s="34"/>
      <c r="O107" s="30">
        <v>1.2202784712969224</v>
      </c>
      <c r="P107" s="34"/>
      <c r="Q107" s="30">
        <v>-0.42370309340052525</v>
      </c>
      <c r="R107" s="29"/>
      <c r="S107" s="29"/>
      <c r="T107" s="30">
        <v>0.50759834914939961</v>
      </c>
      <c r="U107" s="30">
        <v>-0.26825572989958391</v>
      </c>
    </row>
    <row r="108" spans="2:21" x14ac:dyDescent="0.2">
      <c r="B108" s="33">
        <f>STDEV(B2:B105)</f>
        <v>1032.0435837105661</v>
      </c>
      <c r="C108" s="36">
        <v>4185.169921875</v>
      </c>
      <c r="D108" s="34">
        <f>AVERAGE(D2:D106)</f>
        <v>6487.6073393322176</v>
      </c>
      <c r="E108" s="33"/>
      <c r="F108" s="36">
        <v>2111.56005859375</v>
      </c>
      <c r="G108" s="33">
        <f>STDEV(G2:G105)</f>
        <v>423.88612937434482</v>
      </c>
      <c r="H108" s="36">
        <v>1026.56005859375</v>
      </c>
      <c r="I108" s="29"/>
      <c r="J108" s="37"/>
      <c r="K108" s="34"/>
      <c r="L108" s="30">
        <v>4.3559363696470642E-2</v>
      </c>
      <c r="M108" s="34"/>
      <c r="N108" s="34"/>
      <c r="O108" s="30">
        <v>1.1595212907830756</v>
      </c>
      <c r="P108" s="34"/>
      <c r="Q108" s="30">
        <v>0.13752596110072965</v>
      </c>
      <c r="R108" s="29"/>
      <c r="S108" s="29"/>
      <c r="T108" s="30">
        <v>-0.84378690385083777</v>
      </c>
      <c r="U108" s="30">
        <v>-8.8124874990867894E-2</v>
      </c>
    </row>
    <row r="109" spans="2:21" x14ac:dyDescent="0.2">
      <c r="B109" s="33"/>
      <c r="C109" s="36">
        <v>2851.590087890625</v>
      </c>
      <c r="D109" s="33">
        <f>STDEV(D2:D106)</f>
        <v>2244.072688269986</v>
      </c>
      <c r="E109" s="33"/>
      <c r="F109" s="33"/>
      <c r="G109" s="33"/>
      <c r="H109" s="36">
        <v>976.9429931640625</v>
      </c>
      <c r="I109" s="29"/>
      <c r="J109" s="37"/>
      <c r="K109" s="34"/>
      <c r="L109" s="30">
        <v>-1.4835176160536223</v>
      </c>
      <c r="M109" s="34"/>
      <c r="N109" s="34"/>
      <c r="O109" s="34"/>
      <c r="P109" s="34"/>
      <c r="Q109" s="30">
        <v>-9.8994688867510741E-2</v>
      </c>
      <c r="R109" s="29"/>
      <c r="S109" s="29"/>
      <c r="T109" s="30">
        <v>-7.9171951016484693E-2</v>
      </c>
      <c r="U109" s="30">
        <v>0.24242884209090787</v>
      </c>
    </row>
    <row r="110" spans="2:21" x14ac:dyDescent="0.2">
      <c r="B110" s="33"/>
      <c r="C110" s="33"/>
      <c r="D110" s="33"/>
      <c r="E110" s="33"/>
      <c r="F110" s="34">
        <f>AVERAGE(F2:F108)</f>
        <v>1705.2462357850832</v>
      </c>
      <c r="G110" s="33"/>
      <c r="H110" s="36">
        <v>833.6610107421875</v>
      </c>
      <c r="I110" s="29"/>
      <c r="J110" s="37"/>
      <c r="K110" s="34"/>
      <c r="L110" s="34"/>
      <c r="M110" s="34"/>
      <c r="N110" s="34"/>
      <c r="O110" s="34"/>
      <c r="P110" s="34"/>
      <c r="Q110" s="30">
        <v>-0.78200863412358979</v>
      </c>
      <c r="R110" s="29"/>
      <c r="S110" s="29"/>
      <c r="T110" s="30">
        <v>0.291690156343683</v>
      </c>
      <c r="U110" s="30">
        <v>0.96552073732281207</v>
      </c>
    </row>
    <row r="111" spans="2:21" x14ac:dyDescent="0.2">
      <c r="B111" s="33"/>
      <c r="C111" s="34">
        <f>AVERAGE(C2:C109)</f>
        <v>4147.1270254629626</v>
      </c>
      <c r="D111" s="33"/>
      <c r="E111" s="33"/>
      <c r="F111" s="33">
        <f>STDEV(F2:F108)</f>
        <v>350.41187242993294</v>
      </c>
      <c r="G111" s="33"/>
      <c r="H111" s="36">
        <v>526.7650146484375</v>
      </c>
      <c r="I111" s="29"/>
      <c r="J111" s="37"/>
      <c r="K111" s="34"/>
      <c r="L111" s="34"/>
      <c r="M111" s="34"/>
      <c r="N111" s="34"/>
      <c r="O111" s="34"/>
      <c r="P111" s="34"/>
      <c r="Q111" s="30">
        <v>-2.2449577190832377</v>
      </c>
      <c r="R111" s="29"/>
      <c r="S111" s="29"/>
      <c r="T111" s="30">
        <v>-0.42899878959412885</v>
      </c>
      <c r="U111" s="30">
        <v>0.54881143760742712</v>
      </c>
    </row>
    <row r="112" spans="2:21" x14ac:dyDescent="0.2">
      <c r="B112" s="33"/>
      <c r="C112" s="33">
        <f>STDEV(C2:C109)</f>
        <v>873.28915589219378</v>
      </c>
      <c r="D112" s="33"/>
      <c r="E112" s="33"/>
      <c r="F112" s="33"/>
      <c r="G112" s="33"/>
      <c r="H112" s="36">
        <v>922.780029296875</v>
      </c>
      <c r="I112" s="29"/>
      <c r="J112" s="37"/>
      <c r="K112" s="34"/>
      <c r="L112" s="34"/>
      <c r="M112" s="34"/>
      <c r="N112" s="34"/>
      <c r="O112" s="34"/>
      <c r="P112" s="34"/>
      <c r="Q112" s="30">
        <v>-0.35718527928498583</v>
      </c>
      <c r="R112" s="29"/>
      <c r="S112" s="29"/>
      <c r="T112" s="30">
        <v>0.58804134558173837</v>
      </c>
      <c r="U112" s="30">
        <v>-1.2429944833316162</v>
      </c>
    </row>
    <row r="113" spans="2:21" x14ac:dyDescent="0.2">
      <c r="B113" s="33"/>
      <c r="C113" s="33"/>
      <c r="D113" s="33"/>
      <c r="E113" s="33"/>
      <c r="F113" s="33"/>
      <c r="G113" s="33"/>
      <c r="H113" s="36">
        <v>1240.8499755859375</v>
      </c>
      <c r="I113" s="29"/>
      <c r="J113" s="37"/>
      <c r="K113" s="34"/>
      <c r="L113" s="34"/>
      <c r="M113" s="34"/>
      <c r="N113" s="34"/>
      <c r="O113" s="34"/>
      <c r="P113" s="34"/>
      <c r="Q113" s="30">
        <v>1.15902914775043</v>
      </c>
      <c r="R113" s="29"/>
      <c r="S113" s="29"/>
      <c r="T113" s="30">
        <v>-4.0467649133299838E-2</v>
      </c>
      <c r="U113" s="30">
        <v>0.91609334547606691</v>
      </c>
    </row>
    <row r="114" spans="2:21" x14ac:dyDescent="0.2">
      <c r="B114" s="33"/>
      <c r="C114" s="33"/>
      <c r="D114" s="33"/>
      <c r="E114" s="33"/>
      <c r="F114" s="33"/>
      <c r="G114" s="33"/>
      <c r="H114" s="36">
        <v>878.38897705078125</v>
      </c>
      <c r="I114" s="29"/>
      <c r="J114" s="37"/>
      <c r="K114" s="34"/>
      <c r="L114" s="34"/>
      <c r="M114" s="34"/>
      <c r="N114" s="34"/>
      <c r="O114" s="34"/>
      <c r="P114" s="34"/>
      <c r="Q114" s="30">
        <v>-0.56879393528055133</v>
      </c>
      <c r="R114" s="29"/>
      <c r="S114" s="29"/>
      <c r="T114" s="30">
        <v>0.12986538601702607</v>
      </c>
      <c r="U114" s="30">
        <v>0.34499403316051053</v>
      </c>
    </row>
    <row r="115" spans="2:21" x14ac:dyDescent="0.2">
      <c r="B115" s="33"/>
      <c r="C115" s="33"/>
      <c r="D115" s="33"/>
      <c r="E115" s="33"/>
      <c r="F115" s="33"/>
      <c r="G115" s="33"/>
      <c r="H115" s="36">
        <v>1119.22998046875</v>
      </c>
      <c r="I115" s="29"/>
      <c r="J115" s="37"/>
      <c r="K115" s="34"/>
      <c r="L115" s="34"/>
      <c r="M115" s="34"/>
      <c r="N115" s="34"/>
      <c r="O115" s="34"/>
      <c r="P115" s="34"/>
      <c r="Q115" s="30">
        <v>0.57927619289228172</v>
      </c>
      <c r="R115" s="29"/>
      <c r="S115" s="29"/>
      <c r="T115" s="30">
        <v>0.41673486697619744</v>
      </c>
      <c r="U115" s="30">
        <v>0.7079099157127654</v>
      </c>
    </row>
    <row r="116" spans="2:21" x14ac:dyDescent="0.2">
      <c r="B116" s="33"/>
      <c r="C116" s="33"/>
      <c r="D116" s="33"/>
      <c r="E116" s="33"/>
      <c r="F116" s="33"/>
      <c r="G116" s="33"/>
      <c r="H116" s="36">
        <v>1084.8599853515625</v>
      </c>
      <c r="I116" s="29"/>
      <c r="J116" s="37"/>
      <c r="K116" s="34"/>
      <c r="L116" s="34"/>
      <c r="M116" s="34"/>
      <c r="N116" s="34"/>
      <c r="O116" s="34"/>
      <c r="P116" s="34"/>
      <c r="Q116" s="30">
        <v>0.41543712836634011</v>
      </c>
      <c r="R116" s="29"/>
      <c r="S116" s="29"/>
      <c r="T116" s="30">
        <v>-0.11108563212793666</v>
      </c>
      <c r="U116" s="30">
        <v>1.5652435903824899</v>
      </c>
    </row>
    <row r="117" spans="2:21" x14ac:dyDescent="0.2">
      <c r="B117" s="33"/>
      <c r="C117" s="33"/>
      <c r="D117" s="33"/>
      <c r="E117" s="33"/>
      <c r="F117" s="33"/>
      <c r="G117" s="33"/>
      <c r="H117" s="36">
        <v>1129.6400146484375</v>
      </c>
      <c r="I117" s="29"/>
      <c r="J117" s="37"/>
      <c r="K117" s="34"/>
      <c r="L117" s="34"/>
      <c r="M117" s="34"/>
      <c r="N117" s="34"/>
      <c r="O117" s="34"/>
      <c r="P117" s="34"/>
      <c r="Q117" s="30">
        <v>0.62890000738127971</v>
      </c>
      <c r="R117" s="29"/>
      <c r="S117" s="29"/>
      <c r="T117" s="30">
        <v>0.47678363593641127</v>
      </c>
      <c r="U117" s="30">
        <v>0.25955154825471111</v>
      </c>
    </row>
    <row r="118" spans="2:21" x14ac:dyDescent="0.2">
      <c r="B118" s="33"/>
      <c r="C118" s="33"/>
      <c r="D118" s="33"/>
      <c r="E118" s="33"/>
      <c r="F118" s="33"/>
      <c r="G118" s="33"/>
      <c r="H118" s="36">
        <v>1274.989990234375</v>
      </c>
      <c r="I118" s="29"/>
      <c r="J118" s="37"/>
      <c r="K118" s="34"/>
      <c r="L118" s="34"/>
      <c r="M118" s="34"/>
      <c r="N118" s="34"/>
      <c r="O118" s="34"/>
      <c r="P118" s="34"/>
      <c r="Q118" s="30">
        <v>1.3217719134630967</v>
      </c>
      <c r="R118" s="29"/>
      <c r="S118" s="29"/>
      <c r="T118" s="30">
        <v>0.28926297768826165</v>
      </c>
      <c r="U118" s="30">
        <v>1.7230294391578882</v>
      </c>
    </row>
    <row r="119" spans="2:21" x14ac:dyDescent="0.2">
      <c r="B119" s="33"/>
      <c r="C119" s="33"/>
      <c r="D119" s="33"/>
      <c r="E119" s="33"/>
      <c r="F119" s="33"/>
      <c r="G119" s="33"/>
      <c r="H119" s="33"/>
      <c r="I119" s="29"/>
      <c r="J119" s="37"/>
      <c r="K119" s="37"/>
      <c r="L119" s="29"/>
      <c r="M119" s="29"/>
      <c r="N119" s="29"/>
      <c r="O119" s="29"/>
      <c r="P119" s="29"/>
      <c r="Q119" s="29"/>
      <c r="R119" s="29"/>
      <c r="S119" s="29"/>
      <c r="T119" s="30">
        <v>-3.3183852832450866</v>
      </c>
      <c r="U119" s="30">
        <v>-1.4675300417433741</v>
      </c>
    </row>
    <row r="120" spans="2:21" x14ac:dyDescent="0.2">
      <c r="B120" s="33"/>
      <c r="C120" s="35"/>
      <c r="D120" s="33"/>
      <c r="E120" s="33"/>
      <c r="F120" s="33"/>
      <c r="G120" s="33"/>
      <c r="H120" s="34">
        <f>AVERAGE(H2:H118)</f>
        <v>997.70676389514892</v>
      </c>
      <c r="I120" s="29"/>
      <c r="J120" s="37"/>
      <c r="K120" s="37"/>
      <c r="L120" s="29"/>
      <c r="M120" s="29"/>
      <c r="N120" s="29"/>
      <c r="O120" s="29"/>
      <c r="P120" s="29"/>
      <c r="Q120" s="29"/>
      <c r="R120" s="29"/>
      <c r="S120" s="29"/>
      <c r="T120" s="30">
        <v>1.528794769175549</v>
      </c>
      <c r="U120" s="30">
        <v>-0.43605838964979499</v>
      </c>
    </row>
    <row r="121" spans="2:21" x14ac:dyDescent="0.2">
      <c r="B121" s="33"/>
      <c r="C121" s="33"/>
      <c r="D121" s="33"/>
      <c r="E121" s="33"/>
      <c r="F121" s="33"/>
      <c r="G121" s="33"/>
      <c r="H121" s="33">
        <f>STDEV(H2:H118)</f>
        <v>209.77896318064276</v>
      </c>
      <c r="I121" s="29"/>
      <c r="J121" s="37"/>
      <c r="K121" s="37"/>
      <c r="L121" s="29"/>
      <c r="M121" s="29"/>
      <c r="N121" s="29"/>
      <c r="O121" s="29"/>
      <c r="P121" s="29"/>
      <c r="Q121" s="29"/>
      <c r="R121" s="29"/>
      <c r="S121" s="29"/>
      <c r="T121" s="30">
        <v>-0.12989976126322197</v>
      </c>
      <c r="U121" s="30">
        <v>0.14694132886005012</v>
      </c>
    </row>
    <row r="122" spans="2:21" x14ac:dyDescent="0.2">
      <c r="B122" s="29"/>
      <c r="C122" s="29"/>
      <c r="D122" s="29"/>
      <c r="E122" s="29"/>
      <c r="F122" s="29"/>
      <c r="G122" s="29"/>
      <c r="H122" s="29"/>
      <c r="I122" s="29"/>
      <c r="J122" s="37"/>
      <c r="K122" s="37"/>
      <c r="L122" s="29"/>
      <c r="M122" s="29"/>
      <c r="N122" s="29"/>
      <c r="O122" s="29"/>
      <c r="P122" s="29"/>
      <c r="Q122" s="29"/>
      <c r="R122" s="29"/>
      <c r="S122" s="29"/>
      <c r="T122" s="30">
        <v>4.1750022501136956E-2</v>
      </c>
      <c r="U122" s="30">
        <v>-2.0971033677393303</v>
      </c>
    </row>
    <row r="123" spans="2:21" x14ac:dyDescent="0.2">
      <c r="B123" s="29"/>
      <c r="C123" s="29"/>
      <c r="D123" s="29"/>
      <c r="E123" s="29"/>
      <c r="F123" s="29"/>
      <c r="G123" s="29"/>
      <c r="H123" s="29"/>
      <c r="I123" s="29"/>
      <c r="J123" s="37"/>
      <c r="K123" s="37"/>
      <c r="L123" s="29"/>
      <c r="M123" s="29"/>
      <c r="N123" s="29"/>
      <c r="O123" s="29"/>
      <c r="P123" s="29"/>
      <c r="Q123" s="29"/>
      <c r="R123" s="29"/>
      <c r="S123" s="29"/>
      <c r="T123" s="30">
        <v>0.18352442964341009</v>
      </c>
      <c r="U123" s="30">
        <v>0.13215892095488196</v>
      </c>
    </row>
    <row r="124" spans="2:21" x14ac:dyDescent="0.2">
      <c r="B124" s="29"/>
      <c r="C124" s="29"/>
      <c r="D124" s="29"/>
      <c r="E124" s="29"/>
      <c r="F124" s="29"/>
      <c r="G124" s="29"/>
      <c r="H124" s="29"/>
      <c r="I124" s="29"/>
      <c r="J124" s="37"/>
      <c r="K124" s="37"/>
      <c r="L124" s="29"/>
      <c r="M124" s="29"/>
      <c r="N124" s="29"/>
      <c r="O124" s="29"/>
      <c r="P124" s="29"/>
      <c r="Q124" s="29"/>
      <c r="R124" s="29"/>
      <c r="S124" s="29"/>
      <c r="T124" s="30">
        <v>0.56505891032432309</v>
      </c>
      <c r="U124" s="30">
        <v>1.4064879008282825</v>
      </c>
    </row>
    <row r="125" spans="2:21" x14ac:dyDescent="0.2">
      <c r="B125" s="29"/>
      <c r="C125" s="29"/>
      <c r="D125" s="29"/>
      <c r="E125" s="29"/>
      <c r="F125" s="29"/>
      <c r="G125" s="29"/>
      <c r="H125" s="29"/>
      <c r="I125" s="29"/>
      <c r="J125" s="37"/>
      <c r="K125" s="37"/>
      <c r="L125" s="29"/>
      <c r="M125" s="29"/>
      <c r="N125" s="29"/>
      <c r="O125" s="29"/>
      <c r="P125" s="29"/>
      <c r="Q125" s="29"/>
      <c r="R125" s="29"/>
      <c r="S125" s="29"/>
      <c r="T125" s="30">
        <v>7.3630345981032293E-3</v>
      </c>
      <c r="U125" s="30">
        <v>4.9084254933265681E-3</v>
      </c>
    </row>
    <row r="126" spans="2:21" x14ac:dyDescent="0.2">
      <c r="B126" s="29"/>
      <c r="C126" s="29"/>
      <c r="D126" s="29"/>
      <c r="E126" s="29"/>
      <c r="F126" s="29"/>
      <c r="G126" s="29"/>
      <c r="H126" s="29"/>
      <c r="I126" s="29"/>
      <c r="J126" s="37"/>
      <c r="K126" s="37"/>
      <c r="L126" s="29"/>
      <c r="M126" s="29"/>
      <c r="N126" s="29"/>
      <c r="O126" s="29"/>
      <c r="P126" s="29"/>
      <c r="Q126" s="29"/>
      <c r="R126" s="29"/>
      <c r="S126" s="29"/>
      <c r="T126" s="30">
        <v>0.98486297015066693</v>
      </c>
      <c r="U126" s="30">
        <v>0.34584995945129149</v>
      </c>
    </row>
    <row r="127" spans="2:21" x14ac:dyDescent="0.2">
      <c r="B127" s="29"/>
      <c r="C127" s="29"/>
      <c r="D127" s="29"/>
      <c r="E127" s="29"/>
      <c r="F127" s="29"/>
      <c r="G127" s="29"/>
      <c r="H127" s="29"/>
      <c r="I127" s="29"/>
      <c r="J127" s="37"/>
      <c r="K127" s="37"/>
      <c r="L127" s="29"/>
      <c r="M127" s="29"/>
      <c r="N127" s="29"/>
      <c r="O127" s="29"/>
      <c r="P127" s="29"/>
      <c r="Q127" s="29"/>
      <c r="R127" s="29"/>
      <c r="S127" s="29"/>
      <c r="T127" s="30">
        <v>0.61953148653389944</v>
      </c>
      <c r="U127" s="30">
        <v>0.8537382268686865</v>
      </c>
    </row>
    <row r="128" spans="2:21" x14ac:dyDescent="0.2">
      <c r="B128" s="29"/>
      <c r="C128" s="29"/>
      <c r="D128" s="29"/>
      <c r="E128" s="29"/>
      <c r="F128" s="29"/>
      <c r="G128" s="29"/>
      <c r="H128" s="29"/>
      <c r="I128" s="29"/>
      <c r="J128" s="37"/>
      <c r="K128" s="37"/>
      <c r="L128" s="29"/>
      <c r="M128" s="29"/>
      <c r="N128" s="29"/>
      <c r="O128" s="29"/>
      <c r="P128" s="29"/>
      <c r="Q128" s="29"/>
      <c r="R128" s="29"/>
      <c r="S128" s="29"/>
      <c r="T128" s="30">
        <v>1.8919506821523153</v>
      </c>
      <c r="U128" s="30">
        <v>-2.0038417157355566</v>
      </c>
    </row>
    <row r="129" spans="2:21" x14ac:dyDescent="0.2">
      <c r="B129" s="29"/>
      <c r="C129" s="29"/>
      <c r="D129" s="29"/>
      <c r="E129" s="29"/>
      <c r="F129" s="29"/>
      <c r="G129" s="29"/>
      <c r="H129" s="29"/>
      <c r="I129" s="29"/>
      <c r="J129" s="37"/>
      <c r="K129" s="37"/>
      <c r="L129" s="29"/>
      <c r="M129" s="29"/>
      <c r="N129" s="29"/>
      <c r="O129" s="29"/>
      <c r="P129" s="29"/>
      <c r="Q129" s="29"/>
      <c r="R129" s="29"/>
      <c r="S129" s="29"/>
      <c r="T129" s="30">
        <v>-0.13806416179914982</v>
      </c>
      <c r="U129" s="30">
        <v>3.8411826018180321E-2</v>
      </c>
    </row>
    <row r="130" spans="2:21" x14ac:dyDescent="0.2">
      <c r="B130" s="29"/>
      <c r="C130" s="29"/>
      <c r="D130" s="29"/>
      <c r="E130" s="29"/>
      <c r="F130" s="29"/>
      <c r="G130" s="29"/>
      <c r="H130" s="29"/>
      <c r="I130" s="29"/>
      <c r="J130" s="37"/>
      <c r="K130" s="37"/>
      <c r="L130" s="29"/>
      <c r="M130" s="29"/>
      <c r="N130" s="29"/>
      <c r="O130" s="29"/>
      <c r="P130" s="29"/>
      <c r="Q130" s="29"/>
      <c r="R130" s="29"/>
      <c r="S130" s="29"/>
      <c r="T130" s="30">
        <v>0.41466217605805716</v>
      </c>
      <c r="U130" s="30">
        <v>0.39733234079307811</v>
      </c>
    </row>
    <row r="131" spans="2:21" x14ac:dyDescent="0.2">
      <c r="B131" s="29"/>
      <c r="C131" s="29"/>
      <c r="D131" s="29"/>
      <c r="E131" s="29"/>
      <c r="F131" s="29"/>
      <c r="G131" s="29"/>
      <c r="H131" s="29"/>
      <c r="I131" s="29"/>
      <c r="J131" s="37"/>
      <c r="K131" s="37"/>
      <c r="L131" s="29"/>
      <c r="M131" s="29"/>
      <c r="N131" s="29"/>
      <c r="O131" s="29"/>
      <c r="P131" s="29"/>
      <c r="Q131" s="29"/>
      <c r="R131" s="29"/>
      <c r="S131" s="29"/>
      <c r="T131" s="30">
        <v>-0.17148944795435475</v>
      </c>
      <c r="U131" s="30">
        <v>0.62095484148886637</v>
      </c>
    </row>
    <row r="132" spans="2:21" x14ac:dyDescent="0.2">
      <c r="B132" s="29"/>
      <c r="C132" s="29"/>
      <c r="D132" s="29"/>
      <c r="E132" s="29"/>
      <c r="F132" s="29"/>
      <c r="G132" s="29"/>
      <c r="H132" s="29"/>
      <c r="I132" s="29"/>
      <c r="J132" s="37"/>
      <c r="K132" s="37"/>
      <c r="L132" s="29"/>
      <c r="M132" s="29"/>
      <c r="N132" s="29"/>
      <c r="O132" s="29"/>
      <c r="P132" s="29"/>
      <c r="Q132" s="29"/>
      <c r="R132" s="29"/>
      <c r="S132" s="29"/>
      <c r="T132" s="30">
        <v>0.91228635853821372</v>
      </c>
      <c r="U132" s="30">
        <v>-1.7044227093885795</v>
      </c>
    </row>
    <row r="133" spans="2:21" x14ac:dyDescent="0.2">
      <c r="B133" s="29"/>
      <c r="C133" s="29"/>
      <c r="D133" s="29"/>
      <c r="E133" s="29"/>
      <c r="F133" s="29"/>
      <c r="G133" s="29"/>
      <c r="H133" s="29"/>
      <c r="I133" s="29"/>
      <c r="J133" s="37"/>
      <c r="K133" s="37"/>
      <c r="L133" s="29"/>
      <c r="M133" s="29"/>
      <c r="N133" s="29"/>
      <c r="O133" s="29"/>
      <c r="P133" s="29"/>
      <c r="Q133" s="29"/>
      <c r="R133" s="29"/>
      <c r="S133" s="29"/>
      <c r="T133" s="30">
        <v>0.3708164041619888</v>
      </c>
      <c r="U133" s="30">
        <v>1.0297312337994229</v>
      </c>
    </row>
    <row r="134" spans="2:21" x14ac:dyDescent="0.2">
      <c r="B134" s="29"/>
      <c r="C134" s="29"/>
      <c r="D134" s="29"/>
      <c r="E134" s="29"/>
      <c r="F134" s="29"/>
      <c r="G134" s="29"/>
      <c r="H134" s="29"/>
      <c r="I134" s="29"/>
      <c r="J134" s="37"/>
      <c r="K134" s="37"/>
      <c r="L134" s="29"/>
      <c r="M134" s="29"/>
      <c r="N134" s="29"/>
      <c r="O134" s="29"/>
      <c r="P134" s="29"/>
      <c r="Q134" s="29"/>
      <c r="R134" s="29"/>
      <c r="S134" s="29"/>
      <c r="T134" s="30">
        <v>-0.33589096392337736</v>
      </c>
      <c r="U134" s="30">
        <v>-0.59912332145754754</v>
      </c>
    </row>
    <row r="135" spans="2:21" x14ac:dyDescent="0.2">
      <c r="B135" s="29"/>
      <c r="C135" s="29"/>
      <c r="D135" s="29"/>
      <c r="E135" s="29"/>
      <c r="F135" s="29"/>
      <c r="G135" s="29"/>
      <c r="H135" s="29"/>
      <c r="I135" s="29"/>
      <c r="J135" s="37"/>
      <c r="K135" s="37"/>
      <c r="L135" s="29"/>
      <c r="M135" s="29"/>
      <c r="N135" s="29"/>
      <c r="O135" s="29"/>
      <c r="P135" s="29"/>
      <c r="Q135" s="29"/>
      <c r="R135" s="29"/>
      <c r="S135" s="29"/>
      <c r="T135" s="30">
        <v>-0.26980751649553791</v>
      </c>
      <c r="U135" s="30">
        <v>-0.33258014086422294</v>
      </c>
    </row>
    <row r="136" spans="2:21" x14ac:dyDescent="0.2">
      <c r="B136" s="29"/>
      <c r="C136" s="29"/>
      <c r="D136" s="29"/>
      <c r="E136" s="29"/>
      <c r="F136" s="29"/>
      <c r="G136" s="29"/>
      <c r="H136" s="29"/>
      <c r="I136" s="29"/>
      <c r="J136" s="37"/>
      <c r="K136" s="37"/>
      <c r="L136" s="29"/>
      <c r="M136" s="29"/>
      <c r="N136" s="29"/>
      <c r="O136" s="29"/>
      <c r="P136" s="29"/>
      <c r="Q136" s="29"/>
      <c r="R136" s="29"/>
      <c r="S136" s="29"/>
      <c r="T136" s="30">
        <v>0.69150032500688186</v>
      </c>
      <c r="U136" s="30">
        <v>0.1041631291631363</v>
      </c>
    </row>
    <row r="137" spans="2:21" x14ac:dyDescent="0.2">
      <c r="B137" s="29"/>
      <c r="C137" s="29"/>
      <c r="D137" s="29"/>
      <c r="E137" s="29"/>
      <c r="F137" s="29"/>
      <c r="G137" s="29"/>
      <c r="H137" s="29"/>
      <c r="I137" s="29"/>
      <c r="J137" s="37"/>
      <c r="K137" s="37"/>
      <c r="L137" s="29"/>
      <c r="M137" s="29"/>
      <c r="N137" s="29"/>
      <c r="O137" s="29"/>
      <c r="P137" s="29"/>
      <c r="Q137" s="29"/>
      <c r="R137" s="29"/>
      <c r="S137" s="29"/>
      <c r="T137" s="30">
        <v>-0.43962531434317531</v>
      </c>
      <c r="U137" s="30">
        <v>0.16743165384883477</v>
      </c>
    </row>
    <row r="138" spans="2:21" x14ac:dyDescent="0.2">
      <c r="B138" s="29"/>
      <c r="C138" s="29"/>
      <c r="D138" s="29"/>
      <c r="E138" s="29"/>
      <c r="F138" s="29"/>
      <c r="G138" s="29"/>
      <c r="H138" s="29"/>
      <c r="I138" s="29"/>
      <c r="J138" s="37"/>
      <c r="K138" s="37"/>
      <c r="L138" s="29"/>
      <c r="M138" s="29"/>
      <c r="N138" s="29"/>
      <c r="O138" s="29"/>
      <c r="P138" s="29"/>
      <c r="Q138" s="29"/>
      <c r="R138" s="29"/>
      <c r="S138" s="29"/>
      <c r="T138" s="30">
        <v>0.43853754020575297</v>
      </c>
      <c r="U138" s="30">
        <v>1.7805329153347818</v>
      </c>
    </row>
    <row r="139" spans="2:21" x14ac:dyDescent="0.2">
      <c r="B139" s="29"/>
      <c r="C139" s="29"/>
      <c r="D139" s="29"/>
      <c r="E139" s="29"/>
      <c r="F139" s="29"/>
      <c r="G139" s="29"/>
      <c r="H139" s="29"/>
      <c r="I139" s="29"/>
      <c r="J139" s="37"/>
      <c r="K139" s="37"/>
      <c r="L139" s="29"/>
      <c r="M139" s="29"/>
      <c r="N139" s="29"/>
      <c r="O139" s="29"/>
      <c r="P139" s="29"/>
      <c r="Q139" s="29"/>
      <c r="R139" s="29"/>
      <c r="S139" s="29"/>
      <c r="T139" s="30">
        <v>1.1525049177938418</v>
      </c>
      <c r="U139" s="30">
        <v>4.6373995860300408E-2</v>
      </c>
    </row>
    <row r="140" spans="2:21" x14ac:dyDescent="0.2">
      <c r="B140" s="29"/>
      <c r="C140" s="29"/>
      <c r="D140" s="29"/>
      <c r="E140" s="29"/>
      <c r="F140" s="29"/>
      <c r="G140" s="29"/>
      <c r="H140" s="29"/>
      <c r="I140" s="29"/>
      <c r="J140" s="37"/>
      <c r="K140" s="37"/>
      <c r="L140" s="29"/>
      <c r="M140" s="29"/>
      <c r="N140" s="29"/>
      <c r="O140" s="29"/>
      <c r="P140" s="29"/>
      <c r="Q140" s="29"/>
      <c r="R140" s="29"/>
      <c r="S140" s="29"/>
      <c r="T140" s="30">
        <v>0.63224160521508777</v>
      </c>
      <c r="U140" s="30">
        <v>0.13566901998048583</v>
      </c>
    </row>
    <row r="141" spans="2:21" x14ac:dyDescent="0.2">
      <c r="B141" s="29"/>
      <c r="C141" s="29"/>
      <c r="D141" s="29"/>
      <c r="E141" s="29"/>
      <c r="F141" s="29"/>
      <c r="G141" s="29"/>
      <c r="H141" s="29"/>
      <c r="I141" s="29"/>
      <c r="J141" s="37"/>
      <c r="K141" s="37"/>
      <c r="L141" s="29"/>
      <c r="M141" s="29"/>
      <c r="N141" s="29"/>
      <c r="O141" s="29"/>
      <c r="P141" s="29"/>
      <c r="Q141" s="29"/>
      <c r="R141" s="29"/>
      <c r="S141" s="29"/>
      <c r="T141" s="30">
        <v>0.99292449096473412</v>
      </c>
      <c r="U141" s="30">
        <v>0.28306670351734631</v>
      </c>
    </row>
    <row r="142" spans="2:21" x14ac:dyDescent="0.2">
      <c r="B142" s="29"/>
      <c r="C142" s="29"/>
      <c r="D142" s="29"/>
      <c r="E142" s="29"/>
      <c r="F142" s="29"/>
      <c r="G142" s="29"/>
      <c r="H142" s="29"/>
      <c r="I142" s="29"/>
      <c r="J142" s="37"/>
      <c r="K142" s="37"/>
      <c r="L142" s="29"/>
      <c r="M142" s="29"/>
      <c r="N142" s="29"/>
      <c r="O142" s="29"/>
      <c r="P142" s="29"/>
      <c r="Q142" s="29"/>
      <c r="R142" s="29"/>
      <c r="S142" s="29"/>
      <c r="T142" s="30">
        <v>0.82197305922539732</v>
      </c>
      <c r="U142" s="30">
        <v>-0.76321592219399514</v>
      </c>
    </row>
    <row r="143" spans="2:21" x14ac:dyDescent="0.2">
      <c r="B143" s="29"/>
      <c r="C143" s="29"/>
      <c r="D143" s="29"/>
      <c r="E143" s="29"/>
      <c r="F143" s="29"/>
      <c r="G143" s="29"/>
      <c r="H143" s="29"/>
      <c r="I143" s="29"/>
      <c r="J143" s="37"/>
      <c r="K143" s="37"/>
      <c r="L143" s="29"/>
      <c r="M143" s="29"/>
      <c r="N143" s="29"/>
      <c r="O143" s="29"/>
      <c r="P143" s="29"/>
      <c r="Q143" s="29"/>
      <c r="R143" s="29"/>
      <c r="S143" s="29"/>
      <c r="T143" s="30">
        <v>1.3637175459028921</v>
      </c>
      <c r="U143" s="30">
        <v>5.4992480367390489E-2</v>
      </c>
    </row>
    <row r="144" spans="2:21" x14ac:dyDescent="0.2">
      <c r="B144" s="29"/>
      <c r="C144" s="29"/>
      <c r="D144" s="29"/>
      <c r="E144" s="29"/>
      <c r="F144" s="29"/>
      <c r="G144" s="29"/>
      <c r="H144" s="29"/>
      <c r="I144" s="29"/>
      <c r="J144" s="37"/>
      <c r="K144" s="37"/>
      <c r="L144" s="29"/>
      <c r="M144" s="29"/>
      <c r="N144" s="29"/>
      <c r="O144" s="29"/>
      <c r="P144" s="29"/>
      <c r="Q144" s="29"/>
      <c r="R144" s="29"/>
      <c r="S144" s="29"/>
      <c r="T144" s="30">
        <v>0.78282173376814901</v>
      </c>
      <c r="U144" s="30">
        <v>0.72240701485434</v>
      </c>
    </row>
    <row r="145" spans="2:21" x14ac:dyDescent="0.2">
      <c r="B145" s="29"/>
      <c r="C145" s="29"/>
      <c r="D145" s="29"/>
      <c r="E145" s="29"/>
      <c r="F145" s="29"/>
      <c r="G145" s="29"/>
      <c r="H145" s="29"/>
      <c r="I145" s="29"/>
      <c r="J145" s="37"/>
      <c r="K145" s="37"/>
      <c r="L145" s="29"/>
      <c r="M145" s="29"/>
      <c r="N145" s="29"/>
      <c r="O145" s="29"/>
      <c r="P145" s="29"/>
      <c r="Q145" s="29"/>
      <c r="R145" s="29"/>
      <c r="S145" s="29"/>
      <c r="T145" s="30">
        <v>0.20606012089122352</v>
      </c>
      <c r="U145" s="30">
        <v>-0.8887542167116399</v>
      </c>
    </row>
    <row r="146" spans="2:21" x14ac:dyDescent="0.2">
      <c r="B146" s="29"/>
      <c r="C146" s="29"/>
      <c r="D146" s="29"/>
      <c r="E146" s="29"/>
      <c r="F146" s="29"/>
      <c r="G146" s="29"/>
      <c r="H146" s="29"/>
      <c r="I146" s="29"/>
      <c r="J146" s="37"/>
      <c r="K146" s="37"/>
      <c r="L146" s="29"/>
      <c r="M146" s="29"/>
      <c r="N146" s="29"/>
      <c r="O146" s="29"/>
      <c r="P146" s="29"/>
      <c r="Q146" s="29"/>
      <c r="R146" s="29"/>
      <c r="S146" s="29"/>
      <c r="T146" s="30">
        <v>0.50865174804062607</v>
      </c>
      <c r="U146" s="30">
        <v>0.23181284787631357</v>
      </c>
    </row>
    <row r="147" spans="2:21" x14ac:dyDescent="0.2">
      <c r="B147" s="29"/>
      <c r="C147" s="29"/>
      <c r="D147" s="29"/>
      <c r="E147" s="29"/>
      <c r="F147" s="29"/>
      <c r="G147" s="29"/>
      <c r="H147" s="29"/>
      <c r="I147" s="29"/>
      <c r="J147" s="37"/>
      <c r="K147" s="37"/>
      <c r="L147" s="29"/>
      <c r="M147" s="29"/>
      <c r="N147" s="29"/>
      <c r="O147" s="29"/>
      <c r="P147" s="29"/>
      <c r="Q147" s="29"/>
      <c r="R147" s="29"/>
      <c r="S147" s="29"/>
      <c r="T147" s="30">
        <v>1.3935358913748159</v>
      </c>
      <c r="U147" s="30">
        <v>0.16503422416501123</v>
      </c>
    </row>
    <row r="148" spans="2:21" x14ac:dyDescent="0.2">
      <c r="B148" s="29"/>
      <c r="C148" s="29"/>
      <c r="D148" s="29"/>
      <c r="E148" s="29"/>
      <c r="F148" s="29"/>
      <c r="G148" s="29"/>
      <c r="H148" s="29"/>
      <c r="I148" s="29"/>
      <c r="J148" s="37"/>
      <c r="K148" s="37"/>
      <c r="L148" s="29"/>
      <c r="M148" s="29"/>
      <c r="N148" s="29"/>
      <c r="O148" s="29"/>
      <c r="P148" s="29"/>
      <c r="Q148" s="29"/>
      <c r="R148" s="29"/>
      <c r="S148" s="29"/>
      <c r="T148" s="30">
        <v>0.30393116585834323</v>
      </c>
      <c r="U148" s="30">
        <v>-2.1894061523782797</v>
      </c>
    </row>
    <row r="149" spans="2:21" x14ac:dyDescent="0.2">
      <c r="B149" s="29"/>
      <c r="C149" s="29"/>
      <c r="D149" s="29"/>
      <c r="E149" s="29"/>
      <c r="F149" s="29"/>
      <c r="G149" s="29"/>
      <c r="H149" s="29"/>
      <c r="I149" s="29"/>
      <c r="J149" s="37"/>
      <c r="K149" s="37"/>
      <c r="L149" s="29"/>
      <c r="M149" s="29"/>
      <c r="N149" s="29"/>
      <c r="O149" s="29"/>
      <c r="P149" s="29"/>
      <c r="Q149" s="29"/>
      <c r="R149" s="29"/>
      <c r="S149" s="29"/>
      <c r="T149" s="30">
        <v>0.74588120407306058</v>
      </c>
      <c r="U149" s="30">
        <v>0.37361757390463196</v>
      </c>
    </row>
    <row r="150" spans="2:21" x14ac:dyDescent="0.2">
      <c r="B150" s="29"/>
      <c r="C150" s="29"/>
      <c r="D150" s="29"/>
      <c r="E150" s="29"/>
      <c r="F150" s="29"/>
      <c r="G150" s="29"/>
      <c r="H150" s="29"/>
      <c r="I150" s="29"/>
      <c r="J150" s="37"/>
      <c r="K150" s="37"/>
      <c r="L150" s="29"/>
      <c r="M150" s="29"/>
      <c r="N150" s="29"/>
      <c r="O150" s="29"/>
      <c r="P150" s="29"/>
      <c r="Q150" s="29"/>
      <c r="R150" s="29"/>
      <c r="S150" s="29"/>
      <c r="T150" s="30">
        <v>1.359595647481384</v>
      </c>
      <c r="U150" s="30">
        <v>-1.2977013065730645</v>
      </c>
    </row>
    <row r="151" spans="2:21" x14ac:dyDescent="0.2">
      <c r="B151" s="29"/>
      <c r="C151" s="29"/>
      <c r="D151" s="29"/>
      <c r="E151" s="29"/>
      <c r="F151" s="29"/>
      <c r="G151" s="29"/>
      <c r="H151" s="29"/>
      <c r="I151" s="29"/>
      <c r="J151" s="37"/>
      <c r="K151" s="37"/>
      <c r="L151" s="29"/>
      <c r="M151" s="29"/>
      <c r="N151" s="29"/>
      <c r="O151" s="29"/>
      <c r="P151" s="29"/>
      <c r="Q151" s="29"/>
      <c r="R151" s="29"/>
      <c r="S151" s="29"/>
      <c r="T151" s="30">
        <v>0.20420493112419102</v>
      </c>
      <c r="U151" s="30">
        <v>-1.321587467737076</v>
      </c>
    </row>
    <row r="152" spans="2:21" x14ac:dyDescent="0.2">
      <c r="B152" s="29"/>
      <c r="C152" s="29"/>
      <c r="D152" s="29"/>
      <c r="E152" s="29"/>
      <c r="F152" s="29"/>
      <c r="G152" s="29"/>
      <c r="H152" s="29"/>
      <c r="I152" s="29"/>
      <c r="J152" s="37"/>
      <c r="K152" s="37"/>
      <c r="L152" s="29"/>
      <c r="M152" s="29"/>
      <c r="N152" s="29"/>
      <c r="O152" s="29"/>
      <c r="P152" s="29"/>
      <c r="Q152" s="29"/>
      <c r="R152" s="29"/>
      <c r="S152" s="29"/>
      <c r="T152" s="30">
        <v>-0.37932437823861798</v>
      </c>
      <c r="U152" s="30">
        <v>-6.2611861658379758E-2</v>
      </c>
    </row>
    <row r="153" spans="2:21" x14ac:dyDescent="0.2">
      <c r="B153" s="29"/>
      <c r="C153" s="29"/>
      <c r="D153" s="29"/>
      <c r="E153" s="29"/>
      <c r="F153" s="29"/>
      <c r="G153" s="29"/>
      <c r="H153" s="29"/>
      <c r="I153" s="29"/>
      <c r="J153" s="37"/>
      <c r="K153" s="37"/>
      <c r="L153" s="29"/>
      <c r="M153" s="29"/>
      <c r="N153" s="29"/>
      <c r="O153" s="29"/>
      <c r="P153" s="29"/>
      <c r="Q153" s="29"/>
      <c r="R153" s="29"/>
      <c r="S153" s="29"/>
      <c r="T153" s="30">
        <v>0.52002219382193193</v>
      </c>
      <c r="U153" s="30">
        <v>0.11340936262260214</v>
      </c>
    </row>
    <row r="154" spans="2:21" x14ac:dyDescent="0.2">
      <c r="B154" s="29"/>
      <c r="C154" s="29"/>
      <c r="D154" s="29"/>
      <c r="E154" s="29"/>
      <c r="F154" s="29"/>
      <c r="G154" s="29"/>
      <c r="H154" s="29"/>
      <c r="I154" s="29"/>
      <c r="J154" s="37"/>
      <c r="K154" s="37"/>
      <c r="L154" s="29"/>
      <c r="M154" s="29"/>
      <c r="N154" s="29"/>
      <c r="O154" s="29"/>
      <c r="P154" s="29"/>
      <c r="Q154" s="29"/>
      <c r="R154" s="29"/>
      <c r="S154" s="29"/>
      <c r="T154" s="30">
        <v>1.0350749839657927</v>
      </c>
      <c r="U154" s="30">
        <v>0.97996070503919819</v>
      </c>
    </row>
    <row r="155" spans="2:21" x14ac:dyDescent="0.2">
      <c r="B155" s="29"/>
      <c r="C155" s="29"/>
      <c r="D155" s="29"/>
      <c r="E155" s="29"/>
      <c r="F155" s="29"/>
      <c r="G155" s="29"/>
      <c r="H155" s="29"/>
      <c r="I155" s="29"/>
      <c r="J155" s="37"/>
      <c r="K155" s="37"/>
      <c r="L155" s="29"/>
      <c r="M155" s="29"/>
      <c r="N155" s="29"/>
      <c r="O155" s="29"/>
      <c r="P155" s="29"/>
      <c r="Q155" s="29"/>
      <c r="R155" s="29"/>
      <c r="S155" s="29"/>
      <c r="T155" s="30">
        <v>0.38490086173629523</v>
      </c>
      <c r="U155" s="30">
        <v>0.41833615188386153</v>
      </c>
    </row>
    <row r="156" spans="2:21" x14ac:dyDescent="0.2">
      <c r="B156" s="29"/>
      <c r="C156" s="29"/>
      <c r="D156" s="29"/>
      <c r="E156" s="29"/>
      <c r="F156" s="29"/>
      <c r="G156" s="29"/>
      <c r="H156" s="29"/>
      <c r="I156" s="29"/>
      <c r="J156" s="37"/>
      <c r="K156" s="37"/>
      <c r="L156" s="29"/>
      <c r="M156" s="29"/>
      <c r="N156" s="29"/>
      <c r="O156" s="29"/>
      <c r="P156" s="29"/>
      <c r="Q156" s="29"/>
      <c r="R156" s="29"/>
      <c r="S156" s="29"/>
      <c r="T156" s="30">
        <v>-0.10095169996019085</v>
      </c>
      <c r="U156" s="30">
        <v>0.31574274346401338</v>
      </c>
    </row>
    <row r="157" spans="2:21" x14ac:dyDescent="0.2">
      <c r="B157" s="29"/>
      <c r="C157" s="29"/>
      <c r="D157" s="29"/>
      <c r="E157" s="29"/>
      <c r="F157" s="29"/>
      <c r="G157" s="29"/>
      <c r="H157" s="29"/>
      <c r="I157" s="29"/>
      <c r="J157" s="37"/>
      <c r="K157" s="37"/>
      <c r="L157" s="29"/>
      <c r="M157" s="29"/>
      <c r="N157" s="29"/>
      <c r="O157" s="29"/>
      <c r="P157" s="29"/>
      <c r="Q157" s="29"/>
      <c r="R157" s="29"/>
      <c r="S157" s="29"/>
      <c r="T157" s="30">
        <v>-0.10787958688255861</v>
      </c>
      <c r="U157" s="30">
        <v>0.26688596914445545</v>
      </c>
    </row>
    <row r="158" spans="2:21" x14ac:dyDescent="0.2">
      <c r="B158" s="29"/>
      <c r="C158" s="29"/>
      <c r="D158" s="29"/>
      <c r="E158" s="29"/>
      <c r="F158" s="29"/>
      <c r="G158" s="29"/>
      <c r="H158" s="29"/>
      <c r="I158" s="29"/>
      <c r="J158" s="37"/>
      <c r="K158" s="37"/>
      <c r="L158" s="29"/>
      <c r="M158" s="29"/>
      <c r="N158" s="29"/>
      <c r="O158" s="29"/>
      <c r="P158" s="29"/>
      <c r="Q158" s="29"/>
      <c r="R158" s="29"/>
      <c r="S158" s="29"/>
      <c r="T158" s="30">
        <v>-1.1272440209919865</v>
      </c>
      <c r="U158" s="30">
        <v>1.1734188583225198</v>
      </c>
    </row>
    <row r="159" spans="2:21" x14ac:dyDescent="0.2">
      <c r="B159" s="29"/>
      <c r="C159" s="29"/>
      <c r="D159" s="29"/>
      <c r="E159" s="29"/>
      <c r="F159" s="29"/>
      <c r="G159" s="29"/>
      <c r="H159" s="29"/>
      <c r="I159" s="29"/>
      <c r="J159" s="37"/>
      <c r="K159" s="37"/>
      <c r="L159" s="29"/>
      <c r="M159" s="29"/>
      <c r="N159" s="29"/>
      <c r="O159" s="29"/>
      <c r="P159" s="29"/>
      <c r="Q159" s="29"/>
      <c r="R159" s="29"/>
      <c r="S159" s="29"/>
      <c r="T159" s="30">
        <v>0.3312994083889963</v>
      </c>
      <c r="U159" s="30">
        <v>1.3214449875364536</v>
      </c>
    </row>
    <row r="160" spans="2:21" x14ac:dyDescent="0.2">
      <c r="B160" s="29"/>
      <c r="C160" s="29"/>
      <c r="D160" s="29"/>
      <c r="E160" s="29"/>
      <c r="F160" s="29"/>
      <c r="G160" s="29"/>
      <c r="H160" s="29"/>
      <c r="I160" s="29"/>
      <c r="J160" s="37"/>
      <c r="K160" s="37"/>
      <c r="L160" s="29"/>
      <c r="M160" s="29"/>
      <c r="N160" s="29"/>
      <c r="O160" s="29"/>
      <c r="P160" s="29"/>
      <c r="Q160" s="29"/>
      <c r="R160" s="29"/>
      <c r="S160" s="29"/>
      <c r="T160" s="30">
        <v>-2.2755119939970916</v>
      </c>
      <c r="U160" s="30">
        <v>1.6994285867574703</v>
      </c>
    </row>
    <row r="161" spans="2:21" x14ac:dyDescent="0.2">
      <c r="B161" s="29"/>
      <c r="C161" s="29"/>
      <c r="D161" s="29"/>
      <c r="E161" s="29"/>
      <c r="F161" s="29"/>
      <c r="G161" s="29"/>
      <c r="H161" s="29"/>
      <c r="I161" s="29"/>
      <c r="J161" s="37"/>
      <c r="K161" s="37"/>
      <c r="L161" s="29"/>
      <c r="M161" s="29"/>
      <c r="N161" s="29"/>
      <c r="O161" s="29"/>
      <c r="P161" s="29"/>
      <c r="Q161" s="29"/>
      <c r="R161" s="29"/>
      <c r="S161" s="29"/>
      <c r="T161" s="30">
        <v>0.17000077837902941</v>
      </c>
      <c r="U161" s="30">
        <v>1.133209482584995</v>
      </c>
    </row>
    <row r="162" spans="2:21" x14ac:dyDescent="0.2">
      <c r="B162" s="29"/>
      <c r="C162" s="29"/>
      <c r="D162" s="29"/>
      <c r="E162" s="29"/>
      <c r="F162" s="29"/>
      <c r="G162" s="29"/>
      <c r="H162" s="29"/>
      <c r="I162" s="29"/>
      <c r="J162" s="37"/>
      <c r="K162" s="37"/>
      <c r="L162" s="29"/>
      <c r="M162" s="29"/>
      <c r="N162" s="29"/>
      <c r="O162" s="29"/>
      <c r="P162" s="29"/>
      <c r="Q162" s="29"/>
      <c r="R162" s="29"/>
      <c r="S162" s="29"/>
      <c r="T162" s="30">
        <v>0.3890233192867264</v>
      </c>
      <c r="U162" s="30">
        <v>0.49333368848828335</v>
      </c>
    </row>
    <row r="163" spans="2:21" x14ac:dyDescent="0.2">
      <c r="B163" s="29"/>
      <c r="C163" s="29"/>
      <c r="D163" s="29"/>
      <c r="E163" s="29"/>
      <c r="F163" s="29"/>
      <c r="G163" s="29"/>
      <c r="H163" s="29"/>
      <c r="I163" s="29"/>
      <c r="J163" s="37"/>
      <c r="K163" s="37"/>
      <c r="L163" s="29"/>
      <c r="M163" s="29"/>
      <c r="N163" s="29"/>
      <c r="O163" s="29"/>
      <c r="P163" s="29"/>
      <c r="Q163" s="29"/>
      <c r="R163" s="29"/>
      <c r="S163" s="29"/>
      <c r="T163" s="30">
        <v>0.61523737640405929</v>
      </c>
      <c r="U163" s="30">
        <v>0.55996948363661447</v>
      </c>
    </row>
    <row r="164" spans="2:21" x14ac:dyDescent="0.2">
      <c r="B164" s="29"/>
      <c r="C164" s="29"/>
      <c r="D164" s="29"/>
      <c r="E164" s="29"/>
      <c r="F164" s="29"/>
      <c r="G164" s="29"/>
      <c r="H164" s="29"/>
      <c r="I164" s="29"/>
      <c r="J164" s="37"/>
      <c r="K164" s="37"/>
      <c r="L164" s="29"/>
      <c r="M164" s="29"/>
      <c r="N164" s="29"/>
      <c r="O164" s="29"/>
      <c r="P164" s="29"/>
      <c r="Q164" s="29"/>
      <c r="R164" s="29"/>
      <c r="S164" s="29"/>
      <c r="T164" s="30">
        <v>-8.7061539686681233E-2</v>
      </c>
      <c r="U164" s="30">
        <v>-0.33589027990166714</v>
      </c>
    </row>
    <row r="165" spans="2:21" x14ac:dyDescent="0.2">
      <c r="B165" s="29"/>
      <c r="C165" s="29"/>
      <c r="D165" s="29"/>
      <c r="E165" s="29"/>
      <c r="F165" s="29"/>
      <c r="G165" s="29"/>
      <c r="H165" s="29"/>
      <c r="I165" s="29"/>
      <c r="J165" s="37"/>
      <c r="K165" s="37"/>
      <c r="L165" s="29"/>
      <c r="M165" s="29"/>
      <c r="N165" s="29"/>
      <c r="O165" s="29"/>
      <c r="P165" s="29"/>
      <c r="Q165" s="29"/>
      <c r="R165" s="29"/>
      <c r="S165" s="29"/>
      <c r="T165" s="30">
        <v>0.56904382215965787</v>
      </c>
      <c r="U165" s="30">
        <v>-2.5711341243044079</v>
      </c>
    </row>
    <row r="166" spans="2:21" x14ac:dyDescent="0.2">
      <c r="B166" s="29"/>
      <c r="C166" s="29"/>
      <c r="D166" s="29"/>
      <c r="E166" s="29"/>
      <c r="F166" s="29"/>
      <c r="G166" s="29"/>
      <c r="H166" s="29"/>
      <c r="I166" s="29"/>
      <c r="J166" s="37"/>
      <c r="K166" s="37"/>
      <c r="L166" s="29"/>
      <c r="M166" s="29"/>
      <c r="N166" s="29"/>
      <c r="O166" s="29"/>
      <c r="P166" s="29"/>
      <c r="Q166" s="29"/>
      <c r="R166" s="29"/>
      <c r="S166" s="29"/>
      <c r="T166" s="30">
        <v>0.91170262794243861</v>
      </c>
      <c r="U166" s="30">
        <v>-1.6202646364624747</v>
      </c>
    </row>
    <row r="167" spans="2:21" x14ac:dyDescent="0.2">
      <c r="B167" s="29"/>
      <c r="C167" s="29"/>
      <c r="D167" s="29"/>
      <c r="E167" s="29"/>
      <c r="F167" s="29"/>
      <c r="G167" s="29"/>
      <c r="H167" s="29"/>
      <c r="I167" s="29"/>
      <c r="J167" s="37"/>
      <c r="K167" s="37"/>
      <c r="L167" s="29"/>
      <c r="M167" s="29"/>
      <c r="N167" s="29"/>
      <c r="O167" s="29"/>
      <c r="P167" s="29"/>
      <c r="Q167" s="29"/>
      <c r="R167" s="29"/>
      <c r="S167" s="29"/>
      <c r="T167" s="30">
        <v>0.71684172519109346</v>
      </c>
      <c r="U167" s="30">
        <v>-2.2492701318300332</v>
      </c>
    </row>
    <row r="168" spans="2:21" x14ac:dyDescent="0.2">
      <c r="B168" s="29"/>
      <c r="C168" s="29"/>
      <c r="D168" s="29"/>
      <c r="E168" s="29"/>
      <c r="F168" s="29"/>
      <c r="G168" s="29"/>
      <c r="H168" s="29"/>
      <c r="I168" s="29"/>
      <c r="J168" s="37"/>
      <c r="K168" s="37"/>
      <c r="L168" s="29"/>
      <c r="M168" s="29"/>
      <c r="N168" s="29"/>
      <c r="O168" s="29"/>
      <c r="P168" s="29"/>
      <c r="Q168" s="29"/>
      <c r="R168" s="29"/>
      <c r="S168" s="29"/>
      <c r="T168" s="30">
        <v>-1.3023634792889915</v>
      </c>
      <c r="U168" s="30">
        <v>-0.39907310744958291</v>
      </c>
    </row>
    <row r="169" spans="2:21" x14ac:dyDescent="0.2">
      <c r="B169" s="29"/>
      <c r="C169" s="29"/>
      <c r="D169" s="29"/>
      <c r="E169" s="29"/>
      <c r="F169" s="29"/>
      <c r="G169" s="29"/>
      <c r="H169" s="29"/>
      <c r="I169" s="29"/>
      <c r="J169" s="37"/>
      <c r="K169" s="37"/>
      <c r="L169" s="29"/>
      <c r="M169" s="29"/>
      <c r="N169" s="29"/>
      <c r="O169" s="29"/>
      <c r="P169" s="29"/>
      <c r="Q169" s="29"/>
      <c r="R169" s="29"/>
      <c r="S169" s="29"/>
      <c r="T169" s="30">
        <v>0.65991904604024632</v>
      </c>
      <c r="U169" s="30">
        <v>-2.2242451741480882</v>
      </c>
    </row>
    <row r="170" spans="2:21" x14ac:dyDescent="0.2">
      <c r="B170" s="29"/>
      <c r="C170" s="29"/>
      <c r="D170" s="29"/>
      <c r="E170" s="29"/>
      <c r="F170" s="29"/>
      <c r="G170" s="29"/>
      <c r="H170" s="29"/>
      <c r="I170" s="29"/>
      <c r="J170" s="37"/>
      <c r="K170" s="37"/>
      <c r="L170" s="29"/>
      <c r="M170" s="29"/>
      <c r="N170" s="29"/>
      <c r="O170" s="29"/>
      <c r="P170" s="29"/>
      <c r="Q170" s="29"/>
      <c r="R170" s="29"/>
      <c r="S170" s="29"/>
      <c r="T170" s="30">
        <v>-1.7695741235585245</v>
      </c>
      <c r="U170" s="30">
        <v>0.22333719193219465</v>
      </c>
    </row>
    <row r="171" spans="2:21" x14ac:dyDescent="0.2">
      <c r="B171" s="29"/>
      <c r="C171" s="29"/>
      <c r="D171" s="29"/>
      <c r="E171" s="29"/>
      <c r="F171" s="29"/>
      <c r="G171" s="29"/>
      <c r="H171" s="29"/>
      <c r="I171" s="29"/>
      <c r="J171" s="37"/>
      <c r="K171" s="37"/>
      <c r="L171" s="29"/>
      <c r="M171" s="29"/>
      <c r="N171" s="29"/>
      <c r="O171" s="29"/>
      <c r="P171" s="29"/>
      <c r="Q171" s="29"/>
      <c r="R171" s="29"/>
      <c r="S171" s="29"/>
      <c r="T171" s="30">
        <v>-1.5548113063518936</v>
      </c>
      <c r="U171" s="30">
        <v>1.4587972943859069</v>
      </c>
    </row>
    <row r="172" spans="2:21" x14ac:dyDescent="0.2">
      <c r="B172" s="29"/>
      <c r="C172" s="29"/>
      <c r="D172" s="29"/>
      <c r="E172" s="29"/>
      <c r="F172" s="29"/>
      <c r="G172" s="29"/>
      <c r="H172" s="29"/>
      <c r="I172" s="29"/>
      <c r="J172" s="37"/>
      <c r="K172" s="37"/>
      <c r="L172" s="29"/>
      <c r="M172" s="29"/>
      <c r="N172" s="29"/>
      <c r="O172" s="29"/>
      <c r="P172" s="29"/>
      <c r="Q172" s="29"/>
      <c r="R172" s="29"/>
      <c r="S172" s="29"/>
      <c r="T172" s="30">
        <v>-2.3628943394947228</v>
      </c>
      <c r="U172" s="30">
        <v>1.0512767483424508</v>
      </c>
    </row>
    <row r="173" spans="2:21" x14ac:dyDescent="0.2">
      <c r="B173" s="29"/>
      <c r="C173" s="29"/>
      <c r="D173" s="29"/>
      <c r="E173" s="29"/>
      <c r="F173" s="29"/>
      <c r="G173" s="29"/>
      <c r="H173" s="29"/>
      <c r="I173" s="29"/>
      <c r="J173" s="37"/>
      <c r="K173" s="37"/>
      <c r="L173" s="29"/>
      <c r="M173" s="29"/>
      <c r="N173" s="29"/>
      <c r="O173" s="29"/>
      <c r="P173" s="29"/>
      <c r="Q173" s="29"/>
      <c r="R173" s="29"/>
      <c r="S173" s="29"/>
      <c r="T173" s="30">
        <v>-0.43672818782784112</v>
      </c>
      <c r="U173" s="30">
        <v>-0.90921562762548158</v>
      </c>
    </row>
    <row r="174" spans="2:21" x14ac:dyDescent="0.2">
      <c r="B174" s="29"/>
      <c r="C174" s="29"/>
      <c r="D174" s="29"/>
      <c r="E174" s="29"/>
      <c r="F174" s="29"/>
      <c r="G174" s="29"/>
      <c r="H174" s="29"/>
      <c r="I174" s="29"/>
      <c r="J174" s="37"/>
      <c r="K174" s="37"/>
      <c r="L174" s="29"/>
      <c r="M174" s="29"/>
      <c r="N174" s="29"/>
      <c r="O174" s="29"/>
      <c r="P174" s="29"/>
      <c r="Q174" s="29"/>
      <c r="R174" s="29"/>
      <c r="S174" s="29"/>
      <c r="T174" s="30">
        <v>0.16219142470930578</v>
      </c>
      <c r="U174" s="30">
        <v>0.76087597229770876</v>
      </c>
    </row>
    <row r="175" spans="2:21" x14ac:dyDescent="0.2">
      <c r="B175" s="29"/>
      <c r="C175" s="29"/>
      <c r="D175" s="29"/>
      <c r="E175" s="29"/>
      <c r="F175" s="29"/>
      <c r="G175" s="29"/>
      <c r="H175" s="29"/>
      <c r="I175" s="29"/>
      <c r="J175" s="37"/>
      <c r="K175" s="37"/>
      <c r="L175" s="29"/>
      <c r="M175" s="29"/>
      <c r="N175" s="29"/>
      <c r="O175" s="29"/>
      <c r="P175" s="29"/>
      <c r="Q175" s="29"/>
      <c r="R175" s="29"/>
      <c r="S175" s="29"/>
      <c r="T175" s="30">
        <v>-1.2775837241080905</v>
      </c>
      <c r="U175" s="30">
        <v>1.0016810974812785E-2</v>
      </c>
    </row>
    <row r="176" spans="2:21" x14ac:dyDescent="0.2">
      <c r="B176" s="29"/>
      <c r="C176" s="29"/>
      <c r="D176" s="29"/>
      <c r="E176" s="29"/>
      <c r="F176" s="29"/>
      <c r="G176" s="29"/>
      <c r="H176" s="29"/>
      <c r="I176" s="29"/>
      <c r="J176" s="37"/>
      <c r="K176" s="37"/>
      <c r="L176" s="29"/>
      <c r="M176" s="29"/>
      <c r="N176" s="29"/>
      <c r="O176" s="29"/>
      <c r="P176" s="29"/>
      <c r="Q176" s="29"/>
      <c r="R176" s="29"/>
      <c r="S176" s="29"/>
      <c r="T176" s="30">
        <v>-0.60123258351872444</v>
      </c>
      <c r="U176" s="30">
        <v>0.47224418025971721</v>
      </c>
    </row>
    <row r="177" spans="2:21" x14ac:dyDescent="0.2">
      <c r="B177" s="29"/>
      <c r="C177" s="29"/>
      <c r="D177" s="29"/>
      <c r="E177" s="29"/>
      <c r="F177" s="29"/>
      <c r="G177" s="29"/>
      <c r="H177" s="29"/>
      <c r="I177" s="29"/>
      <c r="J177" s="37"/>
      <c r="K177" s="37"/>
      <c r="L177" s="29"/>
      <c r="M177" s="29"/>
      <c r="N177" s="29"/>
      <c r="O177" s="29"/>
      <c r="P177" s="29"/>
      <c r="Q177" s="29"/>
      <c r="R177" s="29"/>
      <c r="S177" s="29"/>
      <c r="T177" s="30">
        <v>-5.1105636025271017E-2</v>
      </c>
      <c r="U177" s="30">
        <v>-0.78524740221347367</v>
      </c>
    </row>
    <row r="178" spans="2:21" x14ac:dyDescent="0.2">
      <c r="B178" s="29"/>
      <c r="C178" s="29"/>
      <c r="D178" s="29"/>
      <c r="E178" s="29"/>
      <c r="F178" s="29"/>
      <c r="G178" s="29"/>
      <c r="H178" s="29"/>
      <c r="I178" s="29"/>
      <c r="J178" s="37"/>
      <c r="K178" s="37"/>
      <c r="L178" s="29"/>
      <c r="M178" s="29"/>
      <c r="N178" s="29"/>
      <c r="O178" s="29"/>
      <c r="P178" s="29"/>
      <c r="Q178" s="29"/>
      <c r="R178" s="29"/>
      <c r="S178" s="29"/>
      <c r="T178" s="30">
        <v>1.3616336724062885</v>
      </c>
      <c r="U178" s="30">
        <v>0.23349648310762991</v>
      </c>
    </row>
    <row r="179" spans="2:21" x14ac:dyDescent="0.2">
      <c r="B179" s="29"/>
      <c r="C179" s="29"/>
      <c r="D179" s="29"/>
      <c r="E179" s="29"/>
      <c r="F179" s="29"/>
      <c r="G179" s="29"/>
      <c r="H179" s="29"/>
      <c r="I179" s="29"/>
      <c r="J179" s="37"/>
      <c r="K179" s="37"/>
      <c r="L179" s="29"/>
      <c r="M179" s="29"/>
      <c r="N179" s="29"/>
      <c r="O179" s="29"/>
      <c r="P179" s="29"/>
      <c r="Q179" s="29"/>
      <c r="R179" s="29"/>
      <c r="S179" s="29"/>
      <c r="T179" s="30">
        <v>0.70872261409794124</v>
      </c>
      <c r="U179" s="30">
        <v>-0.94637195573891042</v>
      </c>
    </row>
    <row r="180" spans="2:21" x14ac:dyDescent="0.2">
      <c r="B180" s="29"/>
      <c r="C180" s="29"/>
      <c r="D180" s="29"/>
      <c r="E180" s="29"/>
      <c r="F180" s="29"/>
      <c r="G180" s="29"/>
      <c r="H180" s="29"/>
      <c r="I180" s="29"/>
      <c r="J180" s="37"/>
      <c r="K180" s="37"/>
      <c r="L180" s="29"/>
      <c r="M180" s="29"/>
      <c r="N180" s="29"/>
      <c r="O180" s="29"/>
      <c r="P180" s="29"/>
      <c r="Q180" s="29"/>
      <c r="R180" s="29"/>
      <c r="S180" s="29"/>
      <c r="T180" s="30">
        <v>-1.4623104151272281</v>
      </c>
      <c r="U180" s="30">
        <v>-1.9806690006617034</v>
      </c>
    </row>
    <row r="181" spans="2:21" x14ac:dyDescent="0.2">
      <c r="B181" s="29"/>
      <c r="C181" s="29"/>
      <c r="D181" s="29"/>
      <c r="E181" s="29"/>
      <c r="F181" s="29"/>
      <c r="G181" s="29"/>
      <c r="H181" s="29"/>
      <c r="I181" s="29"/>
      <c r="J181" s="37"/>
      <c r="K181" s="37"/>
      <c r="L181" s="29"/>
      <c r="M181" s="29"/>
      <c r="N181" s="29"/>
      <c r="O181" s="29"/>
      <c r="P181" s="29"/>
      <c r="Q181" s="29"/>
      <c r="R181" s="29"/>
      <c r="S181" s="29"/>
      <c r="T181" s="30">
        <v>3.3940668831413341E-2</v>
      </c>
      <c r="U181" s="30">
        <v>-0.97225562661042619</v>
      </c>
    </row>
    <row r="182" spans="2:21" x14ac:dyDescent="0.2">
      <c r="B182" s="29"/>
      <c r="C182" s="29"/>
      <c r="D182" s="29"/>
      <c r="E182" s="29"/>
      <c r="F182" s="29"/>
      <c r="G182" s="29"/>
      <c r="H182" s="29"/>
      <c r="I182" s="29"/>
      <c r="J182" s="37"/>
      <c r="K182" s="37"/>
      <c r="L182" s="29"/>
      <c r="M182" s="29"/>
      <c r="N182" s="29"/>
      <c r="O182" s="29"/>
      <c r="P182" s="29"/>
      <c r="Q182" s="29"/>
      <c r="R182" s="29"/>
      <c r="S182" s="29"/>
      <c r="T182" s="30">
        <v>0.47483674902598116</v>
      </c>
      <c r="U182" s="30">
        <v>0.23703549620817671</v>
      </c>
    </row>
    <row r="183" spans="2:21" x14ac:dyDescent="0.2">
      <c r="B183" s="29"/>
      <c r="C183" s="29"/>
      <c r="D183" s="29"/>
      <c r="E183" s="29"/>
      <c r="F183" s="29"/>
      <c r="G183" s="29"/>
      <c r="H183" s="29"/>
      <c r="I183" s="29"/>
      <c r="J183" s="37"/>
      <c r="K183" s="37"/>
      <c r="L183" s="29"/>
      <c r="M183" s="29"/>
      <c r="N183" s="29"/>
      <c r="O183" s="29"/>
      <c r="P183" s="29"/>
      <c r="Q183" s="29"/>
      <c r="R183" s="29"/>
      <c r="S183" s="29"/>
      <c r="T183" s="30">
        <v>1.7538978371225704</v>
      </c>
      <c r="U183" s="30">
        <v>-6.5924090869916236E-3</v>
      </c>
    </row>
    <row r="184" spans="2:21" x14ac:dyDescent="0.2">
      <c r="B184" s="29"/>
      <c r="C184" s="29"/>
      <c r="D184" s="29"/>
      <c r="E184" s="29"/>
      <c r="F184" s="29"/>
      <c r="G184" s="29"/>
      <c r="H184" s="29"/>
      <c r="I184" s="29"/>
      <c r="J184" s="37"/>
      <c r="K184" s="37"/>
      <c r="L184" s="29"/>
      <c r="M184" s="29"/>
      <c r="N184" s="29"/>
      <c r="O184" s="29"/>
      <c r="P184" s="29"/>
      <c r="Q184" s="29"/>
      <c r="R184" s="29"/>
      <c r="S184" s="29"/>
      <c r="T184" s="30">
        <v>0.96251067318964878</v>
      </c>
      <c r="U184" s="30">
        <v>-1.2978441351360357</v>
      </c>
    </row>
    <row r="185" spans="2:21" x14ac:dyDescent="0.2">
      <c r="B185" s="29"/>
      <c r="C185" s="29"/>
      <c r="D185" s="29"/>
      <c r="E185" s="29"/>
      <c r="F185" s="29"/>
      <c r="G185" s="29"/>
      <c r="H185" s="29"/>
      <c r="I185" s="29"/>
      <c r="J185" s="37"/>
      <c r="K185" s="37"/>
      <c r="L185" s="29"/>
      <c r="M185" s="29"/>
      <c r="N185" s="29"/>
      <c r="O185" s="29"/>
      <c r="P185" s="29"/>
      <c r="Q185" s="29"/>
      <c r="R185" s="29"/>
      <c r="S185" s="29"/>
      <c r="T185" s="30">
        <v>-2.2745270883989521</v>
      </c>
      <c r="U185" s="30">
        <v>-1.7464303315701464</v>
      </c>
    </row>
    <row r="186" spans="2:21" x14ac:dyDescent="0.2">
      <c r="B186" s="29"/>
      <c r="C186" s="29"/>
      <c r="D186" s="29"/>
      <c r="E186" s="29"/>
      <c r="F186" s="29"/>
      <c r="G186" s="29"/>
      <c r="H186" s="29"/>
      <c r="I186" s="29"/>
      <c r="J186" s="37"/>
      <c r="K186" s="37"/>
      <c r="L186" s="29"/>
      <c r="M186" s="29"/>
      <c r="N186" s="29"/>
      <c r="O186" s="29"/>
      <c r="P186" s="29"/>
      <c r="Q186" s="29"/>
      <c r="R186" s="29"/>
      <c r="S186" s="29"/>
      <c r="T186" s="30">
        <v>0.14648046109753776</v>
      </c>
      <c r="U186" s="30">
        <v>-0.76173224695083841</v>
      </c>
    </row>
    <row r="187" spans="2:21" x14ac:dyDescent="0.2">
      <c r="B187" s="29"/>
      <c r="C187" s="29"/>
      <c r="D187" s="29"/>
      <c r="E187" s="29"/>
      <c r="F187" s="29"/>
      <c r="G187" s="29"/>
      <c r="H187" s="29"/>
      <c r="I187" s="29"/>
      <c r="J187" s="37"/>
      <c r="K187" s="37"/>
      <c r="L187" s="29"/>
      <c r="M187" s="29"/>
      <c r="N187" s="29"/>
      <c r="O187" s="29"/>
      <c r="P187" s="29"/>
      <c r="Q187" s="29"/>
      <c r="R187" s="29"/>
      <c r="S187" s="29"/>
      <c r="T187" s="30">
        <v>0.56959344589112049</v>
      </c>
      <c r="U187" s="30">
        <v>-8.9009366994243055E-2</v>
      </c>
    </row>
    <row r="188" spans="2:21" x14ac:dyDescent="0.2">
      <c r="B188" s="29"/>
      <c r="C188" s="29"/>
      <c r="D188" s="29"/>
      <c r="E188" s="29"/>
      <c r="F188" s="29"/>
      <c r="G188" s="29"/>
      <c r="H188" s="29"/>
      <c r="I188" s="29"/>
      <c r="J188" s="37"/>
      <c r="K188" s="37"/>
      <c r="L188" s="29"/>
      <c r="M188" s="29"/>
      <c r="N188" s="29"/>
      <c r="O188" s="29"/>
      <c r="P188" s="29"/>
      <c r="Q188" s="29"/>
      <c r="R188" s="29"/>
      <c r="S188" s="29"/>
      <c r="T188" s="30">
        <v>9.0462452544357461E-2</v>
      </c>
      <c r="U188" s="30">
        <v>0.62634853573394622</v>
      </c>
    </row>
    <row r="189" spans="2:21" x14ac:dyDescent="0.2">
      <c r="B189" s="29"/>
      <c r="C189" s="29"/>
      <c r="D189" s="29"/>
      <c r="E189" s="29"/>
      <c r="F189" s="29"/>
      <c r="G189" s="29"/>
      <c r="H189" s="29"/>
      <c r="I189" s="29"/>
      <c r="J189" s="37"/>
      <c r="K189" s="37"/>
      <c r="L189" s="29"/>
      <c r="M189" s="29"/>
      <c r="N189" s="29"/>
      <c r="O189" s="29"/>
      <c r="P189" s="29"/>
      <c r="Q189" s="29"/>
      <c r="R189" s="29"/>
      <c r="S189" s="29"/>
      <c r="T189" s="30">
        <v>0.61886724137318982</v>
      </c>
      <c r="U189" s="30">
        <v>0.66236328043065174</v>
      </c>
    </row>
    <row r="190" spans="2:21" x14ac:dyDescent="0.2">
      <c r="B190" s="29"/>
      <c r="C190" s="29"/>
      <c r="D190" s="29"/>
      <c r="E190" s="29"/>
      <c r="F190" s="29"/>
      <c r="G190" s="29"/>
      <c r="H190" s="29"/>
      <c r="I190" s="29"/>
      <c r="J190" s="37"/>
      <c r="K190" s="37"/>
      <c r="L190" s="29"/>
      <c r="M190" s="29"/>
      <c r="N190" s="29"/>
      <c r="O190" s="29"/>
      <c r="P190" s="29"/>
      <c r="Q190" s="29"/>
      <c r="R190" s="29"/>
      <c r="S190" s="29"/>
      <c r="T190" s="30">
        <v>0.10183345745458651</v>
      </c>
      <c r="U190" s="30">
        <v>0.22413633516013581</v>
      </c>
    </row>
    <row r="191" spans="2:21" x14ac:dyDescent="0.2">
      <c r="B191" s="29"/>
      <c r="C191" s="29"/>
      <c r="D191" s="29"/>
      <c r="E191" s="29"/>
      <c r="F191" s="29"/>
      <c r="G191" s="29"/>
      <c r="H191" s="29"/>
      <c r="I191" s="29"/>
      <c r="J191" s="37"/>
      <c r="K191" s="37"/>
      <c r="L191" s="29"/>
      <c r="M191" s="29"/>
      <c r="N191" s="29"/>
      <c r="O191" s="29"/>
      <c r="P191" s="29"/>
      <c r="Q191" s="29"/>
      <c r="R191" s="29"/>
      <c r="S191" s="29"/>
      <c r="T191" s="30">
        <v>0.31679057196201427</v>
      </c>
      <c r="U191" s="30">
        <v>-0.970143854052545</v>
      </c>
    </row>
    <row r="192" spans="2:21" x14ac:dyDescent="0.2">
      <c r="B192" s="29"/>
      <c r="C192" s="29"/>
      <c r="D192" s="29"/>
      <c r="E192" s="29"/>
      <c r="F192" s="29"/>
      <c r="G192" s="29"/>
      <c r="H192" s="29"/>
      <c r="I192" s="29"/>
      <c r="J192" s="37"/>
      <c r="K192" s="37"/>
      <c r="L192" s="29"/>
      <c r="M192" s="29"/>
      <c r="N192" s="29"/>
      <c r="O192" s="29"/>
      <c r="P192" s="29"/>
      <c r="Q192" s="29"/>
      <c r="R192" s="29"/>
      <c r="S192" s="29"/>
      <c r="T192" s="30">
        <v>-0.43322412686642076</v>
      </c>
      <c r="U192" s="30">
        <v>-1.3539492848452064</v>
      </c>
    </row>
    <row r="193" spans="2:21" x14ac:dyDescent="0.2">
      <c r="B193" s="29"/>
      <c r="C193" s="29"/>
      <c r="D193" s="29"/>
      <c r="E193" s="29"/>
      <c r="F193" s="29"/>
      <c r="G193" s="29"/>
      <c r="H193" s="29"/>
      <c r="I193" s="29"/>
      <c r="J193" s="37"/>
      <c r="K193" s="37"/>
      <c r="L193" s="29"/>
      <c r="M193" s="29"/>
      <c r="N193" s="29"/>
      <c r="O193" s="29"/>
      <c r="P193" s="29"/>
      <c r="Q193" s="29"/>
      <c r="R193" s="29"/>
      <c r="S193" s="29"/>
      <c r="T193" s="30">
        <v>-0.53343149203894891</v>
      </c>
      <c r="U193" s="30">
        <v>-0.92719460844241453</v>
      </c>
    </row>
    <row r="194" spans="2:21" x14ac:dyDescent="0.2">
      <c r="B194" s="29"/>
      <c r="C194" s="29"/>
      <c r="D194" s="29"/>
      <c r="E194" s="29"/>
      <c r="F194" s="29"/>
      <c r="G194" s="29"/>
      <c r="H194" s="29"/>
      <c r="I194" s="29"/>
      <c r="J194" s="37"/>
      <c r="K194" s="37"/>
      <c r="L194" s="29"/>
      <c r="M194" s="29"/>
      <c r="N194" s="29"/>
      <c r="O194" s="29"/>
      <c r="P194" s="29"/>
      <c r="Q194" s="29"/>
      <c r="R194" s="29"/>
      <c r="S194" s="29"/>
      <c r="T194" s="30">
        <v>0.26530709897563132</v>
      </c>
      <c r="U194" s="30">
        <v>-1.0820981071445848</v>
      </c>
    </row>
    <row r="195" spans="2:21" x14ac:dyDescent="0.2">
      <c r="B195" s="29"/>
      <c r="C195" s="29"/>
      <c r="D195" s="29"/>
      <c r="E195" s="29"/>
      <c r="F195" s="29"/>
      <c r="G195" s="29"/>
      <c r="H195" s="29"/>
      <c r="I195" s="29"/>
      <c r="J195" s="37"/>
      <c r="K195" s="37"/>
      <c r="L195" s="29"/>
      <c r="M195" s="29"/>
      <c r="N195" s="29"/>
      <c r="O195" s="29"/>
      <c r="P195" s="29"/>
      <c r="Q195" s="29"/>
      <c r="R195" s="29"/>
      <c r="S195" s="29"/>
      <c r="T195" s="30">
        <v>-8.6076913653003045E-2</v>
      </c>
      <c r="U195" s="30">
        <v>-0.67988555820842556</v>
      </c>
    </row>
    <row r="196" spans="2:21" x14ac:dyDescent="0.2">
      <c r="B196" s="29"/>
      <c r="C196" s="29"/>
      <c r="D196" s="29"/>
      <c r="E196" s="29"/>
      <c r="F196" s="29"/>
      <c r="G196" s="29"/>
      <c r="H196" s="29"/>
      <c r="I196" s="29"/>
      <c r="J196" s="37"/>
      <c r="K196" s="37"/>
      <c r="L196" s="29"/>
      <c r="M196" s="29"/>
      <c r="N196" s="29"/>
      <c r="O196" s="29"/>
      <c r="P196" s="29"/>
      <c r="Q196" s="29"/>
      <c r="R196" s="29"/>
      <c r="S196" s="29"/>
      <c r="T196" s="30">
        <v>-1.7032158642649537</v>
      </c>
      <c r="U196" s="30">
        <v>1.0125799619230254</v>
      </c>
    </row>
    <row r="197" spans="2:21" x14ac:dyDescent="0.2">
      <c r="B197" s="29"/>
      <c r="C197" s="29"/>
      <c r="D197" s="29"/>
      <c r="E197" s="29"/>
      <c r="F197" s="29"/>
      <c r="G197" s="29"/>
      <c r="H197" s="29"/>
      <c r="I197" s="29"/>
      <c r="J197" s="37"/>
      <c r="K197" s="37"/>
      <c r="L197" s="29"/>
      <c r="M197" s="29"/>
      <c r="N197" s="29"/>
      <c r="O197" s="29"/>
      <c r="P197" s="29"/>
      <c r="Q197" s="29"/>
      <c r="R197" s="29"/>
      <c r="S197" s="29"/>
      <c r="T197" s="30">
        <v>0.48114651892379967</v>
      </c>
      <c r="U197" s="30">
        <v>0.79572056786509671</v>
      </c>
    </row>
    <row r="198" spans="2:21" x14ac:dyDescent="0.2">
      <c r="B198" s="29"/>
      <c r="C198" s="29"/>
      <c r="D198" s="29"/>
      <c r="E198" s="29"/>
      <c r="F198" s="29"/>
      <c r="G198" s="29"/>
      <c r="H198" s="29"/>
      <c r="I198" s="29"/>
      <c r="J198" s="37"/>
      <c r="K198" s="37"/>
      <c r="L198" s="29"/>
      <c r="M198" s="29"/>
      <c r="N198" s="29"/>
      <c r="O198" s="29"/>
      <c r="P198" s="29"/>
      <c r="Q198" s="29"/>
      <c r="R198" s="29"/>
      <c r="S198" s="29"/>
      <c r="T198" s="30">
        <v>0.74596115950907194</v>
      </c>
      <c r="U198" s="30">
        <v>1.0403757937266114</v>
      </c>
    </row>
    <row r="199" spans="2:21" x14ac:dyDescent="0.2">
      <c r="B199" s="29"/>
      <c r="C199" s="29"/>
      <c r="D199" s="29"/>
      <c r="E199" s="29"/>
      <c r="F199" s="29"/>
      <c r="G199" s="29"/>
      <c r="H199" s="29"/>
      <c r="I199" s="29"/>
      <c r="J199" s="37"/>
      <c r="K199" s="37"/>
      <c r="L199" s="29"/>
      <c r="M199" s="29"/>
      <c r="N199" s="29"/>
      <c r="O199" s="29"/>
      <c r="P199" s="29"/>
      <c r="Q199" s="29"/>
      <c r="R199" s="29"/>
      <c r="S199" s="29"/>
      <c r="T199" s="30">
        <v>5.4724050034055026E-2</v>
      </c>
      <c r="U199" s="30">
        <v>1.604540256766394</v>
      </c>
    </row>
    <row r="200" spans="2:21" x14ac:dyDescent="0.2">
      <c r="B200" s="29"/>
      <c r="C200" s="29"/>
      <c r="D200" s="29"/>
      <c r="E200" s="29"/>
      <c r="F200" s="29"/>
      <c r="G200" s="29"/>
      <c r="H200" s="29"/>
      <c r="I200" s="29"/>
      <c r="J200" s="37"/>
      <c r="K200" s="37"/>
      <c r="L200" s="29"/>
      <c r="M200" s="29"/>
      <c r="N200" s="29"/>
      <c r="O200" s="29"/>
      <c r="P200" s="29"/>
      <c r="Q200" s="29"/>
      <c r="R200" s="29"/>
      <c r="S200" s="29"/>
      <c r="T200" s="30">
        <v>0.72094125845567525</v>
      </c>
      <c r="U200" s="30">
        <v>0.13912198758090122</v>
      </c>
    </row>
    <row r="201" spans="2:21" x14ac:dyDescent="0.2">
      <c r="B201" s="29"/>
      <c r="C201" s="29"/>
      <c r="D201" s="29"/>
      <c r="E201" s="29"/>
      <c r="F201" s="29"/>
      <c r="G201" s="29"/>
      <c r="H201" s="29"/>
      <c r="I201" s="29"/>
      <c r="J201" s="37"/>
      <c r="K201" s="37"/>
      <c r="L201" s="29"/>
      <c r="M201" s="29"/>
      <c r="N201" s="29"/>
      <c r="O201" s="29"/>
      <c r="P201" s="29"/>
      <c r="Q201" s="29"/>
      <c r="R201" s="29"/>
      <c r="S201" s="29"/>
      <c r="T201" s="30">
        <v>-3.3398099853225882</v>
      </c>
      <c r="U201" s="30">
        <v>0.50628998096151268</v>
      </c>
    </row>
    <row r="202" spans="2:21" x14ac:dyDescent="0.2">
      <c r="B202" s="29"/>
      <c r="C202" s="29"/>
      <c r="D202" s="29"/>
      <c r="E202" s="29"/>
      <c r="F202" s="29"/>
      <c r="G202" s="29"/>
      <c r="H202" s="29"/>
      <c r="I202" s="29"/>
      <c r="J202" s="37"/>
      <c r="K202" s="37"/>
      <c r="L202" s="29"/>
      <c r="M202" s="29"/>
      <c r="N202" s="29"/>
      <c r="O202" s="29"/>
      <c r="P202" s="29"/>
      <c r="Q202" s="29"/>
      <c r="R202" s="29"/>
      <c r="S202" s="29"/>
      <c r="T202" s="30">
        <v>0.73913643187302658</v>
      </c>
      <c r="U202" s="30">
        <v>9.9454315295620668E-2</v>
      </c>
    </row>
    <row r="203" spans="2:21" x14ac:dyDescent="0.2">
      <c r="B203" s="29"/>
      <c r="C203" s="29"/>
      <c r="D203" s="29"/>
      <c r="E203" s="29"/>
      <c r="F203" s="29"/>
      <c r="G203" s="29"/>
      <c r="H203" s="29"/>
      <c r="I203" s="29"/>
      <c r="J203" s="37"/>
      <c r="K203" s="37"/>
      <c r="L203" s="29"/>
      <c r="M203" s="29"/>
      <c r="N203" s="29"/>
      <c r="O203" s="29"/>
      <c r="P203" s="29"/>
      <c r="Q203" s="29"/>
      <c r="R203" s="29"/>
      <c r="S203" s="29"/>
      <c r="T203" s="30">
        <v>-1.878655982999389</v>
      </c>
      <c r="U203" s="30">
        <v>0.2213111165120962</v>
      </c>
    </row>
    <row r="204" spans="2:21" x14ac:dyDescent="0.2">
      <c r="B204" s="29"/>
      <c r="C204" s="29"/>
      <c r="D204" s="29"/>
      <c r="E204" s="29"/>
      <c r="F204" s="29"/>
      <c r="G204" s="29"/>
      <c r="H204" s="29"/>
      <c r="I204" s="29"/>
      <c r="J204" s="37"/>
      <c r="K204" s="37"/>
      <c r="L204" s="29"/>
      <c r="M204" s="29"/>
      <c r="N204" s="29"/>
      <c r="O204" s="29"/>
      <c r="P204" s="29"/>
      <c r="Q204" s="29"/>
      <c r="R204" s="29"/>
      <c r="S204" s="29"/>
      <c r="T204" s="30">
        <v>-0.16544358690826602</v>
      </c>
      <c r="U204" s="30">
        <v>0.3679100051833642</v>
      </c>
    </row>
    <row r="205" spans="2:21" x14ac:dyDescent="0.2">
      <c r="B205" s="29"/>
      <c r="C205" s="29"/>
      <c r="D205" s="29"/>
      <c r="E205" s="29"/>
      <c r="F205" s="29"/>
      <c r="G205" s="29"/>
      <c r="H205" s="29"/>
      <c r="I205" s="29"/>
      <c r="J205" s="37"/>
      <c r="K205" s="37"/>
      <c r="L205" s="29"/>
      <c r="M205" s="29"/>
      <c r="N205" s="29"/>
      <c r="O205" s="29"/>
      <c r="P205" s="29"/>
      <c r="Q205" s="29"/>
      <c r="R205" s="29"/>
      <c r="S205" s="29"/>
      <c r="T205" s="30">
        <v>-0.77375293101643772</v>
      </c>
      <c r="U205" s="30">
        <v>0.27113807997281197</v>
      </c>
    </row>
    <row r="206" spans="2:21" x14ac:dyDescent="0.2">
      <c r="B206" s="29"/>
      <c r="C206" s="29"/>
      <c r="D206" s="29"/>
      <c r="E206" s="29"/>
      <c r="F206" s="29"/>
      <c r="G206" s="29"/>
      <c r="H206" s="29"/>
      <c r="I206" s="29"/>
      <c r="J206" s="37"/>
      <c r="K206" s="37"/>
      <c r="L206" s="29"/>
      <c r="M206" s="29"/>
      <c r="N206" s="29"/>
      <c r="O206" s="29"/>
      <c r="P206" s="29"/>
      <c r="Q206" s="29"/>
      <c r="R206" s="29"/>
      <c r="S206" s="29"/>
      <c r="T206" s="30">
        <v>-1.389413702206268</v>
      </c>
      <c r="U206" s="30">
        <v>0.85816138361025984</v>
      </c>
    </row>
    <row r="207" spans="2:21" x14ac:dyDescent="0.2">
      <c r="B207" s="29"/>
      <c r="C207" s="29"/>
      <c r="D207" s="29"/>
      <c r="E207" s="29"/>
      <c r="F207" s="29"/>
      <c r="G207" s="29"/>
      <c r="H207" s="29"/>
      <c r="I207" s="29"/>
      <c r="J207" s="37"/>
      <c r="K207" s="37"/>
      <c r="L207" s="29"/>
      <c r="M207" s="29"/>
      <c r="N207" s="29"/>
      <c r="O207" s="29"/>
      <c r="P207" s="29"/>
      <c r="Q207" s="29"/>
      <c r="R207" s="29"/>
      <c r="S207" s="29"/>
      <c r="T207" s="30">
        <v>-0.33818115599262544</v>
      </c>
      <c r="U207" s="30">
        <v>1.2202784712969224</v>
      </c>
    </row>
    <row r="208" spans="2:21" x14ac:dyDescent="0.2">
      <c r="B208" s="29"/>
      <c r="C208" s="29"/>
      <c r="D208" s="29"/>
      <c r="E208" s="29"/>
      <c r="F208" s="29"/>
      <c r="G208" s="29"/>
      <c r="H208" s="29"/>
      <c r="I208" s="29"/>
      <c r="J208" s="37"/>
      <c r="K208" s="37"/>
      <c r="L208" s="29"/>
      <c r="M208" s="29"/>
      <c r="N208" s="29"/>
      <c r="O208" s="29"/>
      <c r="P208" s="29"/>
      <c r="Q208" s="29"/>
      <c r="R208" s="29"/>
      <c r="S208" s="29"/>
      <c r="T208" s="30">
        <v>-0.10613901854477314</v>
      </c>
      <c r="U208" s="30">
        <v>1.1595212907830756</v>
      </c>
    </row>
    <row r="209" spans="2:21" x14ac:dyDescent="0.2">
      <c r="B209" s="29"/>
      <c r="C209" s="29"/>
      <c r="D209" s="29"/>
      <c r="E209" s="29"/>
      <c r="F209" s="29"/>
      <c r="G209" s="29"/>
      <c r="H209" s="29"/>
      <c r="I209" s="29"/>
      <c r="J209" s="37"/>
      <c r="K209" s="37"/>
      <c r="L209" s="29"/>
      <c r="M209" s="29"/>
      <c r="N209" s="29"/>
      <c r="O209" s="29"/>
      <c r="P209" s="29"/>
      <c r="Q209" s="29"/>
      <c r="R209" s="29"/>
      <c r="S209" s="29"/>
      <c r="T209" s="30">
        <v>0.50716278771826084</v>
      </c>
      <c r="U209" s="30">
        <v>-1.1108126210912703</v>
      </c>
    </row>
    <row r="210" spans="2:21" x14ac:dyDescent="0.2">
      <c r="B210" s="29"/>
      <c r="C210" s="29"/>
      <c r="D210" s="29"/>
      <c r="E210" s="29"/>
      <c r="F210" s="29"/>
      <c r="G210" s="29"/>
      <c r="H210" s="29"/>
      <c r="I210" s="29"/>
      <c r="J210" s="37"/>
      <c r="K210" s="37"/>
      <c r="L210" s="29"/>
      <c r="M210" s="29"/>
      <c r="N210" s="29"/>
      <c r="O210" s="29"/>
      <c r="P210" s="29"/>
      <c r="Q210" s="29"/>
      <c r="R210" s="29"/>
      <c r="S210" s="29"/>
      <c r="T210" s="30">
        <v>-2.601291815847631</v>
      </c>
      <c r="U210" s="30">
        <v>-1.5061758784800181</v>
      </c>
    </row>
    <row r="211" spans="2:21" x14ac:dyDescent="0.2">
      <c r="B211" s="29"/>
      <c r="C211" s="29"/>
      <c r="D211" s="29"/>
      <c r="E211" s="29"/>
      <c r="F211" s="29"/>
      <c r="G211" s="29"/>
      <c r="H211" s="29"/>
      <c r="I211" s="29"/>
      <c r="J211" s="37"/>
      <c r="K211" s="37"/>
      <c r="L211" s="29"/>
      <c r="M211" s="29"/>
      <c r="N211" s="29"/>
      <c r="O211" s="29"/>
      <c r="P211" s="29"/>
      <c r="Q211" s="29"/>
      <c r="R211" s="29"/>
      <c r="S211" s="29"/>
      <c r="T211" s="30">
        <v>-0.86435278390237169</v>
      </c>
      <c r="U211" s="30">
        <v>1.4632230961114907</v>
      </c>
    </row>
    <row r="212" spans="2:21" x14ac:dyDescent="0.2">
      <c r="B212" s="29"/>
      <c r="C212" s="29"/>
      <c r="D212" s="29"/>
      <c r="E212" s="29"/>
      <c r="F212" s="29"/>
      <c r="G212" s="29"/>
      <c r="H212" s="29"/>
      <c r="I212" s="29"/>
      <c r="J212" s="37"/>
      <c r="K212" s="37"/>
      <c r="L212" s="29"/>
      <c r="M212" s="29"/>
      <c r="N212" s="29"/>
      <c r="O212" s="29"/>
      <c r="P212" s="29"/>
      <c r="Q212" s="29"/>
      <c r="R212" s="29"/>
      <c r="S212" s="29"/>
      <c r="T212" s="30">
        <v>4.3559363696470642E-2</v>
      </c>
      <c r="U212" s="30">
        <v>0.96058822197091964</v>
      </c>
    </row>
    <row r="213" spans="2:21" x14ac:dyDescent="0.2">
      <c r="B213" s="29"/>
      <c r="C213" s="29"/>
      <c r="D213" s="29"/>
      <c r="E213" s="29"/>
      <c r="F213" s="29"/>
      <c r="G213" s="29"/>
      <c r="H213" s="29"/>
      <c r="I213" s="29"/>
      <c r="J213" s="37"/>
      <c r="K213" s="37"/>
      <c r="L213" s="29"/>
      <c r="M213" s="29"/>
      <c r="N213" s="29"/>
      <c r="O213" s="29"/>
      <c r="P213" s="29"/>
      <c r="Q213" s="29"/>
      <c r="R213" s="29"/>
      <c r="S213" s="29"/>
      <c r="T213" s="30">
        <v>-1.4835176160536223</v>
      </c>
      <c r="U213" s="30">
        <v>-1.3827865067813914</v>
      </c>
    </row>
    <row r="214" spans="2:21" x14ac:dyDescent="0.2">
      <c r="B214" s="29"/>
      <c r="C214" s="29"/>
      <c r="D214" s="29"/>
      <c r="E214" s="29"/>
      <c r="F214" s="29"/>
      <c r="G214" s="29"/>
      <c r="H214" s="29"/>
      <c r="I214" s="29"/>
      <c r="J214" s="37"/>
      <c r="K214" s="37"/>
      <c r="L214" s="29"/>
      <c r="M214" s="29"/>
      <c r="N214" s="29"/>
      <c r="O214" s="29"/>
      <c r="P214" s="29"/>
      <c r="Q214" s="29"/>
      <c r="R214" s="29"/>
      <c r="S214" s="29"/>
      <c r="T214" s="30">
        <v>1.1964805108278564</v>
      </c>
      <c r="U214" s="30">
        <v>0.63082975785314133</v>
      </c>
    </row>
    <row r="215" spans="2:21" x14ac:dyDescent="0.2">
      <c r="B215" s="29"/>
      <c r="C215" s="29"/>
      <c r="D215" s="29"/>
      <c r="E215" s="29"/>
      <c r="F215" s="29"/>
      <c r="G215" s="29"/>
      <c r="H215" s="29"/>
      <c r="I215" s="29"/>
      <c r="J215" s="37"/>
      <c r="K215" s="37"/>
      <c r="L215" s="29"/>
      <c r="M215" s="29"/>
      <c r="N215" s="29"/>
      <c r="O215" s="29"/>
      <c r="P215" s="29"/>
      <c r="Q215" s="29"/>
      <c r="R215" s="29"/>
      <c r="S215" s="29"/>
      <c r="T215" s="30">
        <v>-1.9626678854768205</v>
      </c>
      <c r="U215" s="30">
        <v>-0.94607953839560333</v>
      </c>
    </row>
    <row r="216" spans="2:21" x14ac:dyDescent="0.2">
      <c r="B216" s="29"/>
      <c r="C216" s="29"/>
      <c r="D216" s="29"/>
      <c r="E216" s="29"/>
      <c r="F216" s="29"/>
      <c r="G216" s="29"/>
      <c r="H216" s="29"/>
      <c r="I216" s="29"/>
      <c r="J216" s="37"/>
      <c r="K216" s="37"/>
      <c r="L216" s="29"/>
      <c r="M216" s="29"/>
      <c r="N216" s="29"/>
      <c r="O216" s="29"/>
      <c r="P216" s="29"/>
      <c r="Q216" s="29"/>
      <c r="R216" s="29"/>
      <c r="S216" s="29"/>
      <c r="T216" s="30">
        <v>-0.22247042890872967</v>
      </c>
      <c r="U216" s="30">
        <v>-1.3198593426320775</v>
      </c>
    </row>
    <row r="217" spans="2:21" x14ac:dyDescent="0.2">
      <c r="B217" s="29"/>
      <c r="C217" s="29"/>
      <c r="D217" s="29"/>
      <c r="E217" s="29"/>
      <c r="F217" s="29"/>
      <c r="G217" s="29"/>
      <c r="H217" s="29"/>
      <c r="I217" s="29"/>
      <c r="J217" s="37"/>
      <c r="K217" s="37"/>
      <c r="L217" s="29"/>
      <c r="M217" s="29"/>
      <c r="N217" s="29"/>
      <c r="O217" s="29"/>
      <c r="P217" s="29"/>
      <c r="Q217" s="29"/>
      <c r="R217" s="29"/>
      <c r="S217" s="29"/>
      <c r="T217" s="30">
        <v>0.73285492112166151</v>
      </c>
      <c r="U217" s="30">
        <v>-0.68641085313071137</v>
      </c>
    </row>
    <row r="218" spans="2:21" x14ac:dyDescent="0.2">
      <c r="B218" s="29"/>
      <c r="C218" s="29"/>
      <c r="D218" s="29"/>
      <c r="E218" s="29"/>
      <c r="F218" s="29"/>
      <c r="G218" s="29"/>
      <c r="H218" s="29"/>
      <c r="I218" s="29"/>
      <c r="J218" s="37"/>
      <c r="K218" s="37"/>
      <c r="L218" s="29"/>
      <c r="M218" s="29"/>
      <c r="N218" s="29"/>
      <c r="O218" s="29"/>
      <c r="P218" s="29"/>
      <c r="Q218" s="29"/>
      <c r="R218" s="29"/>
      <c r="S218" s="29"/>
      <c r="T218" s="30">
        <v>-0.17303812991489123</v>
      </c>
      <c r="U218" s="30">
        <v>0.6642114243292595</v>
      </c>
    </row>
    <row r="219" spans="2:21" x14ac:dyDescent="0.2">
      <c r="B219" s="29"/>
      <c r="C219" s="29"/>
      <c r="D219" s="29"/>
      <c r="E219" s="29"/>
      <c r="F219" s="29"/>
      <c r="G219" s="29"/>
      <c r="H219" s="29"/>
      <c r="I219" s="29"/>
      <c r="J219" s="37"/>
      <c r="K219" s="37"/>
      <c r="L219" s="29"/>
      <c r="M219" s="29"/>
      <c r="N219" s="29"/>
      <c r="O219" s="29"/>
      <c r="P219" s="29"/>
      <c r="Q219" s="29"/>
      <c r="R219" s="29"/>
      <c r="S219" s="29"/>
      <c r="T219" s="30">
        <v>-0.95657762449405603</v>
      </c>
      <c r="U219" s="30">
        <v>-1.9600667002217695</v>
      </c>
    </row>
    <row r="220" spans="2:21" x14ac:dyDescent="0.2">
      <c r="B220" s="29"/>
      <c r="C220" s="29"/>
      <c r="D220" s="29"/>
      <c r="E220" s="29"/>
      <c r="F220" s="29"/>
      <c r="G220" s="29"/>
      <c r="H220" s="29"/>
      <c r="I220" s="29"/>
      <c r="J220" s="37"/>
      <c r="K220" s="37"/>
      <c r="L220" s="29"/>
      <c r="M220" s="29"/>
      <c r="N220" s="29"/>
      <c r="O220" s="29"/>
      <c r="P220" s="29"/>
      <c r="Q220" s="29"/>
      <c r="R220" s="29"/>
      <c r="S220" s="29"/>
      <c r="T220" s="30">
        <v>-2.1775316817728023</v>
      </c>
      <c r="U220" s="30">
        <v>-0.24952447380248505</v>
      </c>
    </row>
    <row r="221" spans="2:21" x14ac:dyDescent="0.2">
      <c r="B221" s="29"/>
      <c r="C221" s="29"/>
      <c r="D221" s="29"/>
      <c r="E221" s="29"/>
      <c r="F221" s="29"/>
      <c r="G221" s="29"/>
      <c r="H221" s="29"/>
      <c r="I221" s="29"/>
      <c r="J221" s="37"/>
      <c r="K221" s="37"/>
      <c r="L221" s="29"/>
      <c r="M221" s="29"/>
      <c r="N221" s="29"/>
      <c r="O221" s="29"/>
      <c r="P221" s="29"/>
      <c r="Q221" s="29"/>
      <c r="R221" s="29"/>
      <c r="S221" s="29"/>
      <c r="T221" s="30">
        <v>-1.6208163090895438</v>
      </c>
      <c r="U221" s="30">
        <v>-1.0809294679926991</v>
      </c>
    </row>
    <row r="222" spans="2:21" x14ac:dyDescent="0.2">
      <c r="B222" s="29"/>
      <c r="C222" s="29"/>
      <c r="D222" s="29"/>
      <c r="E222" s="29"/>
      <c r="F222" s="29"/>
      <c r="G222" s="29"/>
      <c r="H222" s="29"/>
      <c r="I222" s="29"/>
      <c r="J222" s="37"/>
      <c r="K222" s="37"/>
      <c r="L222" s="29"/>
      <c r="M222" s="29"/>
      <c r="N222" s="29"/>
      <c r="O222" s="29"/>
      <c r="P222" s="29"/>
      <c r="Q222" s="29"/>
      <c r="R222" s="29"/>
      <c r="S222" s="29"/>
      <c r="T222" s="30">
        <v>3.180833884414648E-2</v>
      </c>
      <c r="U222" s="30">
        <v>0.73524462251991152</v>
      </c>
    </row>
    <row r="223" spans="2:21" x14ac:dyDescent="0.2">
      <c r="B223" s="29"/>
      <c r="C223" s="29"/>
      <c r="D223" s="29"/>
      <c r="E223" s="29"/>
      <c r="F223" s="29"/>
      <c r="G223" s="29"/>
      <c r="H223" s="29"/>
      <c r="I223" s="29"/>
      <c r="J223" s="37"/>
      <c r="K223" s="37"/>
      <c r="L223" s="29"/>
      <c r="M223" s="29"/>
      <c r="N223" s="29"/>
      <c r="O223" s="29"/>
      <c r="P223" s="29"/>
      <c r="Q223" s="29"/>
      <c r="R223" s="29"/>
      <c r="S223" s="29"/>
      <c r="T223" s="30">
        <v>-1.1313847850885979</v>
      </c>
      <c r="U223" s="30">
        <v>-1.8950892692912527</v>
      </c>
    </row>
    <row r="224" spans="2:21" x14ac:dyDescent="0.2">
      <c r="B224" s="29"/>
      <c r="C224" s="29"/>
      <c r="D224" s="29"/>
      <c r="E224" s="29"/>
      <c r="F224" s="29"/>
      <c r="G224" s="29"/>
      <c r="H224" s="29"/>
      <c r="I224" s="29"/>
      <c r="J224" s="37"/>
      <c r="K224" s="37"/>
      <c r="L224" s="29"/>
      <c r="M224" s="29"/>
      <c r="N224" s="29"/>
      <c r="O224" s="29"/>
      <c r="P224" s="29"/>
      <c r="Q224" s="29"/>
      <c r="R224" s="29"/>
      <c r="S224" s="29"/>
      <c r="T224" s="30">
        <v>-0.24484490644912163</v>
      </c>
      <c r="U224" s="30">
        <v>1.3187573965919018E-2</v>
      </c>
    </row>
    <row r="225" spans="2:21" x14ac:dyDescent="0.2">
      <c r="B225" s="29"/>
      <c r="C225" s="29"/>
      <c r="D225" s="29"/>
      <c r="E225" s="29"/>
      <c r="F225" s="29"/>
      <c r="G225" s="29"/>
      <c r="H225" s="29"/>
      <c r="I225" s="29"/>
      <c r="J225" s="37"/>
      <c r="K225" s="37"/>
      <c r="L225" s="29"/>
      <c r="M225" s="29"/>
      <c r="N225" s="29"/>
      <c r="O225" s="29"/>
      <c r="P225" s="29"/>
      <c r="Q225" s="29"/>
      <c r="R225" s="29"/>
      <c r="S225" s="29"/>
      <c r="T225" s="30">
        <v>0.21394589874917186</v>
      </c>
      <c r="U225" s="30">
        <v>0.49607658921376507</v>
      </c>
    </row>
    <row r="226" spans="2:21" x14ac:dyDescent="0.2">
      <c r="B226" s="29"/>
      <c r="C226" s="29"/>
      <c r="D226" s="29"/>
      <c r="E226" s="29"/>
      <c r="F226" s="29"/>
      <c r="G226" s="29"/>
      <c r="H226" s="29"/>
      <c r="I226" s="29"/>
      <c r="J226" s="37"/>
      <c r="K226" s="37"/>
      <c r="L226" s="29"/>
      <c r="M226" s="29"/>
      <c r="N226" s="29"/>
      <c r="O226" s="29"/>
      <c r="P226" s="29"/>
      <c r="Q226" s="29"/>
      <c r="R226" s="29"/>
      <c r="S226" s="29"/>
      <c r="T226" s="30">
        <v>1.0680310352537554</v>
      </c>
      <c r="U226" s="30">
        <v>1.2327603812306536</v>
      </c>
    </row>
    <row r="227" spans="2:21" x14ac:dyDescent="0.2">
      <c r="B227" s="29"/>
      <c r="C227" s="29"/>
      <c r="D227" s="29"/>
      <c r="E227" s="29"/>
      <c r="F227" s="29"/>
      <c r="G227" s="29"/>
      <c r="H227" s="29"/>
      <c r="I227" s="29"/>
      <c r="J227" s="37"/>
      <c r="K227" s="37"/>
      <c r="L227" s="29"/>
      <c r="M227" s="29"/>
      <c r="N227" s="29"/>
      <c r="O227" s="29"/>
      <c r="P227" s="29"/>
      <c r="Q227" s="29"/>
      <c r="R227" s="29"/>
      <c r="S227" s="29"/>
      <c r="T227" s="30">
        <v>1.1377437539075157</v>
      </c>
      <c r="U227" s="30">
        <v>0.34372444543106612</v>
      </c>
    </row>
    <row r="228" spans="2:21" x14ac:dyDescent="0.2">
      <c r="B228" s="29"/>
      <c r="C228" s="29"/>
      <c r="D228" s="29"/>
      <c r="E228" s="29"/>
      <c r="F228" s="29"/>
      <c r="G228" s="29"/>
      <c r="H228" s="29"/>
      <c r="I228" s="29"/>
      <c r="J228" s="37"/>
      <c r="K228" s="37"/>
      <c r="L228" s="29"/>
      <c r="M228" s="29"/>
      <c r="N228" s="29"/>
      <c r="O228" s="29"/>
      <c r="P228" s="29"/>
      <c r="Q228" s="29"/>
      <c r="R228" s="29"/>
      <c r="S228" s="29"/>
      <c r="T228" s="30">
        <v>0.33162459718890624</v>
      </c>
      <c r="U228" s="30">
        <v>-1.3948322380908311</v>
      </c>
    </row>
    <row r="229" spans="2:21" x14ac:dyDescent="0.2">
      <c r="B229" s="29"/>
      <c r="C229" s="29"/>
      <c r="D229" s="29"/>
      <c r="E229" s="29"/>
      <c r="F229" s="29"/>
      <c r="G229" s="29"/>
      <c r="H229" s="29"/>
      <c r="I229" s="29"/>
      <c r="J229" s="37"/>
      <c r="K229" s="37"/>
      <c r="L229" s="29"/>
      <c r="M229" s="29"/>
      <c r="N229" s="29"/>
      <c r="O229" s="29"/>
      <c r="P229" s="29"/>
      <c r="Q229" s="29"/>
      <c r="R229" s="29"/>
      <c r="S229" s="29"/>
      <c r="T229" s="30">
        <v>-2.263464699914508</v>
      </c>
      <c r="U229" s="30">
        <v>0.30755917354626622</v>
      </c>
    </row>
    <row r="230" spans="2:21" x14ac:dyDescent="0.2">
      <c r="B230" s="29"/>
      <c r="C230" s="29"/>
      <c r="D230" s="29"/>
      <c r="E230" s="29"/>
      <c r="F230" s="29"/>
      <c r="G230" s="29"/>
      <c r="H230" s="29"/>
      <c r="I230" s="29"/>
      <c r="J230" s="37"/>
      <c r="K230" s="37"/>
      <c r="L230" s="29"/>
      <c r="M230" s="29"/>
      <c r="N230" s="29"/>
      <c r="O230" s="29"/>
      <c r="P230" s="29"/>
      <c r="Q230" s="29"/>
      <c r="R230" s="29"/>
      <c r="S230" s="29"/>
      <c r="T230" s="30">
        <v>-1.9822438670249363</v>
      </c>
      <c r="U230" s="30">
        <v>-1.3112319225373132</v>
      </c>
    </row>
    <row r="231" spans="2:21" x14ac:dyDescent="0.2">
      <c r="B231" s="29"/>
      <c r="C231" s="29"/>
      <c r="D231" s="29"/>
      <c r="E231" s="29"/>
      <c r="F231" s="29"/>
      <c r="G231" s="29"/>
      <c r="H231" s="29"/>
      <c r="I231" s="29"/>
      <c r="J231" s="37"/>
      <c r="K231" s="37"/>
      <c r="L231" s="29"/>
      <c r="M231" s="29"/>
      <c r="N231" s="29"/>
      <c r="O231" s="29"/>
      <c r="P231" s="29"/>
      <c r="Q231" s="29"/>
      <c r="R231" s="29"/>
      <c r="S231" s="29"/>
      <c r="T231" s="30">
        <v>0.25754947553789487</v>
      </c>
      <c r="U231" s="30">
        <v>-1.2790110995747885</v>
      </c>
    </row>
    <row r="232" spans="2:21" x14ac:dyDescent="0.2">
      <c r="B232" s="29"/>
      <c r="C232" s="29"/>
      <c r="D232" s="29"/>
      <c r="E232" s="29"/>
      <c r="F232" s="29"/>
      <c r="G232" s="29"/>
      <c r="H232" s="29"/>
      <c r="I232" s="29"/>
      <c r="J232" s="37"/>
      <c r="K232" s="37"/>
      <c r="L232" s="29"/>
      <c r="M232" s="29"/>
      <c r="N232" s="29"/>
      <c r="O232" s="29"/>
      <c r="P232" s="29"/>
      <c r="Q232" s="29"/>
      <c r="R232" s="29"/>
      <c r="S232" s="29"/>
      <c r="T232" s="30">
        <v>0.94085183294505148</v>
      </c>
      <c r="U232" s="30">
        <v>0.98802484912810296</v>
      </c>
    </row>
    <row r="233" spans="2:21" x14ac:dyDescent="0.2">
      <c r="B233" s="29"/>
      <c r="C233" s="29"/>
      <c r="D233" s="29"/>
      <c r="E233" s="29"/>
      <c r="F233" s="29"/>
      <c r="G233" s="29"/>
      <c r="H233" s="29"/>
      <c r="I233" s="29"/>
      <c r="J233" s="37"/>
      <c r="K233" s="37"/>
      <c r="L233" s="29"/>
      <c r="M233" s="29"/>
      <c r="N233" s="29"/>
      <c r="O233" s="29"/>
      <c r="P233" s="29"/>
      <c r="Q233" s="29"/>
      <c r="R233" s="29"/>
      <c r="S233" s="29"/>
      <c r="T233" s="30">
        <v>-1.7966572258135654</v>
      </c>
      <c r="U233" s="30">
        <v>-0.52047013032731571</v>
      </c>
    </row>
    <row r="234" spans="2:21" x14ac:dyDescent="0.2">
      <c r="B234" s="29"/>
      <c r="C234" s="29"/>
      <c r="D234" s="29"/>
      <c r="E234" s="29"/>
      <c r="F234" s="29"/>
      <c r="G234" s="29"/>
      <c r="H234" s="29"/>
      <c r="I234" s="29"/>
      <c r="J234" s="37"/>
      <c r="K234" s="37"/>
      <c r="L234" s="29"/>
      <c r="M234" s="29"/>
      <c r="N234" s="29"/>
      <c r="O234" s="29"/>
      <c r="P234" s="29"/>
      <c r="Q234" s="29"/>
      <c r="R234" s="29"/>
      <c r="S234" s="29"/>
      <c r="T234" s="30">
        <v>-6.7961203732565603E-2</v>
      </c>
      <c r="U234" s="30">
        <v>1.588634512645319</v>
      </c>
    </row>
    <row r="235" spans="2:21" x14ac:dyDescent="0.2">
      <c r="B235" s="29"/>
      <c r="C235" s="29"/>
      <c r="D235" s="29"/>
      <c r="E235" s="29"/>
      <c r="F235" s="29"/>
      <c r="G235" s="29"/>
      <c r="H235" s="29"/>
      <c r="I235" s="29"/>
      <c r="J235" s="37"/>
      <c r="K235" s="37"/>
      <c r="L235" s="29"/>
      <c r="M235" s="29"/>
      <c r="N235" s="29"/>
      <c r="O235" s="29"/>
      <c r="P235" s="29"/>
      <c r="Q235" s="29"/>
      <c r="R235" s="29"/>
      <c r="S235" s="29"/>
      <c r="T235" s="30">
        <v>1.2269696802421315</v>
      </c>
      <c r="U235" s="30">
        <v>1.0957189311328266</v>
      </c>
    </row>
    <row r="236" spans="2:21" x14ac:dyDescent="0.2">
      <c r="B236" s="29"/>
      <c r="C236" s="29"/>
      <c r="D236" s="29"/>
      <c r="E236" s="29"/>
      <c r="F236" s="29"/>
      <c r="G236" s="29"/>
      <c r="H236" s="29"/>
      <c r="I236" s="29"/>
      <c r="J236" s="37"/>
      <c r="K236" s="37"/>
      <c r="L236" s="29"/>
      <c r="M236" s="29"/>
      <c r="N236" s="29"/>
      <c r="O236" s="29"/>
      <c r="P236" s="29"/>
      <c r="Q236" s="29"/>
      <c r="R236" s="29"/>
      <c r="S236" s="29"/>
      <c r="T236" s="30">
        <v>-1.8289823948532979</v>
      </c>
      <c r="U236" s="30">
        <v>0.92991960603847934</v>
      </c>
    </row>
    <row r="237" spans="2:21" x14ac:dyDescent="0.2">
      <c r="B237" s="29"/>
      <c r="C237" s="29"/>
      <c r="D237" s="29"/>
      <c r="E237" s="29"/>
      <c r="F237" s="29"/>
      <c r="G237" s="29"/>
      <c r="H237" s="29"/>
      <c r="I237" s="29"/>
      <c r="J237" s="37"/>
      <c r="K237" s="37"/>
      <c r="L237" s="29"/>
      <c r="M237" s="29"/>
      <c r="N237" s="29"/>
      <c r="O237" s="29"/>
      <c r="P237" s="29"/>
      <c r="Q237" s="29"/>
      <c r="R237" s="29"/>
      <c r="S237" s="29"/>
      <c r="T237" s="30">
        <v>1.3883862066875723</v>
      </c>
      <c r="U237" s="30">
        <v>1.9041910023854285</v>
      </c>
    </row>
    <row r="238" spans="2:21" x14ac:dyDescent="0.2">
      <c r="B238" s="29"/>
      <c r="C238" s="29"/>
      <c r="D238" s="29"/>
      <c r="E238" s="29"/>
      <c r="F238" s="29"/>
      <c r="G238" s="29"/>
      <c r="H238" s="29"/>
      <c r="I238" s="29"/>
      <c r="J238" s="37"/>
      <c r="K238" s="37"/>
      <c r="L238" s="29"/>
      <c r="M238" s="29"/>
      <c r="N238" s="29"/>
      <c r="O238" s="29"/>
      <c r="P238" s="29"/>
      <c r="Q238" s="29"/>
      <c r="R238" s="29"/>
      <c r="S238" s="29"/>
      <c r="T238" s="30">
        <v>0.59217770544897619</v>
      </c>
      <c r="U238" s="30">
        <v>1.8967313315416442E-2</v>
      </c>
    </row>
    <row r="239" spans="2:21" x14ac:dyDescent="0.2">
      <c r="B239" s="29"/>
      <c r="C239" s="29"/>
      <c r="D239" s="29"/>
      <c r="E239" s="29"/>
      <c r="F239" s="29"/>
      <c r="G239" s="29"/>
      <c r="H239" s="29"/>
      <c r="I239" s="29"/>
      <c r="J239" s="37"/>
      <c r="K239" s="37"/>
      <c r="L239" s="29"/>
      <c r="M239" s="29"/>
      <c r="N239" s="29"/>
      <c r="O239" s="29"/>
      <c r="P239" s="29"/>
      <c r="Q239" s="29"/>
      <c r="R239" s="29"/>
      <c r="S239" s="29"/>
      <c r="T239" s="30">
        <v>0.53756726956409195</v>
      </c>
      <c r="U239" s="30">
        <v>0.76421473806952489</v>
      </c>
    </row>
    <row r="240" spans="2:21" x14ac:dyDescent="0.2">
      <c r="B240" s="29"/>
      <c r="C240" s="29"/>
      <c r="D240" s="29"/>
      <c r="E240" s="29"/>
      <c r="F240" s="29"/>
      <c r="G240" s="29"/>
      <c r="H240" s="29"/>
      <c r="I240" s="29"/>
      <c r="J240" s="37"/>
      <c r="K240" s="37"/>
      <c r="L240" s="29"/>
      <c r="M240" s="29"/>
      <c r="N240" s="29"/>
      <c r="O240" s="29"/>
      <c r="P240" s="29"/>
      <c r="Q240" s="29"/>
      <c r="R240" s="29"/>
      <c r="S240" s="29"/>
      <c r="T240" s="30">
        <v>1.517401408621734</v>
      </c>
      <c r="U240" s="30">
        <v>0.71262070109311193</v>
      </c>
    </row>
    <row r="241" spans="2:21" x14ac:dyDescent="0.2">
      <c r="B241" s="29"/>
      <c r="C241" s="29"/>
      <c r="D241" s="29"/>
      <c r="E241" s="29"/>
      <c r="F241" s="29"/>
      <c r="G241" s="29"/>
      <c r="H241" s="29"/>
      <c r="I241" s="29"/>
      <c r="J241" s="37"/>
      <c r="K241" s="37"/>
      <c r="L241" s="29"/>
      <c r="M241" s="29"/>
      <c r="N241" s="29"/>
      <c r="O241" s="29"/>
      <c r="P241" s="29"/>
      <c r="Q241" s="29"/>
      <c r="R241" s="29"/>
      <c r="S241" s="29"/>
      <c r="T241" s="30">
        <v>1.050879517539091</v>
      </c>
      <c r="U241" s="30">
        <v>0.60846530554213141</v>
      </c>
    </row>
    <row r="242" spans="2:21" x14ac:dyDescent="0.2">
      <c r="B242" s="29"/>
      <c r="C242" s="29"/>
      <c r="D242" s="29"/>
      <c r="E242" s="29"/>
      <c r="F242" s="29"/>
      <c r="G242" s="29"/>
      <c r="H242" s="29"/>
      <c r="I242" s="29"/>
      <c r="J242" s="37"/>
      <c r="K242" s="37"/>
      <c r="L242" s="29"/>
      <c r="M242" s="29"/>
      <c r="N242" s="29"/>
      <c r="O242" s="29"/>
      <c r="P242" s="29"/>
      <c r="Q242" s="29"/>
      <c r="R242" s="29"/>
      <c r="S242" s="29"/>
      <c r="T242" s="30">
        <v>-0.50803168850233471</v>
      </c>
      <c r="U242" s="30">
        <v>0.35500112871196399</v>
      </c>
    </row>
    <row r="243" spans="2:21" x14ac:dyDescent="0.2">
      <c r="B243" s="29"/>
      <c r="C243" s="29"/>
      <c r="D243" s="29"/>
      <c r="E243" s="29"/>
      <c r="F243" s="29"/>
      <c r="G243" s="29"/>
      <c r="H243" s="29"/>
      <c r="I243" s="29"/>
      <c r="J243" s="37"/>
      <c r="K243" s="37"/>
      <c r="L243" s="29"/>
      <c r="M243" s="29"/>
      <c r="N243" s="29"/>
      <c r="O243" s="29"/>
      <c r="P243" s="29"/>
      <c r="Q243" s="29"/>
      <c r="R243" s="29"/>
      <c r="S243" s="29"/>
      <c r="T243" s="30">
        <v>0.93502311073993605</v>
      </c>
      <c r="U243" s="30">
        <v>0.12654332391339901</v>
      </c>
    </row>
    <row r="244" spans="2:21" x14ac:dyDescent="0.2">
      <c r="B244" s="29"/>
      <c r="C244" s="29"/>
      <c r="D244" s="29"/>
      <c r="E244" s="29"/>
      <c r="F244" s="29"/>
      <c r="G244" s="29"/>
      <c r="H244" s="29"/>
      <c r="I244" s="29"/>
      <c r="J244" s="37"/>
      <c r="K244" s="37"/>
      <c r="L244" s="29"/>
      <c r="M244" s="29"/>
      <c r="N244" s="29"/>
      <c r="O244" s="29"/>
      <c r="P244" s="29"/>
      <c r="Q244" s="29"/>
      <c r="R244" s="29"/>
      <c r="S244" s="29"/>
      <c r="T244" s="30">
        <v>1.4300158336538074</v>
      </c>
      <c r="U244" s="30">
        <v>-0.61533042637736302</v>
      </c>
    </row>
    <row r="245" spans="2:21" x14ac:dyDescent="0.2">
      <c r="B245" s="29"/>
      <c r="C245" s="29"/>
      <c r="D245" s="29"/>
      <c r="E245" s="29"/>
      <c r="F245" s="29"/>
      <c r="G245" s="29"/>
      <c r="H245" s="29"/>
      <c r="I245" s="29"/>
      <c r="J245" s="37"/>
      <c r="K245" s="37"/>
      <c r="L245" s="29"/>
      <c r="M245" s="29"/>
      <c r="N245" s="29"/>
      <c r="O245" s="29"/>
      <c r="P245" s="29"/>
      <c r="Q245" s="29"/>
      <c r="R245" s="29"/>
      <c r="S245" s="29"/>
      <c r="T245" s="30">
        <v>0.64385615567931631</v>
      </c>
      <c r="U245" s="30">
        <v>0.86801620737932295</v>
      </c>
    </row>
    <row r="246" spans="2:21" x14ac:dyDescent="0.2">
      <c r="B246" s="29"/>
      <c r="C246" s="29"/>
      <c r="D246" s="29"/>
      <c r="E246" s="29"/>
      <c r="F246" s="29"/>
      <c r="G246" s="29"/>
      <c r="H246" s="29"/>
      <c r="I246" s="29"/>
      <c r="J246" s="37"/>
      <c r="K246" s="37"/>
      <c r="L246" s="29"/>
      <c r="M246" s="29"/>
      <c r="N246" s="29"/>
      <c r="O246" s="29"/>
      <c r="P246" s="29"/>
      <c r="Q246" s="29"/>
      <c r="R246" s="29"/>
      <c r="S246" s="29"/>
      <c r="T246" s="30">
        <v>0.31996280103744412</v>
      </c>
      <c r="U246" s="30">
        <v>-0.66628745371545572</v>
      </c>
    </row>
    <row r="247" spans="2:21" x14ac:dyDescent="0.2">
      <c r="B247" s="29"/>
      <c r="C247" s="29"/>
      <c r="D247" s="29"/>
      <c r="E247" s="29"/>
      <c r="F247" s="29"/>
      <c r="G247" s="29"/>
      <c r="H247" s="29"/>
      <c r="I247" s="29"/>
      <c r="J247" s="37"/>
      <c r="K247" s="37"/>
      <c r="L247" s="29"/>
      <c r="M247" s="29"/>
      <c r="N247" s="29"/>
      <c r="O247" s="29"/>
      <c r="P247" s="29"/>
      <c r="Q247" s="29"/>
      <c r="R247" s="29"/>
      <c r="S247" s="29"/>
      <c r="T247" s="30">
        <v>0.40183624297482762</v>
      </c>
      <c r="U247" s="30">
        <v>-1.2151825610276707</v>
      </c>
    </row>
    <row r="248" spans="2:21" x14ac:dyDescent="0.2">
      <c r="B248" s="29"/>
      <c r="C248" s="29"/>
      <c r="D248" s="29"/>
      <c r="E248" s="29"/>
      <c r="F248" s="29"/>
      <c r="G248" s="29"/>
      <c r="H248" s="29"/>
      <c r="I248" s="29"/>
      <c r="J248" s="37"/>
      <c r="K248" s="37"/>
      <c r="L248" s="29"/>
      <c r="M248" s="29"/>
      <c r="N248" s="29"/>
      <c r="O248" s="29"/>
      <c r="P248" s="29"/>
      <c r="Q248" s="29"/>
      <c r="R248" s="29"/>
      <c r="S248" s="29"/>
      <c r="T248" s="30">
        <v>0.45201747663456154</v>
      </c>
      <c r="U248" s="30">
        <v>-0.48810272603300758</v>
      </c>
    </row>
    <row r="249" spans="2:21" x14ac:dyDescent="0.2">
      <c r="B249" s="29"/>
      <c r="C249" s="29"/>
      <c r="D249" s="29"/>
      <c r="E249" s="29"/>
      <c r="F249" s="29"/>
      <c r="G249" s="29"/>
      <c r="H249" s="29"/>
      <c r="I249" s="29"/>
      <c r="J249" s="37"/>
      <c r="K249" s="37"/>
      <c r="L249" s="29"/>
      <c r="M249" s="29"/>
      <c r="N249" s="29"/>
      <c r="O249" s="29"/>
      <c r="P249" s="29"/>
      <c r="Q249" s="29"/>
      <c r="R249" s="29"/>
      <c r="S249" s="29"/>
      <c r="T249" s="30">
        <v>0.8767271852063192</v>
      </c>
      <c r="U249" s="30">
        <v>0.62299759187963455</v>
      </c>
    </row>
    <row r="250" spans="2:21" x14ac:dyDescent="0.2">
      <c r="B250" s="29"/>
      <c r="C250" s="29"/>
      <c r="D250" s="29"/>
      <c r="E250" s="29"/>
      <c r="F250" s="29"/>
      <c r="G250" s="29"/>
      <c r="H250" s="29"/>
      <c r="I250" s="29"/>
      <c r="J250" s="37"/>
      <c r="K250" s="37"/>
      <c r="L250" s="29"/>
      <c r="M250" s="29"/>
      <c r="N250" s="29"/>
      <c r="O250" s="29"/>
      <c r="P250" s="29"/>
      <c r="Q250" s="29"/>
      <c r="R250" s="29"/>
      <c r="S250" s="29"/>
      <c r="T250" s="30">
        <v>0.55739271467828833</v>
      </c>
      <c r="U250" s="30">
        <v>1.6235254772744374</v>
      </c>
    </row>
    <row r="251" spans="2:21" x14ac:dyDescent="0.2">
      <c r="B251" s="29"/>
      <c r="C251" s="29"/>
      <c r="D251" s="29"/>
      <c r="E251" s="29"/>
      <c r="F251" s="29"/>
      <c r="G251" s="29"/>
      <c r="H251" s="29"/>
      <c r="I251" s="29"/>
      <c r="J251" s="37"/>
      <c r="K251" s="37"/>
      <c r="L251" s="29"/>
      <c r="M251" s="29"/>
      <c r="N251" s="29"/>
      <c r="O251" s="29"/>
      <c r="P251" s="29"/>
      <c r="Q251" s="29"/>
      <c r="R251" s="29"/>
      <c r="S251" s="29"/>
      <c r="T251" s="30">
        <v>-0.55795421114587174</v>
      </c>
      <c r="U251" s="30">
        <v>0.59133804006769142</v>
      </c>
    </row>
    <row r="252" spans="2:21" x14ac:dyDescent="0.2">
      <c r="B252" s="29"/>
      <c r="C252" s="29"/>
      <c r="D252" s="29"/>
      <c r="E252" s="29"/>
      <c r="F252" s="29"/>
      <c r="G252" s="29"/>
      <c r="H252" s="29"/>
      <c r="I252" s="29"/>
      <c r="J252" s="37"/>
      <c r="K252" s="37"/>
      <c r="L252" s="29"/>
      <c r="M252" s="29"/>
      <c r="N252" s="29"/>
      <c r="O252" s="29"/>
      <c r="P252" s="29"/>
      <c r="Q252" s="29"/>
      <c r="R252" s="29"/>
      <c r="S252" s="29"/>
      <c r="T252" s="30">
        <v>1.0620643628516098</v>
      </c>
      <c r="U252" s="30">
        <v>-1.9861797757072892</v>
      </c>
    </row>
    <row r="253" spans="2:21" x14ac:dyDescent="0.2">
      <c r="B253" s="29"/>
      <c r="C253" s="29"/>
      <c r="D253" s="29"/>
      <c r="E253" s="29"/>
      <c r="F253" s="29"/>
      <c r="G253" s="29"/>
      <c r="H253" s="29"/>
      <c r="I253" s="29"/>
      <c r="J253" s="37"/>
      <c r="K253" s="37"/>
      <c r="L253" s="29"/>
      <c r="M253" s="29"/>
      <c r="N253" s="29"/>
      <c r="O253" s="29"/>
      <c r="P253" s="29"/>
      <c r="Q253" s="29"/>
      <c r="R253" s="29"/>
      <c r="S253" s="29"/>
      <c r="T253" s="30">
        <v>-1.4586023260634791</v>
      </c>
      <c r="U253" s="30">
        <v>0.18214804499147871</v>
      </c>
    </row>
    <row r="254" spans="2:21" x14ac:dyDescent="0.2">
      <c r="B254" s="29"/>
      <c r="C254" s="29"/>
      <c r="D254" s="29"/>
      <c r="E254" s="29"/>
      <c r="F254" s="29"/>
      <c r="G254" s="29"/>
      <c r="H254" s="29"/>
      <c r="I254" s="29"/>
      <c r="J254" s="37"/>
      <c r="K254" s="37"/>
      <c r="L254" s="29"/>
      <c r="M254" s="29"/>
      <c r="N254" s="29"/>
      <c r="O254" s="29"/>
      <c r="P254" s="29"/>
      <c r="Q254" s="29"/>
      <c r="R254" s="29"/>
      <c r="S254" s="29"/>
      <c r="T254" s="30">
        <v>0.64388727062911966</v>
      </c>
      <c r="U254" s="30">
        <v>1.6727134493646996</v>
      </c>
    </row>
    <row r="255" spans="2:21" x14ac:dyDescent="0.2">
      <c r="B255" s="29"/>
      <c r="C255" s="29"/>
      <c r="D255" s="29"/>
      <c r="E255" s="29"/>
      <c r="F255" s="29"/>
      <c r="G255" s="29"/>
      <c r="H255" s="29"/>
      <c r="I255" s="29"/>
      <c r="J255" s="37"/>
      <c r="K255" s="37"/>
      <c r="L255" s="29"/>
      <c r="M255" s="29"/>
      <c r="N255" s="29"/>
      <c r="O255" s="29"/>
      <c r="P255" s="29"/>
      <c r="Q255" s="29"/>
      <c r="R255" s="29"/>
      <c r="S255" s="29"/>
      <c r="T255" s="30">
        <v>1.0306704664353612</v>
      </c>
      <c r="U255" s="30">
        <v>1.3135131600284249</v>
      </c>
    </row>
    <row r="256" spans="2:21" x14ac:dyDescent="0.2">
      <c r="B256" s="29"/>
      <c r="C256" s="29"/>
      <c r="D256" s="29"/>
      <c r="E256" s="29"/>
      <c r="F256" s="29"/>
      <c r="G256" s="29"/>
      <c r="H256" s="29"/>
      <c r="I256" s="29"/>
      <c r="J256" s="37"/>
      <c r="K256" s="37"/>
      <c r="L256" s="29"/>
      <c r="M256" s="29"/>
      <c r="N256" s="29"/>
      <c r="O256" s="29"/>
      <c r="P256" s="29"/>
      <c r="Q256" s="29"/>
      <c r="R256" s="29"/>
      <c r="S256" s="29"/>
      <c r="T256" s="30">
        <v>-1.7809536412000635</v>
      </c>
      <c r="U256" s="30">
        <v>0.66711310114468236</v>
      </c>
    </row>
    <row r="257" spans="2:21" x14ac:dyDescent="0.2">
      <c r="B257" s="29"/>
      <c r="C257" s="29"/>
      <c r="D257" s="29"/>
      <c r="E257" s="29"/>
      <c r="F257" s="29"/>
      <c r="G257" s="29"/>
      <c r="H257" s="29"/>
      <c r="I257" s="29"/>
      <c r="J257" s="37"/>
      <c r="K257" s="37"/>
      <c r="L257" s="29"/>
      <c r="M257" s="29"/>
      <c r="N257" s="29"/>
      <c r="O257" s="29"/>
      <c r="P257" s="29"/>
      <c r="Q257" s="29"/>
      <c r="R257" s="29"/>
      <c r="S257" s="29"/>
      <c r="T257" s="30">
        <v>-0.10375340501122275</v>
      </c>
      <c r="U257" s="30">
        <v>0.21859640027341648</v>
      </c>
    </row>
    <row r="258" spans="2:21" x14ac:dyDescent="0.2">
      <c r="B258" s="29"/>
      <c r="C258" s="29"/>
      <c r="D258" s="29"/>
      <c r="E258" s="29"/>
      <c r="F258" s="29"/>
      <c r="G258" s="29"/>
      <c r="H258" s="29"/>
      <c r="I258" s="29"/>
      <c r="J258" s="37"/>
      <c r="K258" s="37"/>
      <c r="L258" s="29"/>
      <c r="M258" s="29"/>
      <c r="N258" s="29"/>
      <c r="O258" s="29"/>
      <c r="P258" s="29"/>
      <c r="Q258" s="29"/>
      <c r="R258" s="29"/>
      <c r="S258" s="29"/>
      <c r="T258" s="30">
        <v>-0.5741792431524062</v>
      </c>
      <c r="U258" s="30">
        <v>-0.78440896880966382</v>
      </c>
    </row>
    <row r="259" spans="2:21" x14ac:dyDescent="0.2">
      <c r="B259" s="29"/>
      <c r="C259" s="29"/>
      <c r="D259" s="29"/>
      <c r="E259" s="29"/>
      <c r="F259" s="29"/>
      <c r="G259" s="29"/>
      <c r="H259" s="29"/>
      <c r="I259" s="29"/>
      <c r="J259" s="37"/>
      <c r="K259" s="37"/>
      <c r="L259" s="29"/>
      <c r="M259" s="29"/>
      <c r="N259" s="29"/>
      <c r="O259" s="29"/>
      <c r="P259" s="29"/>
      <c r="Q259" s="29"/>
      <c r="R259" s="29"/>
      <c r="S259" s="29"/>
      <c r="T259" s="30">
        <v>0.55992390496543576</v>
      </c>
      <c r="U259" s="30">
        <v>-1.6580397537989864</v>
      </c>
    </row>
    <row r="260" spans="2:21" x14ac:dyDescent="0.2">
      <c r="B260" s="29"/>
      <c r="C260" s="29"/>
      <c r="D260" s="29"/>
      <c r="E260" s="29"/>
      <c r="F260" s="29"/>
      <c r="G260" s="29"/>
      <c r="H260" s="29"/>
      <c r="I260" s="29"/>
      <c r="J260" s="37"/>
      <c r="K260" s="37"/>
      <c r="L260" s="29"/>
      <c r="M260" s="29"/>
      <c r="N260" s="29"/>
      <c r="O260" s="29"/>
      <c r="P260" s="29"/>
      <c r="Q260" s="29"/>
      <c r="R260" s="29"/>
      <c r="S260" s="29"/>
      <c r="T260" s="30">
        <v>-0.431251524501988</v>
      </c>
      <c r="U260" s="30">
        <v>8.5494791433211523E-2</v>
      </c>
    </row>
    <row r="261" spans="2:21" x14ac:dyDescent="0.2">
      <c r="B261" s="29"/>
      <c r="C261" s="29"/>
      <c r="D261" s="29"/>
      <c r="E261" s="29"/>
      <c r="F261" s="29"/>
      <c r="G261" s="29"/>
      <c r="H261" s="29"/>
      <c r="I261" s="29"/>
      <c r="J261" s="37"/>
      <c r="K261" s="37"/>
      <c r="L261" s="29"/>
      <c r="M261" s="29"/>
      <c r="N261" s="29"/>
      <c r="O261" s="29"/>
      <c r="P261" s="29"/>
      <c r="Q261" s="29"/>
      <c r="R261" s="29"/>
      <c r="S261" s="29"/>
      <c r="T261" s="30">
        <v>1.3548399390583552</v>
      </c>
      <c r="U261" s="30">
        <v>0.72368485584187581</v>
      </c>
    </row>
    <row r="262" spans="2:21" x14ac:dyDescent="0.2">
      <c r="B262" s="29"/>
      <c r="C262" s="29"/>
      <c r="D262" s="29"/>
      <c r="E262" s="29"/>
      <c r="F262" s="29"/>
      <c r="G262" s="29"/>
      <c r="H262" s="29"/>
      <c r="I262" s="29"/>
      <c r="J262" s="37"/>
      <c r="K262" s="37"/>
      <c r="L262" s="29"/>
      <c r="M262" s="29"/>
      <c r="N262" s="29"/>
      <c r="O262" s="29"/>
      <c r="P262" s="29"/>
      <c r="Q262" s="29"/>
      <c r="R262" s="29"/>
      <c r="S262" s="29"/>
      <c r="T262" s="30">
        <v>1.3063567548270492</v>
      </c>
      <c r="U262" s="30">
        <v>0.115054400079408</v>
      </c>
    </row>
    <row r="263" spans="2:21" x14ac:dyDescent="0.2">
      <c r="B263" s="29"/>
      <c r="C263" s="29"/>
      <c r="D263" s="29"/>
      <c r="E263" s="29"/>
      <c r="F263" s="29"/>
      <c r="G263" s="29"/>
      <c r="H263" s="29"/>
      <c r="I263" s="29"/>
      <c r="J263" s="37"/>
      <c r="K263" s="37"/>
      <c r="L263" s="29"/>
      <c r="M263" s="29"/>
      <c r="N263" s="29"/>
      <c r="O263" s="29"/>
      <c r="P263" s="29"/>
      <c r="Q263" s="29"/>
      <c r="R263" s="29"/>
      <c r="S263" s="29"/>
      <c r="T263" s="30">
        <v>-0.2948255248380956</v>
      </c>
      <c r="U263" s="30">
        <v>0.2352755703603219</v>
      </c>
    </row>
    <row r="264" spans="2:21" x14ac:dyDescent="0.2">
      <c r="B264" s="29"/>
      <c r="C264" s="29"/>
      <c r="D264" s="29"/>
      <c r="E264" s="29"/>
      <c r="F264" s="29"/>
      <c r="G264" s="29"/>
      <c r="H264" s="29"/>
      <c r="I264" s="29"/>
      <c r="J264" s="37"/>
      <c r="K264" s="37"/>
      <c r="L264" s="29"/>
      <c r="M264" s="29"/>
      <c r="N264" s="29"/>
      <c r="O264" s="29"/>
      <c r="P264" s="29"/>
      <c r="Q264" s="29"/>
      <c r="R264" s="29"/>
      <c r="S264" s="29"/>
      <c r="T264" s="30">
        <v>-3.5609271484260838E-2</v>
      </c>
      <c r="U264" s="30">
        <v>0.52205057082256279</v>
      </c>
    </row>
    <row r="265" spans="2:21" x14ac:dyDescent="0.2">
      <c r="B265" s="29"/>
      <c r="C265" s="29"/>
      <c r="D265" s="29"/>
      <c r="E265" s="29"/>
      <c r="F265" s="29"/>
      <c r="G265" s="29"/>
      <c r="H265" s="29"/>
      <c r="I265" s="29"/>
      <c r="J265" s="37"/>
      <c r="K265" s="37"/>
      <c r="L265" s="29"/>
      <c r="M265" s="29"/>
      <c r="N265" s="29"/>
      <c r="O265" s="29"/>
      <c r="P265" s="29"/>
      <c r="Q265" s="29"/>
      <c r="R265" s="29"/>
      <c r="S265" s="29"/>
      <c r="T265" s="30">
        <v>1.2453871194809618</v>
      </c>
      <c r="U265" s="30">
        <v>7.7119784967736485E-2</v>
      </c>
    </row>
    <row r="266" spans="2:21" x14ac:dyDescent="0.2">
      <c r="B266" s="29"/>
      <c r="C266" s="29"/>
      <c r="D266" s="29"/>
      <c r="E266" s="29"/>
      <c r="F266" s="29"/>
      <c r="G266" s="29"/>
      <c r="H266" s="29"/>
      <c r="I266" s="29"/>
      <c r="J266" s="37"/>
      <c r="K266" s="37"/>
      <c r="L266" s="29"/>
      <c r="M266" s="29"/>
      <c r="N266" s="29"/>
      <c r="O266" s="29"/>
      <c r="P266" s="29"/>
      <c r="Q266" s="29"/>
      <c r="R266" s="29"/>
      <c r="S266" s="29"/>
      <c r="T266" s="30">
        <v>-0.20403514753085114</v>
      </c>
      <c r="U266" s="30">
        <v>-1.4666958238457219</v>
      </c>
    </row>
    <row r="267" spans="2:21" x14ac:dyDescent="0.2">
      <c r="B267" s="29"/>
      <c r="C267" s="29"/>
      <c r="D267" s="29"/>
      <c r="E267" s="29"/>
      <c r="F267" s="29"/>
      <c r="G267" s="29"/>
      <c r="H267" s="29"/>
      <c r="I267" s="29"/>
      <c r="J267" s="37"/>
      <c r="K267" s="37"/>
      <c r="L267" s="29"/>
      <c r="M267" s="29"/>
      <c r="N267" s="29"/>
      <c r="O267" s="29"/>
      <c r="P267" s="29"/>
      <c r="Q267" s="29"/>
      <c r="R267" s="29"/>
      <c r="S267" s="29"/>
      <c r="T267" s="30">
        <v>0.92516162993583562</v>
      </c>
      <c r="U267" s="30">
        <v>-0.14834159791097196</v>
      </c>
    </row>
    <row r="268" spans="2:21" x14ac:dyDescent="0.2">
      <c r="B268" s="29"/>
      <c r="C268" s="29"/>
      <c r="D268" s="29"/>
      <c r="E268" s="29"/>
      <c r="F268" s="29"/>
      <c r="G268" s="29"/>
      <c r="H268" s="29"/>
      <c r="I268" s="29"/>
      <c r="J268" s="37"/>
      <c r="K268" s="37"/>
      <c r="L268" s="29"/>
      <c r="M268" s="29"/>
      <c r="N268" s="29"/>
      <c r="O268" s="29"/>
      <c r="P268" s="29"/>
      <c r="Q268" s="29"/>
      <c r="R268" s="29"/>
      <c r="S268" s="29"/>
      <c r="T268" s="30">
        <v>0.32541727349667338</v>
      </c>
      <c r="U268" s="30">
        <v>1.1429014171827347</v>
      </c>
    </row>
    <row r="269" spans="2:21" x14ac:dyDescent="0.2">
      <c r="B269" s="29"/>
      <c r="C269" s="29"/>
      <c r="D269" s="29"/>
      <c r="E269" s="29"/>
      <c r="F269" s="29"/>
      <c r="G269" s="29"/>
      <c r="H269" s="29"/>
      <c r="I269" s="29"/>
      <c r="J269" s="37"/>
      <c r="K269" s="37"/>
      <c r="L269" s="29"/>
      <c r="M269" s="29"/>
      <c r="N269" s="29"/>
      <c r="O269" s="29"/>
      <c r="P269" s="29"/>
      <c r="Q269" s="29"/>
      <c r="R269" s="29"/>
      <c r="S269" s="29"/>
      <c r="T269" s="30">
        <v>0.1387299681343924</v>
      </c>
      <c r="U269" s="30">
        <v>-0.12062188735665089</v>
      </c>
    </row>
    <row r="270" spans="2:21" x14ac:dyDescent="0.2">
      <c r="B270" s="29"/>
      <c r="C270" s="29"/>
      <c r="D270" s="29"/>
      <c r="E270" s="29"/>
      <c r="F270" s="29"/>
      <c r="G270" s="29"/>
      <c r="H270" s="29"/>
      <c r="I270" s="29"/>
      <c r="J270" s="37"/>
      <c r="K270" s="37"/>
      <c r="L270" s="29"/>
      <c r="M270" s="29"/>
      <c r="N270" s="29"/>
      <c r="O270" s="29"/>
      <c r="P270" s="29"/>
      <c r="Q270" s="29"/>
      <c r="R270" s="29"/>
      <c r="S270" s="29"/>
      <c r="T270" s="30">
        <v>1.3278848186979659</v>
      </c>
      <c r="U270" s="30">
        <v>-7.7854557730851421E-4</v>
      </c>
    </row>
    <row r="271" spans="2:21" x14ac:dyDescent="0.2">
      <c r="B271" s="29"/>
      <c r="C271" s="29"/>
      <c r="D271" s="29"/>
      <c r="E271" s="29"/>
      <c r="F271" s="29"/>
      <c r="G271" s="29"/>
      <c r="H271" s="29"/>
      <c r="I271" s="29"/>
      <c r="J271" s="37"/>
      <c r="K271" s="37"/>
      <c r="L271" s="29"/>
      <c r="M271" s="29"/>
      <c r="N271" s="29"/>
      <c r="O271" s="29"/>
      <c r="P271" s="29"/>
      <c r="Q271" s="29"/>
      <c r="R271" s="29"/>
      <c r="S271" s="29"/>
      <c r="T271" s="30">
        <v>0.41041896461812982</v>
      </c>
      <c r="U271" s="30">
        <v>-0.77032477785969522</v>
      </c>
    </row>
    <row r="272" spans="2:21" x14ac:dyDescent="0.2">
      <c r="B272" s="29"/>
      <c r="C272" s="29"/>
      <c r="D272" s="29"/>
      <c r="E272" s="29"/>
      <c r="F272" s="29"/>
      <c r="G272" s="29"/>
      <c r="H272" s="29"/>
      <c r="I272" s="29"/>
      <c r="J272" s="37"/>
      <c r="K272" s="37"/>
      <c r="L272" s="29"/>
      <c r="M272" s="29"/>
      <c r="N272" s="29"/>
      <c r="O272" s="29"/>
      <c r="P272" s="29"/>
      <c r="Q272" s="29"/>
      <c r="R272" s="29"/>
      <c r="S272" s="29"/>
      <c r="T272" s="30">
        <v>5.1014313594076634E-2</v>
      </c>
      <c r="U272" s="30">
        <v>-2.9654204001529079E-2</v>
      </c>
    </row>
    <row r="273" spans="2:21" x14ac:dyDescent="0.2">
      <c r="B273" s="29"/>
      <c r="C273" s="29"/>
      <c r="D273" s="29"/>
      <c r="E273" s="29"/>
      <c r="F273" s="29"/>
      <c r="G273" s="29"/>
      <c r="H273" s="29"/>
      <c r="I273" s="29"/>
      <c r="J273" s="37"/>
      <c r="K273" s="37"/>
      <c r="L273" s="29"/>
      <c r="M273" s="29"/>
      <c r="N273" s="29"/>
      <c r="O273" s="29"/>
      <c r="P273" s="29"/>
      <c r="Q273" s="29"/>
      <c r="R273" s="29"/>
      <c r="S273" s="29"/>
      <c r="T273" s="30">
        <v>-0.7296465041606266</v>
      </c>
      <c r="U273" s="30">
        <v>-0.597589765545951</v>
      </c>
    </row>
    <row r="274" spans="2:21" x14ac:dyDescent="0.2">
      <c r="B274" s="29"/>
      <c r="C274" s="29"/>
      <c r="D274" s="29"/>
      <c r="E274" s="29"/>
      <c r="F274" s="29"/>
      <c r="G274" s="29"/>
      <c r="H274" s="29"/>
      <c r="I274" s="29"/>
      <c r="J274" s="37"/>
      <c r="K274" s="37"/>
      <c r="L274" s="29"/>
      <c r="M274" s="29"/>
      <c r="N274" s="29"/>
      <c r="O274" s="29"/>
      <c r="P274" s="29"/>
      <c r="Q274" s="29"/>
      <c r="R274" s="29"/>
      <c r="S274" s="29"/>
      <c r="T274" s="30">
        <v>0.38186370900701555</v>
      </c>
      <c r="U274" s="30">
        <v>0.2414092359510018</v>
      </c>
    </row>
    <row r="275" spans="2:21" x14ac:dyDescent="0.2">
      <c r="B275" s="29"/>
      <c r="C275" s="29"/>
      <c r="D275" s="29"/>
      <c r="E275" s="29"/>
      <c r="F275" s="29"/>
      <c r="G275" s="29"/>
      <c r="H275" s="29"/>
      <c r="I275" s="29"/>
      <c r="J275" s="37"/>
      <c r="K275" s="37"/>
      <c r="L275" s="29"/>
      <c r="M275" s="29"/>
      <c r="N275" s="29"/>
      <c r="O275" s="29"/>
      <c r="P275" s="29"/>
      <c r="Q275" s="29"/>
      <c r="R275" s="29"/>
      <c r="S275" s="29"/>
      <c r="T275" s="30">
        <v>-0.79779934117005091</v>
      </c>
      <c r="U275" s="30">
        <v>-0.70589724290764677</v>
      </c>
    </row>
    <row r="276" spans="2:21" x14ac:dyDescent="0.2">
      <c r="B276" s="29"/>
      <c r="C276" s="29"/>
      <c r="D276" s="29"/>
      <c r="E276" s="29"/>
      <c r="F276" s="29"/>
      <c r="G276" s="29"/>
      <c r="H276" s="29"/>
      <c r="I276" s="29"/>
      <c r="J276" s="37"/>
      <c r="K276" s="37"/>
      <c r="L276" s="29"/>
      <c r="M276" s="29"/>
      <c r="N276" s="29"/>
      <c r="O276" s="29"/>
      <c r="P276" s="29"/>
      <c r="Q276" s="29"/>
      <c r="R276" s="29"/>
      <c r="S276" s="29"/>
      <c r="T276" s="30">
        <v>0.75971234489140971</v>
      </c>
      <c r="U276" s="30">
        <v>-1.2260344752233414</v>
      </c>
    </row>
    <row r="277" spans="2:21" x14ac:dyDescent="0.2">
      <c r="B277" s="29"/>
      <c r="C277" s="29"/>
      <c r="D277" s="29"/>
      <c r="E277" s="29"/>
      <c r="F277" s="29"/>
      <c r="G277" s="29"/>
      <c r="H277" s="29"/>
      <c r="I277" s="29"/>
      <c r="J277" s="37"/>
      <c r="K277" s="37"/>
      <c r="L277" s="29"/>
      <c r="M277" s="29"/>
      <c r="N277" s="29"/>
      <c r="O277" s="29"/>
      <c r="P277" s="29"/>
      <c r="Q277" s="29"/>
      <c r="R277" s="29"/>
      <c r="S277" s="29"/>
      <c r="T277" s="30">
        <v>-1.7981856661275055</v>
      </c>
      <c r="U277" s="30">
        <v>0.46571467095981078</v>
      </c>
    </row>
    <row r="278" spans="2:21" x14ac:dyDescent="0.2">
      <c r="B278" s="29"/>
      <c r="C278" s="29"/>
      <c r="D278" s="29"/>
      <c r="E278" s="29"/>
      <c r="F278" s="29"/>
      <c r="G278" s="29"/>
      <c r="H278" s="29"/>
      <c r="I278" s="29"/>
      <c r="J278" s="37"/>
      <c r="K278" s="37"/>
      <c r="L278" s="29"/>
      <c r="M278" s="29"/>
      <c r="N278" s="29"/>
      <c r="O278" s="29"/>
      <c r="P278" s="29"/>
      <c r="Q278" s="29"/>
      <c r="R278" s="29"/>
      <c r="S278" s="29"/>
      <c r="T278" s="30">
        <v>-0.54445206362772058</v>
      </c>
      <c r="U278" s="30">
        <v>0.81050074536532324</v>
      </c>
    </row>
    <row r="279" spans="2:21" x14ac:dyDescent="0.2">
      <c r="B279" s="29"/>
      <c r="C279" s="29"/>
      <c r="D279" s="29"/>
      <c r="E279" s="29"/>
      <c r="F279" s="29"/>
      <c r="G279" s="29"/>
      <c r="H279" s="29"/>
      <c r="I279" s="29"/>
      <c r="J279" s="37"/>
      <c r="K279" s="37"/>
      <c r="L279" s="29"/>
      <c r="M279" s="29"/>
      <c r="N279" s="29"/>
      <c r="O279" s="29"/>
      <c r="P279" s="29"/>
      <c r="Q279" s="29"/>
      <c r="R279" s="29"/>
      <c r="S279" s="29"/>
      <c r="T279" s="30">
        <v>-0.49950249327617674</v>
      </c>
      <c r="U279" s="30">
        <v>-0.8628498518676363</v>
      </c>
    </row>
    <row r="280" spans="2:21" x14ac:dyDescent="0.2">
      <c r="B280" s="29"/>
      <c r="C280" s="29"/>
      <c r="D280" s="29"/>
      <c r="E280" s="29"/>
      <c r="F280" s="29"/>
      <c r="G280" s="29"/>
      <c r="H280" s="29"/>
      <c r="I280" s="29"/>
      <c r="J280" s="37"/>
      <c r="K280" s="37"/>
      <c r="L280" s="29"/>
      <c r="M280" s="29"/>
      <c r="N280" s="29"/>
      <c r="O280" s="29"/>
      <c r="P280" s="29"/>
      <c r="Q280" s="29"/>
      <c r="R280" s="29"/>
      <c r="S280" s="29"/>
      <c r="T280" s="30">
        <v>-0.62370510458271622</v>
      </c>
      <c r="U280" s="30">
        <v>-1.141986064282289</v>
      </c>
    </row>
    <row r="281" spans="2:21" x14ac:dyDescent="0.2">
      <c r="B281" s="29"/>
      <c r="C281" s="29"/>
      <c r="D281" s="29"/>
      <c r="E281" s="29"/>
      <c r="F281" s="29"/>
      <c r="G281" s="29"/>
      <c r="H281" s="29"/>
      <c r="I281" s="29"/>
      <c r="J281" s="37"/>
      <c r="K281" s="37"/>
      <c r="L281" s="29"/>
      <c r="M281" s="29"/>
      <c r="N281" s="29"/>
      <c r="O281" s="29"/>
      <c r="P281" s="29"/>
      <c r="Q281" s="29"/>
      <c r="R281" s="29"/>
      <c r="S281" s="29"/>
      <c r="T281" s="30">
        <v>0.63111142872246151</v>
      </c>
      <c r="U281" s="30">
        <v>-0.79150966801945744</v>
      </c>
    </row>
    <row r="282" spans="2:21" x14ac:dyDescent="0.2">
      <c r="B282" s="29"/>
      <c r="C282" s="29"/>
      <c r="D282" s="29"/>
      <c r="E282" s="29"/>
      <c r="F282" s="29"/>
      <c r="G282" s="29"/>
      <c r="H282" s="29"/>
      <c r="I282" s="29"/>
      <c r="J282" s="37"/>
      <c r="K282" s="37"/>
      <c r="L282" s="29"/>
      <c r="M282" s="29"/>
      <c r="N282" s="29"/>
      <c r="O282" s="29"/>
      <c r="P282" s="29"/>
      <c r="Q282" s="29"/>
      <c r="R282" s="29"/>
      <c r="S282" s="29"/>
      <c r="T282" s="30">
        <v>0.71613531372419725</v>
      </c>
      <c r="U282" s="30">
        <v>0.94622123560285398</v>
      </c>
    </row>
    <row r="283" spans="2:21" x14ac:dyDescent="0.2">
      <c r="B283" s="29"/>
      <c r="C283" s="29"/>
      <c r="D283" s="29"/>
      <c r="E283" s="29"/>
      <c r="F283" s="29"/>
      <c r="G283" s="29"/>
      <c r="H283" s="29"/>
      <c r="I283" s="29"/>
      <c r="J283" s="37"/>
      <c r="K283" s="37"/>
      <c r="L283" s="29"/>
      <c r="M283" s="29"/>
      <c r="N283" s="29"/>
      <c r="O283" s="29"/>
      <c r="P283" s="29"/>
      <c r="Q283" s="29"/>
      <c r="R283" s="29"/>
      <c r="S283" s="29"/>
      <c r="T283" s="30">
        <v>0.52916732105250164</v>
      </c>
      <c r="U283" s="30">
        <v>-1.0033827598565099</v>
      </c>
    </row>
    <row r="284" spans="2:21" x14ac:dyDescent="0.2">
      <c r="B284" s="29"/>
      <c r="C284" s="29"/>
      <c r="D284" s="29"/>
      <c r="E284" s="29"/>
      <c r="F284" s="29"/>
      <c r="G284" s="29"/>
      <c r="H284" s="29"/>
      <c r="I284" s="29"/>
      <c r="J284" s="37"/>
      <c r="K284" s="37"/>
      <c r="L284" s="29"/>
      <c r="M284" s="29"/>
      <c r="N284" s="29"/>
      <c r="O284" s="29"/>
      <c r="P284" s="29"/>
      <c r="Q284" s="29"/>
      <c r="R284" s="29"/>
      <c r="S284" s="29"/>
      <c r="T284" s="30">
        <v>-7.9716562320499243E-2</v>
      </c>
      <c r="U284" s="30">
        <v>0.39503539901034135</v>
      </c>
    </row>
    <row r="285" spans="2:21" x14ac:dyDescent="0.2">
      <c r="B285" s="29"/>
      <c r="C285" s="29"/>
      <c r="D285" s="29"/>
      <c r="E285" s="29"/>
      <c r="F285" s="29"/>
      <c r="G285" s="29"/>
      <c r="H285" s="29"/>
      <c r="I285" s="29"/>
      <c r="J285" s="37"/>
      <c r="K285" s="37"/>
      <c r="L285" s="29"/>
      <c r="M285" s="29"/>
      <c r="N285" s="29"/>
      <c r="O285" s="29"/>
      <c r="P285" s="29"/>
      <c r="Q285" s="29"/>
      <c r="R285" s="29"/>
      <c r="S285" s="29"/>
      <c r="T285" s="30">
        <v>-1.9221744981460607</v>
      </c>
      <c r="U285" s="30">
        <v>1.8886677801684224</v>
      </c>
    </row>
    <row r="286" spans="2:21" x14ac:dyDescent="0.2">
      <c r="B286" s="29"/>
      <c r="C286" s="29"/>
      <c r="D286" s="29"/>
      <c r="E286" s="29"/>
      <c r="F286" s="29"/>
      <c r="G286" s="29"/>
      <c r="H286" s="29"/>
      <c r="I286" s="29"/>
      <c r="J286" s="37"/>
      <c r="K286" s="37"/>
      <c r="L286" s="29"/>
      <c r="M286" s="29"/>
      <c r="N286" s="29"/>
      <c r="O286" s="29"/>
      <c r="P286" s="29"/>
      <c r="Q286" s="29"/>
      <c r="R286" s="29"/>
      <c r="S286" s="29"/>
      <c r="T286" s="30">
        <v>0.89697192058814501</v>
      </c>
      <c r="U286" s="30">
        <v>1.4660539300828688</v>
      </c>
    </row>
    <row r="287" spans="2:21" x14ac:dyDescent="0.2">
      <c r="B287" s="29"/>
      <c r="C287" s="29"/>
      <c r="D287" s="29"/>
      <c r="E287" s="29"/>
      <c r="F287" s="29"/>
      <c r="G287" s="29"/>
      <c r="H287" s="29"/>
      <c r="I287" s="29"/>
      <c r="J287" s="37"/>
      <c r="K287" s="37"/>
      <c r="L287" s="29"/>
      <c r="M287" s="29"/>
      <c r="N287" s="29"/>
      <c r="O287" s="29"/>
      <c r="P287" s="29"/>
      <c r="Q287" s="29"/>
      <c r="R287" s="29"/>
      <c r="S287" s="29"/>
      <c r="T287" s="30">
        <v>0.73949023856398632</v>
      </c>
      <c r="U287" s="30">
        <v>-0.34889077790443013</v>
      </c>
    </row>
    <row r="288" spans="2:21" x14ac:dyDescent="0.2">
      <c r="B288" s="29"/>
      <c r="C288" s="29"/>
      <c r="D288" s="29"/>
      <c r="E288" s="29"/>
      <c r="F288" s="29"/>
      <c r="G288" s="29"/>
      <c r="H288" s="29"/>
      <c r="I288" s="29"/>
      <c r="J288" s="37"/>
      <c r="K288" s="37"/>
      <c r="L288" s="29"/>
      <c r="M288" s="29"/>
      <c r="N288" s="29"/>
      <c r="O288" s="29"/>
      <c r="P288" s="29"/>
      <c r="Q288" s="29"/>
      <c r="R288" s="29"/>
      <c r="S288" s="29"/>
      <c r="T288" s="30">
        <v>0.57400548682852581</v>
      </c>
      <c r="U288" s="30">
        <v>-1.1108314837184448</v>
      </c>
    </row>
    <row r="289" spans="2:21" x14ac:dyDescent="0.2">
      <c r="B289" s="29"/>
      <c r="C289" s="29"/>
      <c r="D289" s="29"/>
      <c r="E289" s="29"/>
      <c r="F289" s="29"/>
      <c r="G289" s="29"/>
      <c r="H289" s="29"/>
      <c r="I289" s="29"/>
      <c r="J289" s="37"/>
      <c r="K289" s="37"/>
      <c r="L289" s="29"/>
      <c r="M289" s="29"/>
      <c r="N289" s="29"/>
      <c r="O289" s="29"/>
      <c r="P289" s="29"/>
      <c r="Q289" s="29"/>
      <c r="R289" s="29"/>
      <c r="S289" s="29"/>
      <c r="T289" s="30">
        <v>1.6531056720024262</v>
      </c>
      <c r="U289" s="30">
        <v>-1.1858138824855458</v>
      </c>
    </row>
    <row r="290" spans="2:21" x14ac:dyDescent="0.2">
      <c r="B290" s="29"/>
      <c r="C290" s="29"/>
      <c r="D290" s="29"/>
      <c r="E290" s="29"/>
      <c r="F290" s="29"/>
      <c r="G290" s="29"/>
      <c r="H290" s="29"/>
      <c r="I290" s="29"/>
      <c r="J290" s="37"/>
      <c r="K290" s="37"/>
      <c r="L290" s="29"/>
      <c r="M290" s="29"/>
      <c r="N290" s="29"/>
      <c r="O290" s="29"/>
      <c r="P290" s="29"/>
      <c r="Q290" s="29"/>
      <c r="R290" s="29"/>
      <c r="S290" s="29"/>
      <c r="T290" s="30">
        <v>-0.23246115642739773</v>
      </c>
      <c r="U290" s="30">
        <v>0.39420976310027611</v>
      </c>
    </row>
    <row r="291" spans="2:21" x14ac:dyDescent="0.2">
      <c r="B291" s="29"/>
      <c r="C291" s="29"/>
      <c r="D291" s="29"/>
      <c r="E291" s="29"/>
      <c r="F291" s="29"/>
      <c r="G291" s="29"/>
      <c r="H291" s="29"/>
      <c r="I291" s="29"/>
      <c r="J291" s="37"/>
      <c r="K291" s="37"/>
      <c r="L291" s="29"/>
      <c r="M291" s="29"/>
      <c r="N291" s="29"/>
      <c r="O291" s="29"/>
      <c r="P291" s="29"/>
      <c r="Q291" s="29"/>
      <c r="R291" s="29"/>
      <c r="S291" s="29"/>
      <c r="T291" s="30">
        <v>0.12807059557554515</v>
      </c>
      <c r="U291" s="30">
        <v>1.0973229743902606</v>
      </c>
    </row>
    <row r="292" spans="2:21" x14ac:dyDescent="0.2">
      <c r="B292" s="29"/>
      <c r="C292" s="29"/>
      <c r="D292" s="29"/>
      <c r="E292" s="29"/>
      <c r="F292" s="29"/>
      <c r="G292" s="29"/>
      <c r="H292" s="29"/>
      <c r="I292" s="29"/>
      <c r="J292" s="37"/>
      <c r="K292" s="37"/>
      <c r="L292" s="29"/>
      <c r="M292" s="29"/>
      <c r="N292" s="29"/>
      <c r="O292" s="29"/>
      <c r="P292" s="29"/>
      <c r="Q292" s="29"/>
      <c r="R292" s="29"/>
      <c r="S292" s="29"/>
      <c r="T292" s="30">
        <v>0.77592388650012745</v>
      </c>
      <c r="U292" s="30">
        <v>-0.25549312740276825</v>
      </c>
    </row>
    <row r="293" spans="2:21" x14ac:dyDescent="0.2">
      <c r="B293" s="29"/>
      <c r="C293" s="29"/>
      <c r="D293" s="29"/>
      <c r="E293" s="29"/>
      <c r="F293" s="29"/>
      <c r="G293" s="29"/>
      <c r="H293" s="29"/>
      <c r="I293" s="29"/>
      <c r="J293" s="37"/>
      <c r="K293" s="37"/>
      <c r="L293" s="29"/>
      <c r="M293" s="29"/>
      <c r="N293" s="29"/>
      <c r="O293" s="29"/>
      <c r="P293" s="29"/>
      <c r="Q293" s="29"/>
      <c r="R293" s="29"/>
      <c r="S293" s="29"/>
      <c r="T293" s="30">
        <v>0.90451174744538188</v>
      </c>
      <c r="U293" s="30">
        <v>-1.1583231210282798E-2</v>
      </c>
    </row>
    <row r="294" spans="2:21" x14ac:dyDescent="0.2">
      <c r="B294" s="29"/>
      <c r="C294" s="29"/>
      <c r="D294" s="29"/>
      <c r="E294" s="29"/>
      <c r="F294" s="29"/>
      <c r="G294" s="29"/>
      <c r="H294" s="29"/>
      <c r="I294" s="29"/>
      <c r="J294" s="37"/>
      <c r="K294" s="37"/>
      <c r="L294" s="29"/>
      <c r="M294" s="29"/>
      <c r="N294" s="29"/>
      <c r="O294" s="29"/>
      <c r="P294" s="29"/>
      <c r="Q294" s="29"/>
      <c r="R294" s="29"/>
      <c r="S294" s="29"/>
      <c r="T294" s="30">
        <v>0.17276624182624645</v>
      </c>
      <c r="U294" s="30">
        <v>-0.71684361422871035</v>
      </c>
    </row>
    <row r="295" spans="2:21" x14ac:dyDescent="0.2">
      <c r="B295" s="29"/>
      <c r="C295" s="29"/>
      <c r="D295" s="29"/>
      <c r="E295" s="29"/>
      <c r="F295" s="29"/>
      <c r="G295" s="29"/>
      <c r="H295" s="29"/>
      <c r="I295" s="29"/>
      <c r="J295" s="37"/>
      <c r="K295" s="37"/>
      <c r="L295" s="29"/>
      <c r="M295" s="29"/>
      <c r="N295" s="29"/>
      <c r="O295" s="29"/>
      <c r="P295" s="29"/>
      <c r="Q295" s="29"/>
      <c r="R295" s="29"/>
      <c r="S295" s="29"/>
      <c r="T295" s="30">
        <v>-1.4735394602526299</v>
      </c>
      <c r="U295" s="30">
        <v>-0.32499283720098998</v>
      </c>
    </row>
    <row r="296" spans="2:21" x14ac:dyDescent="0.2">
      <c r="B296" s="29"/>
      <c r="C296" s="29"/>
      <c r="D296" s="29"/>
      <c r="E296" s="29"/>
      <c r="F296" s="29"/>
      <c r="G296" s="29"/>
      <c r="H296" s="29"/>
      <c r="I296" s="29"/>
      <c r="J296" s="37"/>
      <c r="K296" s="37"/>
      <c r="L296" s="29"/>
      <c r="M296" s="29"/>
      <c r="N296" s="29"/>
      <c r="O296" s="29"/>
      <c r="P296" s="29"/>
      <c r="Q296" s="29"/>
      <c r="R296" s="29"/>
      <c r="S296" s="29"/>
      <c r="T296" s="30">
        <v>0.10377112530151664</v>
      </c>
      <c r="U296" s="30">
        <v>-0.24100806962796151</v>
      </c>
    </row>
    <row r="297" spans="2:21" x14ac:dyDescent="0.2">
      <c r="B297" s="29"/>
      <c r="C297" s="29"/>
      <c r="D297" s="29"/>
      <c r="E297" s="29"/>
      <c r="F297" s="29"/>
      <c r="G297" s="29"/>
      <c r="H297" s="29"/>
      <c r="I297" s="29"/>
      <c r="J297" s="37"/>
      <c r="K297" s="37"/>
      <c r="L297" s="29"/>
      <c r="M297" s="29"/>
      <c r="N297" s="29"/>
      <c r="O297" s="29"/>
      <c r="P297" s="29"/>
      <c r="Q297" s="29"/>
      <c r="R297" s="29"/>
      <c r="S297" s="29"/>
      <c r="T297" s="30">
        <v>-0.2216283669804858</v>
      </c>
      <c r="U297" s="30">
        <v>-1.4229388484865098</v>
      </c>
    </row>
    <row r="298" spans="2:21" x14ac:dyDescent="0.2">
      <c r="B298" s="29"/>
      <c r="C298" s="29"/>
      <c r="D298" s="29"/>
      <c r="E298" s="29"/>
      <c r="F298" s="29"/>
      <c r="G298" s="29"/>
      <c r="H298" s="29"/>
      <c r="I298" s="29"/>
      <c r="J298" s="37"/>
      <c r="K298" s="37"/>
      <c r="L298" s="29"/>
      <c r="M298" s="29"/>
      <c r="N298" s="29"/>
      <c r="O298" s="29"/>
      <c r="P298" s="29"/>
      <c r="Q298" s="29"/>
      <c r="R298" s="29"/>
      <c r="S298" s="29"/>
      <c r="T298" s="30">
        <v>-0.13578439634372397</v>
      </c>
      <c r="U298" s="30">
        <v>-0.10222089058461119</v>
      </c>
    </row>
    <row r="299" spans="2:21" x14ac:dyDescent="0.2">
      <c r="B299" s="29"/>
      <c r="C299" s="29"/>
      <c r="D299" s="29"/>
      <c r="E299" s="29"/>
      <c r="F299" s="29"/>
      <c r="G299" s="29"/>
      <c r="H299" s="29"/>
      <c r="I299" s="29"/>
      <c r="J299" s="37"/>
      <c r="K299" s="37"/>
      <c r="L299" s="29"/>
      <c r="M299" s="29"/>
      <c r="N299" s="29"/>
      <c r="O299" s="29"/>
      <c r="P299" s="29"/>
      <c r="Q299" s="29"/>
      <c r="R299" s="29"/>
      <c r="S299" s="29"/>
      <c r="T299" s="30">
        <v>0.74799702232280341</v>
      </c>
      <c r="U299" s="30">
        <v>-0.99715463714043717</v>
      </c>
    </row>
    <row r="300" spans="2:21" x14ac:dyDescent="0.2">
      <c r="B300" s="29"/>
      <c r="C300" s="29"/>
      <c r="D300" s="29"/>
      <c r="E300" s="29"/>
      <c r="F300" s="29"/>
      <c r="G300" s="29"/>
      <c r="H300" s="29"/>
      <c r="I300" s="29"/>
      <c r="J300" s="37"/>
      <c r="K300" s="37"/>
      <c r="L300" s="29"/>
      <c r="M300" s="29"/>
      <c r="N300" s="29"/>
      <c r="O300" s="29"/>
      <c r="P300" s="29"/>
      <c r="Q300" s="29"/>
      <c r="R300" s="29"/>
      <c r="S300" s="29"/>
      <c r="T300" s="30">
        <v>-1.6688449539492476</v>
      </c>
      <c r="U300" s="30">
        <v>0.21269858951717796</v>
      </c>
    </row>
    <row r="301" spans="2:21" x14ac:dyDescent="0.2">
      <c r="B301" s="29"/>
      <c r="C301" s="29"/>
      <c r="D301" s="29"/>
      <c r="E301" s="29"/>
      <c r="F301" s="29"/>
      <c r="G301" s="29"/>
      <c r="H301" s="29"/>
      <c r="I301" s="29"/>
      <c r="J301" s="37"/>
      <c r="K301" s="37"/>
      <c r="L301" s="29"/>
      <c r="M301" s="29"/>
      <c r="N301" s="29"/>
      <c r="O301" s="29"/>
      <c r="P301" s="29"/>
      <c r="Q301" s="29"/>
      <c r="R301" s="29"/>
      <c r="S301" s="29"/>
      <c r="T301" s="30">
        <v>0.73871040653534914</v>
      </c>
      <c r="U301" s="30">
        <v>1.4267747408295528</v>
      </c>
    </row>
    <row r="302" spans="2:21" x14ac:dyDescent="0.2">
      <c r="B302" s="29"/>
      <c r="C302" s="29"/>
      <c r="D302" s="29"/>
      <c r="E302" s="29"/>
      <c r="F302" s="29"/>
      <c r="G302" s="29"/>
      <c r="H302" s="29"/>
      <c r="I302" s="29"/>
      <c r="J302" s="37"/>
      <c r="K302" s="37"/>
      <c r="L302" s="29"/>
      <c r="M302" s="29"/>
      <c r="N302" s="29"/>
      <c r="O302" s="29"/>
      <c r="P302" s="29"/>
      <c r="Q302" s="29"/>
      <c r="R302" s="29"/>
      <c r="S302" s="29"/>
      <c r="T302" s="30">
        <v>-0.47850490666134737</v>
      </c>
      <c r="U302" s="30">
        <v>1.8158649507718581</v>
      </c>
    </row>
    <row r="303" spans="2:21" x14ac:dyDescent="0.2">
      <c r="B303" s="29"/>
      <c r="C303" s="29"/>
      <c r="D303" s="29"/>
      <c r="E303" s="29"/>
      <c r="F303" s="29"/>
      <c r="G303" s="29"/>
      <c r="H303" s="29"/>
      <c r="I303" s="29"/>
      <c r="J303" s="37"/>
      <c r="K303" s="37"/>
      <c r="L303" s="29"/>
      <c r="M303" s="29"/>
      <c r="N303" s="29"/>
      <c r="O303" s="29"/>
      <c r="P303" s="29"/>
      <c r="Q303" s="29"/>
      <c r="R303" s="29"/>
      <c r="S303" s="29"/>
      <c r="T303" s="30">
        <v>-0.31939697893907626</v>
      </c>
      <c r="U303" s="30">
        <v>2.1124073363619966</v>
      </c>
    </row>
    <row r="304" spans="2:21" x14ac:dyDescent="0.2">
      <c r="B304" s="29"/>
      <c r="C304" s="29"/>
      <c r="D304" s="29"/>
      <c r="E304" s="29"/>
      <c r="F304" s="29"/>
      <c r="G304" s="29"/>
      <c r="H304" s="29"/>
      <c r="I304" s="29"/>
      <c r="J304" s="37"/>
      <c r="K304" s="37"/>
      <c r="L304" s="29"/>
      <c r="M304" s="29"/>
      <c r="N304" s="29"/>
      <c r="O304" s="29"/>
      <c r="P304" s="29"/>
      <c r="Q304" s="29"/>
      <c r="R304" s="29"/>
      <c r="S304" s="29"/>
      <c r="T304" s="30">
        <v>-1.6301786451744216</v>
      </c>
      <c r="U304" s="30">
        <v>1.5301753433145129</v>
      </c>
    </row>
    <row r="305" spans="2:21" x14ac:dyDescent="0.2">
      <c r="B305" s="29"/>
      <c r="C305" s="29"/>
      <c r="D305" s="29"/>
      <c r="E305" s="29"/>
      <c r="F305" s="29"/>
      <c r="G305" s="29"/>
      <c r="H305" s="29"/>
      <c r="I305" s="29"/>
      <c r="J305" s="37"/>
      <c r="K305" s="37"/>
      <c r="L305" s="29"/>
      <c r="M305" s="29"/>
      <c r="N305" s="29"/>
      <c r="O305" s="29"/>
      <c r="P305" s="29"/>
      <c r="Q305" s="29"/>
      <c r="R305" s="29"/>
      <c r="S305" s="29"/>
      <c r="T305" s="30">
        <v>0.8494909423623922</v>
      </c>
      <c r="U305" s="30">
        <v>-0.96981246710864677</v>
      </c>
    </row>
    <row r="306" spans="2:21" x14ac:dyDescent="0.2">
      <c r="B306" s="29"/>
      <c r="C306" s="29"/>
      <c r="D306" s="29"/>
      <c r="E306" s="29"/>
      <c r="F306" s="29"/>
      <c r="G306" s="29"/>
      <c r="H306" s="29"/>
      <c r="I306" s="29"/>
      <c r="J306" s="37"/>
      <c r="K306" s="37"/>
      <c r="L306" s="29"/>
      <c r="M306" s="29"/>
      <c r="N306" s="29"/>
      <c r="O306" s="29"/>
      <c r="P306" s="29"/>
      <c r="Q306" s="29"/>
      <c r="R306" s="29"/>
      <c r="S306" s="29"/>
      <c r="T306" s="30">
        <v>-0.34179821968804031</v>
      </c>
      <c r="U306" s="30">
        <v>-0.58669062278758388</v>
      </c>
    </row>
    <row r="307" spans="2:21" x14ac:dyDescent="0.2">
      <c r="B307" s="29"/>
      <c r="C307" s="29"/>
      <c r="D307" s="29"/>
      <c r="E307" s="29"/>
      <c r="F307" s="29"/>
      <c r="G307" s="29"/>
      <c r="H307" s="29"/>
      <c r="I307" s="29"/>
      <c r="J307" s="37"/>
      <c r="K307" s="37"/>
      <c r="L307" s="29"/>
      <c r="M307" s="29"/>
      <c r="N307" s="29"/>
      <c r="O307" s="29"/>
      <c r="P307" s="29"/>
      <c r="Q307" s="29"/>
      <c r="R307" s="29"/>
      <c r="S307" s="29"/>
      <c r="T307" s="30">
        <v>-1.5815974379718818</v>
      </c>
      <c r="U307" s="30">
        <v>-0.50456936758777904</v>
      </c>
    </row>
    <row r="308" spans="2:21" x14ac:dyDescent="0.2">
      <c r="B308" s="29"/>
      <c r="C308" s="29"/>
      <c r="D308" s="29"/>
      <c r="E308" s="29"/>
      <c r="F308" s="29"/>
      <c r="G308" s="29"/>
      <c r="H308" s="29"/>
      <c r="I308" s="29"/>
      <c r="J308" s="37"/>
      <c r="K308" s="37"/>
      <c r="L308" s="29"/>
      <c r="M308" s="29"/>
      <c r="N308" s="29"/>
      <c r="O308" s="29"/>
      <c r="P308" s="29"/>
      <c r="Q308" s="29"/>
      <c r="R308" s="29"/>
      <c r="S308" s="29"/>
      <c r="T308" s="30">
        <v>-0.94128408269806718</v>
      </c>
      <c r="U308" s="30">
        <v>-0.51384085280736391</v>
      </c>
    </row>
    <row r="309" spans="2:21" x14ac:dyDescent="0.2">
      <c r="B309" s="29"/>
      <c r="C309" s="29"/>
      <c r="D309" s="29"/>
      <c r="E309" s="29"/>
      <c r="F309" s="29"/>
      <c r="G309" s="29"/>
      <c r="H309" s="29"/>
      <c r="I309" s="29"/>
      <c r="J309" s="37"/>
      <c r="K309" s="37"/>
      <c r="L309" s="29"/>
      <c r="M309" s="29"/>
      <c r="N309" s="29"/>
      <c r="O309" s="29"/>
      <c r="P309" s="29"/>
      <c r="Q309" s="29"/>
      <c r="R309" s="29"/>
      <c r="S309" s="29"/>
      <c r="T309" s="30">
        <v>-0.16923688394940792</v>
      </c>
      <c r="U309" s="30">
        <v>0.50298895013085465</v>
      </c>
    </row>
    <row r="310" spans="2:21" x14ac:dyDescent="0.2">
      <c r="B310" s="29"/>
      <c r="C310" s="29"/>
      <c r="D310" s="29"/>
      <c r="E310" s="29"/>
      <c r="F310" s="29"/>
      <c r="G310" s="29"/>
      <c r="H310" s="29"/>
      <c r="I310" s="29"/>
      <c r="J310" s="37"/>
      <c r="K310" s="37"/>
      <c r="L310" s="29"/>
      <c r="M310" s="29"/>
      <c r="N310" s="29"/>
      <c r="O310" s="29"/>
      <c r="P310" s="29"/>
      <c r="Q310" s="29"/>
      <c r="R310" s="29"/>
      <c r="S310" s="29"/>
      <c r="T310" s="30">
        <v>-0.73836282425972766</v>
      </c>
      <c r="U310" s="30">
        <v>-0.39303018942986701</v>
      </c>
    </row>
    <row r="311" spans="2:21" x14ac:dyDescent="0.2">
      <c r="B311" s="29"/>
      <c r="C311" s="29"/>
      <c r="D311" s="29"/>
      <c r="E311" s="29"/>
      <c r="F311" s="29"/>
      <c r="G311" s="29"/>
      <c r="H311" s="29"/>
      <c r="I311" s="29"/>
      <c r="J311" s="37"/>
      <c r="K311" s="37"/>
      <c r="L311" s="29"/>
      <c r="M311" s="29"/>
      <c r="N311" s="29"/>
      <c r="O311" s="29"/>
      <c r="P311" s="29"/>
      <c r="Q311" s="29"/>
      <c r="R311" s="29"/>
      <c r="S311" s="29"/>
      <c r="T311" s="30">
        <v>-0.11931871304710216</v>
      </c>
      <c r="U311" s="30">
        <v>-0.82418376999225162</v>
      </c>
    </row>
    <row r="312" spans="2:21" x14ac:dyDescent="0.2">
      <c r="B312" s="29"/>
      <c r="C312" s="29"/>
      <c r="D312" s="29"/>
      <c r="E312" s="29"/>
      <c r="F312" s="29"/>
      <c r="G312" s="29"/>
      <c r="H312" s="29"/>
      <c r="I312" s="29"/>
      <c r="J312" s="37"/>
      <c r="K312" s="37"/>
      <c r="L312" s="29"/>
      <c r="M312" s="29"/>
      <c r="N312" s="29"/>
      <c r="O312" s="29"/>
      <c r="P312" s="29"/>
      <c r="Q312" s="29"/>
      <c r="R312" s="29"/>
      <c r="S312" s="29"/>
      <c r="T312" s="30">
        <v>-1.881329163743225</v>
      </c>
      <c r="U312" s="30">
        <v>1.5257635044089672</v>
      </c>
    </row>
    <row r="313" spans="2:21" x14ac:dyDescent="0.2">
      <c r="B313" s="29"/>
      <c r="C313" s="29"/>
      <c r="D313" s="29"/>
      <c r="E313" s="29"/>
      <c r="F313" s="29"/>
      <c r="G313" s="29"/>
      <c r="H313" s="29"/>
      <c r="I313" s="29"/>
      <c r="J313" s="37"/>
      <c r="K313" s="37"/>
      <c r="L313" s="29"/>
      <c r="M313" s="29"/>
      <c r="N313" s="29"/>
      <c r="O313" s="29"/>
      <c r="P313" s="29"/>
      <c r="Q313" s="29"/>
      <c r="R313" s="29"/>
      <c r="S313" s="29"/>
      <c r="T313" s="30">
        <v>0.10784413750689052</v>
      </c>
      <c r="U313" s="30">
        <v>0.55610902481748636</v>
      </c>
    </row>
    <row r="314" spans="2:21" x14ac:dyDescent="0.2">
      <c r="B314" s="29"/>
      <c r="C314" s="29"/>
      <c r="D314" s="29"/>
      <c r="E314" s="29"/>
      <c r="F314" s="29"/>
      <c r="G314" s="29"/>
      <c r="H314" s="29"/>
      <c r="I314" s="29"/>
      <c r="J314" s="37"/>
      <c r="K314" s="37"/>
      <c r="L314" s="29"/>
      <c r="M314" s="29"/>
      <c r="N314" s="29"/>
      <c r="O314" s="29"/>
      <c r="P314" s="29"/>
      <c r="Q314" s="29"/>
      <c r="R314" s="29"/>
      <c r="S314" s="29"/>
      <c r="T314" s="30">
        <v>-0.10305364502124026</v>
      </c>
      <c r="U314" s="30">
        <v>1.4702139150382663</v>
      </c>
    </row>
    <row r="315" spans="2:21" x14ac:dyDescent="0.2">
      <c r="B315" s="29"/>
      <c r="C315" s="29"/>
      <c r="D315" s="29"/>
      <c r="E315" s="29"/>
      <c r="F315" s="29"/>
      <c r="G315" s="29"/>
      <c r="H315" s="29"/>
      <c r="I315" s="29"/>
      <c r="J315" s="37"/>
      <c r="K315" s="37"/>
      <c r="L315" s="29"/>
      <c r="M315" s="29"/>
      <c r="N315" s="29"/>
      <c r="O315" s="29"/>
      <c r="P315" s="29"/>
      <c r="Q315" s="29"/>
      <c r="R315" s="29"/>
      <c r="S315" s="29"/>
      <c r="T315" s="30">
        <v>1.0992647875926944</v>
      </c>
      <c r="U315" s="30">
        <v>0.84131372144912009</v>
      </c>
    </row>
    <row r="316" spans="2:21" x14ac:dyDescent="0.2">
      <c r="B316" s="29"/>
      <c r="C316" s="29"/>
      <c r="D316" s="29"/>
      <c r="E316" s="29"/>
      <c r="F316" s="29"/>
      <c r="G316" s="29"/>
      <c r="H316" s="29"/>
      <c r="I316" s="29"/>
      <c r="J316" s="37"/>
      <c r="K316" s="37"/>
      <c r="L316" s="29"/>
      <c r="M316" s="29"/>
      <c r="N316" s="29"/>
      <c r="O316" s="29"/>
      <c r="P316" s="29"/>
      <c r="Q316" s="29"/>
      <c r="R316" s="29"/>
      <c r="S316" s="29"/>
      <c r="T316" s="30">
        <v>0.17848355945584227</v>
      </c>
      <c r="U316" s="30">
        <v>1.5775650776010108</v>
      </c>
    </row>
    <row r="317" spans="2:21" x14ac:dyDescent="0.2">
      <c r="B317" s="29"/>
      <c r="C317" s="29"/>
      <c r="D317" s="29"/>
      <c r="E317" s="29"/>
      <c r="F317" s="29"/>
      <c r="G317" s="29"/>
      <c r="H317" s="29"/>
      <c r="I317" s="29"/>
      <c r="J317" s="37"/>
      <c r="K317" s="37"/>
      <c r="L317" s="29"/>
      <c r="M317" s="29"/>
      <c r="N317" s="29"/>
      <c r="O317" s="29"/>
      <c r="P317" s="29"/>
      <c r="Q317" s="29"/>
      <c r="R317" s="29"/>
      <c r="S317" s="29"/>
      <c r="T317" s="30">
        <v>-1.1175393939808329</v>
      </c>
      <c r="U317" s="30">
        <v>0.94632913908804006</v>
      </c>
    </row>
    <row r="318" spans="2:21" x14ac:dyDescent="0.2">
      <c r="B318" s="29"/>
      <c r="C318" s="29"/>
      <c r="D318" s="29"/>
      <c r="E318" s="29"/>
      <c r="F318" s="29"/>
      <c r="G318" s="29"/>
      <c r="H318" s="29"/>
      <c r="I318" s="29"/>
      <c r="J318" s="37"/>
      <c r="K318" s="37"/>
      <c r="L318" s="29"/>
      <c r="M318" s="29"/>
      <c r="N318" s="29"/>
      <c r="O318" s="29"/>
      <c r="P318" s="29"/>
      <c r="Q318" s="29"/>
      <c r="R318" s="29"/>
      <c r="S318" s="29"/>
      <c r="T318" s="31">
        <v>1.6154957484114825</v>
      </c>
      <c r="U318" s="30">
        <v>-3.2040910173157675</v>
      </c>
    </row>
    <row r="319" spans="2:21" x14ac:dyDescent="0.2">
      <c r="B319" s="29"/>
      <c r="C319" s="29"/>
      <c r="D319" s="29"/>
      <c r="E319" s="29"/>
      <c r="F319" s="29"/>
      <c r="G319" s="29"/>
      <c r="H319" s="29"/>
      <c r="I319" s="29"/>
      <c r="J319" s="37"/>
      <c r="K319" s="37"/>
      <c r="L319" s="29"/>
      <c r="M319" s="29"/>
      <c r="N319" s="29"/>
      <c r="O319" s="29"/>
      <c r="P319" s="29"/>
      <c r="Q319" s="29"/>
      <c r="R319" s="29"/>
      <c r="S319" s="29"/>
      <c r="T319" s="34"/>
      <c r="U319" s="30">
        <v>1.7845921472344108</v>
      </c>
    </row>
    <row r="320" spans="2:21" x14ac:dyDescent="0.2">
      <c r="B320" s="29"/>
      <c r="C320" s="29"/>
      <c r="D320" s="29"/>
      <c r="E320" s="29"/>
      <c r="F320" s="29"/>
      <c r="G320" s="29"/>
      <c r="H320" s="29"/>
      <c r="I320" s="29"/>
      <c r="J320" s="37"/>
      <c r="K320" s="37"/>
      <c r="L320" s="29"/>
      <c r="M320" s="29"/>
      <c r="N320" s="29"/>
      <c r="O320" s="29"/>
      <c r="P320" s="29"/>
      <c r="Q320" s="29"/>
      <c r="R320" s="29"/>
      <c r="S320" s="29"/>
      <c r="T320" s="34"/>
      <c r="U320" s="30">
        <v>-0.76493831892357567</v>
      </c>
    </row>
    <row r="321" spans="2:21" x14ac:dyDescent="0.2">
      <c r="B321" s="29"/>
      <c r="C321" s="29"/>
      <c r="D321" s="29"/>
      <c r="E321" s="29"/>
      <c r="F321" s="29"/>
      <c r="G321" s="29"/>
      <c r="H321" s="29"/>
      <c r="I321" s="29"/>
      <c r="J321" s="37"/>
      <c r="K321" s="37"/>
      <c r="L321" s="29"/>
      <c r="M321" s="29"/>
      <c r="N321" s="29"/>
      <c r="O321" s="29"/>
      <c r="P321" s="29"/>
      <c r="Q321" s="29"/>
      <c r="R321" s="29"/>
      <c r="S321" s="29"/>
      <c r="T321" s="34"/>
      <c r="U321" s="30">
        <v>0.81743139878753335</v>
      </c>
    </row>
    <row r="322" spans="2:21" x14ac:dyDescent="0.2">
      <c r="B322" s="29"/>
      <c r="C322" s="29"/>
      <c r="D322" s="29"/>
      <c r="E322" s="29"/>
      <c r="F322" s="29"/>
      <c r="G322" s="29"/>
      <c r="H322" s="29"/>
      <c r="I322" s="29"/>
      <c r="J322" s="37"/>
      <c r="K322" s="37"/>
      <c r="L322" s="29"/>
      <c r="M322" s="29"/>
      <c r="N322" s="29"/>
      <c r="O322" s="29"/>
      <c r="P322" s="29"/>
      <c r="Q322" s="29"/>
      <c r="R322" s="29"/>
      <c r="S322" s="29"/>
      <c r="T322" s="34"/>
      <c r="U322" s="30">
        <v>0.34183614158382136</v>
      </c>
    </row>
    <row r="323" spans="2:21" x14ac:dyDescent="0.2">
      <c r="B323" s="29"/>
      <c r="C323" s="29"/>
      <c r="D323" s="29"/>
      <c r="E323" s="29"/>
      <c r="F323" s="29"/>
      <c r="G323" s="29"/>
      <c r="H323" s="29"/>
      <c r="I323" s="29"/>
      <c r="J323" s="37"/>
      <c r="K323" s="37"/>
      <c r="L323" s="29"/>
      <c r="M323" s="29"/>
      <c r="N323" s="29"/>
      <c r="O323" s="29"/>
      <c r="P323" s="29"/>
      <c r="Q323" s="29"/>
      <c r="R323" s="29"/>
      <c r="S323" s="29"/>
      <c r="T323" s="34"/>
      <c r="U323" s="30">
        <v>0.5634025541835096</v>
      </c>
    </row>
    <row r="324" spans="2:21" x14ac:dyDescent="0.2">
      <c r="B324" s="29"/>
      <c r="C324" s="29"/>
      <c r="D324" s="29"/>
      <c r="E324" s="29"/>
      <c r="F324" s="29"/>
      <c r="G324" s="29"/>
      <c r="H324" s="29"/>
      <c r="I324" s="29"/>
      <c r="J324" s="37"/>
      <c r="K324" s="37"/>
      <c r="L324" s="29"/>
      <c r="M324" s="29"/>
      <c r="N324" s="29"/>
      <c r="O324" s="29"/>
      <c r="P324" s="29"/>
      <c r="Q324" s="29"/>
      <c r="R324" s="29"/>
      <c r="S324" s="29"/>
      <c r="T324" s="34"/>
      <c r="U324" s="30">
        <v>0.39875290353926018</v>
      </c>
    </row>
    <row r="325" spans="2:21" x14ac:dyDescent="0.2">
      <c r="B325" s="29"/>
      <c r="C325" s="29"/>
      <c r="D325" s="29"/>
      <c r="E325" s="29"/>
      <c r="F325" s="29"/>
      <c r="G325" s="29"/>
      <c r="H325" s="29"/>
      <c r="I325" s="29"/>
      <c r="J325" s="37"/>
      <c r="K325" s="37"/>
      <c r="L325" s="29"/>
      <c r="M325" s="29"/>
      <c r="N325" s="29"/>
      <c r="O325" s="29"/>
      <c r="P325" s="29"/>
      <c r="Q325" s="29"/>
      <c r="R325" s="29"/>
      <c r="S325" s="29"/>
      <c r="T325" s="34"/>
      <c r="U325" s="30">
        <v>3.6038018730425656E-2</v>
      </c>
    </row>
    <row r="326" spans="2:21" x14ac:dyDescent="0.2">
      <c r="B326" s="29"/>
      <c r="C326" s="29"/>
      <c r="D326" s="29"/>
      <c r="E326" s="29"/>
      <c r="F326" s="29"/>
      <c r="G326" s="29"/>
      <c r="H326" s="29"/>
      <c r="I326" s="29"/>
      <c r="J326" s="37"/>
      <c r="K326" s="37"/>
      <c r="L326" s="29"/>
      <c r="M326" s="29"/>
      <c r="N326" s="29"/>
      <c r="O326" s="29"/>
      <c r="P326" s="29"/>
      <c r="Q326" s="29"/>
      <c r="R326" s="29"/>
      <c r="S326" s="29"/>
      <c r="T326" s="34"/>
      <c r="U326" s="30">
        <v>-1.1438323397219516</v>
      </c>
    </row>
    <row r="327" spans="2:21" x14ac:dyDescent="0.2">
      <c r="B327" s="29"/>
      <c r="C327" s="29"/>
      <c r="D327" s="29"/>
      <c r="E327" s="29"/>
      <c r="F327" s="29"/>
      <c r="G327" s="29"/>
      <c r="H327" s="29"/>
      <c r="I327" s="29"/>
      <c r="J327" s="37"/>
      <c r="K327" s="37"/>
      <c r="L327" s="29"/>
      <c r="M327" s="29"/>
      <c r="N327" s="29"/>
      <c r="O327" s="29"/>
      <c r="P327" s="29"/>
      <c r="Q327" s="29"/>
      <c r="R327" s="29"/>
      <c r="S327" s="29"/>
      <c r="T327" s="34"/>
      <c r="U327" s="30">
        <v>0.67308946167007888</v>
      </c>
    </row>
    <row r="328" spans="2:21" x14ac:dyDescent="0.2">
      <c r="B328" s="29"/>
      <c r="C328" s="29"/>
      <c r="D328" s="29"/>
      <c r="E328" s="29"/>
      <c r="F328" s="29"/>
      <c r="G328" s="29"/>
      <c r="H328" s="29"/>
      <c r="I328" s="29"/>
      <c r="J328" s="37"/>
      <c r="K328" s="37"/>
      <c r="L328" s="29"/>
      <c r="M328" s="29"/>
      <c r="N328" s="29"/>
      <c r="O328" s="29"/>
      <c r="P328" s="29"/>
      <c r="Q328" s="29"/>
      <c r="R328" s="29"/>
      <c r="S328" s="29"/>
      <c r="T328" s="34"/>
      <c r="U328" s="30">
        <v>0.5657382991073342</v>
      </c>
    </row>
    <row r="329" spans="2:21" x14ac:dyDescent="0.2">
      <c r="B329" s="29"/>
      <c r="C329" s="29"/>
      <c r="D329" s="29"/>
      <c r="E329" s="29"/>
      <c r="F329" s="29"/>
      <c r="G329" s="29"/>
      <c r="H329" s="29"/>
      <c r="I329" s="29"/>
      <c r="J329" s="37"/>
      <c r="K329" s="37"/>
      <c r="L329" s="29"/>
      <c r="M329" s="29"/>
      <c r="N329" s="29"/>
      <c r="O329" s="29"/>
      <c r="P329" s="29"/>
      <c r="Q329" s="29"/>
      <c r="R329" s="29"/>
      <c r="S329" s="29"/>
      <c r="T329" s="34"/>
      <c r="U329" s="30">
        <v>1.1041141203585081</v>
      </c>
    </row>
    <row r="330" spans="2:21" x14ac:dyDescent="0.2">
      <c r="B330" s="29"/>
      <c r="C330" s="29"/>
      <c r="D330" s="29"/>
      <c r="E330" s="29"/>
      <c r="F330" s="29"/>
      <c r="G330" s="29"/>
      <c r="H330" s="29"/>
      <c r="I330" s="29"/>
      <c r="J330" s="37"/>
      <c r="K330" s="37"/>
      <c r="L330" s="29"/>
      <c r="M330" s="29"/>
      <c r="N330" s="29"/>
      <c r="O330" s="29"/>
      <c r="P330" s="29"/>
      <c r="Q330" s="29"/>
      <c r="R330" s="29"/>
      <c r="S330" s="29"/>
      <c r="T330" s="34"/>
      <c r="U330" s="30">
        <v>0.54519258865133047</v>
      </c>
    </row>
    <row r="331" spans="2:21" x14ac:dyDescent="0.2">
      <c r="B331" s="29"/>
      <c r="C331" s="29"/>
      <c r="D331" s="29"/>
      <c r="E331" s="29"/>
      <c r="F331" s="29"/>
      <c r="G331" s="29"/>
      <c r="H331" s="29"/>
      <c r="I331" s="29"/>
      <c r="J331" s="37"/>
      <c r="K331" s="37"/>
      <c r="L331" s="29"/>
      <c r="M331" s="29"/>
      <c r="N331" s="29"/>
      <c r="O331" s="29"/>
      <c r="P331" s="29"/>
      <c r="Q331" s="29"/>
      <c r="R331" s="29"/>
      <c r="S331" s="29"/>
      <c r="T331" s="34"/>
      <c r="U331" s="30">
        <v>1.4254047376941923</v>
      </c>
    </row>
    <row r="332" spans="2:21" x14ac:dyDescent="0.2">
      <c r="B332" s="29"/>
      <c r="C332" s="29"/>
      <c r="D332" s="29"/>
      <c r="E332" s="29"/>
      <c r="F332" s="29"/>
      <c r="G332" s="29"/>
      <c r="H332" s="29"/>
      <c r="I332" s="29"/>
      <c r="J332" s="37"/>
      <c r="K332" s="37"/>
      <c r="L332" s="29"/>
      <c r="M332" s="29"/>
      <c r="N332" s="29"/>
      <c r="O332" s="29"/>
      <c r="P332" s="29"/>
      <c r="Q332" s="29"/>
      <c r="R332" s="29"/>
      <c r="S332" s="29"/>
      <c r="T332" s="34"/>
      <c r="U332" s="30">
        <v>1.3674388107916544</v>
      </c>
    </row>
    <row r="333" spans="2:21" x14ac:dyDescent="0.2">
      <c r="B333" s="29"/>
      <c r="C333" s="29"/>
      <c r="D333" s="29"/>
      <c r="E333" s="29"/>
      <c r="F333" s="29"/>
      <c r="G333" s="29"/>
      <c r="H333" s="29"/>
      <c r="I333" s="29"/>
      <c r="J333" s="37"/>
      <c r="K333" s="37"/>
      <c r="L333" s="29"/>
      <c r="M333" s="29"/>
      <c r="N333" s="29"/>
      <c r="O333" s="29"/>
      <c r="P333" s="29"/>
      <c r="Q333" s="29"/>
      <c r="R333" s="29"/>
      <c r="S333" s="29"/>
      <c r="T333" s="34"/>
      <c r="U333" s="30">
        <v>4.5141907525298704E-3</v>
      </c>
    </row>
    <row r="334" spans="2:21" x14ac:dyDescent="0.2">
      <c r="B334" s="29"/>
      <c r="C334" s="29"/>
      <c r="D334" s="29"/>
      <c r="E334" s="29"/>
      <c r="F334" s="29"/>
      <c r="G334" s="29"/>
      <c r="H334" s="29"/>
      <c r="I334" s="29"/>
      <c r="J334" s="37"/>
      <c r="K334" s="37"/>
      <c r="L334" s="29"/>
      <c r="M334" s="29"/>
      <c r="N334" s="29"/>
      <c r="O334" s="29"/>
      <c r="P334" s="29"/>
      <c r="Q334" s="29"/>
      <c r="R334" s="29"/>
      <c r="S334" s="29"/>
      <c r="T334" s="34"/>
      <c r="U334" s="30">
        <v>-2.6441492701657161</v>
      </c>
    </row>
    <row r="335" spans="2:21" x14ac:dyDescent="0.2">
      <c r="B335" s="29"/>
      <c r="C335" s="29"/>
      <c r="D335" s="29"/>
      <c r="E335" s="29"/>
      <c r="F335" s="29"/>
      <c r="G335" s="29"/>
      <c r="H335" s="29"/>
      <c r="I335" s="29"/>
      <c r="J335" s="37"/>
      <c r="K335" s="37"/>
      <c r="L335" s="29"/>
      <c r="M335" s="29"/>
      <c r="N335" s="29"/>
      <c r="O335" s="29"/>
      <c r="P335" s="29"/>
      <c r="Q335" s="29"/>
      <c r="R335" s="29"/>
      <c r="S335" s="29"/>
      <c r="T335" s="34"/>
      <c r="U335" s="30">
        <v>-0.88149426003079445</v>
      </c>
    </row>
    <row r="336" spans="2:21" x14ac:dyDescent="0.2">
      <c r="B336" s="29"/>
      <c r="C336" s="29"/>
      <c r="D336" s="29"/>
      <c r="E336" s="29"/>
      <c r="F336" s="29"/>
      <c r="G336" s="29"/>
      <c r="H336" s="29"/>
      <c r="I336" s="29"/>
      <c r="J336" s="37"/>
      <c r="K336" s="37"/>
      <c r="L336" s="29"/>
      <c r="M336" s="29"/>
      <c r="N336" s="29"/>
      <c r="O336" s="29"/>
      <c r="P336" s="29"/>
      <c r="Q336" s="29"/>
      <c r="R336" s="29"/>
      <c r="S336" s="29"/>
      <c r="T336" s="34"/>
      <c r="U336" s="30">
        <v>0.6564052368429989</v>
      </c>
    </row>
    <row r="337" spans="2:21" x14ac:dyDescent="0.2">
      <c r="B337" s="29"/>
      <c r="C337" s="29"/>
      <c r="D337" s="29"/>
      <c r="E337" s="29"/>
      <c r="F337" s="29"/>
      <c r="G337" s="29"/>
      <c r="H337" s="29"/>
      <c r="I337" s="29"/>
      <c r="J337" s="37"/>
      <c r="K337" s="37"/>
      <c r="L337" s="29"/>
      <c r="M337" s="29"/>
      <c r="N337" s="29"/>
      <c r="O337" s="29"/>
      <c r="P337" s="29"/>
      <c r="Q337" s="29"/>
      <c r="R337" s="29"/>
      <c r="S337" s="29"/>
      <c r="T337" s="34"/>
      <c r="U337" s="30">
        <v>-0.62865219962511165</v>
      </c>
    </row>
    <row r="338" spans="2:21" x14ac:dyDescent="0.2">
      <c r="B338" s="29"/>
      <c r="C338" s="29"/>
      <c r="D338" s="29"/>
      <c r="E338" s="29"/>
      <c r="F338" s="29"/>
      <c r="G338" s="29"/>
      <c r="H338" s="29"/>
      <c r="I338" s="29"/>
      <c r="J338" s="37"/>
      <c r="K338" s="37"/>
      <c r="L338" s="29"/>
      <c r="M338" s="29"/>
      <c r="N338" s="29"/>
      <c r="O338" s="29"/>
      <c r="P338" s="29"/>
      <c r="Q338" s="29"/>
      <c r="R338" s="29"/>
      <c r="S338" s="29"/>
      <c r="T338" s="34"/>
      <c r="U338" s="30">
        <v>0.55510815753572795</v>
      </c>
    </row>
    <row r="339" spans="2:21" x14ac:dyDescent="0.2">
      <c r="B339" s="29"/>
      <c r="C339" s="29"/>
      <c r="D339" s="29"/>
      <c r="E339" s="29"/>
      <c r="F339" s="29"/>
      <c r="G339" s="29"/>
      <c r="H339" s="29"/>
      <c r="I339" s="29"/>
      <c r="J339" s="37"/>
      <c r="K339" s="37"/>
      <c r="L339" s="29"/>
      <c r="M339" s="29"/>
      <c r="N339" s="29"/>
      <c r="O339" s="29"/>
      <c r="P339" s="29"/>
      <c r="Q339" s="29"/>
      <c r="R339" s="29"/>
      <c r="S339" s="29"/>
      <c r="T339" s="34"/>
      <c r="U339" s="30">
        <v>1.4202089563227849</v>
      </c>
    </row>
    <row r="340" spans="2:21" x14ac:dyDescent="0.2">
      <c r="B340" s="29"/>
      <c r="C340" s="29"/>
      <c r="D340" s="29"/>
      <c r="E340" s="29"/>
      <c r="F340" s="29"/>
      <c r="G340" s="29"/>
      <c r="H340" s="29"/>
      <c r="I340" s="29"/>
      <c r="J340" s="37"/>
      <c r="K340" s="37"/>
      <c r="L340" s="29"/>
      <c r="M340" s="29"/>
      <c r="N340" s="29"/>
      <c r="O340" s="29"/>
      <c r="P340" s="29"/>
      <c r="Q340" s="29"/>
      <c r="R340" s="29"/>
      <c r="S340" s="29"/>
      <c r="T340" s="34"/>
      <c r="U340" s="30">
        <v>0.74373498047349818</v>
      </c>
    </row>
    <row r="341" spans="2:21" x14ac:dyDescent="0.2">
      <c r="B341" s="29"/>
      <c r="C341" s="29"/>
      <c r="D341" s="29"/>
      <c r="E341" s="29"/>
      <c r="F341" s="29"/>
      <c r="G341" s="29"/>
      <c r="H341" s="29"/>
      <c r="I341" s="29"/>
      <c r="J341" s="37"/>
      <c r="K341" s="37"/>
      <c r="L341" s="29"/>
      <c r="M341" s="29"/>
      <c r="N341" s="29"/>
      <c r="O341" s="29"/>
      <c r="P341" s="29"/>
      <c r="Q341" s="29"/>
      <c r="R341" s="29"/>
      <c r="S341" s="29"/>
      <c r="T341" s="34"/>
      <c r="U341" s="30">
        <v>0.76013349260561103</v>
      </c>
    </row>
    <row r="342" spans="2:21" x14ac:dyDescent="0.2">
      <c r="B342" s="29"/>
      <c r="C342" s="29"/>
      <c r="D342" s="29"/>
      <c r="E342" s="29"/>
      <c r="F342" s="29"/>
      <c r="G342" s="29"/>
      <c r="H342" s="29"/>
      <c r="I342" s="29"/>
      <c r="J342" s="37"/>
      <c r="K342" s="37"/>
      <c r="L342" s="29"/>
      <c r="M342" s="29"/>
      <c r="N342" s="29"/>
      <c r="O342" s="29"/>
      <c r="P342" s="29"/>
      <c r="Q342" s="29"/>
      <c r="R342" s="29"/>
      <c r="S342" s="29"/>
      <c r="T342" s="34"/>
      <c r="U342" s="30">
        <v>0.9091475014702971</v>
      </c>
    </row>
    <row r="343" spans="2:21" x14ac:dyDescent="0.2">
      <c r="B343" s="29"/>
      <c r="C343" s="29"/>
      <c r="D343" s="29"/>
      <c r="E343" s="29"/>
      <c r="F343" s="29"/>
      <c r="G343" s="29"/>
      <c r="H343" s="29"/>
      <c r="I343" s="29"/>
      <c r="J343" s="37"/>
      <c r="K343" s="37"/>
      <c r="L343" s="29"/>
      <c r="M343" s="29"/>
      <c r="N343" s="29"/>
      <c r="O343" s="29"/>
      <c r="P343" s="29"/>
      <c r="Q343" s="29"/>
      <c r="R343" s="29"/>
      <c r="S343" s="29"/>
      <c r="T343" s="34"/>
      <c r="U343" s="30">
        <v>1.2870559705839068E-2</v>
      </c>
    </row>
    <row r="344" spans="2:21" x14ac:dyDescent="0.2">
      <c r="B344" s="29"/>
      <c r="C344" s="29"/>
      <c r="D344" s="29"/>
      <c r="E344" s="29"/>
      <c r="F344" s="29"/>
      <c r="G344" s="29"/>
      <c r="H344" s="29"/>
      <c r="I344" s="29"/>
      <c r="J344" s="37"/>
      <c r="K344" s="37"/>
      <c r="L344" s="29"/>
      <c r="M344" s="29"/>
      <c r="N344" s="29"/>
      <c r="O344" s="29"/>
      <c r="P344" s="29"/>
      <c r="Q344" s="29"/>
      <c r="R344" s="29"/>
      <c r="S344" s="29"/>
      <c r="T344" s="34"/>
      <c r="U344" s="30">
        <v>-1.5013703548958073</v>
      </c>
    </row>
    <row r="345" spans="2:21" x14ac:dyDescent="0.2">
      <c r="B345" s="29"/>
      <c r="C345" s="29"/>
      <c r="D345" s="29"/>
      <c r="E345" s="29"/>
      <c r="F345" s="29"/>
      <c r="G345" s="29"/>
      <c r="H345" s="29"/>
      <c r="I345" s="29"/>
      <c r="J345" s="37"/>
      <c r="K345" s="37"/>
      <c r="L345" s="29"/>
      <c r="M345" s="29"/>
      <c r="N345" s="29"/>
      <c r="O345" s="29"/>
      <c r="P345" s="29"/>
      <c r="Q345" s="29"/>
      <c r="R345" s="29"/>
      <c r="S345" s="29"/>
      <c r="T345" s="34"/>
      <c r="U345" s="30">
        <v>-0.73521663395242753</v>
      </c>
    </row>
    <row r="346" spans="2:21" x14ac:dyDescent="0.2">
      <c r="B346" s="29"/>
      <c r="C346" s="29"/>
      <c r="D346" s="29"/>
      <c r="E346" s="29"/>
      <c r="F346" s="29"/>
      <c r="G346" s="29"/>
      <c r="H346" s="29"/>
      <c r="I346" s="29"/>
      <c r="J346" s="37"/>
      <c r="K346" s="37"/>
      <c r="L346" s="29"/>
      <c r="M346" s="29"/>
      <c r="N346" s="29"/>
      <c r="O346" s="29"/>
      <c r="P346" s="29"/>
      <c r="Q346" s="29"/>
      <c r="R346" s="29"/>
      <c r="S346" s="29"/>
      <c r="T346" s="34"/>
      <c r="U346" s="30">
        <v>0.2262382981390533</v>
      </c>
    </row>
    <row r="347" spans="2:21" x14ac:dyDescent="0.2">
      <c r="B347" s="29"/>
      <c r="C347" s="29"/>
      <c r="D347" s="29"/>
      <c r="E347" s="29"/>
      <c r="F347" s="29"/>
      <c r="G347" s="29"/>
      <c r="H347" s="29"/>
      <c r="I347" s="29"/>
      <c r="J347" s="37"/>
      <c r="K347" s="37"/>
      <c r="L347" s="29"/>
      <c r="M347" s="29"/>
      <c r="N347" s="29"/>
      <c r="O347" s="29"/>
      <c r="P347" s="29"/>
      <c r="Q347" s="29"/>
      <c r="R347" s="29"/>
      <c r="S347" s="29"/>
      <c r="T347" s="34"/>
      <c r="U347" s="30">
        <v>-0.79530358483287789</v>
      </c>
    </row>
    <row r="348" spans="2:21" x14ac:dyDescent="0.2">
      <c r="B348" s="29"/>
      <c r="C348" s="29"/>
      <c r="D348" s="29"/>
      <c r="E348" s="29"/>
      <c r="F348" s="29"/>
      <c r="G348" s="29"/>
      <c r="H348" s="29"/>
      <c r="I348" s="29"/>
      <c r="J348" s="37"/>
      <c r="K348" s="37"/>
      <c r="L348" s="29"/>
      <c r="M348" s="29"/>
      <c r="N348" s="29"/>
      <c r="O348" s="29"/>
      <c r="P348" s="29"/>
      <c r="Q348" s="29"/>
      <c r="R348" s="29"/>
      <c r="S348" s="29"/>
      <c r="T348" s="34"/>
      <c r="U348" s="30">
        <v>-1.1235503345187251E-2</v>
      </c>
    </row>
    <row r="349" spans="2:21" x14ac:dyDescent="0.2">
      <c r="B349" s="29"/>
      <c r="C349" s="29"/>
      <c r="D349" s="29"/>
      <c r="E349" s="29"/>
      <c r="F349" s="29"/>
      <c r="G349" s="29"/>
      <c r="H349" s="29"/>
      <c r="I349" s="29"/>
      <c r="J349" s="37"/>
      <c r="K349" s="37"/>
      <c r="L349" s="29"/>
      <c r="M349" s="29"/>
      <c r="N349" s="29"/>
      <c r="O349" s="29"/>
      <c r="P349" s="29"/>
      <c r="Q349" s="29"/>
      <c r="R349" s="29"/>
      <c r="S349" s="29"/>
      <c r="T349" s="34"/>
      <c r="U349" s="30">
        <v>-0.82812388508040025</v>
      </c>
    </row>
    <row r="350" spans="2:21" x14ac:dyDescent="0.2">
      <c r="B350" s="29"/>
      <c r="C350" s="29"/>
      <c r="D350" s="29"/>
      <c r="E350" s="29"/>
      <c r="F350" s="29"/>
      <c r="G350" s="29"/>
      <c r="H350" s="29"/>
      <c r="I350" s="29"/>
      <c r="J350" s="37"/>
      <c r="K350" s="37"/>
      <c r="L350" s="29"/>
      <c r="M350" s="29"/>
      <c r="N350" s="29"/>
      <c r="O350" s="29"/>
      <c r="P350" s="29"/>
      <c r="Q350" s="29"/>
      <c r="R350" s="29"/>
      <c r="S350" s="29"/>
      <c r="T350" s="34"/>
      <c r="U350" s="30">
        <v>-1.7899122456326064</v>
      </c>
    </row>
    <row r="351" spans="2:21" x14ac:dyDescent="0.2">
      <c r="B351" s="29"/>
      <c r="C351" s="29"/>
      <c r="D351" s="29"/>
      <c r="E351" s="29"/>
      <c r="F351" s="29"/>
      <c r="G351" s="29"/>
      <c r="H351" s="29"/>
      <c r="I351" s="29"/>
      <c r="J351" s="37"/>
      <c r="K351" s="37"/>
      <c r="L351" s="29"/>
      <c r="M351" s="29"/>
      <c r="N351" s="29"/>
      <c r="O351" s="29"/>
      <c r="P351" s="29"/>
      <c r="Q351" s="29"/>
      <c r="R351" s="29"/>
      <c r="S351" s="29"/>
      <c r="T351" s="34"/>
      <c r="U351" s="30">
        <v>0.57736930796069896</v>
      </c>
    </row>
    <row r="352" spans="2:21" x14ac:dyDescent="0.2">
      <c r="B352" s="29"/>
      <c r="C352" s="29"/>
      <c r="D352" s="29"/>
      <c r="E352" s="29"/>
      <c r="F352" s="29"/>
      <c r="G352" s="29"/>
      <c r="H352" s="29"/>
      <c r="I352" s="29"/>
      <c r="J352" s="37"/>
      <c r="K352" s="37"/>
      <c r="L352" s="29"/>
      <c r="M352" s="29"/>
      <c r="N352" s="29"/>
      <c r="O352" s="29"/>
      <c r="P352" s="29"/>
      <c r="Q352" s="29"/>
      <c r="R352" s="29"/>
      <c r="S352" s="29"/>
      <c r="T352" s="34"/>
      <c r="U352" s="30">
        <v>-0.99713021789821088</v>
      </c>
    </row>
    <row r="353" spans="2:21" x14ac:dyDescent="0.2">
      <c r="B353" s="29"/>
      <c r="C353" s="29"/>
      <c r="D353" s="29"/>
      <c r="E353" s="29"/>
      <c r="F353" s="29"/>
      <c r="G353" s="29"/>
      <c r="H353" s="29"/>
      <c r="I353" s="29"/>
      <c r="J353" s="37"/>
      <c r="K353" s="37"/>
      <c r="L353" s="29"/>
      <c r="M353" s="29"/>
      <c r="N353" s="29"/>
      <c r="O353" s="29"/>
      <c r="P353" s="29"/>
      <c r="Q353" s="29"/>
      <c r="R353" s="29"/>
      <c r="S353" s="29"/>
      <c r="T353" s="34"/>
      <c r="U353" s="30">
        <v>-0.33510015348369609</v>
      </c>
    </row>
    <row r="354" spans="2:21" x14ac:dyDescent="0.2">
      <c r="B354" s="29"/>
      <c r="C354" s="29"/>
      <c r="D354" s="29"/>
      <c r="E354" s="29"/>
      <c r="F354" s="29"/>
      <c r="G354" s="29"/>
      <c r="H354" s="29"/>
      <c r="I354" s="29"/>
      <c r="J354" s="37"/>
      <c r="K354" s="37"/>
      <c r="L354" s="29"/>
      <c r="M354" s="29"/>
      <c r="N354" s="29"/>
      <c r="O354" s="29"/>
      <c r="P354" s="29"/>
      <c r="Q354" s="29"/>
      <c r="R354" s="29"/>
      <c r="S354" s="29"/>
      <c r="T354" s="34"/>
      <c r="U354" s="30">
        <v>-0.22515110023524776</v>
      </c>
    </row>
    <row r="355" spans="2:21" x14ac:dyDescent="0.2">
      <c r="B355" s="29"/>
      <c r="C355" s="29"/>
      <c r="D355" s="29"/>
      <c r="E355" s="29"/>
      <c r="F355" s="29"/>
      <c r="G355" s="29"/>
      <c r="H355" s="29"/>
      <c r="I355" s="29"/>
      <c r="J355" s="37"/>
      <c r="K355" s="37"/>
      <c r="L355" s="29"/>
      <c r="M355" s="29"/>
      <c r="N355" s="29"/>
      <c r="O355" s="29"/>
      <c r="P355" s="29"/>
      <c r="Q355" s="29"/>
      <c r="R355" s="29"/>
      <c r="S355" s="29"/>
      <c r="T355" s="34"/>
      <c r="U355" s="30">
        <v>-0.61305001707153739</v>
      </c>
    </row>
    <row r="356" spans="2:21" x14ac:dyDescent="0.2">
      <c r="B356" s="29"/>
      <c r="C356" s="29"/>
      <c r="D356" s="29"/>
      <c r="E356" s="29"/>
      <c r="F356" s="29"/>
      <c r="G356" s="29"/>
      <c r="H356" s="29"/>
      <c r="I356" s="29"/>
      <c r="J356" s="37"/>
      <c r="K356" s="37"/>
      <c r="L356" s="29"/>
      <c r="M356" s="29"/>
      <c r="N356" s="29"/>
      <c r="O356" s="29"/>
      <c r="P356" s="29"/>
      <c r="Q356" s="29"/>
      <c r="R356" s="29"/>
      <c r="S356" s="29"/>
      <c r="T356" s="34"/>
      <c r="U356" s="30">
        <v>-0.31357772457860433</v>
      </c>
    </row>
    <row r="357" spans="2:21" x14ac:dyDescent="0.2">
      <c r="B357" s="29"/>
      <c r="C357" s="29"/>
      <c r="D357" s="29"/>
      <c r="E357" s="29"/>
      <c r="F357" s="29"/>
      <c r="G357" s="29"/>
      <c r="H357" s="29"/>
      <c r="I357" s="29"/>
      <c r="J357" s="37"/>
      <c r="K357" s="37"/>
      <c r="L357" s="29"/>
      <c r="M357" s="29"/>
      <c r="N357" s="29"/>
      <c r="O357" s="29"/>
      <c r="P357" s="29"/>
      <c r="Q357" s="29"/>
      <c r="R357" s="29"/>
      <c r="S357" s="29"/>
      <c r="T357" s="34"/>
      <c r="U357" s="30">
        <v>-1.6062714292667821</v>
      </c>
    </row>
    <row r="358" spans="2:21" x14ac:dyDescent="0.2">
      <c r="B358" s="29"/>
      <c r="C358" s="29"/>
      <c r="D358" s="29"/>
      <c r="E358" s="29"/>
      <c r="F358" s="29"/>
      <c r="G358" s="29"/>
      <c r="H358" s="29"/>
      <c r="I358" s="29"/>
      <c r="J358" s="37"/>
      <c r="K358" s="37"/>
      <c r="L358" s="29"/>
      <c r="M358" s="29"/>
      <c r="N358" s="29"/>
      <c r="O358" s="29"/>
      <c r="P358" s="29"/>
      <c r="Q358" s="29"/>
      <c r="R358" s="29"/>
      <c r="S358" s="29"/>
      <c r="T358" s="34"/>
      <c r="U358" s="30">
        <v>-1.9385259075845893</v>
      </c>
    </row>
    <row r="359" spans="2:21" x14ac:dyDescent="0.2">
      <c r="B359" s="29"/>
      <c r="C359" s="29"/>
      <c r="D359" s="29"/>
      <c r="E359" s="29"/>
      <c r="F359" s="29"/>
      <c r="G359" s="29"/>
      <c r="H359" s="29"/>
      <c r="I359" s="29"/>
      <c r="J359" s="37"/>
      <c r="K359" s="37"/>
      <c r="L359" s="29"/>
      <c r="M359" s="29"/>
      <c r="N359" s="29"/>
      <c r="O359" s="29"/>
      <c r="P359" s="29"/>
      <c r="Q359" s="29"/>
      <c r="R359" s="29"/>
      <c r="S359" s="29"/>
      <c r="T359" s="34"/>
      <c r="U359" s="30">
        <v>-0.54197505637629384</v>
      </c>
    </row>
    <row r="360" spans="2:21" x14ac:dyDescent="0.2">
      <c r="B360" s="29"/>
      <c r="C360" s="29"/>
      <c r="D360" s="29"/>
      <c r="E360" s="29"/>
      <c r="F360" s="29"/>
      <c r="G360" s="29"/>
      <c r="H360" s="29"/>
      <c r="I360" s="29"/>
      <c r="J360" s="37"/>
      <c r="K360" s="37"/>
      <c r="L360" s="29"/>
      <c r="M360" s="29"/>
      <c r="N360" s="29"/>
      <c r="O360" s="29"/>
      <c r="P360" s="29"/>
      <c r="Q360" s="29"/>
      <c r="R360" s="29"/>
      <c r="S360" s="29"/>
      <c r="T360" s="34"/>
      <c r="U360" s="30">
        <v>1.2722435305056152</v>
      </c>
    </row>
    <row r="361" spans="2:21" x14ac:dyDescent="0.2">
      <c r="B361" s="29"/>
      <c r="C361" s="29"/>
      <c r="D361" s="29"/>
      <c r="E361" s="29"/>
      <c r="F361" s="29"/>
      <c r="G361" s="29"/>
      <c r="H361" s="29"/>
      <c r="I361" s="29"/>
      <c r="J361" s="37"/>
      <c r="K361" s="37"/>
      <c r="L361" s="29"/>
      <c r="M361" s="29"/>
      <c r="N361" s="29"/>
      <c r="O361" s="29"/>
      <c r="P361" s="29"/>
      <c r="Q361" s="29"/>
      <c r="R361" s="29"/>
      <c r="S361" s="29"/>
      <c r="T361" s="34"/>
      <c r="U361" s="30">
        <v>0.97807699840516671</v>
      </c>
    </row>
    <row r="362" spans="2:21" x14ac:dyDescent="0.2">
      <c r="B362" s="29"/>
      <c r="C362" s="29"/>
      <c r="D362" s="29"/>
      <c r="E362" s="29"/>
      <c r="F362" s="29"/>
      <c r="G362" s="29"/>
      <c r="H362" s="29"/>
      <c r="I362" s="29"/>
      <c r="J362" s="37"/>
      <c r="K362" s="37"/>
      <c r="L362" s="29"/>
      <c r="M362" s="29"/>
      <c r="N362" s="29"/>
      <c r="O362" s="29"/>
      <c r="P362" s="29"/>
      <c r="Q362" s="29"/>
      <c r="R362" s="29"/>
      <c r="S362" s="29"/>
      <c r="T362" s="34"/>
      <c r="U362" s="30">
        <v>0.66775053300139653</v>
      </c>
    </row>
    <row r="363" spans="2:21" x14ac:dyDescent="0.2">
      <c r="B363" s="29"/>
      <c r="C363" s="29"/>
      <c r="D363" s="29"/>
      <c r="E363" s="29"/>
      <c r="F363" s="29"/>
      <c r="G363" s="29"/>
      <c r="H363" s="29"/>
      <c r="I363" s="29"/>
      <c r="J363" s="37"/>
      <c r="K363" s="37"/>
      <c r="L363" s="29"/>
      <c r="M363" s="29"/>
      <c r="N363" s="29"/>
      <c r="O363" s="29"/>
      <c r="P363" s="29"/>
      <c r="Q363" s="29"/>
      <c r="R363" s="29"/>
      <c r="S363" s="29"/>
      <c r="T363" s="34"/>
      <c r="U363" s="30">
        <v>-0.56081871055372579</v>
      </c>
    </row>
    <row r="364" spans="2:21" x14ac:dyDescent="0.2">
      <c r="B364" s="29"/>
      <c r="C364" s="29"/>
      <c r="D364" s="29"/>
      <c r="E364" s="29"/>
      <c r="F364" s="29"/>
      <c r="G364" s="29"/>
      <c r="H364" s="29"/>
      <c r="I364" s="29"/>
      <c r="J364" s="37"/>
      <c r="K364" s="37"/>
      <c r="L364" s="29"/>
      <c r="M364" s="29"/>
      <c r="N364" s="29"/>
      <c r="O364" s="29"/>
      <c r="P364" s="29"/>
      <c r="Q364" s="29"/>
      <c r="R364" s="29"/>
      <c r="S364" s="29"/>
      <c r="T364" s="34"/>
      <c r="U364" s="30">
        <v>0.83516478856171239</v>
      </c>
    </row>
    <row r="365" spans="2:21" x14ac:dyDescent="0.2">
      <c r="B365" s="29"/>
      <c r="C365" s="29"/>
      <c r="D365" s="29"/>
      <c r="E365" s="29"/>
      <c r="F365" s="29"/>
      <c r="G365" s="29"/>
      <c r="H365" s="29"/>
      <c r="I365" s="29"/>
      <c r="J365" s="37"/>
      <c r="K365" s="37"/>
      <c r="L365" s="29"/>
      <c r="M365" s="29"/>
      <c r="N365" s="29"/>
      <c r="O365" s="29"/>
      <c r="P365" s="29"/>
      <c r="Q365" s="29"/>
      <c r="R365" s="29"/>
      <c r="S365" s="29"/>
      <c r="T365" s="34"/>
      <c r="U365" s="30">
        <v>0.40666615596055833</v>
      </c>
    </row>
    <row r="366" spans="2:21" x14ac:dyDescent="0.2">
      <c r="B366" s="29"/>
      <c r="C366" s="29"/>
      <c r="D366" s="29"/>
      <c r="E366" s="29"/>
      <c r="F366" s="29"/>
      <c r="G366" s="29"/>
      <c r="H366" s="29"/>
      <c r="I366" s="29"/>
      <c r="J366" s="37"/>
      <c r="K366" s="37"/>
      <c r="L366" s="29"/>
      <c r="M366" s="29"/>
      <c r="N366" s="29"/>
      <c r="O366" s="29"/>
      <c r="P366" s="29"/>
      <c r="Q366" s="29"/>
      <c r="R366" s="29"/>
      <c r="S366" s="29"/>
      <c r="T366" s="34"/>
      <c r="U366" s="30">
        <v>-0.2918833443469081</v>
      </c>
    </row>
    <row r="367" spans="2:21" x14ac:dyDescent="0.2">
      <c r="B367" s="29"/>
      <c r="C367" s="29"/>
      <c r="D367" s="29"/>
      <c r="E367" s="29"/>
      <c r="F367" s="29"/>
      <c r="G367" s="29"/>
      <c r="H367" s="29"/>
      <c r="I367" s="29"/>
      <c r="J367" s="37"/>
      <c r="K367" s="37"/>
      <c r="L367" s="29"/>
      <c r="M367" s="29"/>
      <c r="N367" s="29"/>
      <c r="O367" s="29"/>
      <c r="P367" s="29"/>
      <c r="Q367" s="29"/>
      <c r="R367" s="29"/>
      <c r="S367" s="29"/>
      <c r="T367" s="34"/>
      <c r="U367" s="30">
        <v>-0.77583089720685239</v>
      </c>
    </row>
    <row r="368" spans="2:21" x14ac:dyDescent="0.2">
      <c r="B368" s="29"/>
      <c r="C368" s="29"/>
      <c r="D368" s="29"/>
      <c r="E368" s="29"/>
      <c r="F368" s="29"/>
      <c r="G368" s="29"/>
      <c r="H368" s="29"/>
      <c r="I368" s="29"/>
      <c r="J368" s="37"/>
      <c r="K368" s="37"/>
      <c r="L368" s="29"/>
      <c r="M368" s="29"/>
      <c r="N368" s="29"/>
      <c r="O368" s="29"/>
      <c r="P368" s="29"/>
      <c r="Q368" s="29"/>
      <c r="R368" s="29"/>
      <c r="S368" s="29"/>
      <c r="T368" s="34"/>
      <c r="U368" s="30">
        <v>-6.0697258800481872E-2</v>
      </c>
    </row>
    <row r="369" spans="2:21" x14ac:dyDescent="0.2">
      <c r="B369" s="29"/>
      <c r="C369" s="29"/>
      <c r="D369" s="29"/>
      <c r="E369" s="29"/>
      <c r="F369" s="29"/>
      <c r="G369" s="29"/>
      <c r="H369" s="29"/>
      <c r="I369" s="29"/>
      <c r="J369" s="37"/>
      <c r="K369" s="37"/>
      <c r="L369" s="29"/>
      <c r="M369" s="29"/>
      <c r="N369" s="29"/>
      <c r="O369" s="29"/>
      <c r="P369" s="29"/>
      <c r="Q369" s="29"/>
      <c r="R369" s="29"/>
      <c r="S369" s="29"/>
      <c r="T369" s="34"/>
      <c r="U369" s="30">
        <v>-0.85982868382842792</v>
      </c>
    </row>
    <row r="370" spans="2:21" x14ac:dyDescent="0.2">
      <c r="B370" s="29"/>
      <c r="C370" s="29"/>
      <c r="D370" s="29"/>
      <c r="E370" s="29"/>
      <c r="F370" s="29"/>
      <c r="G370" s="29"/>
      <c r="H370" s="29"/>
      <c r="I370" s="29"/>
      <c r="J370" s="37"/>
      <c r="K370" s="37"/>
      <c r="L370" s="29"/>
      <c r="M370" s="29"/>
      <c r="N370" s="29"/>
      <c r="O370" s="29"/>
      <c r="P370" s="29"/>
      <c r="Q370" s="29"/>
      <c r="R370" s="29"/>
      <c r="S370" s="29"/>
      <c r="T370" s="34"/>
      <c r="U370" s="30">
        <v>-0.78357219830154612</v>
      </c>
    </row>
    <row r="371" spans="2:21" x14ac:dyDescent="0.2">
      <c r="B371" s="29"/>
      <c r="C371" s="29"/>
      <c r="D371" s="29"/>
      <c r="E371" s="29"/>
      <c r="F371" s="29"/>
      <c r="G371" s="29"/>
      <c r="H371" s="29"/>
      <c r="I371" s="29"/>
      <c r="J371" s="37"/>
      <c r="K371" s="37"/>
      <c r="L371" s="29"/>
      <c r="M371" s="29"/>
      <c r="N371" s="29"/>
      <c r="O371" s="29"/>
      <c r="P371" s="29"/>
      <c r="Q371" s="29"/>
      <c r="R371" s="29"/>
      <c r="S371" s="29"/>
      <c r="T371" s="34"/>
      <c r="U371" s="30">
        <v>0.87868680402947852</v>
      </c>
    </row>
    <row r="372" spans="2:21" x14ac:dyDescent="0.2">
      <c r="B372" s="29"/>
      <c r="C372" s="29"/>
      <c r="D372" s="29"/>
      <c r="E372" s="29"/>
      <c r="F372" s="29"/>
      <c r="G372" s="29"/>
      <c r="H372" s="29"/>
      <c r="I372" s="29"/>
      <c r="J372" s="37"/>
      <c r="K372" s="37"/>
      <c r="L372" s="29"/>
      <c r="M372" s="29"/>
      <c r="N372" s="29"/>
      <c r="O372" s="29"/>
      <c r="P372" s="29"/>
      <c r="Q372" s="29"/>
      <c r="R372" s="29"/>
      <c r="S372" s="29"/>
      <c r="T372" s="34"/>
      <c r="U372" s="30">
        <v>-0.63683690820160754</v>
      </c>
    </row>
    <row r="373" spans="2:21" x14ac:dyDescent="0.2">
      <c r="B373" s="29"/>
      <c r="C373" s="29"/>
      <c r="D373" s="29"/>
      <c r="E373" s="29"/>
      <c r="F373" s="29"/>
      <c r="G373" s="29"/>
      <c r="H373" s="29"/>
      <c r="I373" s="29"/>
      <c r="J373" s="37"/>
      <c r="K373" s="37"/>
      <c r="L373" s="29"/>
      <c r="M373" s="29"/>
      <c r="N373" s="29"/>
      <c r="O373" s="29"/>
      <c r="P373" s="29"/>
      <c r="Q373" s="29"/>
      <c r="R373" s="29"/>
      <c r="S373" s="29"/>
      <c r="T373" s="34"/>
      <c r="U373" s="30">
        <v>-1.103742367991285</v>
      </c>
    </row>
    <row r="374" spans="2:21" x14ac:dyDescent="0.2">
      <c r="B374" s="29"/>
      <c r="C374" s="29"/>
      <c r="D374" s="29"/>
      <c r="E374" s="29"/>
      <c r="F374" s="29"/>
      <c r="G374" s="29"/>
      <c r="H374" s="29"/>
      <c r="I374" s="29"/>
      <c r="J374" s="37"/>
      <c r="K374" s="37"/>
      <c r="L374" s="29"/>
      <c r="M374" s="29"/>
      <c r="N374" s="29"/>
      <c r="O374" s="29"/>
      <c r="P374" s="29"/>
      <c r="Q374" s="29"/>
      <c r="R374" s="29"/>
      <c r="S374" s="29"/>
      <c r="T374" s="34"/>
      <c r="U374" s="30">
        <v>-0.96920572978735975</v>
      </c>
    </row>
    <row r="375" spans="2:21" x14ac:dyDescent="0.2">
      <c r="B375" s="29"/>
      <c r="C375" s="29"/>
      <c r="D375" s="29"/>
      <c r="E375" s="29"/>
      <c r="F375" s="29"/>
      <c r="G375" s="29"/>
      <c r="H375" s="29"/>
      <c r="I375" s="29"/>
      <c r="J375" s="37"/>
      <c r="K375" s="37"/>
      <c r="L375" s="29"/>
      <c r="M375" s="29"/>
      <c r="N375" s="29"/>
      <c r="O375" s="29"/>
      <c r="P375" s="29"/>
      <c r="Q375" s="29"/>
      <c r="R375" s="29"/>
      <c r="S375" s="29"/>
      <c r="T375" s="34"/>
      <c r="U375" s="30">
        <v>-0.6832189601169566</v>
      </c>
    </row>
    <row r="376" spans="2:21" x14ac:dyDescent="0.2">
      <c r="B376" s="29"/>
      <c r="C376" s="29"/>
      <c r="D376" s="29"/>
      <c r="E376" s="29"/>
      <c r="F376" s="29"/>
      <c r="G376" s="29"/>
      <c r="H376" s="29"/>
      <c r="I376" s="29"/>
      <c r="J376" s="37"/>
      <c r="K376" s="37"/>
      <c r="L376" s="29"/>
      <c r="M376" s="29"/>
      <c r="N376" s="29"/>
      <c r="O376" s="29"/>
      <c r="P376" s="29"/>
      <c r="Q376" s="29"/>
      <c r="R376" s="29"/>
      <c r="S376" s="29"/>
      <c r="T376" s="34"/>
      <c r="U376" s="30">
        <v>-6.654498882604009E-3</v>
      </c>
    </row>
    <row r="377" spans="2:21" x14ac:dyDescent="0.2">
      <c r="B377" s="29"/>
      <c r="C377" s="29"/>
      <c r="D377" s="29"/>
      <c r="E377" s="29"/>
      <c r="F377" s="29"/>
      <c r="G377" s="29"/>
      <c r="H377" s="29"/>
      <c r="I377" s="29"/>
      <c r="J377" s="37"/>
      <c r="K377" s="37"/>
      <c r="L377" s="29"/>
      <c r="M377" s="29"/>
      <c r="N377" s="29"/>
      <c r="O377" s="29"/>
      <c r="P377" s="29"/>
      <c r="Q377" s="29"/>
      <c r="R377" s="29"/>
      <c r="S377" s="29"/>
      <c r="T377" s="34"/>
      <c r="U377" s="30">
        <v>-0.20953960728835483</v>
      </c>
    </row>
    <row r="378" spans="2:21" x14ac:dyDescent="0.2">
      <c r="B378" s="29"/>
      <c r="C378" s="29"/>
      <c r="D378" s="29"/>
      <c r="E378" s="29"/>
      <c r="F378" s="29"/>
      <c r="G378" s="29"/>
      <c r="H378" s="29"/>
      <c r="I378" s="29"/>
      <c r="J378" s="37"/>
      <c r="K378" s="37"/>
      <c r="L378" s="29"/>
      <c r="M378" s="29"/>
      <c r="N378" s="29"/>
      <c r="O378" s="29"/>
      <c r="P378" s="29"/>
      <c r="Q378" s="29"/>
      <c r="R378" s="29"/>
      <c r="S378" s="29"/>
      <c r="T378" s="34"/>
      <c r="U378" s="30">
        <v>0.79946059398372793</v>
      </c>
    </row>
    <row r="379" spans="2:21" x14ac:dyDescent="0.2">
      <c r="B379" s="29"/>
      <c r="C379" s="29"/>
      <c r="D379" s="29"/>
      <c r="E379" s="29"/>
      <c r="F379" s="29"/>
      <c r="G379" s="29"/>
      <c r="H379" s="29"/>
      <c r="I379" s="29"/>
      <c r="J379" s="37"/>
      <c r="K379" s="37"/>
      <c r="L379" s="29"/>
      <c r="M379" s="29"/>
      <c r="N379" s="29"/>
      <c r="O379" s="29"/>
      <c r="P379" s="29"/>
      <c r="Q379" s="29"/>
      <c r="R379" s="29"/>
      <c r="S379" s="29"/>
      <c r="T379" s="34"/>
      <c r="U379" s="30">
        <v>-0.7375762367591312</v>
      </c>
    </row>
    <row r="380" spans="2:21" x14ac:dyDescent="0.2">
      <c r="B380" s="29"/>
      <c r="C380" s="29"/>
      <c r="D380" s="29"/>
      <c r="E380" s="29"/>
      <c r="F380" s="29"/>
      <c r="G380" s="29"/>
      <c r="H380" s="29"/>
      <c r="I380" s="29"/>
      <c r="J380" s="37"/>
      <c r="K380" s="37"/>
      <c r="L380" s="29"/>
      <c r="M380" s="29"/>
      <c r="N380" s="29"/>
      <c r="O380" s="29"/>
      <c r="P380" s="29"/>
      <c r="Q380" s="29"/>
      <c r="R380" s="29"/>
      <c r="S380" s="29"/>
      <c r="T380" s="34"/>
      <c r="U380" s="30">
        <v>1.4861352695127967</v>
      </c>
    </row>
    <row r="381" spans="2:21" x14ac:dyDescent="0.2">
      <c r="B381" s="29"/>
      <c r="C381" s="29"/>
      <c r="D381" s="29"/>
      <c r="E381" s="29"/>
      <c r="F381" s="29"/>
      <c r="G381" s="29"/>
      <c r="H381" s="29"/>
      <c r="I381" s="29"/>
      <c r="J381" s="37"/>
      <c r="K381" s="37"/>
      <c r="L381" s="29"/>
      <c r="M381" s="29"/>
      <c r="N381" s="29"/>
      <c r="O381" s="29"/>
      <c r="P381" s="29"/>
      <c r="Q381" s="29"/>
      <c r="R381" s="29"/>
      <c r="S381" s="29"/>
      <c r="T381" s="34"/>
      <c r="U381" s="30">
        <v>0.4022803788078762</v>
      </c>
    </row>
    <row r="382" spans="2:21" x14ac:dyDescent="0.2">
      <c r="B382" s="29"/>
      <c r="C382" s="29"/>
      <c r="D382" s="29"/>
      <c r="E382" s="29"/>
      <c r="F382" s="29"/>
      <c r="G382" s="29"/>
      <c r="H382" s="29"/>
      <c r="I382" s="29"/>
      <c r="J382" s="37"/>
      <c r="K382" s="37"/>
      <c r="L382" s="29"/>
      <c r="M382" s="29"/>
      <c r="N382" s="29"/>
      <c r="O382" s="29"/>
      <c r="P382" s="29"/>
      <c r="Q382" s="29"/>
      <c r="R382" s="29"/>
      <c r="S382" s="29"/>
      <c r="T382" s="34"/>
      <c r="U382" s="30">
        <v>0.18695891252669458</v>
      </c>
    </row>
    <row r="383" spans="2:21" x14ac:dyDescent="0.2">
      <c r="B383" s="29"/>
      <c r="C383" s="29"/>
      <c r="D383" s="29"/>
      <c r="E383" s="29"/>
      <c r="F383" s="29"/>
      <c r="G383" s="29"/>
      <c r="H383" s="29"/>
      <c r="I383" s="29"/>
      <c r="J383" s="37"/>
      <c r="K383" s="37"/>
      <c r="L383" s="29"/>
      <c r="M383" s="29"/>
      <c r="N383" s="29"/>
      <c r="O383" s="29"/>
      <c r="P383" s="29"/>
      <c r="Q383" s="29"/>
      <c r="R383" s="29"/>
      <c r="S383" s="29"/>
      <c r="T383" s="34"/>
      <c r="U383" s="30">
        <v>1.3993775331718139</v>
      </c>
    </row>
    <row r="384" spans="2:21" x14ac:dyDescent="0.2">
      <c r="B384" s="29"/>
      <c r="C384" s="29"/>
      <c r="D384" s="29"/>
      <c r="E384" s="29"/>
      <c r="F384" s="29"/>
      <c r="G384" s="29"/>
      <c r="H384" s="29"/>
      <c r="I384" s="29"/>
      <c r="J384" s="37"/>
      <c r="K384" s="37"/>
      <c r="L384" s="29"/>
      <c r="M384" s="29"/>
      <c r="N384" s="29"/>
      <c r="O384" s="29"/>
      <c r="P384" s="29"/>
      <c r="Q384" s="29"/>
      <c r="R384" s="29"/>
      <c r="S384" s="29"/>
      <c r="T384" s="34"/>
      <c r="U384" s="30">
        <v>1.3981858028270227</v>
      </c>
    </row>
    <row r="385" spans="2:21" x14ac:dyDescent="0.2">
      <c r="B385" s="29"/>
      <c r="C385" s="29"/>
      <c r="D385" s="29"/>
      <c r="E385" s="29"/>
      <c r="F385" s="29"/>
      <c r="G385" s="29"/>
      <c r="H385" s="29"/>
      <c r="I385" s="29"/>
      <c r="J385" s="37"/>
      <c r="K385" s="37"/>
      <c r="L385" s="29"/>
      <c r="M385" s="29"/>
      <c r="N385" s="29"/>
      <c r="O385" s="29"/>
      <c r="P385" s="29"/>
      <c r="Q385" s="29"/>
      <c r="R385" s="29"/>
      <c r="S385" s="29"/>
      <c r="T385" s="34"/>
      <c r="U385" s="30">
        <v>1.7821138369128939</v>
      </c>
    </row>
    <row r="386" spans="2:21" x14ac:dyDescent="0.2">
      <c r="B386" s="29"/>
      <c r="C386" s="29"/>
      <c r="D386" s="29"/>
      <c r="E386" s="29"/>
      <c r="F386" s="29"/>
      <c r="G386" s="29"/>
      <c r="H386" s="29"/>
      <c r="I386" s="29"/>
      <c r="J386" s="37"/>
      <c r="K386" s="37"/>
      <c r="L386" s="29"/>
      <c r="M386" s="29"/>
      <c r="N386" s="29"/>
      <c r="O386" s="29"/>
      <c r="P386" s="29"/>
      <c r="Q386" s="29"/>
      <c r="R386" s="29"/>
      <c r="S386" s="29"/>
      <c r="T386" s="34"/>
      <c r="U386" s="30">
        <v>0.47325990797160328</v>
      </c>
    </row>
    <row r="387" spans="2:21" x14ac:dyDescent="0.2">
      <c r="B387" s="29"/>
      <c r="C387" s="29"/>
      <c r="D387" s="29"/>
      <c r="E387" s="29"/>
      <c r="F387" s="29"/>
      <c r="G387" s="29"/>
      <c r="H387" s="29"/>
      <c r="I387" s="29"/>
      <c r="J387" s="37"/>
      <c r="K387" s="37"/>
      <c r="L387" s="29"/>
      <c r="M387" s="29"/>
      <c r="N387" s="29"/>
      <c r="O387" s="29"/>
      <c r="P387" s="29"/>
      <c r="Q387" s="29"/>
      <c r="R387" s="29"/>
      <c r="S387" s="29"/>
      <c r="T387" s="34"/>
      <c r="U387" s="30">
        <v>0.16965496464433982</v>
      </c>
    </row>
    <row r="388" spans="2:21" x14ac:dyDescent="0.2">
      <c r="B388" s="29"/>
      <c r="C388" s="29"/>
      <c r="D388" s="29"/>
      <c r="E388" s="29"/>
      <c r="F388" s="29"/>
      <c r="G388" s="29"/>
      <c r="H388" s="29"/>
      <c r="I388" s="29"/>
      <c r="J388" s="37"/>
      <c r="K388" s="37"/>
      <c r="L388" s="29"/>
      <c r="M388" s="29"/>
      <c r="N388" s="29"/>
      <c r="O388" s="29"/>
      <c r="P388" s="29"/>
      <c r="Q388" s="29"/>
      <c r="R388" s="29"/>
      <c r="S388" s="29"/>
      <c r="T388" s="34"/>
      <c r="U388" s="30">
        <v>-0.91585426657339408</v>
      </c>
    </row>
    <row r="389" spans="2:21" x14ac:dyDescent="0.2">
      <c r="B389" s="29"/>
      <c r="C389" s="29"/>
      <c r="D389" s="29"/>
      <c r="E389" s="29"/>
      <c r="F389" s="29"/>
      <c r="G389" s="29"/>
      <c r="H389" s="29"/>
      <c r="I389" s="29"/>
      <c r="J389" s="37"/>
      <c r="K389" s="37"/>
      <c r="L389" s="29"/>
      <c r="M389" s="29"/>
      <c r="N389" s="29"/>
      <c r="O389" s="29"/>
      <c r="P389" s="29"/>
      <c r="Q389" s="29"/>
      <c r="R389" s="29"/>
      <c r="S389" s="29"/>
      <c r="T389" s="34"/>
      <c r="U389" s="30">
        <v>0.4584825680761061</v>
      </c>
    </row>
    <row r="390" spans="2:21" x14ac:dyDescent="0.2">
      <c r="B390" s="29"/>
      <c r="C390" s="29"/>
      <c r="D390" s="29"/>
      <c r="E390" s="29"/>
      <c r="F390" s="29"/>
      <c r="G390" s="29"/>
      <c r="H390" s="29"/>
      <c r="I390" s="29"/>
      <c r="J390" s="37"/>
      <c r="K390" s="37"/>
      <c r="L390" s="29"/>
      <c r="M390" s="29"/>
      <c r="N390" s="29"/>
      <c r="O390" s="29"/>
      <c r="P390" s="29"/>
      <c r="Q390" s="29"/>
      <c r="R390" s="29"/>
      <c r="S390" s="29"/>
      <c r="T390" s="34"/>
      <c r="U390" s="30">
        <v>-1.4961934852608283</v>
      </c>
    </row>
    <row r="391" spans="2:21" x14ac:dyDescent="0.2">
      <c r="B391" s="29"/>
      <c r="C391" s="29"/>
      <c r="D391" s="29"/>
      <c r="E391" s="29"/>
      <c r="F391" s="29"/>
      <c r="G391" s="29"/>
      <c r="H391" s="29"/>
      <c r="I391" s="29"/>
      <c r="J391" s="37"/>
      <c r="K391" s="37"/>
      <c r="L391" s="29"/>
      <c r="M391" s="29"/>
      <c r="N391" s="29"/>
      <c r="O391" s="29"/>
      <c r="P391" s="29"/>
      <c r="Q391" s="29"/>
      <c r="R391" s="29"/>
      <c r="S391" s="29"/>
      <c r="T391" s="34"/>
      <c r="U391" s="30">
        <v>0.3214335784250924</v>
      </c>
    </row>
    <row r="392" spans="2:21" x14ac:dyDescent="0.2">
      <c r="B392" s="29"/>
      <c r="C392" s="29"/>
      <c r="D392" s="29"/>
      <c r="E392" s="29"/>
      <c r="F392" s="29"/>
      <c r="G392" s="29"/>
      <c r="H392" s="29"/>
      <c r="I392" s="29"/>
      <c r="J392" s="37"/>
      <c r="K392" s="37"/>
      <c r="L392" s="29"/>
      <c r="M392" s="29"/>
      <c r="N392" s="29"/>
      <c r="O392" s="29"/>
      <c r="P392" s="29"/>
      <c r="Q392" s="29"/>
      <c r="R392" s="29"/>
      <c r="S392" s="29"/>
      <c r="T392" s="34"/>
      <c r="U392" s="30">
        <v>0.10139232463092095</v>
      </c>
    </row>
    <row r="393" spans="2:21" x14ac:dyDescent="0.2">
      <c r="B393" s="29"/>
      <c r="C393" s="29"/>
      <c r="D393" s="29"/>
      <c r="E393" s="29"/>
      <c r="F393" s="29"/>
      <c r="G393" s="29"/>
      <c r="H393" s="29"/>
      <c r="I393" s="29"/>
      <c r="J393" s="37"/>
      <c r="K393" s="37"/>
      <c r="L393" s="29"/>
      <c r="M393" s="29"/>
      <c r="N393" s="29"/>
      <c r="O393" s="29"/>
      <c r="P393" s="29"/>
      <c r="Q393" s="29"/>
      <c r="R393" s="29"/>
      <c r="S393" s="29"/>
      <c r="T393" s="34"/>
      <c r="U393" s="30">
        <v>0.4761199444191862</v>
      </c>
    </row>
    <row r="394" spans="2:21" x14ac:dyDescent="0.2">
      <c r="B394" s="29"/>
      <c r="C394" s="29"/>
      <c r="D394" s="29"/>
      <c r="E394" s="29"/>
      <c r="F394" s="29"/>
      <c r="G394" s="29"/>
      <c r="H394" s="29"/>
      <c r="I394" s="29"/>
      <c r="J394" s="37"/>
      <c r="K394" s="37"/>
      <c r="L394" s="29"/>
      <c r="M394" s="29"/>
      <c r="N394" s="29"/>
      <c r="O394" s="29"/>
      <c r="P394" s="29"/>
      <c r="Q394" s="29"/>
      <c r="R394" s="29"/>
      <c r="S394" s="29"/>
      <c r="T394" s="34"/>
      <c r="U394" s="30">
        <v>0.75241110324734584</v>
      </c>
    </row>
    <row r="395" spans="2:21" x14ac:dyDescent="0.2">
      <c r="B395" s="29"/>
      <c r="C395" s="29"/>
      <c r="D395" s="29"/>
      <c r="E395" s="29"/>
      <c r="F395" s="29"/>
      <c r="G395" s="29"/>
      <c r="H395" s="29"/>
      <c r="I395" s="29"/>
      <c r="J395" s="37"/>
      <c r="K395" s="37"/>
      <c r="L395" s="29"/>
      <c r="M395" s="29"/>
      <c r="N395" s="29"/>
      <c r="O395" s="29"/>
      <c r="P395" s="29"/>
      <c r="Q395" s="29"/>
      <c r="R395" s="29"/>
      <c r="S395" s="29"/>
      <c r="T395" s="34"/>
      <c r="U395" s="30">
        <v>1.1819106031302584</v>
      </c>
    </row>
    <row r="396" spans="2:21" x14ac:dyDescent="0.2">
      <c r="B396" s="29"/>
      <c r="C396" s="29"/>
      <c r="D396" s="29"/>
      <c r="E396" s="29"/>
      <c r="F396" s="29"/>
      <c r="G396" s="29"/>
      <c r="H396" s="29"/>
      <c r="I396" s="29"/>
      <c r="J396" s="37"/>
      <c r="K396" s="37"/>
      <c r="L396" s="29"/>
      <c r="M396" s="29"/>
      <c r="N396" s="29"/>
      <c r="O396" s="29"/>
      <c r="P396" s="29"/>
      <c r="Q396" s="29"/>
      <c r="R396" s="29"/>
      <c r="S396" s="29"/>
      <c r="T396" s="34"/>
      <c r="U396" s="30">
        <v>0.64005444047664428</v>
      </c>
    </row>
    <row r="397" spans="2:21" x14ac:dyDescent="0.2">
      <c r="B397" s="29"/>
      <c r="C397" s="29"/>
      <c r="D397" s="29"/>
      <c r="E397" s="29"/>
      <c r="F397" s="29"/>
      <c r="G397" s="29"/>
      <c r="H397" s="29"/>
      <c r="I397" s="29"/>
      <c r="J397" s="37"/>
      <c r="K397" s="37"/>
      <c r="L397" s="29"/>
      <c r="M397" s="29"/>
      <c r="N397" s="29"/>
      <c r="O397" s="29"/>
      <c r="P397" s="29"/>
      <c r="Q397" s="29"/>
      <c r="R397" s="29"/>
      <c r="S397" s="29"/>
      <c r="T397" s="34"/>
      <c r="U397" s="30">
        <v>-1.0353325073835145</v>
      </c>
    </row>
    <row r="398" spans="2:21" x14ac:dyDescent="0.2">
      <c r="B398" s="29"/>
      <c r="C398" s="29"/>
      <c r="D398" s="29"/>
      <c r="E398" s="29"/>
      <c r="F398" s="29"/>
      <c r="G398" s="29"/>
      <c r="H398" s="29"/>
      <c r="I398" s="29"/>
      <c r="J398" s="37"/>
      <c r="K398" s="37"/>
      <c r="L398" s="29"/>
      <c r="M398" s="29"/>
      <c r="N398" s="29"/>
      <c r="O398" s="29"/>
      <c r="P398" s="29"/>
      <c r="Q398" s="29"/>
      <c r="R398" s="29"/>
      <c r="S398" s="29"/>
      <c r="T398" s="34"/>
      <c r="U398" s="30">
        <v>1.4062290050630491E-2</v>
      </c>
    </row>
    <row r="399" spans="2:21" x14ac:dyDescent="0.2">
      <c r="B399" s="29"/>
      <c r="C399" s="29"/>
      <c r="D399" s="29"/>
      <c r="E399" s="29"/>
      <c r="F399" s="29"/>
      <c r="G399" s="29"/>
      <c r="H399" s="29"/>
      <c r="I399" s="29"/>
      <c r="J399" s="37"/>
      <c r="K399" s="37"/>
      <c r="L399" s="29"/>
      <c r="M399" s="29"/>
      <c r="N399" s="29"/>
      <c r="O399" s="29"/>
      <c r="P399" s="29"/>
      <c r="Q399" s="29"/>
      <c r="R399" s="29"/>
      <c r="S399" s="29"/>
      <c r="T399" s="34"/>
      <c r="U399" s="30">
        <v>-0.21630389898416924</v>
      </c>
    </row>
    <row r="400" spans="2:21" x14ac:dyDescent="0.2">
      <c r="B400" s="29"/>
      <c r="C400" s="29"/>
      <c r="D400" s="29"/>
      <c r="E400" s="29"/>
      <c r="F400" s="29"/>
      <c r="G400" s="29"/>
      <c r="H400" s="29"/>
      <c r="I400" s="29"/>
      <c r="J400" s="37"/>
      <c r="K400" s="37"/>
      <c r="L400" s="29"/>
      <c r="M400" s="29"/>
      <c r="N400" s="29"/>
      <c r="O400" s="29"/>
      <c r="P400" s="29"/>
      <c r="Q400" s="29"/>
      <c r="R400" s="29"/>
      <c r="S400" s="29"/>
      <c r="T400" s="34"/>
      <c r="U400" s="30">
        <v>-0.68290444339265988</v>
      </c>
    </row>
    <row r="401" spans="2:21" x14ac:dyDescent="0.2">
      <c r="B401" s="29"/>
      <c r="C401" s="29"/>
      <c r="D401" s="29"/>
      <c r="E401" s="29"/>
      <c r="F401" s="29"/>
      <c r="G401" s="29"/>
      <c r="H401" s="29"/>
      <c r="I401" s="29"/>
      <c r="J401" s="37"/>
      <c r="K401" s="37"/>
      <c r="L401" s="29"/>
      <c r="M401" s="29"/>
      <c r="N401" s="29"/>
      <c r="O401" s="29"/>
      <c r="P401" s="29"/>
      <c r="Q401" s="29"/>
      <c r="R401" s="29"/>
      <c r="S401" s="29"/>
      <c r="T401" s="34"/>
      <c r="U401" s="30">
        <v>-0.21018318822650878</v>
      </c>
    </row>
    <row r="402" spans="2:21" x14ac:dyDescent="0.2">
      <c r="B402" s="29"/>
      <c r="C402" s="29"/>
      <c r="D402" s="29"/>
      <c r="E402" s="29"/>
      <c r="F402" s="29"/>
      <c r="G402" s="29"/>
      <c r="H402" s="29"/>
      <c r="I402" s="29"/>
      <c r="J402" s="37"/>
      <c r="K402" s="37"/>
      <c r="L402" s="29"/>
      <c r="M402" s="29"/>
      <c r="N402" s="29"/>
      <c r="O402" s="29"/>
      <c r="P402" s="29"/>
      <c r="Q402" s="29"/>
      <c r="R402" s="29"/>
      <c r="S402" s="29"/>
      <c r="T402" s="34"/>
      <c r="U402" s="30">
        <v>-0.5718590913309366</v>
      </c>
    </row>
    <row r="403" spans="2:21" x14ac:dyDescent="0.2">
      <c r="B403" s="29"/>
      <c r="C403" s="29"/>
      <c r="D403" s="29"/>
      <c r="E403" s="29"/>
      <c r="F403" s="29"/>
      <c r="G403" s="29"/>
      <c r="H403" s="29"/>
      <c r="I403" s="29"/>
      <c r="J403" s="37"/>
      <c r="K403" s="37"/>
      <c r="L403" s="29"/>
      <c r="M403" s="29"/>
      <c r="N403" s="29"/>
      <c r="O403" s="29"/>
      <c r="P403" s="29"/>
      <c r="Q403" s="29"/>
      <c r="R403" s="29"/>
      <c r="S403" s="29"/>
      <c r="T403" s="34"/>
      <c r="U403" s="30">
        <v>1.2885466111062116</v>
      </c>
    </row>
    <row r="404" spans="2:21" x14ac:dyDescent="0.2">
      <c r="B404" s="29"/>
      <c r="C404" s="29"/>
      <c r="D404" s="29"/>
      <c r="E404" s="29"/>
      <c r="F404" s="29"/>
      <c r="G404" s="29"/>
      <c r="H404" s="29"/>
      <c r="I404" s="29"/>
      <c r="J404" s="37"/>
      <c r="K404" s="37"/>
      <c r="L404" s="29"/>
      <c r="M404" s="29"/>
      <c r="N404" s="29"/>
      <c r="O404" s="29"/>
      <c r="P404" s="29"/>
      <c r="Q404" s="29"/>
      <c r="R404" s="29"/>
      <c r="S404" s="29"/>
      <c r="T404" s="34"/>
      <c r="U404" s="30">
        <v>0.37534715663567358</v>
      </c>
    </row>
    <row r="405" spans="2:21" x14ac:dyDescent="0.2">
      <c r="B405" s="29"/>
      <c r="C405" s="29"/>
      <c r="D405" s="29"/>
      <c r="E405" s="29"/>
      <c r="F405" s="29"/>
      <c r="G405" s="29"/>
      <c r="H405" s="29"/>
      <c r="I405" s="29"/>
      <c r="J405" s="37"/>
      <c r="K405" s="37"/>
      <c r="L405" s="29"/>
      <c r="M405" s="29"/>
      <c r="N405" s="29"/>
      <c r="O405" s="29"/>
      <c r="P405" s="29"/>
      <c r="Q405" s="29"/>
      <c r="R405" s="29"/>
      <c r="S405" s="29"/>
      <c r="T405" s="34"/>
      <c r="U405" s="30">
        <v>0.65931298905634006</v>
      </c>
    </row>
    <row r="406" spans="2:21" x14ac:dyDescent="0.2">
      <c r="B406" s="29"/>
      <c r="C406" s="29"/>
      <c r="D406" s="29"/>
      <c r="E406" s="29"/>
      <c r="F406" s="29"/>
      <c r="G406" s="29"/>
      <c r="H406" s="29"/>
      <c r="I406" s="29"/>
      <c r="J406" s="37"/>
      <c r="K406" s="37"/>
      <c r="L406" s="29"/>
      <c r="M406" s="29"/>
      <c r="N406" s="29"/>
      <c r="O406" s="29"/>
      <c r="P406" s="29"/>
      <c r="Q406" s="29"/>
      <c r="R406" s="29"/>
      <c r="S406" s="29"/>
      <c r="T406" s="34"/>
      <c r="U406" s="30">
        <v>-0.5259774730564668</v>
      </c>
    </row>
    <row r="407" spans="2:21" x14ac:dyDescent="0.2">
      <c r="B407" s="29"/>
      <c r="C407" s="29"/>
      <c r="D407" s="29"/>
      <c r="E407" s="29"/>
      <c r="F407" s="29"/>
      <c r="G407" s="29"/>
      <c r="H407" s="29"/>
      <c r="I407" s="29"/>
      <c r="J407" s="37"/>
      <c r="K407" s="37"/>
      <c r="L407" s="29"/>
      <c r="M407" s="29"/>
      <c r="N407" s="29"/>
      <c r="O407" s="29"/>
      <c r="P407" s="29"/>
      <c r="Q407" s="29"/>
      <c r="R407" s="29"/>
      <c r="S407" s="29"/>
      <c r="T407" s="34"/>
      <c r="U407" s="30">
        <v>-1.4788133085331767</v>
      </c>
    </row>
    <row r="408" spans="2:21" x14ac:dyDescent="0.2">
      <c r="B408" s="29"/>
      <c r="C408" s="29"/>
      <c r="D408" s="29"/>
      <c r="E408" s="29"/>
      <c r="F408" s="29"/>
      <c r="G408" s="29"/>
      <c r="H408" s="29"/>
      <c r="I408" s="29"/>
      <c r="J408" s="37"/>
      <c r="K408" s="37"/>
      <c r="L408" s="29"/>
      <c r="M408" s="29"/>
      <c r="N408" s="29"/>
      <c r="O408" s="29"/>
      <c r="P408" s="29"/>
      <c r="Q408" s="29"/>
      <c r="R408" s="29"/>
      <c r="S408" s="29"/>
      <c r="T408" s="34"/>
      <c r="U408" s="30">
        <v>-1.5951071038785165</v>
      </c>
    </row>
    <row r="409" spans="2:21" x14ac:dyDescent="0.2">
      <c r="B409" s="29"/>
      <c r="C409" s="29"/>
      <c r="D409" s="29"/>
      <c r="E409" s="29"/>
      <c r="F409" s="29"/>
      <c r="G409" s="29"/>
      <c r="H409" s="29"/>
      <c r="I409" s="29"/>
      <c r="J409" s="37"/>
      <c r="K409" s="37"/>
      <c r="L409" s="29"/>
      <c r="M409" s="29"/>
      <c r="N409" s="29"/>
      <c r="O409" s="29"/>
      <c r="P409" s="29"/>
      <c r="Q409" s="29"/>
      <c r="R409" s="29"/>
      <c r="S409" s="29"/>
      <c r="T409" s="34"/>
      <c r="U409" s="30">
        <v>-1.9155158523970466</v>
      </c>
    </row>
    <row r="410" spans="2:21" x14ac:dyDescent="0.2">
      <c r="B410" s="29"/>
      <c r="C410" s="29"/>
      <c r="D410" s="29"/>
      <c r="E410" s="29"/>
      <c r="F410" s="29"/>
      <c r="G410" s="29"/>
      <c r="H410" s="29"/>
      <c r="I410" s="29"/>
      <c r="J410" s="37"/>
      <c r="K410" s="37"/>
      <c r="L410" s="29"/>
      <c r="M410" s="29"/>
      <c r="N410" s="29"/>
      <c r="O410" s="29"/>
      <c r="P410" s="29"/>
      <c r="Q410" s="29"/>
      <c r="R410" s="29"/>
      <c r="S410" s="29"/>
      <c r="T410" s="34"/>
      <c r="U410" s="30">
        <v>0.20445314157249994</v>
      </c>
    </row>
    <row r="411" spans="2:21" x14ac:dyDescent="0.2">
      <c r="B411" s="29"/>
      <c r="C411" s="29"/>
      <c r="D411" s="29"/>
      <c r="E411" s="29"/>
      <c r="F411" s="29"/>
      <c r="G411" s="29"/>
      <c r="H411" s="29"/>
      <c r="I411" s="29"/>
      <c r="J411" s="37"/>
      <c r="K411" s="37"/>
      <c r="L411" s="29"/>
      <c r="M411" s="29"/>
      <c r="N411" s="29"/>
      <c r="O411" s="29"/>
      <c r="P411" s="29"/>
      <c r="Q411" s="29"/>
      <c r="R411" s="29"/>
      <c r="S411" s="29"/>
      <c r="T411" s="34"/>
      <c r="U411" s="30">
        <v>-1.6810452346576636</v>
      </c>
    </row>
    <row r="412" spans="2:21" x14ac:dyDescent="0.2">
      <c r="B412" s="29"/>
      <c r="C412" s="29"/>
      <c r="D412" s="29"/>
      <c r="E412" s="29"/>
      <c r="F412" s="29"/>
      <c r="G412" s="29"/>
      <c r="H412" s="29"/>
      <c r="I412" s="29"/>
      <c r="J412" s="37"/>
      <c r="K412" s="37"/>
      <c r="L412" s="29"/>
      <c r="M412" s="29"/>
      <c r="N412" s="29"/>
      <c r="O412" s="29"/>
      <c r="P412" s="29"/>
      <c r="Q412" s="29"/>
      <c r="R412" s="29"/>
      <c r="S412" s="29"/>
      <c r="T412" s="34"/>
      <c r="U412" s="30">
        <v>0.20125967666419167</v>
      </c>
    </row>
    <row r="413" spans="2:21" x14ac:dyDescent="0.2">
      <c r="B413" s="29"/>
      <c r="C413" s="29"/>
      <c r="D413" s="29"/>
      <c r="E413" s="29"/>
      <c r="F413" s="29"/>
      <c r="G413" s="29"/>
      <c r="H413" s="29"/>
      <c r="I413" s="29"/>
      <c r="J413" s="37"/>
      <c r="K413" s="37"/>
      <c r="L413" s="29"/>
      <c r="M413" s="29"/>
      <c r="N413" s="29"/>
      <c r="O413" s="29"/>
      <c r="P413" s="29"/>
      <c r="Q413" s="29"/>
      <c r="R413" s="29"/>
      <c r="S413" s="29"/>
      <c r="T413" s="34"/>
      <c r="U413" s="30">
        <v>0.44742298461267554</v>
      </c>
    </row>
    <row r="414" spans="2:21" x14ac:dyDescent="0.2">
      <c r="B414" s="29"/>
      <c r="C414" s="29"/>
      <c r="D414" s="29"/>
      <c r="E414" s="29"/>
      <c r="F414" s="29"/>
      <c r="G414" s="29"/>
      <c r="H414" s="29"/>
      <c r="I414" s="29"/>
      <c r="J414" s="37"/>
      <c r="K414" s="37"/>
      <c r="L414" s="29"/>
      <c r="M414" s="29"/>
      <c r="N414" s="29"/>
      <c r="O414" s="29"/>
      <c r="P414" s="29"/>
      <c r="Q414" s="29"/>
      <c r="R414" s="29"/>
      <c r="S414" s="29"/>
      <c r="T414" s="34"/>
      <c r="U414" s="30">
        <v>-1.653487634233527</v>
      </c>
    </row>
    <row r="415" spans="2:21" x14ac:dyDescent="0.2">
      <c r="B415" s="29"/>
      <c r="C415" s="29"/>
      <c r="D415" s="29"/>
      <c r="E415" s="29"/>
      <c r="F415" s="29"/>
      <c r="G415" s="29"/>
      <c r="H415" s="29"/>
      <c r="I415" s="29"/>
      <c r="J415" s="37"/>
      <c r="K415" s="37"/>
      <c r="L415" s="29"/>
      <c r="M415" s="29"/>
      <c r="N415" s="29"/>
      <c r="O415" s="29"/>
      <c r="P415" s="29"/>
      <c r="Q415" s="29"/>
      <c r="R415" s="29"/>
      <c r="S415" s="29"/>
      <c r="T415" s="34"/>
      <c r="U415" s="30">
        <v>0.61173920679619964</v>
      </c>
    </row>
    <row r="416" spans="2:21" x14ac:dyDescent="0.2">
      <c r="B416" s="29"/>
      <c r="C416" s="29"/>
      <c r="D416" s="29"/>
      <c r="E416" s="29"/>
      <c r="F416" s="29"/>
      <c r="G416" s="29"/>
      <c r="H416" s="29"/>
      <c r="I416" s="29"/>
      <c r="J416" s="37"/>
      <c r="K416" s="37"/>
      <c r="L416" s="29"/>
      <c r="M416" s="29"/>
      <c r="N416" s="29"/>
      <c r="O416" s="29"/>
      <c r="P416" s="29"/>
      <c r="Q416" s="29"/>
      <c r="R416" s="29"/>
      <c r="S416" s="29"/>
      <c r="T416" s="34"/>
      <c r="U416" s="30">
        <v>0.96692256530980203</v>
      </c>
    </row>
    <row r="417" spans="2:21" x14ac:dyDescent="0.2">
      <c r="B417" s="29"/>
      <c r="C417" s="29"/>
      <c r="D417" s="29"/>
      <c r="E417" s="29"/>
      <c r="F417" s="29"/>
      <c r="G417" s="29"/>
      <c r="H417" s="29"/>
      <c r="I417" s="29"/>
      <c r="J417" s="37"/>
      <c r="K417" s="37"/>
      <c r="L417" s="29"/>
      <c r="M417" s="29"/>
      <c r="N417" s="29"/>
      <c r="O417" s="29"/>
      <c r="P417" s="29"/>
      <c r="Q417" s="29"/>
      <c r="R417" s="29"/>
      <c r="S417" s="29"/>
      <c r="T417" s="34"/>
      <c r="U417" s="30">
        <v>0.67180229979377093</v>
      </c>
    </row>
    <row r="418" spans="2:21" x14ac:dyDescent="0.2">
      <c r="B418" s="29"/>
      <c r="C418" s="29"/>
      <c r="D418" s="29"/>
      <c r="E418" s="29"/>
      <c r="F418" s="29"/>
      <c r="G418" s="29"/>
      <c r="H418" s="29"/>
      <c r="I418" s="29"/>
      <c r="J418" s="37"/>
      <c r="K418" s="37"/>
      <c r="L418" s="29"/>
      <c r="M418" s="29"/>
      <c r="N418" s="29"/>
      <c r="O418" s="29"/>
      <c r="P418" s="29"/>
      <c r="Q418" s="29"/>
      <c r="R418" s="29"/>
      <c r="S418" s="29"/>
      <c r="T418" s="34"/>
      <c r="U418" s="30">
        <v>-0.42370309340052525</v>
      </c>
    </row>
    <row r="419" spans="2:21" x14ac:dyDescent="0.2">
      <c r="B419" s="29"/>
      <c r="C419" s="29"/>
      <c r="D419" s="29"/>
      <c r="E419" s="29"/>
      <c r="F419" s="29"/>
      <c r="G419" s="29"/>
      <c r="H419" s="29"/>
      <c r="I419" s="29"/>
      <c r="J419" s="37"/>
      <c r="K419" s="37"/>
      <c r="L419" s="29"/>
      <c r="M419" s="29"/>
      <c r="N419" s="29"/>
      <c r="O419" s="29"/>
      <c r="P419" s="29"/>
      <c r="Q419" s="29"/>
      <c r="R419" s="29"/>
      <c r="S419" s="29"/>
      <c r="T419" s="34"/>
      <c r="U419" s="30">
        <v>0.13752596110072965</v>
      </c>
    </row>
    <row r="420" spans="2:21" x14ac:dyDescent="0.2">
      <c r="B420" s="29"/>
      <c r="C420" s="29"/>
      <c r="D420" s="29"/>
      <c r="E420" s="29"/>
      <c r="F420" s="29"/>
      <c r="G420" s="29"/>
      <c r="H420" s="29"/>
      <c r="I420" s="29"/>
      <c r="J420" s="37"/>
      <c r="K420" s="37"/>
      <c r="L420" s="29"/>
      <c r="M420" s="29"/>
      <c r="N420" s="29"/>
      <c r="O420" s="29"/>
      <c r="P420" s="29"/>
      <c r="Q420" s="29"/>
      <c r="R420" s="29"/>
      <c r="S420" s="29"/>
      <c r="T420" s="34"/>
      <c r="U420" s="30">
        <v>-9.8994688867510741E-2</v>
      </c>
    </row>
    <row r="421" spans="2:21" x14ac:dyDescent="0.2">
      <c r="B421" s="29"/>
      <c r="C421" s="29"/>
      <c r="D421" s="29"/>
      <c r="E421" s="29"/>
      <c r="F421" s="29"/>
      <c r="G421" s="29"/>
      <c r="H421" s="29"/>
      <c r="I421" s="29"/>
      <c r="J421" s="37"/>
      <c r="K421" s="37"/>
      <c r="L421" s="29"/>
      <c r="M421" s="29"/>
      <c r="N421" s="29"/>
      <c r="O421" s="29"/>
      <c r="P421" s="29"/>
      <c r="Q421" s="29"/>
      <c r="R421" s="29"/>
      <c r="S421" s="29"/>
      <c r="T421" s="34"/>
      <c r="U421" s="30">
        <v>-0.78200863412358979</v>
      </c>
    </row>
    <row r="422" spans="2:21" x14ac:dyDescent="0.2">
      <c r="B422" s="29"/>
      <c r="C422" s="29"/>
      <c r="D422" s="29"/>
      <c r="E422" s="29"/>
      <c r="F422" s="29"/>
      <c r="G422" s="29"/>
      <c r="H422" s="29"/>
      <c r="I422" s="29"/>
      <c r="J422" s="37"/>
      <c r="K422" s="37"/>
      <c r="L422" s="29"/>
      <c r="M422" s="29"/>
      <c r="N422" s="29"/>
      <c r="O422" s="29"/>
      <c r="P422" s="29"/>
      <c r="Q422" s="29"/>
      <c r="R422" s="29"/>
      <c r="S422" s="29"/>
      <c r="T422" s="34"/>
      <c r="U422" s="30">
        <v>-2.2449577190832377</v>
      </c>
    </row>
    <row r="423" spans="2:21" x14ac:dyDescent="0.2">
      <c r="B423" s="29"/>
      <c r="C423" s="29"/>
      <c r="D423" s="29"/>
      <c r="E423" s="29"/>
      <c r="F423" s="29"/>
      <c r="G423" s="29"/>
      <c r="H423" s="29"/>
      <c r="I423" s="29"/>
      <c r="J423" s="37"/>
      <c r="K423" s="37"/>
      <c r="L423" s="29"/>
      <c r="M423" s="29"/>
      <c r="N423" s="29"/>
      <c r="O423" s="29"/>
      <c r="P423" s="29"/>
      <c r="Q423" s="29"/>
      <c r="R423" s="29"/>
      <c r="S423" s="29"/>
      <c r="T423" s="34"/>
      <c r="U423" s="30">
        <v>-0.35718527928498583</v>
      </c>
    </row>
    <row r="424" spans="2:21" x14ac:dyDescent="0.2">
      <c r="B424" s="29"/>
      <c r="C424" s="29"/>
      <c r="D424" s="29"/>
      <c r="E424" s="29"/>
      <c r="F424" s="29"/>
      <c r="G424" s="29"/>
      <c r="H424" s="29"/>
      <c r="I424" s="29"/>
      <c r="J424" s="37"/>
      <c r="K424" s="37"/>
      <c r="L424" s="29"/>
      <c r="M424" s="29"/>
      <c r="N424" s="29"/>
      <c r="O424" s="29"/>
      <c r="P424" s="29"/>
      <c r="Q424" s="29"/>
      <c r="R424" s="29"/>
      <c r="S424" s="29"/>
      <c r="T424" s="34"/>
      <c r="U424" s="30">
        <v>1.15902914775043</v>
      </c>
    </row>
    <row r="425" spans="2:21" x14ac:dyDescent="0.2">
      <c r="B425" s="29"/>
      <c r="C425" s="29"/>
      <c r="D425" s="29"/>
      <c r="E425" s="29"/>
      <c r="F425" s="29"/>
      <c r="G425" s="29"/>
      <c r="H425" s="29"/>
      <c r="I425" s="29"/>
      <c r="J425" s="37"/>
      <c r="K425" s="37"/>
      <c r="L425" s="29"/>
      <c r="M425" s="29"/>
      <c r="N425" s="29"/>
      <c r="O425" s="29"/>
      <c r="P425" s="29"/>
      <c r="Q425" s="29"/>
      <c r="R425" s="29"/>
      <c r="S425" s="29"/>
      <c r="T425" s="34"/>
      <c r="U425" s="30">
        <v>-0.56879393528055133</v>
      </c>
    </row>
    <row r="426" spans="2:21" x14ac:dyDescent="0.2">
      <c r="B426" s="29"/>
      <c r="C426" s="29"/>
      <c r="D426" s="29"/>
      <c r="E426" s="29"/>
      <c r="F426" s="29"/>
      <c r="G426" s="29"/>
      <c r="H426" s="29"/>
      <c r="I426" s="29"/>
      <c r="J426" s="37"/>
      <c r="K426" s="37"/>
      <c r="L426" s="29"/>
      <c r="M426" s="29"/>
      <c r="N426" s="29"/>
      <c r="O426" s="29"/>
      <c r="P426" s="29"/>
      <c r="Q426" s="29"/>
      <c r="R426" s="29"/>
      <c r="S426" s="29"/>
      <c r="T426" s="34"/>
      <c r="U426" s="30">
        <v>0.57927619289228172</v>
      </c>
    </row>
    <row r="427" spans="2:21" x14ac:dyDescent="0.2">
      <c r="B427" s="29"/>
      <c r="C427" s="29"/>
      <c r="D427" s="29"/>
      <c r="E427" s="29"/>
      <c r="F427" s="29"/>
      <c r="G427" s="29"/>
      <c r="H427" s="29"/>
      <c r="I427" s="29"/>
      <c r="J427" s="37"/>
      <c r="K427" s="37"/>
      <c r="L427" s="29"/>
      <c r="M427" s="29"/>
      <c r="N427" s="29"/>
      <c r="O427" s="29"/>
      <c r="P427" s="29"/>
      <c r="Q427" s="29"/>
      <c r="R427" s="29"/>
      <c r="S427" s="29"/>
      <c r="T427" s="34"/>
      <c r="U427" s="30">
        <v>0.41543712836634011</v>
      </c>
    </row>
    <row r="428" spans="2:21" x14ac:dyDescent="0.2">
      <c r="B428" s="29"/>
      <c r="C428" s="29"/>
      <c r="D428" s="29"/>
      <c r="E428" s="29"/>
      <c r="F428" s="29"/>
      <c r="G428" s="29"/>
      <c r="H428" s="29"/>
      <c r="I428" s="29"/>
      <c r="J428" s="37"/>
      <c r="K428" s="37"/>
      <c r="L428" s="29"/>
      <c r="M428" s="29"/>
      <c r="N428" s="29"/>
      <c r="O428" s="29"/>
      <c r="P428" s="29"/>
      <c r="Q428" s="29"/>
      <c r="R428" s="29"/>
      <c r="S428" s="29"/>
      <c r="T428" s="34"/>
      <c r="U428" s="30">
        <v>0.62890000738127971</v>
      </c>
    </row>
    <row r="429" spans="2:21" x14ac:dyDescent="0.2">
      <c r="B429" s="29"/>
      <c r="C429" s="29"/>
      <c r="D429" s="29"/>
      <c r="E429" s="29"/>
      <c r="F429" s="29"/>
      <c r="G429" s="29"/>
      <c r="H429" s="29"/>
      <c r="I429" s="29"/>
      <c r="J429" s="37"/>
      <c r="K429" s="37"/>
      <c r="L429" s="29"/>
      <c r="M429" s="29"/>
      <c r="N429" s="29"/>
      <c r="O429" s="29"/>
      <c r="P429" s="29"/>
      <c r="Q429" s="29"/>
      <c r="R429" s="29"/>
      <c r="S429" s="29"/>
      <c r="T429" s="34"/>
      <c r="U429" s="30">
        <v>1.3217719134630967</v>
      </c>
    </row>
    <row r="430" spans="2:21" x14ac:dyDescent="0.2"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9853-F92F-442C-9715-A03C28125CDB}">
  <dimension ref="A1:W432"/>
  <sheetViews>
    <sheetView workbookViewId="0"/>
  </sheetViews>
  <sheetFormatPr baseColWidth="10" defaultRowHeight="15" x14ac:dyDescent="0.2"/>
  <cols>
    <col min="1" max="1" width="12.1640625" bestFit="1" customWidth="1"/>
    <col min="2" max="2" width="27.6640625" bestFit="1" customWidth="1"/>
    <col min="3" max="3" width="38.5" bestFit="1" customWidth="1"/>
    <col min="4" max="4" width="37.33203125" bestFit="1" customWidth="1"/>
    <col min="5" max="5" width="38.5" bestFit="1" customWidth="1"/>
    <col min="6" max="6" width="35.83203125" bestFit="1" customWidth="1"/>
    <col min="7" max="8" width="37.1640625" bestFit="1" customWidth="1"/>
    <col min="9" max="9" width="35.83203125" bestFit="1" customWidth="1"/>
    <col min="11" max="11" width="9.33203125" bestFit="1" customWidth="1"/>
    <col min="12" max="12" width="27.6640625" bestFit="1" customWidth="1"/>
    <col min="13" max="13" width="38.5" bestFit="1" customWidth="1"/>
    <col min="14" max="14" width="37.33203125" bestFit="1" customWidth="1"/>
    <col min="15" max="15" width="38.5" bestFit="1" customWidth="1"/>
    <col min="16" max="16" width="35.83203125" bestFit="1" customWidth="1"/>
    <col min="17" max="18" width="37.1640625" bestFit="1" customWidth="1"/>
    <col min="19" max="19" width="35.83203125" bestFit="1" customWidth="1"/>
    <col min="20" max="20" width="24.6640625" customWidth="1"/>
    <col min="21" max="21" width="6.5" customWidth="1"/>
    <col min="22" max="22" width="21" bestFit="1" customWidth="1"/>
    <col min="23" max="23" width="19.6640625" bestFit="1" customWidth="1"/>
  </cols>
  <sheetData>
    <row r="1" spans="1:23" ht="17" x14ac:dyDescent="0.2">
      <c r="A1" s="26" t="s">
        <v>21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K1" s="24" t="s">
        <v>20</v>
      </c>
      <c r="L1" s="1" t="s">
        <v>62</v>
      </c>
      <c r="M1" s="1" t="s">
        <v>63</v>
      </c>
      <c r="N1" s="1" t="s">
        <v>64</v>
      </c>
      <c r="O1" s="1" t="s">
        <v>70</v>
      </c>
      <c r="P1" s="1" t="s">
        <v>66</v>
      </c>
      <c r="Q1" s="1" t="s">
        <v>67</v>
      </c>
      <c r="R1" s="1" t="s">
        <v>68</v>
      </c>
      <c r="S1" s="1" t="s">
        <v>69</v>
      </c>
      <c r="T1" s="27"/>
      <c r="U1" s="25" t="s">
        <v>0</v>
      </c>
      <c r="V1" s="3" t="s">
        <v>71</v>
      </c>
      <c r="W1" s="3" t="s">
        <v>72</v>
      </c>
    </row>
    <row r="2" spans="1:23" x14ac:dyDescent="0.2">
      <c r="B2" s="42">
        <v>881.4000244140625</v>
      </c>
      <c r="C2" s="42">
        <v>4268.18994140625</v>
      </c>
      <c r="D2" s="42">
        <v>2449.080078125</v>
      </c>
      <c r="E2" s="42">
        <v>1571</v>
      </c>
      <c r="F2" s="42">
        <v>7786.4599609375</v>
      </c>
      <c r="G2" s="42">
        <v>11737.400390625</v>
      </c>
      <c r="H2" s="42">
        <v>5208.35009765625</v>
      </c>
      <c r="I2" s="42">
        <v>9490.150390625</v>
      </c>
      <c r="L2" s="38">
        <v>-2.2514111444706972</v>
      </c>
      <c r="M2" s="38">
        <v>1.6893476843424746</v>
      </c>
      <c r="N2" s="38">
        <v>-0.14955337123874185</v>
      </c>
      <c r="O2" s="38">
        <v>-1.1000169149996633</v>
      </c>
      <c r="P2" s="38">
        <v>0.37786499625616599</v>
      </c>
      <c r="Q2" s="38">
        <v>2.5136345947305454</v>
      </c>
      <c r="R2" s="38">
        <v>-0.66300385702294606</v>
      </c>
      <c r="S2" s="38">
        <v>2.2636035360224729</v>
      </c>
      <c r="T2" s="39"/>
      <c r="V2" s="40">
        <v>-2.2514111444706972</v>
      </c>
      <c r="W2" s="38">
        <v>0.37786499625616599</v>
      </c>
    </row>
    <row r="3" spans="1:23" x14ac:dyDescent="0.2">
      <c r="B3" s="42">
        <v>1805.97998046875</v>
      </c>
      <c r="C3" s="42">
        <v>2127.570068359375</v>
      </c>
      <c r="D3" s="42">
        <v>3472.06005859375</v>
      </c>
      <c r="E3" s="42">
        <v>1414.9200439453125</v>
      </c>
      <c r="F3" s="42">
        <v>9196.599609375</v>
      </c>
      <c r="G3" s="42">
        <v>8201.9296875</v>
      </c>
      <c r="H3" s="42">
        <v>3660.31005859375</v>
      </c>
      <c r="I3" s="42">
        <v>9068.5703125</v>
      </c>
      <c r="L3" s="38">
        <v>0.76022052054458777</v>
      </c>
      <c r="M3" s="38">
        <v>-0.73157373319063657</v>
      </c>
      <c r="N3" s="38">
        <v>1.3544794865218814</v>
      </c>
      <c r="O3" s="38">
        <v>-1.3563365658850526</v>
      </c>
      <c r="P3" s="38">
        <v>1.5609077564473637</v>
      </c>
      <c r="Q3" s="38">
        <v>0.37741142802762495</v>
      </c>
      <c r="R3" s="38">
        <v>-1.9575357211361564</v>
      </c>
      <c r="S3" s="38">
        <v>1.9422331665167478</v>
      </c>
      <c r="T3" s="39"/>
      <c r="V3" s="40">
        <v>0.76022052054458777</v>
      </c>
      <c r="W3" s="38">
        <v>1.5609077564473637</v>
      </c>
    </row>
    <row r="4" spans="1:23" x14ac:dyDescent="0.2">
      <c r="B4" s="42">
        <v>1888.6400146484375</v>
      </c>
      <c r="C4" s="42">
        <v>1810.219970703125</v>
      </c>
      <c r="D4" s="42">
        <v>3197.68994140625</v>
      </c>
      <c r="E4" s="42">
        <v>1544.800048828125</v>
      </c>
      <c r="F4" s="42">
        <v>6979.2900390625</v>
      </c>
      <c r="G4" s="42">
        <v>7893.81005859375</v>
      </c>
      <c r="H4" s="42">
        <v>3407.300048828125</v>
      </c>
      <c r="I4" s="42">
        <v>8267.080078125</v>
      </c>
      <c r="L4" s="38">
        <v>1.0294688151204958</v>
      </c>
      <c r="M4" s="38">
        <v>-1.0904789540315047</v>
      </c>
      <c r="N4" s="38">
        <v>0.95108774932625917</v>
      </c>
      <c r="O4" s="38">
        <v>-1.1430433388105223</v>
      </c>
      <c r="P4" s="38">
        <v>-0.29931370258859391</v>
      </c>
      <c r="Q4" s="38">
        <v>0.19123755058504155</v>
      </c>
      <c r="R4" s="38">
        <v>-2.1691126256841482</v>
      </c>
      <c r="S4" s="38">
        <v>1.3312573966893324</v>
      </c>
      <c r="T4" s="39"/>
      <c r="V4" s="40">
        <v>1.0294688151204958</v>
      </c>
      <c r="W4" s="38">
        <v>-0.29931370258859391</v>
      </c>
    </row>
    <row r="5" spans="1:23" x14ac:dyDescent="0.2">
      <c r="B5" s="42">
        <v>1977.1600341796875</v>
      </c>
      <c r="C5" s="42">
        <v>4081.639892578125</v>
      </c>
      <c r="D5" s="42">
        <v>2730.889892578125</v>
      </c>
      <c r="E5" s="42">
        <v>2779.489990234375</v>
      </c>
      <c r="F5" s="42">
        <v>8367.0400390625</v>
      </c>
      <c r="G5" s="42">
        <v>8339.349609375</v>
      </c>
      <c r="H5" s="42">
        <v>6028.47998046875</v>
      </c>
      <c r="I5" s="42">
        <v>9586.650390625</v>
      </c>
      <c r="L5" s="38">
        <v>1.317804823339471</v>
      </c>
      <c r="M5" s="38">
        <v>1.4783700071115178</v>
      </c>
      <c r="N5" s="38">
        <v>0.26477655570929814</v>
      </c>
      <c r="O5" s="38">
        <v>0.88460519936605708</v>
      </c>
      <c r="P5" s="38">
        <v>0.86494516515864595</v>
      </c>
      <c r="Q5" s="38">
        <v>0.46044411174252697</v>
      </c>
      <c r="R5" s="38">
        <v>2.282095320300578E-2</v>
      </c>
      <c r="S5" s="38">
        <v>2.3371654576275711</v>
      </c>
      <c r="T5" s="39"/>
      <c r="V5" s="40">
        <v>1.317804823339471</v>
      </c>
      <c r="W5" s="38">
        <v>0.86494516515864595</v>
      </c>
    </row>
    <row r="6" spans="1:23" x14ac:dyDescent="0.2">
      <c r="B6" s="42">
        <v>1176.1600341796875</v>
      </c>
      <c r="C6" s="42">
        <v>4006.659912109375</v>
      </c>
      <c r="D6" s="42">
        <v>3255.3798828125</v>
      </c>
      <c r="E6" s="42">
        <v>2838.929931640625</v>
      </c>
      <c r="F6" s="42">
        <v>8506.259765625</v>
      </c>
      <c r="G6" s="42">
        <v>8040.169921875</v>
      </c>
      <c r="H6" s="42">
        <v>7322.47998046875</v>
      </c>
      <c r="I6" s="42">
        <v>5713.740234375</v>
      </c>
      <c r="L6" s="38">
        <v>-1.2912902017905767</v>
      </c>
      <c r="M6" s="38">
        <v>1.3935718405203417</v>
      </c>
      <c r="N6" s="38">
        <v>1.0359061906387925</v>
      </c>
      <c r="O6" s="38">
        <v>0.98221943129574651</v>
      </c>
      <c r="P6" s="38">
        <v>0.98174415720745623</v>
      </c>
      <c r="Q6" s="38">
        <v>0.2796719789457463</v>
      </c>
      <c r="R6" s="38">
        <v>1.1049145618263052</v>
      </c>
      <c r="S6" s="38">
        <v>-0.61515281488695106</v>
      </c>
      <c r="T6" s="39"/>
      <c r="V6" s="40">
        <v>-1.2912902017905767</v>
      </c>
      <c r="W6" s="38">
        <v>0.98174415720745623</v>
      </c>
    </row>
    <row r="7" spans="1:23" x14ac:dyDescent="0.2">
      <c r="B7" s="42">
        <v>1617.4599609375</v>
      </c>
      <c r="C7" s="42">
        <v>3675.93994140625</v>
      </c>
      <c r="D7" s="42">
        <v>3498.580078125</v>
      </c>
      <c r="E7" s="42">
        <v>2824.85009765625</v>
      </c>
      <c r="F7" s="42">
        <v>8229.650390625</v>
      </c>
      <c r="G7" s="42">
        <v>7986.490234375</v>
      </c>
      <c r="H7" s="42">
        <v>4439.06982421875</v>
      </c>
      <c r="I7" s="42">
        <v>9728.51953125</v>
      </c>
      <c r="L7" s="38">
        <v>0.1461547963293521</v>
      </c>
      <c r="M7" s="38">
        <v>1.0195460406283186</v>
      </c>
      <c r="N7" s="38">
        <v>1.3934704555779684</v>
      </c>
      <c r="O7" s="38">
        <v>0.95909706361558944</v>
      </c>
      <c r="P7" s="38">
        <v>0.74968152507214969</v>
      </c>
      <c r="Q7" s="38">
        <v>0.24723731843009988</v>
      </c>
      <c r="R7" s="38">
        <v>-1.3063062272908772</v>
      </c>
      <c r="S7" s="38">
        <v>2.4453122617813419</v>
      </c>
      <c r="T7" s="39"/>
      <c r="V7" s="40">
        <v>0.1461547963293521</v>
      </c>
      <c r="W7" s="38">
        <v>0.74968152507214969</v>
      </c>
    </row>
    <row r="8" spans="1:23" x14ac:dyDescent="0.2">
      <c r="B8" s="42">
        <v>1968.8699951171875</v>
      </c>
      <c r="C8" s="42">
        <v>3285.800048828125</v>
      </c>
      <c r="D8" s="42">
        <v>2989.1298828125</v>
      </c>
      <c r="E8" s="42">
        <v>2131.7900390625</v>
      </c>
      <c r="F8" s="42">
        <v>6677.33984375</v>
      </c>
      <c r="G8" s="42">
        <v>7564.16015625</v>
      </c>
      <c r="H8" s="42">
        <v>3927.219970703125</v>
      </c>
      <c r="I8" s="42">
        <v>6176.22998046875</v>
      </c>
      <c r="L8" s="38">
        <v>1.2908017026452105</v>
      </c>
      <c r="M8" s="38">
        <v>0.57831963062022662</v>
      </c>
      <c r="N8" s="38">
        <v>0.64445302828533935</v>
      </c>
      <c r="O8" s="38">
        <v>-0.17906901966491864</v>
      </c>
      <c r="P8" s="38">
        <v>-0.55263612558307362</v>
      </c>
      <c r="Q8" s="38">
        <v>-7.9454769155475804E-3</v>
      </c>
      <c r="R8" s="38">
        <v>-1.7343351724717349</v>
      </c>
      <c r="S8" s="38">
        <v>-0.26259701752622316</v>
      </c>
      <c r="T8" s="39"/>
      <c r="V8" s="40">
        <v>1.2908017026452105</v>
      </c>
      <c r="W8" s="38">
        <v>-0.55263612558307362</v>
      </c>
    </row>
    <row r="9" spans="1:23" x14ac:dyDescent="0.2">
      <c r="B9" s="42">
        <v>1834.739990234375</v>
      </c>
      <c r="C9" s="42">
        <v>2131.169921875</v>
      </c>
      <c r="D9" s="42">
        <v>2573.919921875</v>
      </c>
      <c r="E9" s="42">
        <v>2764.25</v>
      </c>
      <c r="F9" s="42">
        <v>7725.66015625</v>
      </c>
      <c r="G9" s="42">
        <v>8020.60009765625</v>
      </c>
      <c r="H9" s="42">
        <v>6116.22021484375</v>
      </c>
      <c r="I9" s="42">
        <v>7526.259765625</v>
      </c>
      <c r="L9" s="38">
        <v>0.85390041867465494</v>
      </c>
      <c r="M9" s="38">
        <v>-0.72750250009330297</v>
      </c>
      <c r="N9" s="38">
        <v>3.3991986972144436E-2</v>
      </c>
      <c r="O9" s="38">
        <v>0.8595775848336501</v>
      </c>
      <c r="P9" s="38">
        <v>0.32685673701298668</v>
      </c>
      <c r="Q9" s="38">
        <v>0.26784738319179319</v>
      </c>
      <c r="R9" s="38">
        <v>9.6192782288243656E-2</v>
      </c>
      <c r="S9" s="38">
        <v>0.76653029045524534</v>
      </c>
      <c r="T9" s="39"/>
      <c r="V9" s="40">
        <v>0.85390041867465494</v>
      </c>
      <c r="W9" s="38">
        <v>0.32685673701298668</v>
      </c>
    </row>
    <row r="10" spans="1:23" x14ac:dyDescent="0.2">
      <c r="B10" s="42">
        <v>1630.9200439453125</v>
      </c>
      <c r="C10" s="42">
        <v>2462.14990234375</v>
      </c>
      <c r="D10" s="42">
        <v>3183.10009765625</v>
      </c>
      <c r="E10" s="42">
        <v>2691.030029296875</v>
      </c>
      <c r="F10" s="42">
        <v>8021.08984375</v>
      </c>
      <c r="G10" s="42">
        <v>7739.83984375</v>
      </c>
      <c r="H10" s="42">
        <v>3961.760009765625</v>
      </c>
      <c r="I10" s="42">
        <v>8433.9501953125</v>
      </c>
      <c r="L10" s="38">
        <v>0.18999828648356071</v>
      </c>
      <c r="M10" s="38">
        <v>-0.35318264369068914</v>
      </c>
      <c r="N10" s="38">
        <v>0.92963708087863384</v>
      </c>
      <c r="O10" s="38">
        <v>0.7393333343682823</v>
      </c>
      <c r="P10" s="38">
        <v>0.57470875176180369</v>
      </c>
      <c r="Q10" s="38">
        <v>9.8204750273412009E-2</v>
      </c>
      <c r="R10" s="38">
        <v>-1.7054514356006913</v>
      </c>
      <c r="S10" s="38">
        <v>1.4584624379202178</v>
      </c>
      <c r="T10" s="39"/>
      <c r="V10" s="40">
        <v>0.18999828648356071</v>
      </c>
      <c r="W10" s="38">
        <v>0.57470875176180369</v>
      </c>
    </row>
    <row r="11" spans="1:23" x14ac:dyDescent="0.2">
      <c r="B11" s="42">
        <v>1485.0799560546875</v>
      </c>
      <c r="C11" s="42">
        <v>2832.919921875</v>
      </c>
      <c r="D11" s="42">
        <v>3403.56005859375</v>
      </c>
      <c r="E11" s="42">
        <v>1978.1500244140625</v>
      </c>
      <c r="F11" s="42">
        <v>6198.35986328125</v>
      </c>
      <c r="G11" s="42">
        <v>8731.9599609375</v>
      </c>
      <c r="H11" s="42">
        <v>5761.35009765625</v>
      </c>
      <c r="I11" s="42">
        <v>6840.10009765625</v>
      </c>
      <c r="L11" s="38">
        <v>-0.28504621761126903</v>
      </c>
      <c r="M11" s="38">
        <v>6.6137522661292358E-2</v>
      </c>
      <c r="N11" s="38">
        <v>1.2537675931088803</v>
      </c>
      <c r="O11" s="38">
        <v>-0.43138171831095912</v>
      </c>
      <c r="P11" s="38">
        <v>-0.95447845290005573</v>
      </c>
      <c r="Q11" s="38">
        <v>0.69766947688382519</v>
      </c>
      <c r="R11" s="38">
        <v>-0.20056354360046966</v>
      </c>
      <c r="S11" s="38">
        <v>0.24347097746356205</v>
      </c>
      <c r="T11" s="39"/>
      <c r="V11" s="40">
        <v>-0.28504621761126903</v>
      </c>
      <c r="W11" s="38">
        <v>-0.95447845290005573</v>
      </c>
    </row>
    <row r="12" spans="1:23" x14ac:dyDescent="0.2">
      <c r="B12" s="42">
        <v>1292.5999755859375</v>
      </c>
      <c r="C12" s="42">
        <v>884.655029296875</v>
      </c>
      <c r="D12" s="42">
        <v>3058.760009765625</v>
      </c>
      <c r="E12" s="42">
        <v>2724.860107421875</v>
      </c>
      <c r="F12" s="42">
        <v>5849.18994140625</v>
      </c>
      <c r="G12" s="42">
        <v>7711.2900390625</v>
      </c>
      <c r="H12" s="42">
        <v>6332.68017578125</v>
      </c>
      <c r="I12" s="42">
        <v>7593.97021484375</v>
      </c>
      <c r="L12" s="38">
        <v>-0.91201071134178635</v>
      </c>
      <c r="M12" s="38">
        <v>-2.1372411644461993</v>
      </c>
      <c r="N12" s="38">
        <v>0.746826487030403</v>
      </c>
      <c r="O12" s="38">
        <v>0.79489020428043933</v>
      </c>
      <c r="P12" s="38">
        <v>-1.2474160698293151</v>
      </c>
      <c r="Q12" s="38">
        <v>8.0954217232826142E-2</v>
      </c>
      <c r="R12" s="38">
        <v>0.27720510087658817</v>
      </c>
      <c r="S12" s="38">
        <v>0.8181459459710555</v>
      </c>
      <c r="T12" s="39"/>
      <c r="V12" s="40">
        <v>-0.91201071134178635</v>
      </c>
      <c r="W12" s="38">
        <v>-1.2474160698293151</v>
      </c>
    </row>
    <row r="13" spans="1:23" x14ac:dyDescent="0.2">
      <c r="B13" s="42">
        <v>880.07098388671875</v>
      </c>
      <c r="C13" s="42">
        <v>1839.3299560546875</v>
      </c>
      <c r="D13" s="42">
        <v>3205.530029296875</v>
      </c>
      <c r="E13" s="42">
        <v>2978.75</v>
      </c>
      <c r="F13" s="42">
        <v>7567.259765625</v>
      </c>
      <c r="G13" s="42">
        <v>7928.14990234375</v>
      </c>
      <c r="H13" s="42">
        <v>5583.1201171875</v>
      </c>
      <c r="I13" s="42">
        <v>7074.43017578125</v>
      </c>
      <c r="L13" s="38">
        <v>-2.2557402244058893</v>
      </c>
      <c r="M13" s="38">
        <v>-1.0575571878230259</v>
      </c>
      <c r="N13" s="38">
        <v>0.96261461204142984</v>
      </c>
      <c r="O13" s="38">
        <v>1.2118365584051949</v>
      </c>
      <c r="P13" s="38">
        <v>0.19396604384794758</v>
      </c>
      <c r="Q13" s="38">
        <v>0.21198657551540451</v>
      </c>
      <c r="R13" s="38">
        <v>-0.3496064514291326</v>
      </c>
      <c r="S13" s="38">
        <v>0.42210072706716623</v>
      </c>
      <c r="T13" s="39"/>
      <c r="V13" s="40">
        <v>-2.2557402244058893</v>
      </c>
      <c r="W13" s="38">
        <v>0.19396604384794758</v>
      </c>
    </row>
    <row r="14" spans="1:23" x14ac:dyDescent="0.2">
      <c r="B14" s="42">
        <v>2306.530029296875</v>
      </c>
      <c r="C14" s="42">
        <v>2572.5400390625</v>
      </c>
      <c r="D14" s="42">
        <v>3286.320068359375</v>
      </c>
      <c r="E14" s="42">
        <v>1920.469970703125</v>
      </c>
      <c r="F14" s="42">
        <v>5205.22998046875</v>
      </c>
      <c r="G14" s="42">
        <v>7395.97021484375</v>
      </c>
      <c r="H14" s="42">
        <v>6609.06005859375</v>
      </c>
      <c r="I14" s="42">
        <v>6583.16015625</v>
      </c>
      <c r="L14" s="38">
        <v>2.3906607730115832</v>
      </c>
      <c r="M14" s="38">
        <v>-0.2283375697792511</v>
      </c>
      <c r="N14" s="38">
        <v>1.0813958938355128</v>
      </c>
      <c r="O14" s="38">
        <v>-0.52610580463154843</v>
      </c>
      <c r="P14" s="38">
        <v>-1.7876690656827832</v>
      </c>
      <c r="Q14" s="38">
        <v>-0.10957020510827753</v>
      </c>
      <c r="R14" s="38">
        <v>0.50832481087926418</v>
      </c>
      <c r="S14" s="38">
        <v>4.7605735733560979E-2</v>
      </c>
      <c r="T14" s="39"/>
      <c r="V14" s="40">
        <v>2.3906607730115832</v>
      </c>
      <c r="W14" s="38">
        <v>-1.7876690656827832</v>
      </c>
    </row>
    <row r="15" spans="1:23" x14ac:dyDescent="0.2">
      <c r="B15" s="42">
        <v>1317.199951171875</v>
      </c>
      <c r="C15" s="42">
        <v>2679.580078125</v>
      </c>
      <c r="D15" s="42">
        <v>2936.39990234375</v>
      </c>
      <c r="E15" s="42">
        <v>2720.330078125</v>
      </c>
      <c r="F15" s="42">
        <v>5659.5498046875</v>
      </c>
      <c r="G15" s="42">
        <v>7938.5</v>
      </c>
      <c r="H15" s="42">
        <v>7610.93994140625</v>
      </c>
      <c r="I15" s="42">
        <v>7070.14990234375</v>
      </c>
      <c r="L15" s="38">
        <v>-0.83188128073056267</v>
      </c>
      <c r="M15" s="38">
        <v>-0.10728126904933977</v>
      </c>
      <c r="N15" s="38">
        <v>0.56692695277237026</v>
      </c>
      <c r="O15" s="38">
        <v>0.78745084078222849</v>
      </c>
      <c r="P15" s="38">
        <v>-1.4065154831642843</v>
      </c>
      <c r="Q15" s="38">
        <v>0.2182403731699504</v>
      </c>
      <c r="R15" s="38">
        <v>1.3461361074786973</v>
      </c>
      <c r="S15" s="38">
        <v>0.41883787588522053</v>
      </c>
      <c r="T15" s="39"/>
      <c r="V15" s="40">
        <v>-0.83188128073056267</v>
      </c>
      <c r="W15" s="38">
        <v>-1.4065154831642843</v>
      </c>
    </row>
    <row r="16" spans="1:23" x14ac:dyDescent="0.2">
      <c r="B16" s="42">
        <v>1791.56005859375</v>
      </c>
      <c r="C16" s="42">
        <v>3874.780029296875</v>
      </c>
      <c r="D16" s="42">
        <v>2773.81005859375</v>
      </c>
      <c r="E16" s="42">
        <v>2081.909912109375</v>
      </c>
      <c r="F16" s="42">
        <v>7709.08984375</v>
      </c>
      <c r="G16" s="42">
        <v>7228.85009765625</v>
      </c>
      <c r="H16" s="42">
        <v>7720.3798828125</v>
      </c>
      <c r="I16" s="42">
        <v>8269.9697265625</v>
      </c>
      <c r="L16" s="38">
        <v>0.71325054997426762</v>
      </c>
      <c r="M16" s="38">
        <v>1.24442306503593</v>
      </c>
      <c r="N16" s="38">
        <v>0.32787978468789575</v>
      </c>
      <c r="O16" s="38">
        <v>-0.26098380904546015</v>
      </c>
      <c r="P16" s="38">
        <v>0.31295500163596057</v>
      </c>
      <c r="Q16" s="38">
        <v>-0.21054851773931904</v>
      </c>
      <c r="R16" s="38">
        <v>1.437654083617655</v>
      </c>
      <c r="S16" s="38">
        <v>1.3334601748429662</v>
      </c>
      <c r="T16" s="39"/>
      <c r="V16" s="40">
        <v>0.71325054997426762</v>
      </c>
      <c r="W16" s="38">
        <v>0.31295500163596057</v>
      </c>
    </row>
    <row r="17" spans="2:23" x14ac:dyDescent="0.2">
      <c r="B17" s="42">
        <v>2045.3599853515625</v>
      </c>
      <c r="C17" s="42">
        <v>2980.969970703125</v>
      </c>
      <c r="D17" s="42">
        <v>3606.669921875</v>
      </c>
      <c r="E17" s="42">
        <v>1969.5</v>
      </c>
      <c r="F17" s="42">
        <v>4848.10986328125</v>
      </c>
      <c r="G17" s="42">
        <v>7018.85986328125</v>
      </c>
      <c r="H17" s="42">
        <v>6870.81982421875</v>
      </c>
      <c r="I17" s="42">
        <v>8339.51953125</v>
      </c>
      <c r="L17" s="38">
        <v>1.5399523306012077</v>
      </c>
      <c r="M17" s="38">
        <v>0.233573852010451</v>
      </c>
      <c r="N17" s="38">
        <v>1.5523891829177923</v>
      </c>
      <c r="O17" s="38">
        <v>-0.44558707365579114</v>
      </c>
      <c r="P17" s="38">
        <v>-2.0872765333725547</v>
      </c>
      <c r="Q17" s="38">
        <v>-0.33743006792632696</v>
      </c>
      <c r="R17" s="38">
        <v>0.72721860483409051</v>
      </c>
      <c r="S17" s="38">
        <v>1.3864779704913783</v>
      </c>
      <c r="T17" s="39"/>
      <c r="V17" s="40">
        <v>1.5399523306012077</v>
      </c>
      <c r="W17" s="38">
        <v>-2.0872765333725547</v>
      </c>
    </row>
    <row r="18" spans="2:23" x14ac:dyDescent="0.2">
      <c r="B18" s="42">
        <v>1266.6700439453125</v>
      </c>
      <c r="C18" s="42">
        <v>1069.949951171875</v>
      </c>
      <c r="D18" s="42">
        <v>3175.590087890625</v>
      </c>
      <c r="E18" s="42">
        <v>1609.8199462890625</v>
      </c>
      <c r="F18" s="42">
        <v>4231.22021484375</v>
      </c>
      <c r="G18" s="42">
        <v>6766.68994140625</v>
      </c>
      <c r="H18" s="42">
        <v>5052.240234375</v>
      </c>
      <c r="I18" s="42">
        <v>5682.0400390625</v>
      </c>
      <c r="L18" s="38">
        <v>-0.99647220403281866</v>
      </c>
      <c r="M18" s="38">
        <v>-1.9276829656386669</v>
      </c>
      <c r="N18" s="38">
        <v>0.91859551441080578</v>
      </c>
      <c r="O18" s="38">
        <v>-1.036265519037483</v>
      </c>
      <c r="P18" s="38">
        <v>-2.6048187734120694</v>
      </c>
      <c r="Q18" s="38">
        <v>-0.48979768013108704</v>
      </c>
      <c r="R18" s="38">
        <v>-0.79354905431792111</v>
      </c>
      <c r="S18" s="38">
        <v>-0.63931786444596062</v>
      </c>
      <c r="T18" s="39"/>
      <c r="V18" s="40">
        <v>-0.99647220403281866</v>
      </c>
      <c r="W18" s="38">
        <v>-2.6048187734120694</v>
      </c>
    </row>
    <row r="19" spans="2:23" x14ac:dyDescent="0.2">
      <c r="B19" s="42">
        <v>1999.22998046875</v>
      </c>
      <c r="C19" s="42">
        <v>2760.18994140625</v>
      </c>
      <c r="D19" s="42">
        <v>3075.85009765625</v>
      </c>
      <c r="E19" s="42">
        <v>2763.25</v>
      </c>
      <c r="F19" s="42">
        <v>7004.7099609375</v>
      </c>
      <c r="G19" s="42">
        <v>8509</v>
      </c>
      <c r="H19" s="42">
        <v>6045.330078125</v>
      </c>
      <c r="I19" s="42">
        <v>7913.56982421875</v>
      </c>
      <c r="L19" s="38">
        <v>1.3896931967073616</v>
      </c>
      <c r="M19" s="38">
        <v>-1.6116019703025449E-2</v>
      </c>
      <c r="N19" s="38">
        <v>0.77195313097287666</v>
      </c>
      <c r="O19" s="38">
        <v>0.85793535185662662</v>
      </c>
      <c r="P19" s="38">
        <v>-0.27798754913126311</v>
      </c>
      <c r="Q19" s="38">
        <v>0.56295128126114014</v>
      </c>
      <c r="R19" s="38">
        <v>3.6911666478513169E-2</v>
      </c>
      <c r="S19" s="38">
        <v>1.0617766341561723</v>
      </c>
      <c r="T19" s="39"/>
      <c r="V19" s="40">
        <v>1.3896931967073616</v>
      </c>
      <c r="W19" s="38">
        <v>-0.27798754913126311</v>
      </c>
    </row>
    <row r="20" spans="2:23" x14ac:dyDescent="0.2">
      <c r="B20" s="42">
        <v>1568.6400146484375</v>
      </c>
      <c r="C20" s="42">
        <v>2598.6201171875</v>
      </c>
      <c r="D20" s="42">
        <v>2296.93994140625</v>
      </c>
      <c r="E20" s="42">
        <v>1351.0899658203125</v>
      </c>
      <c r="F20" s="42">
        <v>6469.97998046875</v>
      </c>
      <c r="G20" s="42">
        <v>7860.10009765625</v>
      </c>
      <c r="H20" s="42">
        <v>3696.5400390625</v>
      </c>
      <c r="I20" s="42">
        <v>6068.509765625</v>
      </c>
      <c r="L20" s="38">
        <v>-1.2866276067538162E-2</v>
      </c>
      <c r="M20" s="38">
        <v>-0.19884245927470298</v>
      </c>
      <c r="N20" s="38">
        <v>-0.37323689288922601</v>
      </c>
      <c r="O20" s="38">
        <v>-1.4611604251079151</v>
      </c>
      <c r="P20" s="38">
        <v>-0.72660158019669319</v>
      </c>
      <c r="Q20" s="38">
        <v>0.17086911719944267</v>
      </c>
      <c r="R20" s="38">
        <v>-1.9272387889060316</v>
      </c>
      <c r="S20" s="38">
        <v>-0.34471210560518978</v>
      </c>
      <c r="T20" s="39"/>
      <c r="V20" s="40">
        <v>-1.2866276067538162E-2</v>
      </c>
      <c r="W20" s="38">
        <v>-0.72660158019669319</v>
      </c>
    </row>
    <row r="21" spans="2:23" x14ac:dyDescent="0.2">
      <c r="B21" s="42">
        <v>1476.6700439453125</v>
      </c>
      <c r="C21" s="42">
        <v>1614.469970703125</v>
      </c>
      <c r="D21" s="42">
        <v>2668.0400390625</v>
      </c>
      <c r="E21" s="42">
        <v>3033.75</v>
      </c>
      <c r="F21" s="42">
        <v>4073.889892578125</v>
      </c>
      <c r="G21" s="42">
        <v>6829.52978515625</v>
      </c>
      <c r="H21" s="42">
        <v>7490.8701171875</v>
      </c>
      <c r="I21" s="42">
        <v>9072.8701171875</v>
      </c>
      <c r="L21" s="38">
        <v>-0.31243980044067132</v>
      </c>
      <c r="M21" s="38">
        <v>-1.3118612617681802</v>
      </c>
      <c r="N21" s="38">
        <v>0.17237177106275278</v>
      </c>
      <c r="O21" s="38">
        <v>1.3021593721414884</v>
      </c>
      <c r="P21" s="38">
        <v>-2.7368117280964759</v>
      </c>
      <c r="Q21" s="38">
        <v>-0.45182821544507307</v>
      </c>
      <c r="R21" s="38">
        <v>1.2457290059519335</v>
      </c>
      <c r="S21" s="38">
        <v>1.9455109063648215</v>
      </c>
      <c r="T21" s="39"/>
      <c r="V21" s="40">
        <v>-0.31243980044067132</v>
      </c>
      <c r="W21" s="38">
        <v>-2.7368117280964759</v>
      </c>
    </row>
    <row r="22" spans="2:23" x14ac:dyDescent="0.2">
      <c r="B22" s="42">
        <v>1569.8199462890625</v>
      </c>
      <c r="C22" s="42">
        <v>2882.510009765625</v>
      </c>
      <c r="D22" s="42">
        <v>2784.06005859375</v>
      </c>
      <c r="E22" s="42">
        <v>1935.4300537109375</v>
      </c>
      <c r="F22" s="42">
        <v>8365.7001953125</v>
      </c>
      <c r="G22" s="42">
        <v>7566.9501953125</v>
      </c>
      <c r="H22" s="42">
        <v>6208.3701171875</v>
      </c>
      <c r="I22" s="42">
        <v>9029.009765625</v>
      </c>
      <c r="L22" s="38">
        <v>-9.0228880855803308E-3</v>
      </c>
      <c r="M22" s="38">
        <v>0.12222114002063401</v>
      </c>
      <c r="N22" s="38">
        <v>0.34294981253436674</v>
      </c>
      <c r="O22" s="38">
        <v>-0.50153786297710956</v>
      </c>
      <c r="P22" s="38">
        <v>0.86382109744664215</v>
      </c>
      <c r="Q22" s="38">
        <v>-6.2596628947863761E-3</v>
      </c>
      <c r="R22" s="38">
        <v>0.17325214887358606</v>
      </c>
      <c r="S22" s="38">
        <v>1.9120761732745346</v>
      </c>
      <c r="T22" s="39"/>
      <c r="V22" s="40">
        <v>-9.0228880855803308E-3</v>
      </c>
      <c r="W22" s="38">
        <v>0.86382109744664215</v>
      </c>
    </row>
    <row r="23" spans="2:23" x14ac:dyDescent="0.2">
      <c r="B23" s="42">
        <v>1791.699951171875</v>
      </c>
      <c r="C23" s="42">
        <v>3075.6201171875</v>
      </c>
      <c r="D23" s="42">
        <v>2695.56005859375</v>
      </c>
      <c r="E23" s="42">
        <v>2078.530029296875</v>
      </c>
      <c r="F23" s="42">
        <v>7515.4599609375</v>
      </c>
      <c r="G23" s="42">
        <v>7988.10009765625</v>
      </c>
      <c r="H23" s="42">
        <v>5715.7998046875</v>
      </c>
      <c r="I23" s="42">
        <v>8193.349609375</v>
      </c>
      <c r="L23" s="38">
        <v>0.71370622167169406</v>
      </c>
      <c r="M23" s="38">
        <v>0.34061787681926492</v>
      </c>
      <c r="N23" s="38">
        <v>0.21283298673800766</v>
      </c>
      <c r="O23" s="38">
        <v>-0.26653436405862269</v>
      </c>
      <c r="P23" s="38">
        <v>0.15050837355070606</v>
      </c>
      <c r="Q23" s="38">
        <v>0.24821003961078761</v>
      </c>
      <c r="R23" s="38">
        <v>-0.23865448710309961</v>
      </c>
      <c r="S23" s="38">
        <v>1.2750526820562273</v>
      </c>
      <c r="T23" s="39"/>
      <c r="V23" s="40">
        <v>0.71370622167169406</v>
      </c>
      <c r="W23" s="38">
        <v>0.15050837355070606</v>
      </c>
    </row>
    <row r="24" spans="2:23" x14ac:dyDescent="0.2">
      <c r="B24" s="42">
        <v>1918.8800048828125</v>
      </c>
      <c r="C24" s="42">
        <v>2943.4599609375</v>
      </c>
      <c r="D24" s="42">
        <v>1280.2900390625</v>
      </c>
      <c r="E24" s="42">
        <v>2651.159912109375</v>
      </c>
      <c r="F24" s="42">
        <v>8998.6796875</v>
      </c>
      <c r="G24" s="42">
        <v>8038.97998046875</v>
      </c>
      <c r="H24" s="42">
        <v>5828.41015625</v>
      </c>
      <c r="I24" s="42">
        <v>9108.41015625</v>
      </c>
      <c r="L24" s="38">
        <v>1.1279694494282224</v>
      </c>
      <c r="M24" s="38">
        <v>0.19115212774409443</v>
      </c>
      <c r="N24" s="38">
        <v>-1.8679629746874993</v>
      </c>
      <c r="O24" s="38">
        <v>0.67385731312517771</v>
      </c>
      <c r="P24" s="38">
        <v>1.3948619815262253</v>
      </c>
      <c r="Q24" s="38">
        <v>0.27895298546156799</v>
      </c>
      <c r="R24" s="38">
        <v>-0.14448528950603315</v>
      </c>
      <c r="S24" s="38">
        <v>1.9726030676845909</v>
      </c>
      <c r="T24" s="39"/>
      <c r="V24" s="40">
        <v>1.1279694494282224</v>
      </c>
      <c r="W24" s="38">
        <v>1.3948619815262253</v>
      </c>
    </row>
    <row r="25" spans="2:23" x14ac:dyDescent="0.2">
      <c r="B25" s="42">
        <v>1486.8699951171875</v>
      </c>
      <c r="C25" s="42">
        <v>3566.7900390625</v>
      </c>
      <c r="D25" s="42">
        <v>1427.68994140625</v>
      </c>
      <c r="E25" s="42">
        <v>1319.1199951171875</v>
      </c>
      <c r="F25" s="42">
        <v>9187.509765625</v>
      </c>
      <c r="G25" s="42">
        <v>8101.27001953125</v>
      </c>
      <c r="H25" s="42">
        <v>6144.009765625</v>
      </c>
      <c r="I25" s="42">
        <v>8457.3701171875</v>
      </c>
      <c r="L25" s="38">
        <v>-0.27921552845676562</v>
      </c>
      <c r="M25" s="38">
        <v>0.89610360246692833</v>
      </c>
      <c r="N25" s="38">
        <v>-1.6512487666009223</v>
      </c>
      <c r="O25" s="38">
        <v>-1.5136625652710627</v>
      </c>
      <c r="P25" s="38">
        <v>1.55328179269858</v>
      </c>
      <c r="Q25" s="38">
        <v>0.31659024388447782</v>
      </c>
      <c r="R25" s="38">
        <v>0.11943149580207923</v>
      </c>
      <c r="S25" s="38">
        <v>1.4763154374742724</v>
      </c>
      <c r="T25" s="39"/>
      <c r="V25" s="40">
        <v>-0.27921552845676562</v>
      </c>
      <c r="W25" s="38">
        <v>1.55328179269858</v>
      </c>
    </row>
    <row r="26" spans="2:23" x14ac:dyDescent="0.2">
      <c r="B26" s="42">
        <v>1614.2099609375</v>
      </c>
      <c r="C26" s="42">
        <v>3112.60009765625</v>
      </c>
      <c r="D26" s="42">
        <v>975.80499267578125</v>
      </c>
      <c r="E26" s="42">
        <v>2169.72998046875</v>
      </c>
      <c r="F26" s="42">
        <v>7733.25</v>
      </c>
      <c r="G26" s="42">
        <v>8947.8203125</v>
      </c>
      <c r="H26" s="42">
        <v>6760.93017578125</v>
      </c>
      <c r="I26" s="42">
        <v>4711.97998046875</v>
      </c>
      <c r="L26" s="38">
        <v>0.13556858055947363</v>
      </c>
      <c r="M26" s="38">
        <v>0.38244016757905575</v>
      </c>
      <c r="N26" s="38">
        <v>-2.3156310847247537</v>
      </c>
      <c r="O26" s="38">
        <v>-0.11676279674123487</v>
      </c>
      <c r="P26" s="38">
        <v>0.33322426927078053</v>
      </c>
      <c r="Q26" s="38">
        <v>0.82809790424227026</v>
      </c>
      <c r="R26" s="38">
        <v>0.6353245660179544</v>
      </c>
      <c r="S26" s="38">
        <v>-1.3787943616740483</v>
      </c>
      <c r="T26" s="39"/>
      <c r="V26" s="40">
        <v>0.13556858055947363</v>
      </c>
      <c r="W26" s="38">
        <v>0.33322426927078053</v>
      </c>
    </row>
    <row r="27" spans="2:23" x14ac:dyDescent="0.2">
      <c r="B27" s="42">
        <v>1572.4599609375</v>
      </c>
      <c r="C27" s="42">
        <v>3681.60009765625</v>
      </c>
      <c r="D27" s="42">
        <v>2670.35009765625</v>
      </c>
      <c r="E27" s="42">
        <v>3250.280029296875</v>
      </c>
      <c r="F27" s="42">
        <v>8467.25</v>
      </c>
      <c r="G27" s="42">
        <v>7355.5400390625</v>
      </c>
      <c r="H27" s="42">
        <v>5857.7900390625</v>
      </c>
      <c r="I27" s="42">
        <v>5515.2998046875</v>
      </c>
      <c r="L27" s="38">
        <v>-4.2357586896518327E-4</v>
      </c>
      <c r="M27" s="38">
        <v>1.0259473609490091</v>
      </c>
      <c r="N27" s="38">
        <v>0.17576812690029348</v>
      </c>
      <c r="O27" s="38">
        <v>1.657752126768685</v>
      </c>
      <c r="P27" s="38">
        <v>0.94901674552837312</v>
      </c>
      <c r="Q27" s="38">
        <v>-0.13399916673464232</v>
      </c>
      <c r="R27" s="38">
        <v>-0.11991667790363146</v>
      </c>
      <c r="S27" s="38">
        <v>-0.76642389604709493</v>
      </c>
      <c r="T27" s="39"/>
      <c r="V27" s="40">
        <v>-4.2357586896518327E-4</v>
      </c>
      <c r="W27" s="38">
        <v>0.94901674552837312</v>
      </c>
    </row>
    <row r="28" spans="2:23" x14ac:dyDescent="0.2">
      <c r="B28" s="42">
        <v>1454.75</v>
      </c>
      <c r="C28" s="42">
        <v>3245.610107421875</v>
      </c>
      <c r="D28" s="42">
        <v>3678.89990234375</v>
      </c>
      <c r="E28" s="42">
        <v>2993.830078125</v>
      </c>
      <c r="F28" s="42">
        <v>6493.72998046875</v>
      </c>
      <c r="G28" s="42">
        <v>8160.52978515625</v>
      </c>
      <c r="H28" s="42">
        <v>6081.02001953125</v>
      </c>
      <c r="I28" s="42">
        <v>6894.68994140625</v>
      </c>
      <c r="L28" s="38">
        <v>-0.3838398973299933</v>
      </c>
      <c r="M28" s="38">
        <v>0.53286705347428853</v>
      </c>
      <c r="N28" s="38">
        <v>1.6585850675045355</v>
      </c>
      <c r="O28" s="38">
        <v>1.2366015599981608</v>
      </c>
      <c r="P28" s="38">
        <v>-0.70667641492269062</v>
      </c>
      <c r="Q28" s="38">
        <v>0.35239653244164665</v>
      </c>
      <c r="R28" s="38">
        <v>6.6756996840061214E-2</v>
      </c>
      <c r="S28" s="38">
        <v>0.28508479929125186</v>
      </c>
      <c r="T28" s="39"/>
      <c r="V28" s="40">
        <v>-0.3838398973299933</v>
      </c>
      <c r="W28" s="38">
        <v>-0.70667641492269062</v>
      </c>
    </row>
    <row r="29" spans="2:23" x14ac:dyDescent="0.2">
      <c r="B29" s="42">
        <v>1732.5</v>
      </c>
      <c r="C29" s="42">
        <v>3314.820068359375</v>
      </c>
      <c r="D29" s="42">
        <v>2326.949951171875</v>
      </c>
      <c r="E29" s="42">
        <v>3064.929931640625</v>
      </c>
      <c r="F29" s="42">
        <v>9013.8798828125</v>
      </c>
      <c r="G29" s="42">
        <v>6569.22998046875</v>
      </c>
      <c r="H29" s="42">
        <v>4777.77001953125</v>
      </c>
      <c r="I29" s="42">
        <v>5609.31005859375</v>
      </c>
      <c r="L29" s="38">
        <v>0.52087438884962067</v>
      </c>
      <c r="M29" s="38">
        <v>0.61113965051494712</v>
      </c>
      <c r="N29" s="38">
        <v>-0.32911477749012019</v>
      </c>
      <c r="O29" s="38">
        <v>1.3533640841030616</v>
      </c>
      <c r="P29" s="38">
        <v>1.4076142511598539</v>
      </c>
      <c r="Q29" s="38">
        <v>-0.60910811386713704</v>
      </c>
      <c r="R29" s="38">
        <v>-1.0230718249824386</v>
      </c>
      <c r="S29" s="38">
        <v>-0.69475990715666025</v>
      </c>
      <c r="T29" s="39"/>
      <c r="V29" s="40">
        <v>0.52087438884962067</v>
      </c>
      <c r="W29" s="38">
        <v>1.4076142511598539</v>
      </c>
    </row>
    <row r="30" spans="2:23" x14ac:dyDescent="0.2">
      <c r="B30" s="42">
        <v>1514.43994140625</v>
      </c>
      <c r="C30" s="42">
        <v>4659.7001953125</v>
      </c>
      <c r="D30" s="42">
        <v>1560.6500244140625</v>
      </c>
      <c r="E30" s="42">
        <v>3349.3798828125</v>
      </c>
      <c r="F30" s="42">
        <v>6367.330078125</v>
      </c>
      <c r="G30" s="42">
        <v>8757.8798828125</v>
      </c>
      <c r="H30" s="42">
        <v>5395.7998046875</v>
      </c>
      <c r="I30" s="42">
        <v>5729.27001953125</v>
      </c>
      <c r="L30" s="38">
        <v>-0.18941202070908075</v>
      </c>
      <c r="M30" s="38">
        <v>2.1321238964106097</v>
      </c>
      <c r="N30" s="38">
        <v>-1.4557646540744027</v>
      </c>
      <c r="O30" s="38">
        <v>1.8204971742302445</v>
      </c>
      <c r="P30" s="38">
        <v>-0.81272015996761671</v>
      </c>
      <c r="Q30" s="38">
        <v>0.7133309664669697</v>
      </c>
      <c r="R30" s="38">
        <v>-0.50625105183219987</v>
      </c>
      <c r="S30" s="38">
        <v>-0.60331446423194501</v>
      </c>
      <c r="T30" s="39"/>
      <c r="V30" s="40">
        <v>-0.18941202070908075</v>
      </c>
      <c r="W30" s="38">
        <v>-0.81272015996761671</v>
      </c>
    </row>
    <row r="31" spans="2:23" x14ac:dyDescent="0.2">
      <c r="B31" s="42">
        <v>1878.0400390625</v>
      </c>
      <c r="C31" s="42">
        <v>3077.93994140625</v>
      </c>
      <c r="D31" s="42">
        <v>2076.389892578125</v>
      </c>
      <c r="E31" s="42">
        <v>1426.06005859375</v>
      </c>
      <c r="F31" s="42">
        <v>7611.72021484375</v>
      </c>
      <c r="G31" s="42">
        <v>9505.599609375</v>
      </c>
      <c r="H31" s="42">
        <v>6848.52978515625</v>
      </c>
      <c r="I31" s="42">
        <v>6052.509765625</v>
      </c>
      <c r="L31" s="38">
        <v>0.99494154474874874</v>
      </c>
      <c r="M31" s="38">
        <v>0.34324146833441332</v>
      </c>
      <c r="N31" s="38">
        <v>-0.69749985653609181</v>
      </c>
      <c r="O31" s="38">
        <v>-1.3380420664648633</v>
      </c>
      <c r="P31" s="38">
        <v>0.23126633011489445</v>
      </c>
      <c r="Q31" s="38">
        <v>1.1651226333224571</v>
      </c>
      <c r="R31" s="38">
        <v>0.70857879895658282</v>
      </c>
      <c r="S31" s="38">
        <v>-0.35690890089722682</v>
      </c>
      <c r="T31" s="39"/>
      <c r="V31" s="40">
        <v>0.99494154474874874</v>
      </c>
      <c r="W31" s="38">
        <v>0.23126633011489445</v>
      </c>
    </row>
    <row r="32" spans="2:23" x14ac:dyDescent="0.2">
      <c r="B32" s="42">
        <v>1618.3399658203125</v>
      </c>
      <c r="C32" s="42">
        <v>3146.31005859375</v>
      </c>
      <c r="D32" s="42">
        <v>3541.760009765625</v>
      </c>
      <c r="E32" s="42">
        <v>2637.610107421875</v>
      </c>
      <c r="F32" s="42">
        <v>8233.26953125</v>
      </c>
      <c r="G32" s="42">
        <v>7076.56982421875</v>
      </c>
      <c r="H32" s="42">
        <v>6131.27001953125</v>
      </c>
      <c r="I32" s="42">
        <v>6110.77978515625</v>
      </c>
      <c r="L32" s="38">
        <v>0.14902123373489048</v>
      </c>
      <c r="M32" s="38">
        <v>0.42056424904039386</v>
      </c>
      <c r="N32" s="38">
        <v>1.4569556040884983</v>
      </c>
      <c r="O32" s="38">
        <v>0.65160537703513732</v>
      </c>
      <c r="P32" s="38">
        <v>0.75271781876069632</v>
      </c>
      <c r="Q32" s="38">
        <v>-0.30256021158860091</v>
      </c>
      <c r="R32" s="38">
        <v>0.10877801989517775</v>
      </c>
      <c r="S32" s="38">
        <v>-0.31248968215437334</v>
      </c>
      <c r="T32" s="39"/>
      <c r="V32" s="40">
        <v>0.14902123373489048</v>
      </c>
      <c r="W32" s="38">
        <v>0.75271781876069632</v>
      </c>
    </row>
    <row r="33" spans="2:23" x14ac:dyDescent="0.2">
      <c r="B33" s="42">
        <v>1159.81005859375</v>
      </c>
      <c r="C33" s="42">
        <v>2939.419921875</v>
      </c>
      <c r="D33" s="42">
        <v>2689.449951171875</v>
      </c>
      <c r="E33" s="42">
        <v>2745.929931640625</v>
      </c>
      <c r="F33" s="42">
        <v>6065.85009765625</v>
      </c>
      <c r="G33" s="42">
        <v>7146.85009765625</v>
      </c>
      <c r="H33" s="42">
        <v>6807.0400390625</v>
      </c>
      <c r="I33" s="42">
        <v>6409.89990234375</v>
      </c>
      <c r="L33" s="38">
        <v>-1.344546930832109</v>
      </c>
      <c r="M33" s="38">
        <v>0.18658306939925373</v>
      </c>
      <c r="N33" s="38">
        <v>0.20384962195824324</v>
      </c>
      <c r="O33" s="38">
        <v>0.82949176443255934</v>
      </c>
      <c r="P33" s="38">
        <v>-1.0656480941841591</v>
      </c>
      <c r="Q33" s="38">
        <v>-0.26009504615908691</v>
      </c>
      <c r="R33" s="38">
        <v>0.67388344418730128</v>
      </c>
      <c r="S33" s="38">
        <v>-8.4470504837744542E-2</v>
      </c>
      <c r="T33" s="39"/>
      <c r="V33" s="40">
        <v>-1.344546930832109</v>
      </c>
      <c r="W33" s="38">
        <v>-1.0656480941841591</v>
      </c>
    </row>
    <row r="34" spans="2:23" x14ac:dyDescent="0.2">
      <c r="B34" s="42">
        <v>1566.1400146484375</v>
      </c>
      <c r="C34" s="42">
        <v>1934.9000244140625</v>
      </c>
      <c r="D34" s="42">
        <v>3113.669921875</v>
      </c>
      <c r="E34" s="42">
        <v>2512.93994140625</v>
      </c>
      <c r="F34" s="42">
        <v>7711.06005859375</v>
      </c>
      <c r="G34" s="42">
        <v>9656.5302734375</v>
      </c>
      <c r="H34" s="42">
        <v>6555.0498046875</v>
      </c>
      <c r="I34" s="42">
        <v>4893.330078125</v>
      </c>
      <c r="L34" s="38">
        <v>-2.1009518967444678E-2</v>
      </c>
      <c r="M34" s="38">
        <v>-0.94947278279646008</v>
      </c>
      <c r="N34" s="38">
        <v>0.82755759966801801</v>
      </c>
      <c r="O34" s="38">
        <v>0.44686791915328122</v>
      </c>
      <c r="P34" s="38">
        <v>0.3146079219048874</v>
      </c>
      <c r="Q34" s="38">
        <v>1.256318858156446</v>
      </c>
      <c r="R34" s="38">
        <v>0.46315931586220488</v>
      </c>
      <c r="S34" s="38">
        <v>-1.2405512355925357</v>
      </c>
      <c r="T34" s="39"/>
      <c r="V34" s="40">
        <v>-2.1009518967444678E-2</v>
      </c>
      <c r="W34" s="38">
        <v>0.3146079219048874</v>
      </c>
    </row>
    <row r="35" spans="2:23" x14ac:dyDescent="0.2">
      <c r="B35" s="42">
        <v>1019.4000244140625</v>
      </c>
      <c r="C35" s="42">
        <v>3012.6298828125</v>
      </c>
      <c r="D35" s="42">
        <v>2492.679931640625</v>
      </c>
      <c r="E35" s="42">
        <v>1899.6800537109375</v>
      </c>
      <c r="F35" s="42">
        <v>4291.41015625</v>
      </c>
      <c r="G35" s="42">
        <v>6303.47998046875</v>
      </c>
      <c r="H35" s="42">
        <v>6191</v>
      </c>
      <c r="I35" s="42">
        <v>5027.10986328125</v>
      </c>
      <c r="L35" s="38">
        <v>-1.8019041363958574</v>
      </c>
      <c r="M35" s="38">
        <v>0.26937944284321602</v>
      </c>
      <c r="N35" s="38">
        <v>-8.5450834011178547E-2</v>
      </c>
      <c r="O35" s="38">
        <v>-0.56024769190570034</v>
      </c>
      <c r="P35" s="38">
        <v>-2.5543221616077725</v>
      </c>
      <c r="Q35" s="38">
        <v>-0.7696811617641286</v>
      </c>
      <c r="R35" s="38">
        <v>0.15872657484759572</v>
      </c>
      <c r="S35" s="38">
        <v>-1.1385709447323185</v>
      </c>
      <c r="T35" s="39"/>
      <c r="V35" s="40">
        <v>-1.8019041363958574</v>
      </c>
      <c r="W35" s="38">
        <v>-2.5543221616077725</v>
      </c>
    </row>
    <row r="36" spans="2:23" x14ac:dyDescent="0.2">
      <c r="B36" s="42">
        <v>1923.6400146484375</v>
      </c>
      <c r="C36" s="42">
        <v>2960.7099609375</v>
      </c>
      <c r="D36" s="42">
        <v>2756.2900390625</v>
      </c>
      <c r="E36" s="42">
        <v>2717.5</v>
      </c>
      <c r="F36" s="42">
        <v>8357.080078125</v>
      </c>
      <c r="G36" s="42">
        <v>9073.58984375</v>
      </c>
      <c r="H36" s="42">
        <v>4035.949951171875</v>
      </c>
      <c r="I36" s="42">
        <v>4105.5400390625</v>
      </c>
      <c r="L36" s="38">
        <v>1.1434742157191871</v>
      </c>
      <c r="M36" s="38">
        <v>0.21066091348334171</v>
      </c>
      <c r="N36" s="38">
        <v>0.30212103520431988</v>
      </c>
      <c r="O36" s="38">
        <v>0.78280319315780067</v>
      </c>
      <c r="P36" s="38">
        <v>0.85658921283012812</v>
      </c>
      <c r="Q36" s="38">
        <v>0.90409111954006294</v>
      </c>
      <c r="R36" s="38">
        <v>-1.6434108935451734</v>
      </c>
      <c r="S36" s="38">
        <v>-1.841083350564483</v>
      </c>
      <c r="T36" s="39"/>
      <c r="V36" s="40">
        <v>1.1434742157191871</v>
      </c>
      <c r="W36" s="38">
        <v>0.85658921283012812</v>
      </c>
    </row>
    <row r="37" spans="2:23" x14ac:dyDescent="0.2">
      <c r="B37" s="42">
        <v>1369.1300048828125</v>
      </c>
      <c r="C37" s="42">
        <v>3548.75</v>
      </c>
      <c r="D37" s="42">
        <v>2699.5400390625</v>
      </c>
      <c r="E37" s="42">
        <v>2669.080078125</v>
      </c>
      <c r="F37" s="42">
        <v>8396.0595703125</v>
      </c>
      <c r="G37" s="42">
        <v>8813.3896484375</v>
      </c>
      <c r="H37" s="42">
        <v>4330.41015625</v>
      </c>
      <c r="I37" s="42">
        <v>6169.27001953125</v>
      </c>
      <c r="L37" s="38">
        <v>-0.66272966426122037</v>
      </c>
      <c r="M37" s="38">
        <v>0.87570132671052459</v>
      </c>
      <c r="N37" s="38">
        <v>0.21868453956654163</v>
      </c>
      <c r="O37" s="38">
        <v>0.70328640070977322</v>
      </c>
      <c r="P37" s="38">
        <v>0.88929122647781766</v>
      </c>
      <c r="Q37" s="38">
        <v>0.74687140768786875</v>
      </c>
      <c r="R37" s="38">
        <v>-1.3971717081441339</v>
      </c>
      <c r="S37" s="38">
        <v>-0.26790259370092701</v>
      </c>
      <c r="T37" s="39"/>
      <c r="V37" s="40">
        <v>-0.66272966426122037</v>
      </c>
      <c r="W37" s="38">
        <v>0.88929122647781766</v>
      </c>
    </row>
    <row r="38" spans="2:23" x14ac:dyDescent="0.2">
      <c r="B38" s="42">
        <v>1255.8699951171875</v>
      </c>
      <c r="C38" s="42">
        <v>3766.340087890625</v>
      </c>
      <c r="D38" s="42">
        <v>1746.969970703125</v>
      </c>
      <c r="E38" s="42">
        <v>1771.199951171875</v>
      </c>
      <c r="F38" s="42">
        <v>8403.419921875</v>
      </c>
      <c r="G38" s="42">
        <v>6397.02001953125</v>
      </c>
      <c r="H38" s="42">
        <v>7325.02978515625</v>
      </c>
      <c r="I38" s="42">
        <v>4275.33984375</v>
      </c>
      <c r="L38" s="38">
        <v>-1.0316511724081276</v>
      </c>
      <c r="M38" s="38">
        <v>1.1217835530086222</v>
      </c>
      <c r="N38" s="38">
        <v>-1.1818283829593641</v>
      </c>
      <c r="O38" s="38">
        <v>-0.77124195318671185</v>
      </c>
      <c r="P38" s="38">
        <v>0.89546622527182085</v>
      </c>
      <c r="Q38" s="38">
        <v>-0.7131618422056365</v>
      </c>
      <c r="R38" s="38">
        <v>1.1070468086235088</v>
      </c>
      <c r="S38" s="38">
        <v>-1.7116450094144016</v>
      </c>
      <c r="T38" s="39"/>
      <c r="V38" s="40">
        <v>-1.0316511724081276</v>
      </c>
      <c r="W38" s="38">
        <v>0.89546622527182085</v>
      </c>
    </row>
    <row r="39" spans="2:23" x14ac:dyDescent="0.2">
      <c r="B39" s="42">
        <v>1890.0799560546875</v>
      </c>
      <c r="C39" s="42">
        <v>1695.1600341796875</v>
      </c>
      <c r="D39" s="42">
        <v>3538.89990234375</v>
      </c>
      <c r="E39" s="42">
        <v>2527.199951171875</v>
      </c>
      <c r="F39" s="42">
        <v>6986.97021484375</v>
      </c>
      <c r="G39" s="42">
        <v>6448.2001953125</v>
      </c>
      <c r="H39" s="42">
        <v>5584.1298828125</v>
      </c>
      <c r="I39" s="42">
        <v>6318.5</v>
      </c>
      <c r="L39" s="38">
        <v>1.0341591321735866</v>
      </c>
      <c r="M39" s="38">
        <v>-1.2206053104840922</v>
      </c>
      <c r="N39" s="38">
        <v>1.4527505408210295</v>
      </c>
      <c r="O39" s="38">
        <v>0.470286177443068</v>
      </c>
      <c r="P39" s="38">
        <v>-0.29287038588228664</v>
      </c>
      <c r="Q39" s="38">
        <v>-0.68223745154863136</v>
      </c>
      <c r="R39" s="38">
        <v>-0.34876204576528402</v>
      </c>
      <c r="S39" s="38">
        <v>-0.15414462350017535</v>
      </c>
      <c r="T39" s="39"/>
      <c r="V39" s="40">
        <v>1.0341591321735866</v>
      </c>
      <c r="W39" s="38">
        <v>-0.29287038588228664</v>
      </c>
    </row>
    <row r="40" spans="2:23" x14ac:dyDescent="0.2">
      <c r="B40" s="42">
        <v>1497.8399658203125</v>
      </c>
      <c r="C40" s="42">
        <v>3208.550048828125</v>
      </c>
      <c r="D40" s="42">
        <v>2849.550048828125</v>
      </c>
      <c r="E40" s="42">
        <v>2300.780029296875</v>
      </c>
      <c r="F40" s="42">
        <v>7491.2900390625</v>
      </c>
      <c r="G40" s="42">
        <v>7275.759765625</v>
      </c>
      <c r="H40" s="42">
        <v>5577.419921875</v>
      </c>
      <c r="I40" s="42">
        <v>5101.66015625</v>
      </c>
      <c r="L40" s="38">
        <v>-0.24348307404060357</v>
      </c>
      <c r="M40" s="38">
        <v>0.49095419883142366</v>
      </c>
      <c r="N40" s="38">
        <v>0.4392362492657953</v>
      </c>
      <c r="O40" s="38">
        <v>9.8451915084854291E-2</v>
      </c>
      <c r="P40" s="38">
        <v>0.13023091300253331</v>
      </c>
      <c r="Q40" s="38">
        <v>-0.18220447874937337</v>
      </c>
      <c r="R40" s="38">
        <v>-0.35437317856635109</v>
      </c>
      <c r="S40" s="38">
        <v>-1.0817412783384917</v>
      </c>
      <c r="T40" s="39"/>
      <c r="V40" s="40">
        <v>-0.24348307404060357</v>
      </c>
      <c r="W40" s="38">
        <v>0.13023091300253331</v>
      </c>
    </row>
    <row r="41" spans="2:23" x14ac:dyDescent="0.2">
      <c r="B41" s="42">
        <v>1761.3399658203125</v>
      </c>
      <c r="C41" s="42">
        <v>2400.5</v>
      </c>
      <c r="D41" s="42">
        <v>3370.050048828125</v>
      </c>
      <c r="E41" s="42">
        <v>3311.18994140625</v>
      </c>
      <c r="F41" s="42">
        <v>5884.1298828125</v>
      </c>
      <c r="G41" s="42">
        <v>6064.259765625</v>
      </c>
      <c r="H41" s="42">
        <v>6134.080078125</v>
      </c>
      <c r="I41" s="42">
        <v>7089.33984375</v>
      </c>
      <c r="L41" s="38">
        <v>0.61481472760954314</v>
      </c>
      <c r="M41" s="38">
        <v>-0.42290523706284777</v>
      </c>
      <c r="N41" s="38">
        <v>1.2044996145426869</v>
      </c>
      <c r="O41" s="38">
        <v>1.7577803930623048</v>
      </c>
      <c r="P41" s="38">
        <v>-1.21810305479001</v>
      </c>
      <c r="Q41" s="38">
        <v>-0.91422422485362653</v>
      </c>
      <c r="R41" s="38">
        <v>0.11112790122759958</v>
      </c>
      <c r="S41" s="38">
        <v>0.43346636257260907</v>
      </c>
      <c r="T41" s="39"/>
      <c r="V41" s="40">
        <v>0.61481472760954314</v>
      </c>
      <c r="W41" s="38">
        <v>-1.21810305479001</v>
      </c>
    </row>
    <row r="42" spans="2:23" x14ac:dyDescent="0.2">
      <c r="B42" s="42">
        <v>1459.5400390625</v>
      </c>
      <c r="C42" s="42">
        <v>2035.050048828125</v>
      </c>
      <c r="D42" s="42">
        <v>2658.85009765625</v>
      </c>
      <c r="E42" s="42">
        <v>2638.360107421875</v>
      </c>
      <c r="F42" s="42">
        <v>5970.7001953125</v>
      </c>
      <c r="G42" s="42">
        <v>6140.89013671875</v>
      </c>
      <c r="H42" s="42">
        <v>7017.2001953125</v>
      </c>
      <c r="I42" s="42">
        <v>7175.75</v>
      </c>
      <c r="L42" s="38">
        <v>-0.36823731669560206</v>
      </c>
      <c r="M42" s="38">
        <v>-0.83620870348780341</v>
      </c>
      <c r="N42" s="38">
        <v>0.15886029077986263</v>
      </c>
      <c r="O42" s="38">
        <v>0.65283705176790496</v>
      </c>
      <c r="P42" s="38">
        <v>-1.1454745165001345</v>
      </c>
      <c r="Q42" s="38">
        <v>-0.86792216559492108</v>
      </c>
      <c r="R42" s="38">
        <v>0.84962761873552295</v>
      </c>
      <c r="S42" s="38">
        <v>0.4993367992559955</v>
      </c>
      <c r="T42" s="39"/>
      <c r="V42" s="40">
        <v>-0.36823731669560206</v>
      </c>
      <c r="W42" s="38">
        <v>-1.1454745165001345</v>
      </c>
    </row>
    <row r="43" spans="2:23" x14ac:dyDescent="0.2">
      <c r="B43" s="42">
        <v>1283.4300537109375</v>
      </c>
      <c r="C43" s="42">
        <v>3656.0400390625</v>
      </c>
      <c r="D43" s="42">
        <v>3157.85009765625</v>
      </c>
      <c r="E43" s="42">
        <v>2951.56005859375</v>
      </c>
      <c r="F43" s="42">
        <v>4599.14013671875</v>
      </c>
      <c r="G43" s="42">
        <v>4649.93017578125</v>
      </c>
      <c r="H43" s="42">
        <v>6117.22998046875</v>
      </c>
      <c r="I43" s="42">
        <v>5511.97998046875</v>
      </c>
      <c r="L43" s="38">
        <v>-0.94187987182230282</v>
      </c>
      <c r="M43" s="38">
        <v>0.9970403634656424</v>
      </c>
      <c r="N43" s="38">
        <v>0.89251335374464436</v>
      </c>
      <c r="O43" s="38">
        <v>1.1671843399845139</v>
      </c>
      <c r="P43" s="38">
        <v>-2.2961507628454396</v>
      </c>
      <c r="Q43" s="38">
        <v>-1.768798873854992</v>
      </c>
      <c r="R43" s="38">
        <v>9.7037187952092194E-2</v>
      </c>
      <c r="S43" s="38">
        <v>-0.76895459707219749</v>
      </c>
      <c r="T43" s="39"/>
      <c r="V43" s="40">
        <v>-0.94187987182230282</v>
      </c>
      <c r="W43" s="38">
        <v>-2.2961507628454396</v>
      </c>
    </row>
    <row r="44" spans="2:23" x14ac:dyDescent="0.2">
      <c r="B44" s="42">
        <v>790.82098388671875</v>
      </c>
      <c r="C44" s="42">
        <v>1883.25</v>
      </c>
      <c r="D44" s="42">
        <v>1971.6500244140625</v>
      </c>
      <c r="E44" s="42">
        <v>1750.47998046875</v>
      </c>
      <c r="F44" s="42">
        <v>8526.3203125</v>
      </c>
      <c r="G44" s="42">
        <v>7528.93994140625</v>
      </c>
      <c r="H44" s="42">
        <v>3819.419921875</v>
      </c>
      <c r="I44" s="42">
        <v>5283.5400390625</v>
      </c>
      <c r="L44" s="38">
        <v>-2.5464539959325516</v>
      </c>
      <c r="M44" s="38">
        <v>-1.0078860732150592</v>
      </c>
      <c r="N44" s="38">
        <v>-0.85149329359639625</v>
      </c>
      <c r="O44" s="38">
        <v>-0.80526897235834494</v>
      </c>
      <c r="P44" s="38">
        <v>0.99857403981677206</v>
      </c>
      <c r="Q44" s="38">
        <v>-2.9226444911964519E-2</v>
      </c>
      <c r="R44" s="38">
        <v>-1.824481806046846</v>
      </c>
      <c r="S44" s="38">
        <v>-0.94309429718825766</v>
      </c>
      <c r="T44" s="39"/>
      <c r="V44" s="40">
        <v>-2.5464539959325516</v>
      </c>
      <c r="W44" s="38">
        <v>0.99857403981677206</v>
      </c>
    </row>
    <row r="45" spans="2:23" x14ac:dyDescent="0.2">
      <c r="B45" s="42">
        <v>1737.0400390625</v>
      </c>
      <c r="C45" s="42">
        <v>4577.68994140625</v>
      </c>
      <c r="D45" s="42">
        <v>3103</v>
      </c>
      <c r="E45" s="42">
        <v>1741.43994140625</v>
      </c>
      <c r="F45" s="42">
        <v>8501.2099609375</v>
      </c>
      <c r="G45" s="42">
        <v>8685.1796875</v>
      </c>
      <c r="H45" s="42">
        <v>7719.02978515625</v>
      </c>
      <c r="I45" s="42">
        <v>5445.8701171875</v>
      </c>
      <c r="L45" s="38">
        <v>0.53566264519402118</v>
      </c>
      <c r="M45" s="38">
        <v>2.0393748835480996</v>
      </c>
      <c r="N45" s="38">
        <v>0.81187018310451364</v>
      </c>
      <c r="O45" s="38">
        <v>-0.82011482262036317</v>
      </c>
      <c r="P45" s="38">
        <v>0.97750760171272488</v>
      </c>
      <c r="Q45" s="38">
        <v>0.66940362142826904</v>
      </c>
      <c r="R45" s="38">
        <v>1.4365250789462136</v>
      </c>
      <c r="S45" s="38">
        <v>-0.81935012639881999</v>
      </c>
      <c r="T45" s="39"/>
      <c r="V45" s="40">
        <v>0.53566264519402118</v>
      </c>
      <c r="W45" s="38">
        <v>0.97750760171272488</v>
      </c>
    </row>
    <row r="46" spans="2:23" x14ac:dyDescent="0.2">
      <c r="B46" s="42">
        <v>1347.0699462890625</v>
      </c>
      <c r="C46" s="42">
        <v>2220.280029296875</v>
      </c>
      <c r="D46" s="42">
        <v>842.9439697265625</v>
      </c>
      <c r="E46" s="42">
        <v>2949.52001953125</v>
      </c>
      <c r="F46" s="42">
        <v>8973.2001953125</v>
      </c>
      <c r="G46" s="42">
        <v>9107.2900390625</v>
      </c>
      <c r="H46" s="42">
        <v>6053.2099609375</v>
      </c>
      <c r="I46" s="42">
        <v>4271.85986328125</v>
      </c>
      <c r="L46" s="38">
        <v>-0.7345858304672509</v>
      </c>
      <c r="M46" s="38">
        <v>-0.62672394978056867</v>
      </c>
      <c r="N46" s="38">
        <v>-2.510969554535031</v>
      </c>
      <c r="O46" s="38">
        <v>1.1638341205616602</v>
      </c>
      <c r="P46" s="38">
        <v>1.3734858512974424</v>
      </c>
      <c r="Q46" s="38">
        <v>0.92445365228155696</v>
      </c>
      <c r="R46" s="38">
        <v>4.3501133888178424E-2</v>
      </c>
      <c r="S46" s="38">
        <v>-1.7142977975017535</v>
      </c>
      <c r="T46" s="39"/>
      <c r="V46" s="40">
        <v>-0.7345858304672509</v>
      </c>
      <c r="W46" s="38">
        <v>1.3734858512974424</v>
      </c>
    </row>
    <row r="47" spans="2:23" x14ac:dyDescent="0.2">
      <c r="B47" s="42">
        <v>1681.5</v>
      </c>
      <c r="C47" s="42">
        <v>3291.2099609375</v>
      </c>
      <c r="D47" s="42">
        <v>1379.0400390625</v>
      </c>
      <c r="E47" s="42">
        <v>2513.739990234375</v>
      </c>
      <c r="F47" s="42">
        <v>7720.02001953125</v>
      </c>
      <c r="G47" s="42">
        <v>6348.43994140625</v>
      </c>
      <c r="H47" s="42">
        <v>7246.77001953125</v>
      </c>
      <c r="I47" s="42">
        <v>6484.35986328125</v>
      </c>
      <c r="L47" s="38">
        <v>0.35475223369152775</v>
      </c>
      <c r="M47" s="38">
        <v>0.58443793880631112</v>
      </c>
      <c r="N47" s="38">
        <v>-1.7227761210446693</v>
      </c>
      <c r="O47" s="38">
        <v>0.44818178572205708</v>
      </c>
      <c r="P47" s="38">
        <v>0.32212491990607872</v>
      </c>
      <c r="Q47" s="38">
        <v>-0.74251518636972003</v>
      </c>
      <c r="R47" s="38">
        <v>1.0416029197555259</v>
      </c>
      <c r="S47" s="38">
        <v>-2.7709698524759522E-2</v>
      </c>
      <c r="T47" s="39"/>
      <c r="V47" s="40">
        <v>0.35475223369152775</v>
      </c>
      <c r="W47" s="38">
        <v>0.32212491990607872</v>
      </c>
    </row>
    <row r="48" spans="2:23" x14ac:dyDescent="0.2">
      <c r="B48" s="42">
        <v>1529.18994140625</v>
      </c>
      <c r="C48" s="42">
        <v>2279.5400390625</v>
      </c>
      <c r="D48" s="42">
        <v>2724.449951171875</v>
      </c>
      <c r="E48" s="42">
        <v>1881.780029296875</v>
      </c>
      <c r="F48" s="42">
        <v>7843.3701171875</v>
      </c>
      <c r="G48" s="42">
        <v>5836.7998046875</v>
      </c>
      <c r="H48" s="42">
        <v>6191.9599609375</v>
      </c>
      <c r="I48" s="42">
        <v>4835.14990234375</v>
      </c>
      <c r="L48" s="38">
        <v>-0.14136688759963231</v>
      </c>
      <c r="M48" s="38">
        <v>-0.55970419132124816</v>
      </c>
      <c r="N48" s="38">
        <v>0.25530825362911974</v>
      </c>
      <c r="O48" s="38">
        <v>-0.58964370228799989</v>
      </c>
      <c r="P48" s="38">
        <v>0.42561001811092619</v>
      </c>
      <c r="Q48" s="38">
        <v>-1.0516614372798354</v>
      </c>
      <c r="R48" s="38">
        <v>0.15952933187618676</v>
      </c>
      <c r="S48" s="38">
        <v>-1.2849019664712005</v>
      </c>
      <c r="T48" s="39"/>
      <c r="V48" s="40">
        <v>-0.14136688759963231</v>
      </c>
      <c r="W48" s="38">
        <v>0.42561001811092619</v>
      </c>
    </row>
    <row r="49" spans="2:23" x14ac:dyDescent="0.2">
      <c r="B49" s="42">
        <v>1403.300048828125</v>
      </c>
      <c r="C49" s="42">
        <v>2896.2900390625</v>
      </c>
      <c r="D49" s="42">
        <v>1026.2099609375</v>
      </c>
      <c r="E49" s="42">
        <v>1141.1800537109375</v>
      </c>
      <c r="F49" s="42">
        <v>6464.08984375</v>
      </c>
      <c r="G49" s="42">
        <v>7097.60009765625</v>
      </c>
      <c r="H49" s="42">
        <v>6115.330078125</v>
      </c>
      <c r="I49" s="42">
        <v>5502.52001953125</v>
      </c>
      <c r="L49" s="38">
        <v>-0.55142767716235652</v>
      </c>
      <c r="M49" s="38">
        <v>0.13780558286314326</v>
      </c>
      <c r="N49" s="38">
        <v>-2.2415233505486962</v>
      </c>
      <c r="O49" s="38">
        <v>-1.805881404978039</v>
      </c>
      <c r="P49" s="38">
        <v>-0.73154313588543274</v>
      </c>
      <c r="Q49" s="38">
        <v>-0.28985317450876452</v>
      </c>
      <c r="R49" s="38">
        <v>9.5448415013003857E-2</v>
      </c>
      <c r="S49" s="38">
        <v>-0.77616592251128214</v>
      </c>
      <c r="T49" s="39"/>
      <c r="V49" s="40">
        <v>-0.55142767716235652</v>
      </c>
      <c r="W49" s="38">
        <v>-0.73154313588543274</v>
      </c>
    </row>
    <row r="50" spans="2:23" x14ac:dyDescent="0.2">
      <c r="B50" s="42">
        <v>1714.6800537109375</v>
      </c>
      <c r="C50" s="42">
        <v>1752.1700439453125</v>
      </c>
      <c r="D50" s="42">
        <v>839.39801025390625</v>
      </c>
      <c r="E50" s="42">
        <v>2290.429931640625</v>
      </c>
      <c r="F50" s="42">
        <v>8753.26953125</v>
      </c>
      <c r="G50" s="42">
        <v>8403.6201171875</v>
      </c>
      <c r="H50" s="42">
        <v>5494.89990234375</v>
      </c>
      <c r="I50" s="42">
        <v>4481.93017578125</v>
      </c>
      <c r="L50" s="38">
        <v>0.46282952841157121</v>
      </c>
      <c r="M50" s="38">
        <v>-1.1561301762516301</v>
      </c>
      <c r="N50" s="38">
        <v>-2.5161829894614103</v>
      </c>
      <c r="O50" s="38">
        <v>8.145464339834671E-2</v>
      </c>
      <c r="P50" s="38">
        <v>1.1889740689704349</v>
      </c>
      <c r="Q50" s="38">
        <v>0.49927802078990435</v>
      </c>
      <c r="R50" s="38">
        <v>-0.42337965902866598</v>
      </c>
      <c r="S50" s="38">
        <v>-1.5541612600957069</v>
      </c>
      <c r="T50" s="39"/>
      <c r="V50" s="40">
        <v>0.46282952841157121</v>
      </c>
      <c r="W50" s="38">
        <v>1.1889740689704349</v>
      </c>
    </row>
    <row r="51" spans="2:23" x14ac:dyDescent="0.2">
      <c r="B51" s="42">
        <v>1476.77001953125</v>
      </c>
      <c r="C51" s="42">
        <v>1327.22998046875</v>
      </c>
      <c r="D51" s="42">
        <v>1371.800048828125</v>
      </c>
      <c r="E51" s="42">
        <v>2418.919921875</v>
      </c>
      <c r="F51" s="42">
        <v>8028.4599609375</v>
      </c>
      <c r="G51" s="42">
        <v>9957.580078125</v>
      </c>
      <c r="H51" s="42">
        <v>7276.39013671875</v>
      </c>
      <c r="I51" s="42">
        <v>7269.56982421875</v>
      </c>
      <c r="L51" s="38">
        <v>-0.31211415024853151</v>
      </c>
      <c r="M51" s="38">
        <v>-1.6367136342450439</v>
      </c>
      <c r="N51" s="38">
        <v>-1.7334206922095676</v>
      </c>
      <c r="O51" s="38">
        <v>0.29246514257866718</v>
      </c>
      <c r="P51" s="38">
        <v>0.58089194346915973</v>
      </c>
      <c r="Q51" s="38">
        <v>1.4382209642993091</v>
      </c>
      <c r="R51" s="38">
        <v>1.0663724247750521</v>
      </c>
      <c r="S51" s="38">
        <v>0.57085562365168241</v>
      </c>
      <c r="T51" s="39"/>
      <c r="V51" s="40">
        <v>-0.31211415024853151</v>
      </c>
      <c r="W51" s="38">
        <v>0.58089194346915973</v>
      </c>
    </row>
    <row r="52" spans="2:23" x14ac:dyDescent="0.2">
      <c r="B52" s="42">
        <v>1507.6199951171875</v>
      </c>
      <c r="C52" s="42">
        <v>3097.31005859375</v>
      </c>
      <c r="D52" s="42">
        <v>2562.669921875</v>
      </c>
      <c r="E52" s="42">
        <v>1462.1199951171875</v>
      </c>
      <c r="F52" s="42">
        <v>7328.3701171875</v>
      </c>
      <c r="G52" s="42">
        <v>9028.83984375</v>
      </c>
      <c r="H52" s="42">
        <v>6759.5</v>
      </c>
      <c r="I52" s="42">
        <v>5111.0400390625</v>
      </c>
      <c r="L52" s="38">
        <v>-0.21162661238754155</v>
      </c>
      <c r="M52" s="38">
        <v>0.36514798809992338</v>
      </c>
      <c r="N52" s="38">
        <v>1.7451712506505575E-2</v>
      </c>
      <c r="O52" s="38">
        <v>-1.2788232495566996</v>
      </c>
      <c r="P52" s="38">
        <v>-6.4514604621802741E-3</v>
      </c>
      <c r="Q52" s="38">
        <v>0.87705200799390914</v>
      </c>
      <c r="R52" s="38">
        <v>0.63412859687413803</v>
      </c>
      <c r="S52" s="38">
        <v>-1.0745909964305318</v>
      </c>
      <c r="T52" s="39"/>
      <c r="V52" s="40">
        <v>-0.21162661238754155</v>
      </c>
      <c r="W52" s="38">
        <v>-6.4514604621802741E-3</v>
      </c>
    </row>
    <row r="53" spans="2:23" x14ac:dyDescent="0.2">
      <c r="B53" s="42">
        <v>1768.300048828125</v>
      </c>
      <c r="C53" s="42">
        <v>2973.659912109375</v>
      </c>
      <c r="D53" s="42">
        <v>3319.2900390625</v>
      </c>
      <c r="E53" s="42">
        <v>1795.5999755859375</v>
      </c>
      <c r="F53" s="42">
        <v>8479.5498046875</v>
      </c>
      <c r="G53" s="42">
        <v>5834.31982421875</v>
      </c>
      <c r="H53" s="42">
        <v>4858.8701171875</v>
      </c>
      <c r="I53" s="42">
        <v>5528.8701171875</v>
      </c>
      <c r="L53" s="38">
        <v>0.63748578622399488</v>
      </c>
      <c r="M53" s="38">
        <v>0.22530658436715756</v>
      </c>
      <c r="N53" s="38">
        <v>1.1298698817958472</v>
      </c>
      <c r="O53" s="38">
        <v>-0.73117142845375949</v>
      </c>
      <c r="P53" s="38">
        <v>0.95933571989622102</v>
      </c>
      <c r="Q53" s="38">
        <v>-1.053159905850267</v>
      </c>
      <c r="R53" s="38">
        <v>-0.95525273894491669</v>
      </c>
      <c r="S53" s="38">
        <v>-0.75607925082137795</v>
      </c>
      <c r="T53" s="39"/>
      <c r="V53" s="40">
        <v>0.63748578622399488</v>
      </c>
      <c r="W53" s="38">
        <v>0.95933571989622102</v>
      </c>
    </row>
    <row r="54" spans="2:23" x14ac:dyDescent="0.2">
      <c r="B54" s="42">
        <v>1355.4000244140625</v>
      </c>
      <c r="C54" s="42">
        <v>1607.3900146484375</v>
      </c>
      <c r="D54" s="42">
        <v>2424.989990234375</v>
      </c>
      <c r="E54" s="42">
        <v>1068.06005859375</v>
      </c>
      <c r="F54" s="42">
        <v>7232.18017578125</v>
      </c>
      <c r="G54" s="42">
        <v>7844.18994140625</v>
      </c>
      <c r="H54" s="42">
        <v>6511.4599609375</v>
      </c>
      <c r="I54" s="42">
        <v>6431.740234375</v>
      </c>
      <c r="L54" s="38">
        <v>-0.70745229064842174</v>
      </c>
      <c r="M54" s="38">
        <v>-1.319868296302336</v>
      </c>
      <c r="N54" s="38">
        <v>-0.18497174151539081</v>
      </c>
      <c r="O54" s="38">
        <v>-1.925961472239283</v>
      </c>
      <c r="P54" s="38">
        <v>-8.7150428050228532E-2</v>
      </c>
      <c r="Q54" s="38">
        <v>0.16125578782378935</v>
      </c>
      <c r="R54" s="38">
        <v>0.42670777697289786</v>
      </c>
      <c r="S54" s="38">
        <v>-6.7821626156789841E-2</v>
      </c>
      <c r="T54" s="39"/>
      <c r="V54" s="40">
        <v>-0.70745229064842174</v>
      </c>
      <c r="W54" s="38">
        <v>-8.7150428050228532E-2</v>
      </c>
    </row>
    <row r="55" spans="2:23" x14ac:dyDescent="0.2">
      <c r="B55" s="42">
        <v>1510.3399658203125</v>
      </c>
      <c r="C55" s="42">
        <v>2923.760009765625</v>
      </c>
      <c r="D55" s="42">
        <v>2961.320068359375</v>
      </c>
      <c r="E55" s="42">
        <v>823.7550048828125</v>
      </c>
      <c r="F55" s="42">
        <v>6442.60009765625</v>
      </c>
      <c r="G55" s="42">
        <v>8826.080078125</v>
      </c>
      <c r="H55" s="42">
        <v>6458.56982421875</v>
      </c>
      <c r="I55" s="42">
        <v>6546.35986328125</v>
      </c>
      <c r="L55" s="38">
        <v>-0.20276685954107102</v>
      </c>
      <c r="M55" s="38">
        <v>0.16887258417970358</v>
      </c>
      <c r="N55" s="38">
        <v>0.60356574260594564</v>
      </c>
      <c r="O55" s="38">
        <v>-2.3271672878968865</v>
      </c>
      <c r="P55" s="38">
        <v>-0.74957205136393035</v>
      </c>
      <c r="Q55" s="38">
        <v>0.75453929470214653</v>
      </c>
      <c r="R55" s="38">
        <v>0.38247896792917924</v>
      </c>
      <c r="S55" s="38">
        <v>1.9552883231883922E-2</v>
      </c>
      <c r="T55" s="39"/>
      <c r="V55" s="40">
        <v>-0.20276685954107102</v>
      </c>
      <c r="W55" s="38">
        <v>-0.74957205136393035</v>
      </c>
    </row>
    <row r="56" spans="2:23" x14ac:dyDescent="0.2">
      <c r="B56" s="42">
        <v>1936.6800537109375</v>
      </c>
      <c r="C56" s="42">
        <v>2009.72998046875</v>
      </c>
      <c r="D56" s="42">
        <v>3004.739990234375</v>
      </c>
      <c r="E56" s="42">
        <v>1208.77001953125</v>
      </c>
      <c r="F56" s="42">
        <v>8167.56982421875</v>
      </c>
      <c r="G56" s="42">
        <v>4199.77978515625</v>
      </c>
      <c r="H56" s="42">
        <v>4390.60009765625</v>
      </c>
      <c r="I56" s="42">
        <v>6857.89013671875</v>
      </c>
      <c r="L56" s="38">
        <v>1.1859494979232699</v>
      </c>
      <c r="M56" s="38">
        <v>-0.86484428543134784</v>
      </c>
      <c r="N56" s="38">
        <v>0.66740373594719871</v>
      </c>
      <c r="O56" s="38">
        <v>-1.6948829341920295</v>
      </c>
      <c r="P56" s="38">
        <v>0.69759876524275111</v>
      </c>
      <c r="Q56" s="38">
        <v>-2.0407914241265916</v>
      </c>
      <c r="R56" s="38">
        <v>-1.3468385157955141</v>
      </c>
      <c r="S56" s="38">
        <v>0.25703231900622797</v>
      </c>
      <c r="T56" s="39"/>
      <c r="V56" s="40">
        <v>1.1859494979232699</v>
      </c>
      <c r="W56" s="38">
        <v>0.69759876524275111</v>
      </c>
    </row>
    <row r="57" spans="2:23" x14ac:dyDescent="0.2">
      <c r="B57" s="42">
        <v>1865.5</v>
      </c>
      <c r="C57" s="42">
        <v>3285.93994140625</v>
      </c>
      <c r="D57" s="42">
        <v>2743.389892578125</v>
      </c>
      <c r="E57" s="42">
        <v>693.260009765625</v>
      </c>
      <c r="F57" s="42">
        <v>8815.1396484375</v>
      </c>
      <c r="G57" s="42">
        <v>7157.75</v>
      </c>
      <c r="H57" s="42">
        <v>6066.22998046875</v>
      </c>
      <c r="I57" s="42">
        <v>6922.66015625</v>
      </c>
      <c r="L57" s="38">
        <v>0.95409491112464728</v>
      </c>
      <c r="M57" s="38">
        <v>0.5784778413062065</v>
      </c>
      <c r="N57" s="38">
        <v>0.28315463844889688</v>
      </c>
      <c r="O57" s="38">
        <v>-2.5414704722148547</v>
      </c>
      <c r="P57" s="38">
        <v>1.2408802715170808</v>
      </c>
      <c r="Q57" s="38">
        <v>-0.25350904224143683</v>
      </c>
      <c r="R57" s="38">
        <v>5.4388985448391831E-2</v>
      </c>
      <c r="S57" s="38">
        <v>0.30640648583647145</v>
      </c>
      <c r="T57" s="39"/>
      <c r="V57" s="40">
        <v>0.95409491112464728</v>
      </c>
      <c r="W57" s="38">
        <v>1.2408802715170808</v>
      </c>
    </row>
    <row r="58" spans="2:23" x14ac:dyDescent="0.2">
      <c r="B58" s="42">
        <v>1585.0699462890625</v>
      </c>
      <c r="C58" s="42">
        <v>3407.889892578125</v>
      </c>
      <c r="D58" s="42">
        <v>2635</v>
      </c>
      <c r="E58" s="42">
        <v>1936.22998046875</v>
      </c>
      <c r="F58" s="42">
        <v>7812.9501953125</v>
      </c>
      <c r="G58" s="42">
        <v>7533.3798828125</v>
      </c>
      <c r="H58" s="42">
        <v>4034.39990234375</v>
      </c>
      <c r="I58" s="42">
        <v>7663.919921875</v>
      </c>
      <c r="L58" s="38">
        <v>4.0650893603849415E-2</v>
      </c>
      <c r="M58" s="38">
        <v>0.71639641918004848</v>
      </c>
      <c r="N58" s="38">
        <v>0.12379476533393684</v>
      </c>
      <c r="O58" s="38">
        <v>-0.50022419687622643</v>
      </c>
      <c r="P58" s="38">
        <v>0.40008909301696333</v>
      </c>
      <c r="Q58" s="38">
        <v>-2.654371706968562E-2</v>
      </c>
      <c r="R58" s="38">
        <v>-1.6447071052375752</v>
      </c>
      <c r="S58" s="38">
        <v>0.87146858705843788</v>
      </c>
      <c r="T58" s="39"/>
      <c r="V58" s="40">
        <v>4.0650893603849415E-2</v>
      </c>
      <c r="W58" s="38">
        <v>0.40008909301696333</v>
      </c>
    </row>
    <row r="59" spans="2:23" x14ac:dyDescent="0.2">
      <c r="B59" s="42">
        <v>1541.1500244140625</v>
      </c>
      <c r="C59" s="42">
        <v>2779.1298828125</v>
      </c>
      <c r="D59" s="42">
        <v>2379.8701171875</v>
      </c>
      <c r="E59" s="42">
        <v>2771.97998046875</v>
      </c>
      <c r="F59" s="42">
        <v>8127.0400390625</v>
      </c>
      <c r="G59" s="42">
        <v>8035.14990234375</v>
      </c>
      <c r="H59" s="42">
        <v>6883.4599609375</v>
      </c>
      <c r="I59" s="42">
        <v>4540.56005859375</v>
      </c>
      <c r="L59" s="38">
        <v>-0.10240934318536764</v>
      </c>
      <c r="M59" s="38">
        <v>5.3039953003617274E-3</v>
      </c>
      <c r="N59" s="38">
        <v>-0.25130908231984361</v>
      </c>
      <c r="O59" s="38">
        <v>0.87227201367117901</v>
      </c>
      <c r="P59" s="38">
        <v>0.66359612660030498</v>
      </c>
      <c r="Q59" s="38">
        <v>0.27663875284363815</v>
      </c>
      <c r="R59" s="38">
        <v>0.73778878347047694</v>
      </c>
      <c r="S59" s="38">
        <v>-1.5094677176794455</v>
      </c>
      <c r="T59" s="39"/>
      <c r="V59" s="40">
        <v>-0.10240934318536764</v>
      </c>
      <c r="W59" s="38">
        <v>0.66359612660030498</v>
      </c>
    </row>
    <row r="60" spans="2:23" x14ac:dyDescent="0.2">
      <c r="B60" s="42">
        <v>1550.199951171875</v>
      </c>
      <c r="C60" s="42">
        <v>4001.429931640625</v>
      </c>
      <c r="D60" s="42">
        <v>3167.22998046875</v>
      </c>
      <c r="E60" s="42">
        <v>1474.2099609375</v>
      </c>
      <c r="F60" s="42">
        <v>7792.509765625</v>
      </c>
      <c r="G60" s="42">
        <v>9861.8896484375</v>
      </c>
      <c r="H60" s="42">
        <v>4893.490234375</v>
      </c>
      <c r="I60" s="42">
        <v>5889.68017578125</v>
      </c>
      <c r="L60" s="38">
        <v>-7.2931042459275383E-2</v>
      </c>
      <c r="M60" s="38">
        <v>1.3876570249617741</v>
      </c>
      <c r="N60" s="38">
        <v>0.90630409473791351</v>
      </c>
      <c r="O60" s="38">
        <v>-1.2589687089954953</v>
      </c>
      <c r="P60" s="38">
        <v>0.38294050607822377</v>
      </c>
      <c r="Q60" s="38">
        <v>1.3804023229089248</v>
      </c>
      <c r="R60" s="38">
        <v>-0.92630203760149821</v>
      </c>
      <c r="S60" s="38">
        <v>-0.48103384932288734</v>
      </c>
      <c r="T60" s="39"/>
      <c r="V60" s="40">
        <v>-7.2931042459275383E-2</v>
      </c>
      <c r="W60" s="38">
        <v>0.38294050607822377</v>
      </c>
    </row>
    <row r="61" spans="2:23" x14ac:dyDescent="0.2">
      <c r="B61" s="42">
        <v>1411.260009765625</v>
      </c>
      <c r="C61" s="42">
        <v>2744.3798828125</v>
      </c>
      <c r="D61" s="42">
        <v>2424.4599609375</v>
      </c>
      <c r="E61" s="42">
        <v>2710.5400390625</v>
      </c>
      <c r="F61" s="42">
        <v>6476.259765625</v>
      </c>
      <c r="G61" s="42">
        <v>10058.099609375</v>
      </c>
      <c r="H61" s="42">
        <v>7728.97021484375</v>
      </c>
      <c r="I61" s="42">
        <v>6434.490234375</v>
      </c>
      <c r="L61" s="38">
        <v>-0.52549971900722448</v>
      </c>
      <c r="M61" s="38">
        <v>-3.3996312203339291E-2</v>
      </c>
      <c r="N61" s="38">
        <v>-0.18575101529718122</v>
      </c>
      <c r="O61" s="38">
        <v>0.77137331578744261</v>
      </c>
      <c r="P61" s="38">
        <v>-0.72133312726517695</v>
      </c>
      <c r="Q61" s="38">
        <v>1.4989574741995515</v>
      </c>
      <c r="R61" s="38">
        <v>1.4448376565596703</v>
      </c>
      <c r="S61" s="38">
        <v>-6.572530196597097E-2</v>
      </c>
      <c r="T61" s="39"/>
      <c r="V61" s="40">
        <v>-0.52549971900722448</v>
      </c>
      <c r="W61" s="38">
        <v>-0.72133312726517695</v>
      </c>
    </row>
    <row r="62" spans="2:23" x14ac:dyDescent="0.2">
      <c r="B62" s="42">
        <v>1533.550048828125</v>
      </c>
      <c r="C62" s="42">
        <v>2938.639892578125</v>
      </c>
      <c r="D62" s="42">
        <v>3277.39990234375</v>
      </c>
      <c r="E62" s="42">
        <v>1361.199951171875</v>
      </c>
      <c r="F62" s="42">
        <v>7979.169921875</v>
      </c>
      <c r="G62" s="42">
        <v>9033.8203125</v>
      </c>
      <c r="H62" s="42">
        <v>6004.72998046875</v>
      </c>
      <c r="I62" s="42">
        <v>4639.83984375</v>
      </c>
      <c r="L62" s="38">
        <v>-0.12716472207722701</v>
      </c>
      <c r="M62" s="38">
        <v>0.18570089986748156</v>
      </c>
      <c r="N62" s="38">
        <v>1.0682810499086239</v>
      </c>
      <c r="O62" s="38">
        <v>-1.4445574737663545</v>
      </c>
      <c r="P62" s="38">
        <v>0.539539851903587</v>
      </c>
      <c r="Q62" s="38">
        <v>0.8800613364873926</v>
      </c>
      <c r="R62" s="38">
        <v>2.9602706645178666E-3</v>
      </c>
      <c r="S62" s="38">
        <v>-1.4337867666676831</v>
      </c>
      <c r="T62" s="39"/>
      <c r="V62" s="40">
        <v>-0.12716472207722701</v>
      </c>
      <c r="W62" s="38">
        <v>0.539539851903587</v>
      </c>
    </row>
    <row r="63" spans="2:23" x14ac:dyDescent="0.2">
      <c r="B63" s="42">
        <v>1556.1400146484375</v>
      </c>
      <c r="C63" s="42">
        <v>1144.449951171875</v>
      </c>
      <c r="D63" s="42">
        <v>2370.2900390625</v>
      </c>
      <c r="E63" s="42">
        <v>956.39300537109375</v>
      </c>
      <c r="F63" s="42">
        <v>8082.66015625</v>
      </c>
      <c r="G63" s="42">
        <v>9964.8896484375</v>
      </c>
      <c r="H63" s="42">
        <v>5615.81982421875</v>
      </c>
      <c r="I63" s="42">
        <v>6639.06005859375</v>
      </c>
      <c r="L63" s="38">
        <v>-5.3582490567070741E-2</v>
      </c>
      <c r="M63" s="38">
        <v>-1.8434276301271351</v>
      </c>
      <c r="N63" s="38">
        <v>-0.26539415979448922</v>
      </c>
      <c r="O63" s="38">
        <v>-2.1093447894885693</v>
      </c>
      <c r="P63" s="38">
        <v>0.62636343186851873</v>
      </c>
      <c r="Q63" s="38">
        <v>1.4426375964118039</v>
      </c>
      <c r="R63" s="38">
        <v>-0.32226167246284976</v>
      </c>
      <c r="S63" s="38">
        <v>9.0218214841784675E-2</v>
      </c>
      <c r="T63" s="39"/>
      <c r="V63" s="40">
        <v>-5.3582490567070741E-2</v>
      </c>
      <c r="W63" s="38">
        <v>0.62636343186851873</v>
      </c>
    </row>
    <row r="64" spans="2:23" x14ac:dyDescent="0.2">
      <c r="B64" s="42">
        <v>1632.4100341796875</v>
      </c>
      <c r="C64" s="42">
        <v>3994.3701171875</v>
      </c>
      <c r="D64" s="42">
        <v>1883.22998046875</v>
      </c>
      <c r="E64" s="42">
        <v>2449.409912109375</v>
      </c>
      <c r="F64" s="42">
        <v>8744.4697265625</v>
      </c>
      <c r="G64" s="42">
        <v>8204.6796875</v>
      </c>
      <c r="H64" s="42">
        <v>5736.0498046875</v>
      </c>
      <c r="I64" s="42">
        <v>6583.919921875</v>
      </c>
      <c r="L64" s="38">
        <v>0.1948516274423624</v>
      </c>
      <c r="M64" s="38">
        <v>1.3796727694530868</v>
      </c>
      <c r="N64" s="38">
        <v>-0.98149256427366904</v>
      </c>
      <c r="O64" s="38">
        <v>0.34253681001068281</v>
      </c>
      <c r="P64" s="38">
        <v>1.1815914347482295</v>
      </c>
      <c r="Q64" s="38">
        <v>0.37907304940755621</v>
      </c>
      <c r="R64" s="38">
        <v>-0.22172064199133623</v>
      </c>
      <c r="S64" s="38">
        <v>4.8184904845939201E-2</v>
      </c>
      <c r="T64" s="39"/>
      <c r="V64" s="40">
        <v>0.1948516274423624</v>
      </c>
      <c r="W64" s="38">
        <v>1.1815914347482295</v>
      </c>
    </row>
    <row r="65" spans="2:23" x14ac:dyDescent="0.2">
      <c r="B65" s="42">
        <v>1695.780029296875</v>
      </c>
      <c r="C65" s="42">
        <v>2073.8798828125</v>
      </c>
      <c r="D65" s="42">
        <v>2023.1600341796875</v>
      </c>
      <c r="E65" s="42">
        <v>2509.9599609375</v>
      </c>
      <c r="F65" s="42">
        <v>7436.580078125</v>
      </c>
      <c r="G65" s="42">
        <v>9685.3203125</v>
      </c>
      <c r="H65" s="42">
        <v>6618.759765625</v>
      </c>
      <c r="I65" s="42">
        <v>5142.22021484375</v>
      </c>
      <c r="L65" s="38">
        <v>0.40126653256442146</v>
      </c>
      <c r="M65" s="38">
        <v>-0.79229433180712439</v>
      </c>
      <c r="N65" s="38">
        <v>-0.77576087588518061</v>
      </c>
      <c r="O65" s="38">
        <v>0.44197409695661394</v>
      </c>
      <c r="P65" s="38">
        <v>8.4331754526158251E-2</v>
      </c>
      <c r="Q65" s="38">
        <v>1.2737145470420117</v>
      </c>
      <c r="R65" s="38">
        <v>0.5164360867556429</v>
      </c>
      <c r="S65" s="38">
        <v>-1.0508223576071793</v>
      </c>
      <c r="T65" s="39"/>
      <c r="V65" s="40">
        <v>0.40126653256442146</v>
      </c>
      <c r="W65" s="38">
        <v>8.4331754526158251E-2</v>
      </c>
    </row>
    <row r="66" spans="2:23" x14ac:dyDescent="0.2">
      <c r="B66" s="42">
        <v>1766.52001953125</v>
      </c>
      <c r="C66" s="42">
        <v>2894.7900390625</v>
      </c>
      <c r="D66" s="42">
        <v>2660.530029296875</v>
      </c>
      <c r="E66" s="42">
        <v>2569.68994140625</v>
      </c>
      <c r="F66" s="42">
        <v>6936.47998046875</v>
      </c>
      <c r="G66" s="42">
        <v>7187.64013671875</v>
      </c>
      <c r="H66" s="42">
        <v>7192.6201171875</v>
      </c>
      <c r="I66" s="42">
        <v>6312.509765625</v>
      </c>
      <c r="L66" s="38">
        <v>0.63168770185063372</v>
      </c>
      <c r="M66" s="38">
        <v>0.13610916671190437</v>
      </c>
      <c r="N66" s="38">
        <v>0.16133020459492473</v>
      </c>
      <c r="O66" s="38">
        <v>0.54006464059936587</v>
      </c>
      <c r="P66" s="38">
        <v>-0.33522938649891809</v>
      </c>
      <c r="Q66" s="38">
        <v>-0.23544864579745767</v>
      </c>
      <c r="R66" s="38">
        <v>0.99632064523176411</v>
      </c>
      <c r="S66" s="38">
        <v>-0.15871097740162526</v>
      </c>
      <c r="T66" s="39"/>
      <c r="V66" s="40">
        <v>0.63168770185063372</v>
      </c>
      <c r="W66" s="38">
        <v>-0.33522938649891809</v>
      </c>
    </row>
    <row r="67" spans="2:23" x14ac:dyDescent="0.2">
      <c r="B67" s="42">
        <v>1265.0899658203125</v>
      </c>
      <c r="C67" s="42">
        <v>3450.31005859375</v>
      </c>
      <c r="D67" s="42">
        <v>2587.169921875</v>
      </c>
      <c r="E67" s="42">
        <v>2622.840087890625</v>
      </c>
      <c r="F67" s="42">
        <v>8408.080078125</v>
      </c>
      <c r="G67" s="42">
        <v>7359.509765625</v>
      </c>
      <c r="H67" s="42">
        <v>8745.2099609375</v>
      </c>
      <c r="I67" s="42">
        <v>7520.52001953125</v>
      </c>
      <c r="L67" s="38">
        <v>-1.0016189880219002</v>
      </c>
      <c r="M67" s="38">
        <v>0.76437125569147613</v>
      </c>
      <c r="N67" s="38">
        <v>5.3472754676119102E-2</v>
      </c>
      <c r="O67" s="38">
        <v>0.62734956388963714</v>
      </c>
      <c r="P67" s="38">
        <v>0.89937588352377562</v>
      </c>
      <c r="Q67" s="38">
        <v>-0.13160055490601288</v>
      </c>
      <c r="R67" s="38">
        <v>2.2946572346717349</v>
      </c>
      <c r="S67" s="38">
        <v>0.76215488369688678</v>
      </c>
      <c r="T67" s="39"/>
      <c r="V67" s="40">
        <v>-1.0016189880219002</v>
      </c>
      <c r="W67" s="38">
        <v>0.89937588352377562</v>
      </c>
    </row>
    <row r="68" spans="2:23" x14ac:dyDescent="0.2">
      <c r="B68" s="42">
        <v>1782.5699462890625</v>
      </c>
      <c r="C68" s="42">
        <v>3402.22998046875</v>
      </c>
      <c r="D68" s="42">
        <v>1911.949951171875</v>
      </c>
      <c r="E68" s="42">
        <v>2533.909912109375</v>
      </c>
      <c r="F68" s="42">
        <v>7971.2099609375</v>
      </c>
      <c r="G68" s="42">
        <v>7084.669921875</v>
      </c>
      <c r="H68" s="42">
        <v>6371.33984375</v>
      </c>
      <c r="I68" s="42">
        <v>7437.60986328125</v>
      </c>
      <c r="L68" s="38">
        <v>0.68396708269646422</v>
      </c>
      <c r="M68" s="38">
        <v>0.70999537496875764</v>
      </c>
      <c r="N68" s="38">
        <v>-0.93926712444479832</v>
      </c>
      <c r="O68" s="38">
        <v>0.48130549656917015</v>
      </c>
      <c r="P68" s="38">
        <v>0.53286180822972207</v>
      </c>
      <c r="Q68" s="38">
        <v>-0.29766592233581696</v>
      </c>
      <c r="R68" s="38">
        <v>0.30953383319535421</v>
      </c>
      <c r="S68" s="38">
        <v>0.6989524959836334</v>
      </c>
      <c r="T68" s="39"/>
      <c r="V68" s="40">
        <v>0.68396708269646422</v>
      </c>
      <c r="W68" s="38">
        <v>0.53286180822972207</v>
      </c>
    </row>
    <row r="69" spans="2:23" x14ac:dyDescent="0.2">
      <c r="B69" s="42">
        <v>1805.6099853515625</v>
      </c>
      <c r="C69" s="42">
        <v>2716.7900390625</v>
      </c>
      <c r="D69" s="42">
        <v>3033.330078125</v>
      </c>
      <c r="E69" s="42">
        <v>2248.280029296875</v>
      </c>
      <c r="F69" s="42">
        <v>6665.3798828125</v>
      </c>
      <c r="G69" s="42">
        <v>4521.68017578125</v>
      </c>
      <c r="H69" s="42">
        <v>5714.990234375</v>
      </c>
      <c r="I69" s="42">
        <v>3652.8798828125</v>
      </c>
      <c r="L69" s="38">
        <v>0.75901533650017294</v>
      </c>
      <c r="M69" s="38">
        <v>-6.5198883235110902E-2</v>
      </c>
      <c r="N69" s="38">
        <v>0.70943821601010326</v>
      </c>
      <c r="O69" s="38">
        <v>1.2234683791119579E-2</v>
      </c>
      <c r="P69" s="38">
        <v>-0.56266998656624412</v>
      </c>
      <c r="Q69" s="38">
        <v>-1.8462908527554216</v>
      </c>
      <c r="R69" s="38">
        <v>-0.23933148158601106</v>
      </c>
      <c r="S69" s="38">
        <v>-2.1861460544796545</v>
      </c>
      <c r="T69" s="39"/>
      <c r="V69" s="40">
        <v>0.75901533650017294</v>
      </c>
      <c r="W69" s="38">
        <v>-0.56266998656624412</v>
      </c>
    </row>
    <row r="70" spans="2:23" x14ac:dyDescent="0.2">
      <c r="B70" s="42">
        <v>1939.489990234375</v>
      </c>
      <c r="C70" s="42">
        <v>2353.989990234375</v>
      </c>
      <c r="D70" s="42">
        <v>2196.56005859375</v>
      </c>
      <c r="E70" s="42">
        <v>2560.85009765625</v>
      </c>
      <c r="F70" s="42">
        <v>8201.73046875</v>
      </c>
      <c r="G70" s="42">
        <v>4830.39013671875</v>
      </c>
      <c r="H70" s="42">
        <v>6425.43017578125</v>
      </c>
      <c r="I70" s="42">
        <v>5610.4599609375</v>
      </c>
      <c r="L70" s="38">
        <v>1.195102296180738</v>
      </c>
      <c r="M70" s="38">
        <v>-0.4755054582366377</v>
      </c>
      <c r="N70" s="38">
        <v>-0.52082007622677406</v>
      </c>
      <c r="O70" s="38">
        <v>0.52554755768138062</v>
      </c>
      <c r="P70" s="38">
        <v>0.72625798579650291</v>
      </c>
      <c r="Q70" s="38">
        <v>-1.659760281376699</v>
      </c>
      <c r="R70" s="38">
        <v>0.35476629268478832</v>
      </c>
      <c r="S70" s="38">
        <v>-0.69388333693837578</v>
      </c>
      <c r="T70" s="39"/>
      <c r="V70" s="40">
        <v>1.195102296180738</v>
      </c>
      <c r="W70" s="38">
        <v>0.72625798579650291</v>
      </c>
    </row>
    <row r="71" spans="2:23" x14ac:dyDescent="0.2">
      <c r="B71" s="42">
        <v>1515.6600341796875</v>
      </c>
      <c r="C71" s="42">
        <v>3949.909912109375</v>
      </c>
      <c r="D71" s="42">
        <v>2516.830078125</v>
      </c>
      <c r="E71" s="42">
        <v>2391.64990234375</v>
      </c>
      <c r="F71" s="42">
        <v>7660.830078125</v>
      </c>
      <c r="G71" s="42">
        <v>6227.7900390625</v>
      </c>
      <c r="H71" s="42">
        <v>5266.9501953125</v>
      </c>
      <c r="I71" s="42">
        <v>7174.490234375</v>
      </c>
      <c r="L71" s="38">
        <v>-0.18543781598327189</v>
      </c>
      <c r="M71" s="38">
        <v>1.3293907627984702</v>
      </c>
      <c r="N71" s="38">
        <v>-4.9944162790116681E-2</v>
      </c>
      <c r="O71" s="38">
        <v>0.24768141722037298</v>
      </c>
      <c r="P71" s="38">
        <v>0.27246726242910801</v>
      </c>
      <c r="Q71" s="38">
        <v>-0.815414988995535</v>
      </c>
      <c r="R71" s="38">
        <v>-0.61400015444293887</v>
      </c>
      <c r="S71" s="38">
        <v>0.49837648029074111</v>
      </c>
      <c r="T71" s="39"/>
      <c r="V71" s="40">
        <v>-0.18543781598327189</v>
      </c>
      <c r="W71" s="38">
        <v>0.27246726242910801</v>
      </c>
    </row>
    <row r="72" spans="2:23" x14ac:dyDescent="0.2">
      <c r="B72" s="42">
        <v>1961.8299560546875</v>
      </c>
      <c r="C72" s="42">
        <v>3119.949951171875</v>
      </c>
      <c r="D72" s="42">
        <v>3639.1298828125</v>
      </c>
      <c r="E72" s="42">
        <v>1709.3299560546875</v>
      </c>
      <c r="F72" s="42">
        <v>8226.5703125</v>
      </c>
      <c r="G72" s="42">
        <v>6604.14013671875</v>
      </c>
      <c r="H72" s="42">
        <v>7884.419921875</v>
      </c>
      <c r="I72" s="42">
        <v>6562.39990234375</v>
      </c>
      <c r="L72" s="38">
        <v>1.2678702034009035</v>
      </c>
      <c r="M72" s="38">
        <v>0.39075244105448659</v>
      </c>
      <c r="N72" s="38">
        <v>1.6001133307444737</v>
      </c>
      <c r="O72" s="38">
        <v>-0.87284689945644123</v>
      </c>
      <c r="P72" s="38">
        <v>0.74709748020067757</v>
      </c>
      <c r="Q72" s="38">
        <v>-0.58801449132104966</v>
      </c>
      <c r="R72" s="38">
        <v>1.5748308052775064</v>
      </c>
      <c r="S72" s="38">
        <v>3.1780200289483286E-2</v>
      </c>
      <c r="T72" s="39"/>
      <c r="V72" s="40">
        <v>1.2678702034009035</v>
      </c>
      <c r="W72" s="38">
        <v>0.74709748020067757</v>
      </c>
    </row>
    <row r="73" spans="2:23" x14ac:dyDescent="0.2">
      <c r="B73" s="42">
        <v>1117.739990234375</v>
      </c>
      <c r="C73" s="42">
        <v>2961.840087890625</v>
      </c>
      <c r="D73" s="42">
        <v>2558.6201171875</v>
      </c>
      <c r="E73" s="42">
        <v>2951.860107421875</v>
      </c>
      <c r="F73" s="42">
        <v>5664.93017578125</v>
      </c>
      <c r="G73" s="42">
        <v>7137.60009765625</v>
      </c>
      <c r="H73" s="42">
        <v>4883.18994140625</v>
      </c>
      <c r="I73" s="42">
        <v>5660.89990234375</v>
      </c>
      <c r="L73" s="38">
        <v>-1.4815816450185337</v>
      </c>
      <c r="M73" s="38">
        <v>0.2119390238941628</v>
      </c>
      <c r="N73" s="38">
        <v>1.1497500856418388E-2</v>
      </c>
      <c r="O73" s="38">
        <v>1.1676770900647779</v>
      </c>
      <c r="P73" s="38">
        <v>-1.4020015975525608</v>
      </c>
      <c r="Q73" s="38">
        <v>-0.26568413625521925</v>
      </c>
      <c r="R73" s="38">
        <v>-0.93491554702068824</v>
      </c>
      <c r="S73" s="38">
        <v>-0.65543298444622744</v>
      </c>
      <c r="T73" s="39"/>
      <c r="V73" s="40">
        <v>-1.4815816450185337</v>
      </c>
      <c r="W73" s="38">
        <v>-1.4020015975525608</v>
      </c>
    </row>
    <row r="74" spans="2:23" x14ac:dyDescent="0.2">
      <c r="B74" s="42">
        <v>1297.4300537109375</v>
      </c>
      <c r="C74" s="42">
        <v>1791.3399658203125</v>
      </c>
      <c r="D74" s="42">
        <v>2068.64990234375</v>
      </c>
      <c r="E74" s="42">
        <v>2257.110107421875</v>
      </c>
      <c r="F74" s="42">
        <v>8110.81982421875</v>
      </c>
      <c r="G74" s="42">
        <v>6396.93994140625</v>
      </c>
      <c r="H74" s="42">
        <v>7085.47998046875</v>
      </c>
      <c r="I74" s="42">
        <v>7485.669921875</v>
      </c>
      <c r="L74" s="38">
        <v>-0.89627771158282632</v>
      </c>
      <c r="M74" s="38">
        <v>-1.1118311841772863</v>
      </c>
      <c r="N74" s="38">
        <v>-0.70887955101057432</v>
      </c>
      <c r="O74" s="38">
        <v>2.6735729277688577E-2</v>
      </c>
      <c r="P74" s="38">
        <v>0.64998810716697675</v>
      </c>
      <c r="Q74" s="38">
        <v>-0.71321022748729634</v>
      </c>
      <c r="R74" s="38">
        <v>0.90672585607381528</v>
      </c>
      <c r="S74" s="38">
        <v>0.73558866450808802</v>
      </c>
      <c r="T74" s="39"/>
      <c r="V74" s="40">
        <v>-0.89627771158282632</v>
      </c>
      <c r="W74" s="38">
        <v>0.64998810716697675</v>
      </c>
    </row>
    <row r="75" spans="2:23" x14ac:dyDescent="0.2">
      <c r="B75" s="42">
        <v>1672.6099853515625</v>
      </c>
      <c r="C75" s="42">
        <v>4307.919921875</v>
      </c>
      <c r="D75" s="42">
        <v>2060.85009765625</v>
      </c>
      <c r="E75" s="42">
        <v>2617.02001953125</v>
      </c>
      <c r="F75" s="42">
        <v>7255.1201171875</v>
      </c>
      <c r="G75" s="42">
        <v>5761.2998046875</v>
      </c>
      <c r="H75" s="42">
        <v>5944.3798828125</v>
      </c>
      <c r="I75" s="42">
        <v>6313.5400390625</v>
      </c>
      <c r="L75" s="38">
        <v>0.32579481422514628</v>
      </c>
      <c r="M75" s="38">
        <v>1.734280071379537</v>
      </c>
      <c r="N75" s="38">
        <v>-0.72034718748254112</v>
      </c>
      <c r="O75" s="38">
        <v>0.61779165570134031</v>
      </c>
      <c r="P75" s="38">
        <v>-6.790486493884057E-2</v>
      </c>
      <c r="Q75" s="38">
        <v>-1.0972804969834022</v>
      </c>
      <c r="R75" s="38">
        <v>-4.7506850628851592E-2</v>
      </c>
      <c r="S75" s="38">
        <v>-0.15792560026337457</v>
      </c>
      <c r="T75" s="39"/>
      <c r="V75" s="40">
        <v>0.32579481422514628</v>
      </c>
      <c r="W75" s="38">
        <v>-6.790486493884057E-2</v>
      </c>
    </row>
    <row r="76" spans="2:23" x14ac:dyDescent="0.2">
      <c r="B76" s="42">
        <v>1770.6099853515625</v>
      </c>
      <c r="C76" s="42">
        <v>3357.02001953125</v>
      </c>
      <c r="D76" s="42">
        <v>3399.469970703125</v>
      </c>
      <c r="E76" s="42">
        <v>2468.159912109375</v>
      </c>
      <c r="F76" s="42">
        <v>7612.56982421875</v>
      </c>
      <c r="G76" s="42">
        <v>7582.3798828125</v>
      </c>
      <c r="H76" s="42">
        <v>6215.66015625</v>
      </c>
      <c r="I76" s="42">
        <v>7577.7001953125</v>
      </c>
      <c r="L76" s="38">
        <v>0.6450099359014817</v>
      </c>
      <c r="M76" s="38">
        <v>0.65886543634792138</v>
      </c>
      <c r="N76" s="38">
        <v>1.2477541552155893</v>
      </c>
      <c r="O76" s="38">
        <v>0.37332867832987382</v>
      </c>
      <c r="P76" s="38">
        <v>0.23197911357658779</v>
      </c>
      <c r="Q76" s="38">
        <v>3.063354790907366E-3</v>
      </c>
      <c r="R76" s="38">
        <v>0.17934836577941715</v>
      </c>
      <c r="S76" s="38">
        <v>0.80574331486979922</v>
      </c>
      <c r="T76" s="39"/>
      <c r="V76" s="40">
        <v>0.6450099359014817</v>
      </c>
      <c r="W76" s="38">
        <v>0.23197911357658779</v>
      </c>
    </row>
    <row r="77" spans="2:23" x14ac:dyDescent="0.2">
      <c r="B77" s="42">
        <v>1434.4300537109375</v>
      </c>
      <c r="C77" s="42">
        <v>2099.840087890625</v>
      </c>
      <c r="D77" s="42">
        <v>3132.77001953125</v>
      </c>
      <c r="E77" s="42">
        <v>1632.6400146484375</v>
      </c>
      <c r="F77" s="42">
        <v>7450.41015625</v>
      </c>
      <c r="G77" s="42">
        <v>6567.009765625</v>
      </c>
      <c r="H77" s="42">
        <v>8248.490234375</v>
      </c>
      <c r="I77" s="42">
        <v>6350.06005859375</v>
      </c>
      <c r="L77" s="38">
        <v>-0.45002800066794924</v>
      </c>
      <c r="M77" s="38">
        <v>-0.76293479101778761</v>
      </c>
      <c r="N77" s="38">
        <v>0.85563945367289629</v>
      </c>
      <c r="O77" s="38">
        <v>-0.99878965023978639</v>
      </c>
      <c r="P77" s="38">
        <v>9.5934558416389468E-2</v>
      </c>
      <c r="Q77" s="38">
        <v>-0.61044962530437907</v>
      </c>
      <c r="R77" s="38">
        <v>1.8792806957301627</v>
      </c>
      <c r="S77" s="38">
        <v>-0.13008640012063397</v>
      </c>
      <c r="T77" s="39"/>
      <c r="V77" s="40">
        <v>-0.45002800066794924</v>
      </c>
      <c r="W77" s="38">
        <v>9.5934558416389468E-2</v>
      </c>
    </row>
    <row r="78" spans="2:23" x14ac:dyDescent="0.2">
      <c r="B78" s="42">
        <v>1809.6700439453125</v>
      </c>
      <c r="C78" s="42">
        <v>1073.25</v>
      </c>
      <c r="D78" s="42">
        <v>2872.679931640625</v>
      </c>
      <c r="E78" s="42">
        <v>2427.389892578125</v>
      </c>
      <c r="F78" s="42">
        <v>6825.77978515625</v>
      </c>
      <c r="G78" s="42">
        <v>4333.9501953125</v>
      </c>
      <c r="H78" s="42">
        <v>6789.85009765625</v>
      </c>
      <c r="I78" s="42">
        <v>6760.31005859375</v>
      </c>
      <c r="L78" s="38">
        <v>0.77224015382687661</v>
      </c>
      <c r="M78" s="38">
        <v>-1.9239507948840613</v>
      </c>
      <c r="N78" s="38">
        <v>0.47324288127262315</v>
      </c>
      <c r="O78" s="38">
        <v>0.30637480778176213</v>
      </c>
      <c r="P78" s="38">
        <v>-0.42810179439221985</v>
      </c>
      <c r="Q78" s="38">
        <v>-1.959722179737585</v>
      </c>
      <c r="R78" s="38">
        <v>0.65950854022415428</v>
      </c>
      <c r="S78" s="38">
        <v>0.1826470541642527</v>
      </c>
      <c r="T78" s="39"/>
      <c r="V78" s="40">
        <v>0.77224015382687661</v>
      </c>
      <c r="W78" s="38">
        <v>-0.42810179439221985</v>
      </c>
    </row>
    <row r="79" spans="2:23" x14ac:dyDescent="0.2">
      <c r="B79" s="42">
        <v>1648.969970703125</v>
      </c>
      <c r="C79" s="42">
        <v>3871.949951171875</v>
      </c>
      <c r="D79" s="42">
        <v>2726.800048828125</v>
      </c>
      <c r="E79" s="42">
        <v>2211.090087890625</v>
      </c>
      <c r="F79" s="42">
        <v>7455.009765625</v>
      </c>
      <c r="G79" s="42">
        <v>3999.1201171875</v>
      </c>
      <c r="H79" s="42">
        <v>7754.72021484375</v>
      </c>
      <c r="I79" s="42">
        <v>7193.39013671875</v>
      </c>
      <c r="L79" s="38">
        <v>0.24879226164931642</v>
      </c>
      <c r="M79" s="38">
        <v>1.2412224048755849</v>
      </c>
      <c r="N79" s="38">
        <v>0.25876347676293571</v>
      </c>
      <c r="O79" s="38">
        <v>-4.8839864399796568E-2</v>
      </c>
      <c r="P79" s="38">
        <v>9.979342060555689E-2</v>
      </c>
      <c r="Q79" s="38">
        <v>-2.1620352039036019</v>
      </c>
      <c r="R79" s="38">
        <v>1.466370817627715</v>
      </c>
      <c r="S79" s="38">
        <v>0.51278387028612915</v>
      </c>
      <c r="T79" s="39"/>
      <c r="V79" s="40">
        <v>0.24879226164931642</v>
      </c>
      <c r="W79" s="38">
        <v>9.979342060555689E-2</v>
      </c>
    </row>
    <row r="80" spans="2:23" x14ac:dyDescent="0.2">
      <c r="B80" s="42">
        <v>1202.3800048828125</v>
      </c>
      <c r="C80" s="42">
        <v>2720.530029296875</v>
      </c>
      <c r="D80" s="42">
        <v>764.96099853515625</v>
      </c>
      <c r="E80" s="42">
        <v>2178.3798828125</v>
      </c>
      <c r="F80" s="42">
        <v>8518.9404296875</v>
      </c>
      <c r="G80" s="42">
        <v>12494.599609375</v>
      </c>
      <c r="H80" s="42">
        <v>5284.669921875</v>
      </c>
      <c r="I80" s="42">
        <v>7603.97998046875</v>
      </c>
      <c r="L80" s="38">
        <v>-1.2058839656849849</v>
      </c>
      <c r="M80" s="38">
        <v>-6.0969163342397915E-2</v>
      </c>
      <c r="N80" s="38">
        <v>-2.6256237542818637</v>
      </c>
      <c r="O80" s="38">
        <v>-0.1025576418642956</v>
      </c>
      <c r="P80" s="38">
        <v>0.99238265519606328</v>
      </c>
      <c r="Q80" s="38">
        <v>2.9711540168186295</v>
      </c>
      <c r="R80" s="38">
        <v>-0.59918222333023896</v>
      </c>
      <c r="S80" s="38">
        <v>0.82577638736164261</v>
      </c>
      <c r="T80" s="39"/>
      <c r="V80" s="40">
        <v>-1.2058839656849849</v>
      </c>
      <c r="W80" s="38">
        <v>0.99238265519606328</v>
      </c>
    </row>
    <row r="81" spans="2:23" x14ac:dyDescent="0.2">
      <c r="B81" s="42">
        <v>1954.9100341796875</v>
      </c>
      <c r="C81" s="42">
        <v>1477.219970703125</v>
      </c>
      <c r="D81" s="42">
        <v>2406.169921875</v>
      </c>
      <c r="E81" s="42">
        <v>2292.929931640625</v>
      </c>
      <c r="F81" s="42">
        <v>6775.18994140625</v>
      </c>
      <c r="G81" s="42">
        <v>4624.6298828125</v>
      </c>
      <c r="H81" s="42">
        <v>5683.02001953125</v>
      </c>
      <c r="I81" s="42">
        <v>5660.509765625</v>
      </c>
      <c r="L81" s="38">
        <v>1.2453299615303031</v>
      </c>
      <c r="M81" s="38">
        <v>-1.467083339606539</v>
      </c>
      <c r="N81" s="38">
        <v>-0.21264188339327064</v>
      </c>
      <c r="O81" s="38">
        <v>8.5560225840905516E-2</v>
      </c>
      <c r="P81" s="38">
        <v>-0.47054436272504985</v>
      </c>
      <c r="Q81" s="38">
        <v>-1.7840859675696825</v>
      </c>
      <c r="R81" s="38">
        <v>-0.26606623054175726</v>
      </c>
      <c r="S81" s="38">
        <v>-0.6557303855521337</v>
      </c>
      <c r="T81" s="39"/>
      <c r="V81" s="40">
        <v>1.2453299615303031</v>
      </c>
      <c r="W81" s="38">
        <v>-0.47054436272504985</v>
      </c>
    </row>
    <row r="82" spans="2:23" x14ac:dyDescent="0.2">
      <c r="B82" s="42">
        <v>2051.340087890625</v>
      </c>
      <c r="C82" s="42">
        <v>2940.330078125</v>
      </c>
      <c r="D82" s="42">
        <v>2275.889892578125</v>
      </c>
      <c r="E82" s="42">
        <v>2905.929931640625</v>
      </c>
      <c r="F82" s="42">
        <v>5520.9501953125</v>
      </c>
      <c r="G82" s="42">
        <v>6367.93994140625</v>
      </c>
      <c r="H82" s="42">
        <v>7665.41015625</v>
      </c>
      <c r="I82" s="42">
        <v>6969.240234375</v>
      </c>
      <c r="L82" s="38">
        <v>1.5594313016179813</v>
      </c>
      <c r="M82" s="38">
        <v>0.1876124052410211</v>
      </c>
      <c r="N82" s="38">
        <v>-0.404185656012096</v>
      </c>
      <c r="O82" s="38">
        <v>1.0922490407563223</v>
      </c>
      <c r="P82" s="38">
        <v>-1.522794225215192</v>
      </c>
      <c r="Q82" s="38">
        <v>-0.73073278022111676</v>
      </c>
      <c r="R82" s="38">
        <v>1.3916862398919583</v>
      </c>
      <c r="S82" s="38">
        <v>0.34191446568507872</v>
      </c>
      <c r="T82" s="39"/>
      <c r="V82" s="40">
        <v>1.5594313016179813</v>
      </c>
      <c r="W82" s="38">
        <v>-1.522794225215192</v>
      </c>
    </row>
    <row r="83" spans="2:23" x14ac:dyDescent="0.2">
      <c r="B83" s="42">
        <v>1670.06005859375</v>
      </c>
      <c r="C83" s="42">
        <v>2834.699951171875</v>
      </c>
      <c r="D83" s="42">
        <v>1611.06005859375</v>
      </c>
      <c r="E83" s="42">
        <v>2185.280029296875</v>
      </c>
      <c r="F83" s="42">
        <v>8059.2099609375</v>
      </c>
      <c r="G83" s="42">
        <v>9524.5703125</v>
      </c>
      <c r="H83" s="42">
        <v>8064.2900390625</v>
      </c>
      <c r="I83" s="42">
        <v>6101.89013671875</v>
      </c>
      <c r="L83" s="38">
        <v>0.31748894503881098</v>
      </c>
      <c r="M83" s="38">
        <v>6.8150636293890468E-2</v>
      </c>
      <c r="N83" s="38">
        <v>-1.3816494717495791</v>
      </c>
      <c r="O83" s="38">
        <v>-9.1225993761362076E-2</v>
      </c>
      <c r="P83" s="38">
        <v>0.60668978903444715</v>
      </c>
      <c r="Q83" s="38">
        <v>1.1765852245605763</v>
      </c>
      <c r="R83" s="38">
        <v>1.725245259829993</v>
      </c>
      <c r="S83" s="38">
        <v>-0.31926625854252111</v>
      </c>
      <c r="T83" s="39"/>
      <c r="V83" s="40">
        <v>0.31748894503881098</v>
      </c>
      <c r="W83" s="38">
        <v>0.60668978903444715</v>
      </c>
    </row>
    <row r="84" spans="2:23" x14ac:dyDescent="0.2">
      <c r="B84" s="42">
        <v>1251.010009765625</v>
      </c>
      <c r="C84" s="42">
        <v>4856.18017578125</v>
      </c>
      <c r="D84" s="42">
        <v>2630.360107421875</v>
      </c>
      <c r="E84" s="42">
        <v>2037.27001953125</v>
      </c>
      <c r="F84" s="42">
        <v>7352.08984375</v>
      </c>
      <c r="G84" s="42">
        <v>9165.9599609375</v>
      </c>
      <c r="H84" s="42">
        <v>4612.66015625</v>
      </c>
      <c r="I84" s="42">
        <v>8232.6103515625</v>
      </c>
      <c r="L84" s="38">
        <v>-1.0474815888912321</v>
      </c>
      <c r="M84" s="38">
        <v>2.3543317712521361</v>
      </c>
      <c r="N84" s="38">
        <v>0.11697297895764634</v>
      </c>
      <c r="O84" s="38">
        <v>-0.33429291272804446</v>
      </c>
      <c r="P84" s="38">
        <v>1.3448306780428538E-2</v>
      </c>
      <c r="Q84" s="38">
        <v>0.95990354193479166</v>
      </c>
      <c r="R84" s="38">
        <v>-1.1611431756604198</v>
      </c>
      <c r="S84" s="38">
        <v>1.3049811342733759</v>
      </c>
      <c r="T84" s="39"/>
      <c r="V84" s="40">
        <v>-1.0474815888912321</v>
      </c>
      <c r="W84" s="38">
        <v>1.3448306780428538E-2</v>
      </c>
    </row>
    <row r="85" spans="2:23" x14ac:dyDescent="0.2">
      <c r="B85" s="42">
        <v>880.7860107421875</v>
      </c>
      <c r="C85" s="42">
        <v>1503.3399658203125</v>
      </c>
      <c r="D85" s="42">
        <v>2823.719970703125</v>
      </c>
      <c r="E85" s="42">
        <v>2191.239990234375</v>
      </c>
      <c r="F85" s="42">
        <v>8933.0703125</v>
      </c>
      <c r="G85" s="42">
        <v>7552.5400390625</v>
      </c>
      <c r="H85" s="42">
        <v>7557.3701171875</v>
      </c>
      <c r="I85" s="42">
        <v>5418.83984375</v>
      </c>
      <c r="L85" s="38">
        <v>-2.2534111694602736</v>
      </c>
      <c r="M85" s="38">
        <v>-1.4375430852151536</v>
      </c>
      <c r="N85" s="38">
        <v>0.40125966422967135</v>
      </c>
      <c r="O85" s="38">
        <v>-8.1438349368027574E-2</v>
      </c>
      <c r="P85" s="38">
        <v>1.3398187124567935</v>
      </c>
      <c r="Q85" s="38">
        <v>-1.4966653335931748E-2</v>
      </c>
      <c r="R85" s="38">
        <v>1.3013389170596996</v>
      </c>
      <c r="S85" s="38">
        <v>-0.83995529588663087</v>
      </c>
      <c r="T85" s="39"/>
      <c r="V85" s="40">
        <v>-2.2534111694602736</v>
      </c>
      <c r="W85" s="38">
        <v>1.3398187124567935</v>
      </c>
    </row>
    <row r="86" spans="2:23" x14ac:dyDescent="0.2">
      <c r="B86" s="42">
        <v>1505.1099853515625</v>
      </c>
      <c r="C86" s="42">
        <v>2956.2099609375</v>
      </c>
      <c r="D86" s="42">
        <v>2618.610107421875</v>
      </c>
      <c r="E86" s="42">
        <v>1304.8399658203125</v>
      </c>
      <c r="F86" s="42">
        <v>6263.81005859375</v>
      </c>
      <c r="G86" s="42">
        <v>6637.490234375</v>
      </c>
      <c r="H86" s="42">
        <v>6877.06982421875</v>
      </c>
      <c r="I86" s="42">
        <v>6643.080078125</v>
      </c>
      <c r="L86" s="38">
        <v>-0.21980246006859028</v>
      </c>
      <c r="M86" s="38">
        <v>0.20557166502962501</v>
      </c>
      <c r="N86" s="38">
        <v>9.9697581182423514E-2</v>
      </c>
      <c r="O86" s="38">
        <v>-1.5371137002952528</v>
      </c>
      <c r="P86" s="38">
        <v>-0.89956872831827439</v>
      </c>
      <c r="Q86" s="38">
        <v>-0.56786349667071523</v>
      </c>
      <c r="R86" s="38">
        <v>0.7324451002389557</v>
      </c>
      <c r="S86" s="38">
        <v>9.3282674547575106E-2</v>
      </c>
      <c r="T86" s="39"/>
      <c r="V86" s="40">
        <v>-0.21980246006859028</v>
      </c>
      <c r="W86" s="38">
        <v>-0.89956872831827439</v>
      </c>
    </row>
    <row r="87" spans="2:23" x14ac:dyDescent="0.2">
      <c r="B87" s="42">
        <v>1774.3699951171875</v>
      </c>
      <c r="C87" s="42">
        <v>1001.7999877929688</v>
      </c>
      <c r="D87" s="42">
        <v>2483.530029296875</v>
      </c>
      <c r="E87" s="42">
        <v>2566.72998046875</v>
      </c>
      <c r="F87" s="42">
        <v>8331.4697265625</v>
      </c>
      <c r="G87" s="42">
        <v>8014.14013671875</v>
      </c>
      <c r="H87" s="42">
        <v>5281.47021484375</v>
      </c>
      <c r="I87" s="42">
        <v>5788.81982421875</v>
      </c>
      <c r="L87" s="38">
        <v>0.65725740503248364</v>
      </c>
      <c r="M87" s="38">
        <v>-2.004756764693544</v>
      </c>
      <c r="N87" s="38">
        <v>-9.8903446997793423E-2</v>
      </c>
      <c r="O87" s="38">
        <v>0.53520369513710198</v>
      </c>
      <c r="P87" s="38">
        <v>0.83510329756241786</v>
      </c>
      <c r="Q87" s="38">
        <v>0.26394410711642202</v>
      </c>
      <c r="R87" s="38">
        <v>-0.60185794398555781</v>
      </c>
      <c r="S87" s="38">
        <v>-0.557919665641056</v>
      </c>
      <c r="T87" s="39"/>
      <c r="V87" s="40">
        <v>0.65725740503248364</v>
      </c>
      <c r="W87" s="38">
        <v>0.83510329756241786</v>
      </c>
    </row>
    <row r="88" spans="2:23" x14ac:dyDescent="0.2">
      <c r="B88" s="42">
        <v>2085.320068359375</v>
      </c>
      <c r="C88" s="42">
        <v>2882.4599609375</v>
      </c>
      <c r="D88" s="42">
        <v>3740.169921875</v>
      </c>
      <c r="E88" s="42">
        <v>2598.1298828125</v>
      </c>
      <c r="F88" s="42">
        <v>7653.259765625</v>
      </c>
      <c r="G88" s="42">
        <v>7457.18017578125</v>
      </c>
      <c r="H88" s="42">
        <v>4581.02978515625</v>
      </c>
      <c r="I88" s="42">
        <v>7472.14990234375</v>
      </c>
      <c r="L88" s="38">
        <v>1.6701141954944254</v>
      </c>
      <c r="M88" s="38">
        <v>0.12216453759371279</v>
      </c>
      <c r="N88" s="38">
        <v>1.7486671065767068</v>
      </c>
      <c r="O88" s="38">
        <v>0.58676965024132621</v>
      </c>
      <c r="P88" s="38">
        <v>0.26611611599801971</v>
      </c>
      <c r="Q88" s="38">
        <v>-7.2585557923366267E-2</v>
      </c>
      <c r="R88" s="38">
        <v>-1.1875937339285263</v>
      </c>
      <c r="S88" s="38">
        <v>0.72528235759765058</v>
      </c>
      <c r="T88" s="39"/>
      <c r="V88" s="40">
        <v>1.6701141954944254</v>
      </c>
      <c r="W88" s="38">
        <v>0.26611611599801971</v>
      </c>
    </row>
    <row r="89" spans="2:23" x14ac:dyDescent="0.2">
      <c r="B89" s="42">
        <v>1573.219970703125</v>
      </c>
      <c r="C89" s="42">
        <v>2482.2099609375</v>
      </c>
      <c r="D89" s="42">
        <v>1665.760009765625</v>
      </c>
      <c r="E89" s="42">
        <v>1214.5899658203125</v>
      </c>
      <c r="F89" s="42">
        <v>6897.6298828125</v>
      </c>
      <c r="G89" s="42">
        <v>7397.759765625</v>
      </c>
      <c r="H89" s="42">
        <v>6181.5400390625</v>
      </c>
      <c r="I89" s="42">
        <v>5376.14990234375</v>
      </c>
      <c r="L89" s="38">
        <v>2.0520017821489753E-3</v>
      </c>
      <c r="M89" s="38">
        <v>-0.33049583876186506</v>
      </c>
      <c r="N89" s="38">
        <v>-1.3012270534704806</v>
      </c>
      <c r="O89" s="38">
        <v>-1.6853252264716254</v>
      </c>
      <c r="P89" s="38">
        <v>-0.36782284404468302</v>
      </c>
      <c r="Q89" s="38">
        <v>-0.10848891207606021</v>
      </c>
      <c r="R89" s="38">
        <v>0.150815784068388</v>
      </c>
      <c r="S89" s="38">
        <v>-0.87249782565919876</v>
      </c>
      <c r="T89" s="39"/>
      <c r="V89" s="40">
        <v>2.0520017821489753E-3</v>
      </c>
      <c r="W89" s="38">
        <v>-0.36782284404468302</v>
      </c>
    </row>
    <row r="90" spans="2:23" x14ac:dyDescent="0.2">
      <c r="B90" s="42">
        <v>1033.199951171875</v>
      </c>
      <c r="C90" s="42">
        <v>1114.260009765625</v>
      </c>
      <c r="D90" s="42">
        <v>2516.43994140625</v>
      </c>
      <c r="E90" s="42">
        <v>2994.9599609375</v>
      </c>
      <c r="F90" s="42">
        <v>7177.8701171875</v>
      </c>
      <c r="G90" s="42">
        <v>8321.01953125</v>
      </c>
      <c r="H90" s="42">
        <v>5401.740234375</v>
      </c>
      <c r="I90" s="42">
        <v>8033.27001953125</v>
      </c>
      <c r="L90" s="38">
        <v>-1.756953674159943</v>
      </c>
      <c r="M90" s="38">
        <v>-1.877570766264814</v>
      </c>
      <c r="N90" s="38">
        <v>-5.0517759981872128E-2</v>
      </c>
      <c r="O90" s="38">
        <v>1.2384570908130204</v>
      </c>
      <c r="P90" s="38">
        <v>-0.13271408672480653</v>
      </c>
      <c r="Q90" s="38">
        <v>0.44936860275768703</v>
      </c>
      <c r="R90" s="38">
        <v>-0.50128343127785691</v>
      </c>
      <c r="S90" s="38">
        <v>1.1530240578213855</v>
      </c>
      <c r="T90" s="39"/>
      <c r="V90" s="40">
        <v>-1.756953674159943</v>
      </c>
      <c r="W90" s="38">
        <v>-0.13271408672480653</v>
      </c>
    </row>
    <row r="91" spans="2:23" x14ac:dyDescent="0.2">
      <c r="B91" s="42">
        <v>1463.3599853515625</v>
      </c>
      <c r="C91" s="42">
        <v>2740.5</v>
      </c>
      <c r="D91" s="42">
        <v>2300.340087890625</v>
      </c>
      <c r="E91" s="42">
        <v>2079.360107421875</v>
      </c>
      <c r="F91" s="42">
        <v>7776.669921875</v>
      </c>
      <c r="G91" s="42">
        <v>8146.330078125</v>
      </c>
      <c r="H91" s="42">
        <v>5723.0498046875</v>
      </c>
      <c r="I91" s="42">
        <v>5744.85009765625</v>
      </c>
      <c r="L91" s="38">
        <v>-0.35579461649702909</v>
      </c>
      <c r="M91" s="38">
        <v>-3.8384242782032077E-2</v>
      </c>
      <c r="N91" s="38">
        <v>-0.36823783901589802</v>
      </c>
      <c r="O91" s="38">
        <v>-0.26517118238824183</v>
      </c>
      <c r="P91" s="38">
        <v>0.36965160061998692</v>
      </c>
      <c r="Q91" s="38">
        <v>0.34381670088096122</v>
      </c>
      <c r="R91" s="38">
        <v>-0.23259175243345595</v>
      </c>
      <c r="S91" s="38">
        <v>-0.59143777526165942</v>
      </c>
      <c r="T91" s="39"/>
      <c r="V91" s="40">
        <v>-0.35579461649702909</v>
      </c>
      <c r="W91" s="38">
        <v>0.36965160061998692</v>
      </c>
    </row>
    <row r="92" spans="2:23" x14ac:dyDescent="0.2">
      <c r="B92" s="42">
        <v>1599.1199951171875</v>
      </c>
      <c r="C92" s="42">
        <v>3324.469970703125</v>
      </c>
      <c r="D92" s="42">
        <v>1102.1500244140625</v>
      </c>
      <c r="E92" s="42">
        <v>2192.2099609375</v>
      </c>
      <c r="F92" s="42">
        <v>5827.169921875</v>
      </c>
      <c r="G92" s="42">
        <v>5338.64013671875</v>
      </c>
      <c r="H92" s="42">
        <v>6599.52001953125</v>
      </c>
      <c r="I92" s="42">
        <v>4463.330078125</v>
      </c>
      <c r="L92" s="38">
        <v>8.6416077749036924E-2</v>
      </c>
      <c r="M92" s="38">
        <v>0.62205315064415745</v>
      </c>
      <c r="N92" s="38">
        <v>-2.1298727289628845</v>
      </c>
      <c r="O92" s="38">
        <v>-7.9845431492609004E-2</v>
      </c>
      <c r="P92" s="38">
        <v>-1.2658898605028694</v>
      </c>
      <c r="Q92" s="38">
        <v>-1.352662439067589</v>
      </c>
      <c r="R92" s="38">
        <v>0.50034705562768156</v>
      </c>
      <c r="S92" s="38">
        <v>-1.5683401090660305</v>
      </c>
      <c r="T92" s="39"/>
      <c r="V92" s="40">
        <v>8.6416077749036924E-2</v>
      </c>
      <c r="W92" s="38">
        <v>-1.2658898605028694</v>
      </c>
    </row>
    <row r="93" spans="2:23" x14ac:dyDescent="0.2">
      <c r="B93" s="42">
        <v>1627.949951171875</v>
      </c>
      <c r="C93" s="42">
        <v>1475.489990234375</v>
      </c>
      <c r="D93" s="42">
        <v>2714.81005859375</v>
      </c>
      <c r="E93" s="42">
        <v>2337.3798828125</v>
      </c>
      <c r="F93" s="42">
        <v>7885.509765625</v>
      </c>
      <c r="G93" s="42">
        <v>7801.330078125</v>
      </c>
      <c r="H93" s="42">
        <v>2874.3798828125</v>
      </c>
      <c r="I93" s="42">
        <v>6982.72021484375</v>
      </c>
      <c r="L93" s="38">
        <v>0.18032381172781728</v>
      </c>
      <c r="M93" s="38">
        <v>-1.4690398508122158</v>
      </c>
      <c r="N93" s="38">
        <v>0.24113523415698973</v>
      </c>
      <c r="O93" s="38">
        <v>0.15855740148244382</v>
      </c>
      <c r="P93" s="38">
        <v>0.46096325851958087</v>
      </c>
      <c r="Q93" s="38">
        <v>0.13535874594413302</v>
      </c>
      <c r="R93" s="38">
        <v>-2.6147613934986578</v>
      </c>
      <c r="S93" s="38">
        <v>0.35219025082995381</v>
      </c>
      <c r="T93" s="39"/>
      <c r="V93" s="40">
        <v>0.18032381172781728</v>
      </c>
      <c r="W93" s="38">
        <v>0.46096325851958087</v>
      </c>
    </row>
    <row r="94" spans="2:23" x14ac:dyDescent="0.2">
      <c r="B94" s="42">
        <v>1094.3699951171875</v>
      </c>
      <c r="C94" s="42">
        <v>3958.75</v>
      </c>
      <c r="D94" s="42">
        <v>2666.8701171875</v>
      </c>
      <c r="E94" s="42">
        <v>2185.679931640625</v>
      </c>
      <c r="F94" s="42">
        <v>5108.0400390625</v>
      </c>
      <c r="G94" s="42">
        <v>11862.2001953125</v>
      </c>
      <c r="H94" s="42">
        <v>3775.5</v>
      </c>
      <c r="I94" s="42">
        <v>4667.64013671875</v>
      </c>
      <c r="L94" s="38">
        <v>-1.5577046637420886</v>
      </c>
      <c r="M94" s="38">
        <v>1.3393884080491554</v>
      </c>
      <c r="N94" s="38">
        <v>0.17065169738134348</v>
      </c>
      <c r="O94" s="38">
        <v>-9.0569260944866836E-2</v>
      </c>
      <c r="P94" s="38">
        <v>-1.8692069875981578</v>
      </c>
      <c r="Q94" s="38">
        <v>2.5890418760687246</v>
      </c>
      <c r="R94" s="38">
        <v>-1.8612093692247225</v>
      </c>
      <c r="S94" s="38">
        <v>-1.412594611517777</v>
      </c>
      <c r="T94" s="39"/>
      <c r="V94" s="40">
        <v>-1.5577046637420886</v>
      </c>
      <c r="W94" s="38">
        <v>-1.8692069875981578</v>
      </c>
    </row>
    <row r="95" spans="2:23" x14ac:dyDescent="0.2">
      <c r="B95" s="42">
        <v>1911.8800048828125</v>
      </c>
      <c r="C95" s="42">
        <v>1262.7900390625</v>
      </c>
      <c r="D95" s="42">
        <v>2676.219970703125</v>
      </c>
      <c r="E95" s="42">
        <v>2143.6201171875</v>
      </c>
      <c r="F95" s="42">
        <v>7945.27001953125</v>
      </c>
      <c r="G95" s="42">
        <v>9464.51953125</v>
      </c>
      <c r="H95" s="42">
        <v>6277</v>
      </c>
      <c r="I95" s="42">
        <v>5370.9501953125</v>
      </c>
      <c r="L95" s="38">
        <v>1.1051683693084842</v>
      </c>
      <c r="M95" s="38">
        <v>-1.709591605836011</v>
      </c>
      <c r="N95" s="38">
        <v>0.18439828790240623</v>
      </c>
      <c r="O95" s="38">
        <v>-0.15964127524727911</v>
      </c>
      <c r="P95" s="38">
        <v>0.51109938213635486</v>
      </c>
      <c r="Q95" s="38">
        <v>1.1403009838309133</v>
      </c>
      <c r="R95" s="38">
        <v>0.23064315161854146</v>
      </c>
      <c r="S95" s="38">
        <v>-0.87646156079911886</v>
      </c>
      <c r="T95" s="39"/>
      <c r="V95" s="40">
        <v>1.1051683693084842</v>
      </c>
      <c r="W95" s="38">
        <v>0.51109938213635486</v>
      </c>
    </row>
    <row r="96" spans="2:23" x14ac:dyDescent="0.2">
      <c r="B96" s="42">
        <v>2070.5</v>
      </c>
      <c r="C96" s="42">
        <v>2667.25</v>
      </c>
      <c r="D96" s="42">
        <v>1672.9599609375</v>
      </c>
      <c r="E96" s="42">
        <v>2440.610107421875</v>
      </c>
      <c r="F96" s="42">
        <v>5618.080078125</v>
      </c>
      <c r="G96" s="42">
        <v>7033.60009765625</v>
      </c>
      <c r="H96" s="42">
        <v>6096.009765625</v>
      </c>
      <c r="I96" s="42">
        <v>7417.27978515625</v>
      </c>
      <c r="L96" s="38">
        <v>1.6218408289169817</v>
      </c>
      <c r="M96" s="38">
        <v>-0.12122589816753133</v>
      </c>
      <c r="N96" s="38">
        <v>-1.2906413496018574</v>
      </c>
      <c r="O96" s="38">
        <v>0.32808548056150422</v>
      </c>
      <c r="P96" s="38">
        <v>-1.4413066897169371</v>
      </c>
      <c r="Q96" s="38">
        <v>-0.32852363571443699</v>
      </c>
      <c r="R96" s="38">
        <v>7.9292011092714193E-2</v>
      </c>
      <c r="S96" s="38">
        <v>0.68345488341102434</v>
      </c>
      <c r="T96" s="39"/>
      <c r="V96" s="40">
        <v>1.6218408289169817</v>
      </c>
      <c r="W96" s="38">
        <v>-1.4413066897169371</v>
      </c>
    </row>
    <row r="97" spans="2:23" x14ac:dyDescent="0.2">
      <c r="B97" s="42">
        <v>1301.280029296875</v>
      </c>
      <c r="C97" s="42">
        <v>4091.97998046875</v>
      </c>
      <c r="D97" s="42">
        <v>3051.43994140625</v>
      </c>
      <c r="E97" s="42">
        <v>1465.030029296875</v>
      </c>
      <c r="F97" s="42">
        <v>7144.7099609375</v>
      </c>
      <c r="G97" s="42">
        <v>6609.31005859375</v>
      </c>
      <c r="H97" s="42">
        <v>7806.77001953125</v>
      </c>
      <c r="I97" s="42">
        <v>6629.31005859375</v>
      </c>
      <c r="L97" s="38">
        <v>-0.88373719704082676</v>
      </c>
      <c r="M97" s="38">
        <v>1.4900640685134419</v>
      </c>
      <c r="N97" s="38">
        <v>0.73606418127295392</v>
      </c>
      <c r="O97" s="38">
        <v>-1.2740442954625513</v>
      </c>
      <c r="P97" s="38">
        <v>-0.16053394330556428</v>
      </c>
      <c r="Q97" s="38">
        <v>-0.58489069033193175</v>
      </c>
      <c r="R97" s="38">
        <v>1.5098969080314515</v>
      </c>
      <c r="S97" s="38">
        <v>8.2785792710699621E-2</v>
      </c>
      <c r="T97" s="39"/>
      <c r="V97" s="40">
        <v>-0.88373719704082676</v>
      </c>
      <c r="W97" s="38">
        <v>-0.16053394330556428</v>
      </c>
    </row>
    <row r="98" spans="2:23" x14ac:dyDescent="0.2">
      <c r="B98" s="42">
        <v>1279.8699951171875</v>
      </c>
      <c r="C98" s="42">
        <v>2160.39990234375</v>
      </c>
      <c r="D98" s="42">
        <v>2895.43994140625</v>
      </c>
      <c r="E98" s="42">
        <v>2702.8701171875</v>
      </c>
      <c r="F98" s="42">
        <v>8437.51953125</v>
      </c>
      <c r="G98" s="42">
        <v>4432.06005859375</v>
      </c>
      <c r="H98" s="42">
        <v>7010.330078125</v>
      </c>
      <c r="I98" s="42">
        <v>7074.2099609375</v>
      </c>
      <c r="L98" s="38">
        <v>-0.95347604056902513</v>
      </c>
      <c r="M98" s="38">
        <v>-0.69444502611491299</v>
      </c>
      <c r="N98" s="38">
        <v>0.50670570868276166</v>
      </c>
      <c r="O98" s="38">
        <v>0.75877751715312358</v>
      </c>
      <c r="P98" s="38">
        <v>0.9240742401171177</v>
      </c>
      <c r="Q98" s="38">
        <v>-1.9004416537702191</v>
      </c>
      <c r="R98" s="38">
        <v>0.84388255698970627</v>
      </c>
      <c r="S98" s="38">
        <v>0.42193285735657332</v>
      </c>
      <c r="T98" s="39"/>
      <c r="V98" s="40">
        <v>-0.95347604056902513</v>
      </c>
      <c r="W98" s="38">
        <v>0.9240742401171177</v>
      </c>
    </row>
    <row r="99" spans="2:23" x14ac:dyDescent="0.2">
      <c r="B99" s="42">
        <v>1661.31005859375</v>
      </c>
      <c r="C99" s="42">
        <v>1682.1700439453125</v>
      </c>
      <c r="D99" s="42">
        <v>2279.280029296875</v>
      </c>
      <c r="E99" s="42">
        <v>2394.8798828125</v>
      </c>
      <c r="F99" s="42">
        <v>7889.68994140625</v>
      </c>
      <c r="G99" s="42">
        <v>4205.169921875</v>
      </c>
      <c r="H99" s="42">
        <v>4993.5498046875</v>
      </c>
      <c r="I99" s="42">
        <v>5860.4501953125</v>
      </c>
      <c r="L99" s="38">
        <v>0.28898759488913817</v>
      </c>
      <c r="M99" s="38">
        <v>-1.2352962633094451</v>
      </c>
      <c r="N99" s="38">
        <v>-0.39920131896283684</v>
      </c>
      <c r="O99" s="38">
        <v>0.25298579766129614</v>
      </c>
      <c r="P99" s="38">
        <v>0.46447023508024565</v>
      </c>
      <c r="Q99" s="38">
        <v>-2.0375345636129087</v>
      </c>
      <c r="R99" s="38">
        <v>-0.84262829608932677</v>
      </c>
      <c r="S99" s="38">
        <v>-0.50331585483336139</v>
      </c>
      <c r="T99" s="39"/>
      <c r="V99" s="40">
        <v>0.28898759488913817</v>
      </c>
      <c r="W99" s="38">
        <v>0.46447023508024565</v>
      </c>
    </row>
    <row r="100" spans="2:23" x14ac:dyDescent="0.2">
      <c r="B100" s="42">
        <v>974.5040283203125</v>
      </c>
      <c r="C100" s="42">
        <v>2300.260009765625</v>
      </c>
      <c r="D100" s="42">
        <v>2557.10009765625</v>
      </c>
      <c r="E100" s="42">
        <v>2786.860107421875</v>
      </c>
      <c r="F100" s="42">
        <v>7501.2998046875</v>
      </c>
      <c r="G100" s="42">
        <v>4757.35986328125</v>
      </c>
      <c r="H100" s="42">
        <v>6596.0400390625</v>
      </c>
      <c r="I100" s="42">
        <v>6786.41015625</v>
      </c>
      <c r="L100" s="38">
        <v>-1.9481437369657217</v>
      </c>
      <c r="M100" s="38">
        <v>-0.53627106268526281</v>
      </c>
      <c r="N100" s="38">
        <v>9.2626972795289003E-3</v>
      </c>
      <c r="O100" s="38">
        <v>0.89670864885589741</v>
      </c>
      <c r="P100" s="38">
        <v>0.1386286491891503</v>
      </c>
      <c r="Q100" s="38">
        <v>-1.7038870681861442</v>
      </c>
      <c r="R100" s="38">
        <v>0.49743695931905074</v>
      </c>
      <c r="S100" s="38">
        <v>0.20254315092771871</v>
      </c>
      <c r="T100" s="39"/>
      <c r="V100" s="40">
        <v>-1.9481437369657217</v>
      </c>
      <c r="W100" s="38">
        <v>0.1386286491891503</v>
      </c>
    </row>
    <row r="101" spans="2:23" x14ac:dyDescent="0.2">
      <c r="B101" s="42">
        <v>1392.97998046875</v>
      </c>
      <c r="C101" s="42">
        <v>3340.3701171875</v>
      </c>
      <c r="D101" s="42">
        <v>2687.030029296875</v>
      </c>
      <c r="E101" s="42">
        <v>1354.27001953125</v>
      </c>
      <c r="F101" s="42">
        <v>8095.72021484375</v>
      </c>
      <c r="G101" s="42">
        <v>7038.16015625</v>
      </c>
      <c r="H101" s="42">
        <v>4346.10986328125</v>
      </c>
      <c r="I101" s="42">
        <v>7058.490234375</v>
      </c>
      <c r="L101" s="38">
        <v>-0.58504320651996866</v>
      </c>
      <c r="M101" s="38">
        <v>0.64003532751292946</v>
      </c>
      <c r="N101" s="38">
        <v>0.20029174000287406</v>
      </c>
      <c r="O101" s="41">
        <v>-1.4559380360351075</v>
      </c>
      <c r="P101" s="38">
        <v>0.63732022454088189</v>
      </c>
      <c r="Q101" s="38">
        <v>-0.3257683299496682</v>
      </c>
      <c r="R101" s="38">
        <v>-1.3840429966790846</v>
      </c>
      <c r="S101" s="38">
        <v>0.40994971442347272</v>
      </c>
      <c r="T101" s="39"/>
      <c r="V101" s="40">
        <v>-0.58504320651996866</v>
      </c>
      <c r="W101" s="38">
        <v>0.63732022454088189</v>
      </c>
    </row>
    <row r="102" spans="2:23" x14ac:dyDescent="0.2">
      <c r="B102" s="42">
        <v>2000.8699951171875</v>
      </c>
      <c r="C102" s="42">
        <v>2645.68994140625</v>
      </c>
      <c r="D102" s="42">
        <v>2421.159912109375</v>
      </c>
      <c r="E102" s="42">
        <v>3256.429931640625</v>
      </c>
      <c r="F102" s="42">
        <v>4545.009765625</v>
      </c>
      <c r="G102" s="42">
        <v>6204.14013671875</v>
      </c>
      <c r="H102" s="42">
        <v>5785.169921875</v>
      </c>
      <c r="I102" s="42">
        <v>5592.31982421875</v>
      </c>
      <c r="L102" s="38">
        <v>1.3950352117640141</v>
      </c>
      <c r="M102" s="38">
        <v>-0.14560911924759426</v>
      </c>
      <c r="N102" s="38">
        <v>-0.19060290092982099</v>
      </c>
      <c r="O102" s="41">
        <v>1.6678516992030654</v>
      </c>
      <c r="P102" s="38">
        <v>-2.3415636719143262</v>
      </c>
      <c r="Q102" s="38">
        <v>-0.8297048738565026</v>
      </c>
      <c r="R102" s="38">
        <v>-0.18064447130863051</v>
      </c>
      <c r="S102" s="38">
        <v>-0.70771155782138562</v>
      </c>
      <c r="T102" s="39"/>
      <c r="V102" s="40">
        <v>1.3950352117640141</v>
      </c>
      <c r="W102" s="38">
        <v>-2.3415636719143262</v>
      </c>
    </row>
    <row r="103" spans="2:23" x14ac:dyDescent="0.2">
      <c r="B103" s="42">
        <v>1100.72998046875</v>
      </c>
      <c r="C103" s="42">
        <v>3254.8798828125</v>
      </c>
      <c r="D103" s="42">
        <v>2097.60009765625</v>
      </c>
      <c r="E103" s="42">
        <v>3030.010009765625</v>
      </c>
      <c r="F103" s="42">
        <v>6975.52978515625</v>
      </c>
      <c r="G103" s="42">
        <v>8463.41015625</v>
      </c>
      <c r="H103" s="42">
        <v>4257.330078125</v>
      </c>
      <c r="I103" s="42">
        <v>6773.22021484375</v>
      </c>
      <c r="L103" s="38">
        <v>-1.5369883015190404</v>
      </c>
      <c r="M103" s="38">
        <v>0.54335065126829718</v>
      </c>
      <c r="N103" s="38">
        <v>-0.66631562422812074</v>
      </c>
      <c r="O103" s="38">
        <v>1.2960174368448518</v>
      </c>
      <c r="P103" s="38">
        <v>-0.3024683838750884</v>
      </c>
      <c r="Q103" s="38">
        <v>0.53540471432196757</v>
      </c>
      <c r="R103" s="38">
        <v>-1.4582841389453347</v>
      </c>
      <c r="S103" s="38">
        <v>0.19248846247484408</v>
      </c>
      <c r="T103" s="39"/>
      <c r="V103" s="40">
        <v>-1.5369883015190404</v>
      </c>
      <c r="W103" s="38">
        <v>-0.3024683838750884</v>
      </c>
    </row>
    <row r="104" spans="2:23" x14ac:dyDescent="0.2">
      <c r="B104" s="42">
        <v>1464.800048828125</v>
      </c>
      <c r="C104" s="42">
        <v>1723.5999755859375</v>
      </c>
      <c r="D104" s="42">
        <v>1879.81005859375</v>
      </c>
      <c r="E104" s="28"/>
      <c r="F104" s="42">
        <v>6757.89990234375</v>
      </c>
      <c r="G104" s="42">
        <v>8591.8701171875</v>
      </c>
      <c r="H104" s="42">
        <v>4411.7001953125</v>
      </c>
      <c r="I104" s="42">
        <v>6806.93994140625</v>
      </c>
      <c r="L104" s="38">
        <v>-0.35110390182465617</v>
      </c>
      <c r="M104" s="38">
        <v>-1.1884413265228588</v>
      </c>
      <c r="N104" s="38">
        <v>-0.98652069284820609</v>
      </c>
      <c r="O104" s="39"/>
      <c r="P104" s="38">
        <v>-0.48504991581617701</v>
      </c>
      <c r="Q104" s="38">
        <v>0.61302355707065193</v>
      </c>
      <c r="R104" s="38">
        <v>-1.3291937856446985</v>
      </c>
      <c r="S104" s="38">
        <v>0.21819300011148632</v>
      </c>
      <c r="T104" s="39"/>
      <c r="V104" s="40">
        <v>-0.35110390182465617</v>
      </c>
      <c r="W104" s="38">
        <v>-0.48504991581617701</v>
      </c>
    </row>
    <row r="105" spans="2:23" x14ac:dyDescent="0.2">
      <c r="B105" s="42">
        <v>2073.7099609375</v>
      </c>
      <c r="C105" s="42">
        <v>3082.93994140625</v>
      </c>
      <c r="D105" s="42">
        <v>1785.6199951171875</v>
      </c>
      <c r="E105" s="39">
        <f>AVERAGE(E2:E103)</f>
        <v>2240.8304688696767</v>
      </c>
      <c r="F105" s="28"/>
      <c r="G105" s="42">
        <v>11225.7998046875</v>
      </c>
      <c r="H105" s="42">
        <v>6032.93994140625</v>
      </c>
      <c r="I105" s="42">
        <v>5516.35986328125</v>
      </c>
      <c r="L105" s="38">
        <v>1.6322966255622913</v>
      </c>
      <c r="M105" s="38">
        <v>0.34889618883854295</v>
      </c>
      <c r="N105" s="38">
        <v>-1.1250033152338319</v>
      </c>
      <c r="O105" s="39"/>
      <c r="P105" s="39"/>
      <c r="Q105" s="40">
        <v>2.2045122414290548</v>
      </c>
      <c r="R105" s="38">
        <v>2.6550547658321336E-2</v>
      </c>
      <c r="S105" s="41">
        <v>-0.76561581369299914</v>
      </c>
      <c r="T105" s="39"/>
      <c r="V105" s="40">
        <v>1.6322966255622913</v>
      </c>
      <c r="W105" s="38">
        <v>2.5136345947305454</v>
      </c>
    </row>
    <row r="106" spans="2:23" x14ac:dyDescent="0.2">
      <c r="B106" s="42">
        <v>1655.510009765625</v>
      </c>
      <c r="C106" s="42">
        <v>2763.340087890625</v>
      </c>
      <c r="D106" s="42">
        <v>2936.93994140625</v>
      </c>
      <c r="E106" s="28">
        <f>STDEV(E2:E103)</f>
        <v>608.92707489346799</v>
      </c>
      <c r="F106" s="39">
        <f>AVERAGE(F2:F104)</f>
        <v>7336.0620093484531</v>
      </c>
      <c r="G106" s="28"/>
      <c r="H106" s="42">
        <v>6658.509765625</v>
      </c>
      <c r="I106" s="28"/>
      <c r="L106" s="38">
        <v>0.27009511231364214</v>
      </c>
      <c r="M106" s="40">
        <v>-1.2553380119784007E-2</v>
      </c>
      <c r="N106" s="38">
        <v>0.56772094337822954</v>
      </c>
      <c r="O106" s="39"/>
      <c r="P106" s="39"/>
      <c r="Q106" s="39"/>
      <c r="R106" s="38">
        <v>0.54967659753058584</v>
      </c>
      <c r="S106" s="38">
        <v>-4.970735314296169</v>
      </c>
      <c r="T106" s="39"/>
      <c r="V106" s="40">
        <v>0.27009511231364214</v>
      </c>
      <c r="W106" s="38">
        <v>0.37741142802762495</v>
      </c>
    </row>
    <row r="107" spans="2:23" x14ac:dyDescent="0.2">
      <c r="B107" s="28"/>
      <c r="C107" s="42">
        <v>2863.489990234375</v>
      </c>
      <c r="D107" s="42">
        <v>2078.010009765625</v>
      </c>
      <c r="E107" s="28"/>
      <c r="F107" s="28">
        <f>STDEV(F2:F104)</f>
        <v>1191.9633603739208</v>
      </c>
      <c r="G107" s="39">
        <f>AVERAGE(G2:G105)</f>
        <v>7577.3125751201924</v>
      </c>
      <c r="H107" s="42">
        <v>7612.7998046875</v>
      </c>
      <c r="I107" s="39">
        <f>AVERAGE(I2:I105)</f>
        <v>6520.7081815279444</v>
      </c>
      <c r="L107" s="39"/>
      <c r="M107" s="40">
        <v>0.10071056113417289</v>
      </c>
      <c r="N107" s="38">
        <v>-0.69511788471851421</v>
      </c>
      <c r="O107" s="39"/>
      <c r="P107" s="39"/>
      <c r="Q107" s="39"/>
      <c r="R107" s="38">
        <v>1.3476913981815981</v>
      </c>
      <c r="S107" s="39"/>
      <c r="T107" s="39"/>
      <c r="V107" s="40">
        <v>1.6893476843424746</v>
      </c>
      <c r="W107" s="38">
        <v>0.19123755058504155</v>
      </c>
    </row>
    <row r="108" spans="2:23" x14ac:dyDescent="0.2">
      <c r="B108" s="39">
        <f>AVERAGE(B2:B106)</f>
        <v>1572.5868791852679</v>
      </c>
      <c r="C108" s="28"/>
      <c r="D108" s="42">
        <v>3350.389892578125</v>
      </c>
      <c r="E108" s="28"/>
      <c r="F108" s="28"/>
      <c r="G108" s="28">
        <f>STDEV(G2:G105)</f>
        <v>1655.0063090786205</v>
      </c>
      <c r="H108" s="42">
        <v>5006.93994140625</v>
      </c>
      <c r="I108" s="28">
        <f>STDEV(I2:I105)</f>
        <v>1311.8173087665818</v>
      </c>
      <c r="L108" s="39"/>
      <c r="M108" s="39"/>
      <c r="N108" s="38">
        <v>1.1755943362838117</v>
      </c>
      <c r="O108" s="39"/>
      <c r="P108" s="39"/>
      <c r="Q108" s="39"/>
      <c r="R108" s="38">
        <v>-0.83143093800435652</v>
      </c>
      <c r="S108" s="39"/>
      <c r="T108" s="39"/>
      <c r="V108" s="40">
        <v>-0.73157373319063657</v>
      </c>
      <c r="W108" s="38">
        <v>0.46044411174252697</v>
      </c>
    </row>
    <row r="109" spans="2:23" x14ac:dyDescent="0.2">
      <c r="B109" s="28">
        <f>STDEV(B2:B106)</f>
        <v>307.00334337896578</v>
      </c>
      <c r="C109" s="39">
        <f>AVERAGE(C2:C107)</f>
        <v>2774.4407043457031</v>
      </c>
      <c r="D109" s="42">
        <v>1944.5999755859375</v>
      </c>
      <c r="E109" s="28"/>
      <c r="F109" s="28"/>
      <c r="G109" s="28"/>
      <c r="H109" s="42">
        <v>4884.580078125</v>
      </c>
      <c r="I109" s="28"/>
      <c r="L109" s="39"/>
      <c r="M109" s="39"/>
      <c r="N109" s="38">
        <v>-0.89126353643427358</v>
      </c>
      <c r="O109" s="39"/>
      <c r="P109" s="39"/>
      <c r="Q109" s="39"/>
      <c r="R109" s="38">
        <v>-0.93375306011305925</v>
      </c>
      <c r="S109" s="39"/>
      <c r="T109" s="39"/>
      <c r="V109" s="40">
        <v>-1.0904789540315047</v>
      </c>
      <c r="W109" s="38">
        <v>0.2796719789457463</v>
      </c>
    </row>
    <row r="110" spans="2:23" x14ac:dyDescent="0.2">
      <c r="B110" s="28"/>
      <c r="C110" s="28">
        <f>STDEV(C2:C107)</f>
        <v>884.21694209394616</v>
      </c>
      <c r="D110" s="42">
        <v>2672.39990234375</v>
      </c>
      <c r="E110" s="28"/>
      <c r="F110" s="28"/>
      <c r="G110" s="28"/>
      <c r="H110" s="42">
        <v>5887.89990234375</v>
      </c>
      <c r="I110" s="28"/>
      <c r="L110" s="39"/>
      <c r="M110" s="39"/>
      <c r="N110" s="38">
        <v>0.17878184531204488</v>
      </c>
      <c r="O110" s="39"/>
      <c r="P110" s="39"/>
      <c r="Q110" s="39"/>
      <c r="R110" s="38">
        <v>-9.473762797073966E-2</v>
      </c>
      <c r="S110" s="39"/>
      <c r="T110" s="39"/>
      <c r="V110" s="40">
        <v>1.4783700071115178</v>
      </c>
      <c r="W110" s="38">
        <v>0.24723731843009988</v>
      </c>
    </row>
    <row r="111" spans="2:23" x14ac:dyDescent="0.2">
      <c r="B111" s="28"/>
      <c r="C111" s="28"/>
      <c r="D111" s="43"/>
      <c r="E111" s="28"/>
      <c r="F111" s="28"/>
      <c r="G111" s="28"/>
      <c r="H111" s="42">
        <v>6787.64990234375</v>
      </c>
      <c r="I111" s="28"/>
      <c r="L111" s="39"/>
      <c r="M111" s="39"/>
      <c r="N111" s="39"/>
      <c r="O111" s="39"/>
      <c r="P111" s="39"/>
      <c r="Q111" s="39"/>
      <c r="R111" s="38">
        <v>0.6576686505136603</v>
      </c>
      <c r="S111" s="39"/>
      <c r="T111" s="39"/>
      <c r="V111" s="40">
        <v>1.3935718405203417</v>
      </c>
      <c r="W111" s="38">
        <v>-7.9454769155475804E-3</v>
      </c>
    </row>
    <row r="112" spans="2:23" x14ac:dyDescent="0.2">
      <c r="B112" s="28"/>
      <c r="C112" s="28"/>
      <c r="D112" s="39">
        <f>AVERAGE(D2:D110)</f>
        <v>2550.8001658588373</v>
      </c>
      <c r="E112" s="28"/>
      <c r="F112" s="28"/>
      <c r="G112" s="28"/>
      <c r="H112" s="42">
        <v>5007.3798828125</v>
      </c>
      <c r="I112" s="28"/>
      <c r="L112" s="39"/>
      <c r="M112" s="39"/>
      <c r="N112" s="39"/>
      <c r="O112" s="39"/>
      <c r="P112" s="39"/>
      <c r="Q112" s="39"/>
      <c r="R112" s="38">
        <v>-0.83106304172624845</v>
      </c>
      <c r="S112" s="39"/>
      <c r="T112" s="39"/>
      <c r="V112" s="40">
        <v>1.0195460406283186</v>
      </c>
      <c r="W112" s="38">
        <v>0.26784738319179319</v>
      </c>
    </row>
    <row r="113" spans="2:23" x14ac:dyDescent="0.2">
      <c r="B113" s="28"/>
      <c r="C113" s="28"/>
      <c r="D113" s="28">
        <f>STDEV(D2:D110)</f>
        <v>680.15791219614869</v>
      </c>
      <c r="E113" s="28"/>
      <c r="F113" s="28"/>
      <c r="G113" s="28"/>
      <c r="H113" s="42">
        <v>4811.009765625</v>
      </c>
      <c r="I113" s="28"/>
      <c r="L113" s="39"/>
      <c r="M113" s="39"/>
      <c r="N113" s="39"/>
      <c r="O113" s="39"/>
      <c r="P113" s="39"/>
      <c r="Q113" s="39"/>
      <c r="R113" s="38">
        <v>-0.99527544414757918</v>
      </c>
      <c r="S113" s="39"/>
      <c r="T113" s="39"/>
      <c r="V113" s="40">
        <v>0.57831963062022662</v>
      </c>
      <c r="W113" s="38">
        <v>9.8204750273412009E-2</v>
      </c>
    </row>
    <row r="114" spans="2:23" x14ac:dyDescent="0.2">
      <c r="B114" s="28"/>
      <c r="C114" s="28"/>
      <c r="D114" s="28"/>
      <c r="E114" s="28"/>
      <c r="F114" s="28"/>
      <c r="G114" s="28"/>
      <c r="H114" s="42">
        <v>7692.02001953125</v>
      </c>
      <c r="I114" s="28"/>
      <c r="L114" s="39"/>
      <c r="M114" s="39"/>
      <c r="N114" s="39"/>
      <c r="O114" s="39"/>
      <c r="P114" s="39"/>
      <c r="Q114" s="39"/>
      <c r="R114" s="38">
        <v>1.4139384523981255</v>
      </c>
      <c r="S114" s="39"/>
      <c r="T114" s="39"/>
      <c r="V114" s="40">
        <v>-0.72750250009330297</v>
      </c>
      <c r="W114" s="38">
        <v>0.69766947688382519</v>
      </c>
    </row>
    <row r="115" spans="2:23" x14ac:dyDescent="0.2">
      <c r="B115" s="28"/>
      <c r="C115" s="28"/>
      <c r="D115" s="28"/>
      <c r="E115" s="28"/>
      <c r="F115" s="28"/>
      <c r="G115" s="28"/>
      <c r="H115" s="42">
        <v>7425.47998046875</v>
      </c>
      <c r="I115" s="28"/>
      <c r="L115" s="39"/>
      <c r="M115" s="39"/>
      <c r="N115" s="39"/>
      <c r="O115" s="39"/>
      <c r="P115" s="39"/>
      <c r="Q115" s="39"/>
      <c r="R115" s="38">
        <v>1.1910472060984842</v>
      </c>
      <c r="S115" s="39"/>
      <c r="T115" s="39"/>
      <c r="V115" s="40">
        <v>-0.35318264369068914</v>
      </c>
      <c r="W115" s="38">
        <v>8.0954217232826142E-2</v>
      </c>
    </row>
    <row r="116" spans="2:23" x14ac:dyDescent="0.2">
      <c r="B116" s="28"/>
      <c r="C116" s="28"/>
      <c r="D116" s="28"/>
      <c r="E116" s="28"/>
      <c r="F116" s="28"/>
      <c r="G116" s="28"/>
      <c r="H116" s="42">
        <v>7808.43017578125</v>
      </c>
      <c r="I116" s="28"/>
      <c r="L116" s="39"/>
      <c r="M116" s="39"/>
      <c r="N116" s="39"/>
      <c r="O116" s="39"/>
      <c r="P116" s="39"/>
      <c r="Q116" s="39"/>
      <c r="R116" s="38">
        <v>1.5112851958733686</v>
      </c>
      <c r="S116" s="39"/>
      <c r="T116" s="39"/>
      <c r="V116" s="40">
        <v>6.6137522661292358E-2</v>
      </c>
      <c r="W116" s="38">
        <v>0.21198657551540451</v>
      </c>
    </row>
    <row r="117" spans="2:23" x14ac:dyDescent="0.2">
      <c r="B117" s="28"/>
      <c r="C117" s="28"/>
      <c r="D117" s="28"/>
      <c r="E117" s="28"/>
      <c r="F117" s="28"/>
      <c r="G117" s="28"/>
      <c r="H117" s="42">
        <v>7223.83984375</v>
      </c>
      <c r="I117" s="28"/>
      <c r="L117" s="39"/>
      <c r="M117" s="39"/>
      <c r="N117" s="39"/>
      <c r="O117" s="39"/>
      <c r="P117" s="39"/>
      <c r="Q117" s="39"/>
      <c r="R117" s="38">
        <v>1.0224278064189729</v>
      </c>
      <c r="S117" s="39"/>
      <c r="T117" s="39"/>
      <c r="V117" s="40">
        <v>-2.1372411644461993</v>
      </c>
      <c r="W117" s="38">
        <v>-0.10957020510827753</v>
      </c>
    </row>
    <row r="118" spans="2:23" x14ac:dyDescent="0.2">
      <c r="B118" s="28"/>
      <c r="C118" s="28"/>
      <c r="D118" s="28"/>
      <c r="E118" s="28"/>
      <c r="F118" s="28"/>
      <c r="G118" s="28"/>
      <c r="H118" s="42">
        <v>5152.0498046875</v>
      </c>
      <c r="I118" s="28"/>
      <c r="L118" s="39"/>
      <c r="M118" s="39"/>
      <c r="N118" s="39"/>
      <c r="O118" s="39"/>
      <c r="P118" s="39"/>
      <c r="Q118" s="39"/>
      <c r="R118" s="38">
        <v>-0.71008437262194435</v>
      </c>
      <c r="S118" s="39"/>
      <c r="T118" s="39"/>
      <c r="V118" s="40">
        <v>-1.0575571878230259</v>
      </c>
      <c r="W118" s="38">
        <v>0.2182403731699504</v>
      </c>
    </row>
    <row r="119" spans="2:23" x14ac:dyDescent="0.2">
      <c r="B119" s="28"/>
      <c r="C119" s="28"/>
      <c r="D119" s="28"/>
      <c r="E119" s="28"/>
      <c r="F119" s="28"/>
      <c r="G119" s="28"/>
      <c r="H119" s="42">
        <v>5930.75</v>
      </c>
      <c r="I119" s="28"/>
      <c r="L119" s="39"/>
      <c r="M119" s="39"/>
      <c r="N119" s="39"/>
      <c r="O119" s="39"/>
      <c r="P119" s="39"/>
      <c r="Q119" s="39"/>
      <c r="R119" s="38">
        <v>-5.8904693810992871E-2</v>
      </c>
      <c r="S119" s="39"/>
      <c r="T119" s="39"/>
      <c r="V119" s="40">
        <v>-0.2283375697792511</v>
      </c>
      <c r="W119" s="38">
        <v>-0.21054851773931904</v>
      </c>
    </row>
    <row r="120" spans="2:23" x14ac:dyDescent="0.2">
      <c r="B120" s="28"/>
      <c r="C120" s="28"/>
      <c r="D120" s="28"/>
      <c r="E120" s="28"/>
      <c r="F120" s="28"/>
      <c r="G120" s="28"/>
      <c r="H120" s="42">
        <v>6255.14013671875</v>
      </c>
      <c r="I120" s="28"/>
      <c r="L120" s="39"/>
      <c r="M120" s="39"/>
      <c r="N120" s="39"/>
      <c r="O120" s="39"/>
      <c r="P120" s="39"/>
      <c r="Q120" s="39"/>
      <c r="R120" s="38">
        <v>0.21236307562007176</v>
      </c>
      <c r="S120" s="39"/>
      <c r="T120" s="39"/>
      <c r="V120" s="40">
        <v>-0.10728126904933977</v>
      </c>
      <c r="W120" s="38">
        <v>-0.33743006792632696</v>
      </c>
    </row>
    <row r="121" spans="2:23" x14ac:dyDescent="0.2">
      <c r="B121" s="28"/>
      <c r="C121" s="28"/>
      <c r="D121" s="28"/>
      <c r="E121" s="28"/>
      <c r="F121" s="28"/>
      <c r="G121" s="28"/>
      <c r="H121" s="42">
        <v>4953.64990234375</v>
      </c>
      <c r="I121" s="28"/>
      <c r="L121" s="39"/>
      <c r="M121" s="39"/>
      <c r="N121" s="39"/>
      <c r="O121" s="39"/>
      <c r="P121" s="39"/>
      <c r="Q121" s="39"/>
      <c r="R121" s="38">
        <v>-0.87599416108999584</v>
      </c>
      <c r="S121" s="39"/>
      <c r="T121" s="39"/>
      <c r="V121" s="40">
        <v>1.24442306503593</v>
      </c>
      <c r="W121" s="38">
        <v>-0.48979768013108704</v>
      </c>
    </row>
    <row r="122" spans="2:23" x14ac:dyDescent="0.2">
      <c r="B122" s="28"/>
      <c r="C122" s="28"/>
      <c r="D122" s="28"/>
      <c r="E122" s="28"/>
      <c r="F122" s="28"/>
      <c r="G122" s="28"/>
      <c r="H122" s="28"/>
      <c r="I122" s="28"/>
      <c r="V122" s="40">
        <v>0.233573852010451</v>
      </c>
      <c r="W122" s="38">
        <v>0.56295128126114014</v>
      </c>
    </row>
    <row r="123" spans="2:23" x14ac:dyDescent="0.2">
      <c r="B123" s="28"/>
      <c r="C123" s="28"/>
      <c r="D123" s="28"/>
      <c r="E123" s="28"/>
      <c r="F123" s="28"/>
      <c r="G123" s="28"/>
      <c r="H123" s="39">
        <f>AVERAGE(H2:H121)</f>
        <v>6001.193412272135</v>
      </c>
      <c r="I123" s="28"/>
      <c r="V123" s="40">
        <v>-1.9276829656386669</v>
      </c>
      <c r="W123" s="38">
        <v>0.17086911719944267</v>
      </c>
    </row>
    <row r="124" spans="2:23" x14ac:dyDescent="0.2">
      <c r="B124" s="28"/>
      <c r="C124" s="28"/>
      <c r="D124" s="28"/>
      <c r="E124" s="28"/>
      <c r="F124" s="28"/>
      <c r="G124" s="28"/>
      <c r="H124" s="28">
        <f>STDEV(H2:H121)</f>
        <v>1195.8299972713387</v>
      </c>
      <c r="I124" s="28"/>
      <c r="V124" s="40">
        <v>-1.6116019703025449E-2</v>
      </c>
      <c r="W124" s="38">
        <v>-0.45182821544507307</v>
      </c>
    </row>
    <row r="125" spans="2:23" x14ac:dyDescent="0.2">
      <c r="V125" s="40">
        <v>-0.19884245927470298</v>
      </c>
      <c r="W125" s="38">
        <v>-6.2596628947863761E-3</v>
      </c>
    </row>
    <row r="126" spans="2:23" x14ac:dyDescent="0.2">
      <c r="V126" s="40">
        <v>-1.3118612617681802</v>
      </c>
      <c r="W126" s="38">
        <v>0.24821003961078761</v>
      </c>
    </row>
    <row r="127" spans="2:23" x14ac:dyDescent="0.2">
      <c r="V127" s="40">
        <v>0.12222114002063401</v>
      </c>
      <c r="W127" s="38">
        <v>0.27895298546156799</v>
      </c>
    </row>
    <row r="128" spans="2:23" x14ac:dyDescent="0.2">
      <c r="V128" s="40">
        <v>0.34061787681926492</v>
      </c>
      <c r="W128" s="38">
        <v>0.31659024388447782</v>
      </c>
    </row>
    <row r="129" spans="22:23" x14ac:dyDescent="0.2">
      <c r="V129" s="40">
        <v>0.19115212774409443</v>
      </c>
      <c r="W129" s="38">
        <v>0.82809790424227026</v>
      </c>
    </row>
    <row r="130" spans="22:23" x14ac:dyDescent="0.2">
      <c r="V130" s="40">
        <v>0.89610360246692833</v>
      </c>
      <c r="W130" s="38">
        <v>-0.13399916673464232</v>
      </c>
    </row>
    <row r="131" spans="22:23" x14ac:dyDescent="0.2">
      <c r="V131" s="40">
        <v>0.38244016757905575</v>
      </c>
      <c r="W131" s="38">
        <v>0.35239653244164665</v>
      </c>
    </row>
    <row r="132" spans="22:23" x14ac:dyDescent="0.2">
      <c r="V132" s="40">
        <v>1.0259473609490091</v>
      </c>
      <c r="W132" s="38">
        <v>-0.60910811386713704</v>
      </c>
    </row>
    <row r="133" spans="22:23" x14ac:dyDescent="0.2">
      <c r="V133" s="40">
        <v>0.53286705347428853</v>
      </c>
      <c r="W133" s="38">
        <v>0.7133309664669697</v>
      </c>
    </row>
    <row r="134" spans="22:23" x14ac:dyDescent="0.2">
      <c r="V134" s="40">
        <v>0.61113965051494712</v>
      </c>
      <c r="W134" s="38">
        <v>1.1651226333224571</v>
      </c>
    </row>
    <row r="135" spans="22:23" x14ac:dyDescent="0.2">
      <c r="V135" s="40">
        <v>2.1321238964106097</v>
      </c>
      <c r="W135" s="38">
        <v>-0.30256021158860091</v>
      </c>
    </row>
    <row r="136" spans="22:23" x14ac:dyDescent="0.2">
      <c r="V136" s="40">
        <v>0.34324146833441332</v>
      </c>
      <c r="W136" s="38">
        <v>-0.26009504615908691</v>
      </c>
    </row>
    <row r="137" spans="22:23" x14ac:dyDescent="0.2">
      <c r="V137" s="40">
        <v>0.42056424904039386</v>
      </c>
      <c r="W137" s="38">
        <v>1.256318858156446</v>
      </c>
    </row>
    <row r="138" spans="22:23" x14ac:dyDescent="0.2">
      <c r="V138" s="40">
        <v>0.18658306939925373</v>
      </c>
      <c r="W138" s="38">
        <v>-0.7696811617641286</v>
      </c>
    </row>
    <row r="139" spans="22:23" x14ac:dyDescent="0.2">
      <c r="V139" s="40">
        <v>-0.94947278279646008</v>
      </c>
      <c r="W139" s="38">
        <v>0.90409111954006294</v>
      </c>
    </row>
    <row r="140" spans="22:23" x14ac:dyDescent="0.2">
      <c r="V140" s="40">
        <v>0.26937944284321602</v>
      </c>
      <c r="W140" s="38">
        <v>0.74687140768786875</v>
      </c>
    </row>
    <row r="141" spans="22:23" x14ac:dyDescent="0.2">
      <c r="V141" s="40">
        <v>0.21066091348334171</v>
      </c>
      <c r="W141" s="38">
        <v>-0.7131618422056365</v>
      </c>
    </row>
    <row r="142" spans="22:23" x14ac:dyDescent="0.2">
      <c r="V142" s="40">
        <v>0.87570132671052459</v>
      </c>
      <c r="W142" s="38">
        <v>-0.68223745154863136</v>
      </c>
    </row>
    <row r="143" spans="22:23" x14ac:dyDescent="0.2">
      <c r="V143" s="40">
        <v>1.1217835530086222</v>
      </c>
      <c r="W143" s="38">
        <v>-0.18220447874937337</v>
      </c>
    </row>
    <row r="144" spans="22:23" x14ac:dyDescent="0.2">
      <c r="V144" s="40">
        <v>-1.2206053104840922</v>
      </c>
      <c r="W144" s="38">
        <v>-0.91422422485362653</v>
      </c>
    </row>
    <row r="145" spans="22:23" x14ac:dyDescent="0.2">
      <c r="V145" s="40">
        <v>0.49095419883142366</v>
      </c>
      <c r="W145" s="38">
        <v>-0.86792216559492108</v>
      </c>
    </row>
    <row r="146" spans="22:23" x14ac:dyDescent="0.2">
      <c r="V146" s="40">
        <v>-0.42290523706284777</v>
      </c>
      <c r="W146" s="38">
        <v>-1.768798873854992</v>
      </c>
    </row>
    <row r="147" spans="22:23" x14ac:dyDescent="0.2">
      <c r="V147" s="40">
        <v>-0.83620870348780341</v>
      </c>
      <c r="W147" s="38">
        <v>-2.9226444911964519E-2</v>
      </c>
    </row>
    <row r="148" spans="22:23" x14ac:dyDescent="0.2">
      <c r="V148" s="40">
        <v>0.9970403634656424</v>
      </c>
      <c r="W148" s="38">
        <v>0.66940362142826904</v>
      </c>
    </row>
    <row r="149" spans="22:23" x14ac:dyDescent="0.2">
      <c r="V149" s="40">
        <v>-1.0078860732150592</v>
      </c>
      <c r="W149" s="38">
        <v>0.92445365228155696</v>
      </c>
    </row>
    <row r="150" spans="22:23" x14ac:dyDescent="0.2">
      <c r="V150" s="40">
        <v>2.0393748835480996</v>
      </c>
      <c r="W150" s="38">
        <v>-0.74251518636972003</v>
      </c>
    </row>
    <row r="151" spans="22:23" x14ac:dyDescent="0.2">
      <c r="V151" s="40">
        <v>-0.62672394978056867</v>
      </c>
      <c r="W151" s="38">
        <v>-1.0516614372798354</v>
      </c>
    </row>
    <row r="152" spans="22:23" x14ac:dyDescent="0.2">
      <c r="V152" s="40">
        <v>0.58443793880631112</v>
      </c>
      <c r="W152" s="38">
        <v>-0.28985317450876452</v>
      </c>
    </row>
    <row r="153" spans="22:23" x14ac:dyDescent="0.2">
      <c r="V153" s="40">
        <v>-0.55970419132124816</v>
      </c>
      <c r="W153" s="38">
        <v>0.49927802078990435</v>
      </c>
    </row>
    <row r="154" spans="22:23" x14ac:dyDescent="0.2">
      <c r="V154" s="40">
        <v>0.13780558286314326</v>
      </c>
      <c r="W154" s="38">
        <v>1.4382209642993091</v>
      </c>
    </row>
    <row r="155" spans="22:23" x14ac:dyDescent="0.2">
      <c r="V155" s="40">
        <v>-1.1561301762516301</v>
      </c>
      <c r="W155" s="38">
        <v>0.87705200799390914</v>
      </c>
    </row>
    <row r="156" spans="22:23" x14ac:dyDescent="0.2">
      <c r="V156" s="40">
        <v>-1.6367136342450439</v>
      </c>
      <c r="W156" s="38">
        <v>-1.053159905850267</v>
      </c>
    </row>
    <row r="157" spans="22:23" x14ac:dyDescent="0.2">
      <c r="V157" s="40">
        <v>0.36514798809992338</v>
      </c>
      <c r="W157" s="38">
        <v>0.16125578782378935</v>
      </c>
    </row>
    <row r="158" spans="22:23" x14ac:dyDescent="0.2">
      <c r="V158" s="40">
        <v>0.22530658436715756</v>
      </c>
      <c r="W158" s="38">
        <v>0.75453929470214653</v>
      </c>
    </row>
    <row r="159" spans="22:23" x14ac:dyDescent="0.2">
      <c r="V159" s="40">
        <v>-1.319868296302336</v>
      </c>
      <c r="W159" s="38">
        <v>-2.0407914241265916</v>
      </c>
    </row>
    <row r="160" spans="22:23" x14ac:dyDescent="0.2">
      <c r="V160" s="40">
        <v>0.16887258417970358</v>
      </c>
      <c r="W160" s="38">
        <v>-0.25350904224143683</v>
      </c>
    </row>
    <row r="161" spans="22:23" x14ac:dyDescent="0.2">
      <c r="V161" s="40">
        <v>-0.86484428543134784</v>
      </c>
      <c r="W161" s="38">
        <v>-2.654371706968562E-2</v>
      </c>
    </row>
    <row r="162" spans="22:23" x14ac:dyDescent="0.2">
      <c r="V162" s="40">
        <v>0.5784778413062065</v>
      </c>
      <c r="W162" s="38">
        <v>0.27663875284363815</v>
      </c>
    </row>
    <row r="163" spans="22:23" x14ac:dyDescent="0.2">
      <c r="V163" s="40">
        <v>0.71639641918004848</v>
      </c>
      <c r="W163" s="38">
        <v>1.3804023229089248</v>
      </c>
    </row>
    <row r="164" spans="22:23" x14ac:dyDescent="0.2">
      <c r="V164" s="40">
        <v>5.3039953003617274E-3</v>
      </c>
      <c r="W164" s="38">
        <v>1.4989574741995515</v>
      </c>
    </row>
    <row r="165" spans="22:23" x14ac:dyDescent="0.2">
      <c r="V165" s="40">
        <v>1.3876570249617741</v>
      </c>
      <c r="W165" s="38">
        <v>0.8800613364873926</v>
      </c>
    </row>
    <row r="166" spans="22:23" x14ac:dyDescent="0.2">
      <c r="V166" s="40">
        <v>-3.3996312203339291E-2</v>
      </c>
      <c r="W166" s="38">
        <v>1.4426375964118039</v>
      </c>
    </row>
    <row r="167" spans="22:23" x14ac:dyDescent="0.2">
      <c r="V167" s="40">
        <v>0.18570089986748156</v>
      </c>
      <c r="W167" s="38">
        <v>0.37907304940755621</v>
      </c>
    </row>
    <row r="168" spans="22:23" x14ac:dyDescent="0.2">
      <c r="V168" s="40">
        <v>-1.8434276301271351</v>
      </c>
      <c r="W168" s="38">
        <v>1.2737145470420117</v>
      </c>
    </row>
    <row r="169" spans="22:23" x14ac:dyDescent="0.2">
      <c r="V169" s="40">
        <v>1.3796727694530868</v>
      </c>
      <c r="W169" s="38">
        <v>-0.23544864579745767</v>
      </c>
    </row>
    <row r="170" spans="22:23" x14ac:dyDescent="0.2">
      <c r="V170" s="40">
        <v>-0.79229433180712439</v>
      </c>
      <c r="W170" s="38">
        <v>-0.13160055490601288</v>
      </c>
    </row>
    <row r="171" spans="22:23" x14ac:dyDescent="0.2">
      <c r="V171" s="40">
        <v>0.13610916671190437</v>
      </c>
      <c r="W171" s="38">
        <v>-0.29766592233581696</v>
      </c>
    </row>
    <row r="172" spans="22:23" x14ac:dyDescent="0.2">
      <c r="V172" s="40">
        <v>0.76437125569147613</v>
      </c>
      <c r="W172" s="38">
        <v>-1.8462908527554216</v>
      </c>
    </row>
    <row r="173" spans="22:23" x14ac:dyDescent="0.2">
      <c r="V173" s="40">
        <v>0.70999537496875764</v>
      </c>
      <c r="W173" s="38">
        <v>-1.659760281376699</v>
      </c>
    </row>
    <row r="174" spans="22:23" x14ac:dyDescent="0.2">
      <c r="V174" s="40">
        <v>-6.5198883235110902E-2</v>
      </c>
      <c r="W174" s="38">
        <v>-0.815414988995535</v>
      </c>
    </row>
    <row r="175" spans="22:23" x14ac:dyDescent="0.2">
      <c r="V175" s="40">
        <v>-0.4755054582366377</v>
      </c>
      <c r="W175" s="38">
        <v>-0.58801449132104966</v>
      </c>
    </row>
    <row r="176" spans="22:23" x14ac:dyDescent="0.2">
      <c r="V176" s="40">
        <v>1.3293907627984702</v>
      </c>
      <c r="W176" s="38">
        <v>-0.26568413625521925</v>
      </c>
    </row>
    <row r="177" spans="22:23" x14ac:dyDescent="0.2">
      <c r="V177" s="40">
        <v>0.39075244105448659</v>
      </c>
      <c r="W177" s="38">
        <v>-0.71321022748729634</v>
      </c>
    </row>
    <row r="178" spans="22:23" x14ac:dyDescent="0.2">
      <c r="V178" s="40">
        <v>0.2119390238941628</v>
      </c>
      <c r="W178" s="38">
        <v>-1.0972804969834022</v>
      </c>
    </row>
    <row r="179" spans="22:23" x14ac:dyDescent="0.2">
      <c r="V179" s="40">
        <v>-1.1118311841772863</v>
      </c>
      <c r="W179" s="38">
        <v>3.063354790907366E-3</v>
      </c>
    </row>
    <row r="180" spans="22:23" x14ac:dyDescent="0.2">
      <c r="V180" s="40">
        <v>1.734280071379537</v>
      </c>
      <c r="W180" s="38">
        <v>-0.61044962530437907</v>
      </c>
    </row>
    <row r="181" spans="22:23" x14ac:dyDescent="0.2">
      <c r="V181" s="40">
        <v>0.65886543634792138</v>
      </c>
      <c r="W181" s="38">
        <v>-1.959722179737585</v>
      </c>
    </row>
    <row r="182" spans="22:23" x14ac:dyDescent="0.2">
      <c r="V182" s="40">
        <v>-0.76293479101778761</v>
      </c>
      <c r="W182" s="38">
        <v>-2.1620352039036019</v>
      </c>
    </row>
    <row r="183" spans="22:23" x14ac:dyDescent="0.2">
      <c r="V183" s="40">
        <v>-1.9239507948840613</v>
      </c>
      <c r="W183" s="38">
        <v>2.9711540168186295</v>
      </c>
    </row>
    <row r="184" spans="22:23" x14ac:dyDescent="0.2">
      <c r="V184" s="40">
        <v>1.2412224048755849</v>
      </c>
      <c r="W184" s="38">
        <v>-1.7840859675696825</v>
      </c>
    </row>
    <row r="185" spans="22:23" x14ac:dyDescent="0.2">
      <c r="V185" s="40">
        <v>-6.0969163342397915E-2</v>
      </c>
      <c r="W185" s="38">
        <v>-0.73073278022111676</v>
      </c>
    </row>
    <row r="186" spans="22:23" x14ac:dyDescent="0.2">
      <c r="V186" s="40">
        <v>-1.467083339606539</v>
      </c>
      <c r="W186" s="38">
        <v>1.1765852245605763</v>
      </c>
    </row>
    <row r="187" spans="22:23" x14ac:dyDescent="0.2">
      <c r="V187" s="40">
        <v>0.1876124052410211</v>
      </c>
      <c r="W187" s="38">
        <v>0.95990354193479166</v>
      </c>
    </row>
    <row r="188" spans="22:23" x14ac:dyDescent="0.2">
      <c r="V188" s="40">
        <v>6.8150636293890468E-2</v>
      </c>
      <c r="W188" s="38">
        <v>-1.4966653335931748E-2</v>
      </c>
    </row>
    <row r="189" spans="22:23" x14ac:dyDescent="0.2">
      <c r="V189" s="40">
        <v>2.3543317712521361</v>
      </c>
      <c r="W189" s="38">
        <v>-0.56786349667071523</v>
      </c>
    </row>
    <row r="190" spans="22:23" x14ac:dyDescent="0.2">
      <c r="V190" s="40">
        <v>-1.4375430852151536</v>
      </c>
      <c r="W190" s="38">
        <v>0.26394410711642202</v>
      </c>
    </row>
    <row r="191" spans="22:23" x14ac:dyDescent="0.2">
      <c r="V191" s="40">
        <v>0.20557166502962501</v>
      </c>
      <c r="W191" s="38">
        <v>-7.2585557923366267E-2</v>
      </c>
    </row>
    <row r="192" spans="22:23" x14ac:dyDescent="0.2">
      <c r="V192" s="40">
        <v>-2.004756764693544</v>
      </c>
      <c r="W192" s="38">
        <v>-0.10848891207606021</v>
      </c>
    </row>
    <row r="193" spans="22:23" x14ac:dyDescent="0.2">
      <c r="V193" s="40">
        <v>0.12216453759371279</v>
      </c>
      <c r="W193" s="38">
        <v>0.44936860275768703</v>
      </c>
    </row>
    <row r="194" spans="22:23" x14ac:dyDescent="0.2">
      <c r="V194" s="40">
        <v>-0.33049583876186506</v>
      </c>
      <c r="W194" s="38">
        <v>0.34381670088096122</v>
      </c>
    </row>
    <row r="195" spans="22:23" x14ac:dyDescent="0.2">
      <c r="V195" s="40">
        <v>-1.877570766264814</v>
      </c>
      <c r="W195" s="38">
        <v>-1.352662439067589</v>
      </c>
    </row>
    <row r="196" spans="22:23" x14ac:dyDescent="0.2">
      <c r="V196" s="40">
        <v>-3.8384242782032077E-2</v>
      </c>
      <c r="W196" s="38">
        <v>0.13535874594413302</v>
      </c>
    </row>
    <row r="197" spans="22:23" x14ac:dyDescent="0.2">
      <c r="V197" s="40">
        <v>0.62205315064415745</v>
      </c>
      <c r="W197" s="38">
        <v>2.5890418760687246</v>
      </c>
    </row>
    <row r="198" spans="22:23" x14ac:dyDescent="0.2">
      <c r="V198" s="40">
        <v>-1.4690398508122158</v>
      </c>
      <c r="W198" s="38">
        <v>1.1403009838309133</v>
      </c>
    </row>
    <row r="199" spans="22:23" x14ac:dyDescent="0.2">
      <c r="V199" s="40">
        <v>1.3393884080491554</v>
      </c>
      <c r="W199" s="38">
        <v>-0.32852363571443699</v>
      </c>
    </row>
    <row r="200" spans="22:23" x14ac:dyDescent="0.2">
      <c r="V200" s="40">
        <v>-1.709591605836011</v>
      </c>
      <c r="W200" s="38">
        <v>-0.58489069033193175</v>
      </c>
    </row>
    <row r="201" spans="22:23" x14ac:dyDescent="0.2">
      <c r="V201" s="40">
        <v>-0.12122589816753133</v>
      </c>
      <c r="W201" s="38">
        <v>-1.9004416537702191</v>
      </c>
    </row>
    <row r="202" spans="22:23" x14ac:dyDescent="0.2">
      <c r="V202" s="40">
        <v>1.4900640685134419</v>
      </c>
      <c r="W202" s="38">
        <v>-2.0375345636129087</v>
      </c>
    </row>
    <row r="203" spans="22:23" x14ac:dyDescent="0.2">
      <c r="V203" s="40">
        <v>-0.69444502611491299</v>
      </c>
      <c r="W203" s="38">
        <v>-1.7038870681861442</v>
      </c>
    </row>
    <row r="204" spans="22:23" x14ac:dyDescent="0.2">
      <c r="V204" s="40">
        <v>-1.2352962633094451</v>
      </c>
      <c r="W204" s="38">
        <v>-0.3257683299496682</v>
      </c>
    </row>
    <row r="205" spans="22:23" x14ac:dyDescent="0.2">
      <c r="V205" s="40">
        <v>-0.53627106268526281</v>
      </c>
      <c r="W205" s="38">
        <v>-0.8297048738565026</v>
      </c>
    </row>
    <row r="206" spans="22:23" x14ac:dyDescent="0.2">
      <c r="V206" s="40">
        <v>0.64003532751292946</v>
      </c>
      <c r="W206" s="38">
        <v>0.53540471432196757</v>
      </c>
    </row>
    <row r="207" spans="22:23" x14ac:dyDescent="0.2">
      <c r="V207" s="40">
        <v>-0.14560911924759426</v>
      </c>
      <c r="W207" s="38">
        <v>0.61302355707065193</v>
      </c>
    </row>
    <row r="208" spans="22:23" x14ac:dyDescent="0.2">
      <c r="V208" s="40">
        <v>0.54335065126829718</v>
      </c>
      <c r="W208" s="38">
        <v>2.2045122414290548</v>
      </c>
    </row>
    <row r="209" spans="22:23" x14ac:dyDescent="0.2">
      <c r="V209" s="40">
        <v>-1.1884413265228588</v>
      </c>
      <c r="W209" s="38">
        <v>-0.66300385702294606</v>
      </c>
    </row>
    <row r="210" spans="22:23" x14ac:dyDescent="0.2">
      <c r="V210" s="40">
        <v>0.34889618883854295</v>
      </c>
      <c r="W210" s="38">
        <v>-1.9575357211361564</v>
      </c>
    </row>
    <row r="211" spans="22:23" x14ac:dyDescent="0.2">
      <c r="V211" s="40">
        <v>-1.2553380119784007E-2</v>
      </c>
      <c r="W211" s="38">
        <v>-2.1691126256841482</v>
      </c>
    </row>
    <row r="212" spans="22:23" x14ac:dyDescent="0.2">
      <c r="V212" s="40">
        <v>0.10071056113417289</v>
      </c>
      <c r="W212" s="38">
        <v>2.282095320300578E-2</v>
      </c>
    </row>
    <row r="213" spans="22:23" x14ac:dyDescent="0.2">
      <c r="V213" s="40">
        <v>-0.14955337123874185</v>
      </c>
      <c r="W213" s="38">
        <v>1.1049145618263052</v>
      </c>
    </row>
    <row r="214" spans="22:23" x14ac:dyDescent="0.2">
      <c r="V214" s="40">
        <v>1.3544794865218814</v>
      </c>
      <c r="W214" s="38">
        <v>-1.3063062272908772</v>
      </c>
    </row>
    <row r="215" spans="22:23" x14ac:dyDescent="0.2">
      <c r="V215" s="40">
        <v>0.95108774932625917</v>
      </c>
      <c r="W215" s="38">
        <v>-1.7343351724717349</v>
      </c>
    </row>
    <row r="216" spans="22:23" x14ac:dyDescent="0.2">
      <c r="V216" s="40">
        <v>0.26477655570929814</v>
      </c>
      <c r="W216" s="38">
        <v>9.6192782288243656E-2</v>
      </c>
    </row>
    <row r="217" spans="22:23" x14ac:dyDescent="0.2">
      <c r="V217" s="40">
        <v>1.0359061906387925</v>
      </c>
      <c r="W217" s="38">
        <v>-1.7054514356006913</v>
      </c>
    </row>
    <row r="218" spans="22:23" x14ac:dyDescent="0.2">
      <c r="V218" s="40">
        <v>1.3934704555779684</v>
      </c>
      <c r="W218" s="38">
        <v>-0.20056354360046966</v>
      </c>
    </row>
    <row r="219" spans="22:23" x14ac:dyDescent="0.2">
      <c r="V219" s="40">
        <v>0.64445302828533935</v>
      </c>
      <c r="W219" s="38">
        <v>0.27720510087658817</v>
      </c>
    </row>
    <row r="220" spans="22:23" x14ac:dyDescent="0.2">
      <c r="V220" s="40">
        <v>3.3991986972144436E-2</v>
      </c>
      <c r="W220" s="38">
        <v>-0.3496064514291326</v>
      </c>
    </row>
    <row r="221" spans="22:23" x14ac:dyDescent="0.2">
      <c r="V221" s="40">
        <v>0.92963708087863384</v>
      </c>
      <c r="W221" s="38">
        <v>0.50832481087926418</v>
      </c>
    </row>
    <row r="222" spans="22:23" x14ac:dyDescent="0.2">
      <c r="V222" s="40">
        <v>1.2537675931088803</v>
      </c>
      <c r="W222" s="38">
        <v>1.3461361074786973</v>
      </c>
    </row>
    <row r="223" spans="22:23" x14ac:dyDescent="0.2">
      <c r="V223" s="40">
        <v>0.746826487030403</v>
      </c>
      <c r="W223" s="38">
        <v>1.437654083617655</v>
      </c>
    </row>
    <row r="224" spans="22:23" x14ac:dyDescent="0.2">
      <c r="V224" s="40">
        <v>0.96261461204142984</v>
      </c>
      <c r="W224" s="38">
        <v>0.72721860483409051</v>
      </c>
    </row>
    <row r="225" spans="22:23" x14ac:dyDescent="0.2">
      <c r="V225" s="40">
        <v>1.0813958938355128</v>
      </c>
      <c r="W225" s="38">
        <v>-0.79354905431792111</v>
      </c>
    </row>
    <row r="226" spans="22:23" x14ac:dyDescent="0.2">
      <c r="V226" s="40">
        <v>0.56692695277237026</v>
      </c>
      <c r="W226" s="38">
        <v>3.6911666478513169E-2</v>
      </c>
    </row>
    <row r="227" spans="22:23" x14ac:dyDescent="0.2">
      <c r="V227" s="40">
        <v>0.32787978468789575</v>
      </c>
      <c r="W227" s="38">
        <v>-1.9272387889060316</v>
      </c>
    </row>
    <row r="228" spans="22:23" x14ac:dyDescent="0.2">
      <c r="V228" s="40">
        <v>1.5523891829177923</v>
      </c>
      <c r="W228" s="38">
        <v>1.2457290059519335</v>
      </c>
    </row>
    <row r="229" spans="22:23" x14ac:dyDescent="0.2">
      <c r="V229" s="40">
        <v>0.91859551441080578</v>
      </c>
      <c r="W229" s="38">
        <v>0.17325214887358606</v>
      </c>
    </row>
    <row r="230" spans="22:23" x14ac:dyDescent="0.2">
      <c r="V230" s="40">
        <v>0.77195313097287666</v>
      </c>
      <c r="W230" s="38">
        <v>-0.23865448710309961</v>
      </c>
    </row>
    <row r="231" spans="22:23" x14ac:dyDescent="0.2">
      <c r="V231" s="40">
        <v>-0.37323689288922601</v>
      </c>
      <c r="W231" s="38">
        <v>-0.14448528950603315</v>
      </c>
    </row>
    <row r="232" spans="22:23" x14ac:dyDescent="0.2">
      <c r="V232" s="40">
        <v>0.17237177106275278</v>
      </c>
      <c r="W232" s="38">
        <v>0.11943149580207923</v>
      </c>
    </row>
    <row r="233" spans="22:23" x14ac:dyDescent="0.2">
      <c r="V233" s="40">
        <v>0.34294981253436674</v>
      </c>
      <c r="W233" s="38">
        <v>0.6353245660179544</v>
      </c>
    </row>
    <row r="234" spans="22:23" x14ac:dyDescent="0.2">
      <c r="V234" s="40">
        <v>0.21283298673800766</v>
      </c>
      <c r="W234" s="38">
        <v>-0.11991667790363146</v>
      </c>
    </row>
    <row r="235" spans="22:23" x14ac:dyDescent="0.2">
      <c r="V235" s="40">
        <v>-1.8679629746874993</v>
      </c>
      <c r="W235" s="38">
        <v>6.6756996840061214E-2</v>
      </c>
    </row>
    <row r="236" spans="22:23" x14ac:dyDescent="0.2">
      <c r="V236" s="40">
        <v>-1.6512487666009223</v>
      </c>
      <c r="W236" s="38">
        <v>-1.0230718249824386</v>
      </c>
    </row>
    <row r="237" spans="22:23" x14ac:dyDescent="0.2">
      <c r="V237" s="40">
        <v>-2.3156310847247537</v>
      </c>
      <c r="W237" s="38">
        <v>-0.50625105183219987</v>
      </c>
    </row>
    <row r="238" spans="22:23" x14ac:dyDescent="0.2">
      <c r="V238" s="40">
        <v>0.17576812690029348</v>
      </c>
      <c r="W238" s="38">
        <v>0.70857879895658282</v>
      </c>
    </row>
    <row r="239" spans="22:23" x14ac:dyDescent="0.2">
      <c r="V239" s="40">
        <v>1.6585850675045355</v>
      </c>
      <c r="W239" s="38">
        <v>0.10877801989517775</v>
      </c>
    </row>
    <row r="240" spans="22:23" x14ac:dyDescent="0.2">
      <c r="V240" s="40">
        <v>-0.32911477749012019</v>
      </c>
      <c r="W240" s="38">
        <v>0.67388344418730128</v>
      </c>
    </row>
    <row r="241" spans="22:23" x14ac:dyDescent="0.2">
      <c r="V241" s="40">
        <v>-1.4557646540744027</v>
      </c>
      <c r="W241" s="38">
        <v>0.46315931586220488</v>
      </c>
    </row>
    <row r="242" spans="22:23" x14ac:dyDescent="0.2">
      <c r="V242" s="40">
        <v>-0.69749985653609181</v>
      </c>
      <c r="W242" s="38">
        <v>0.15872657484759572</v>
      </c>
    </row>
    <row r="243" spans="22:23" x14ac:dyDescent="0.2">
      <c r="V243" s="40">
        <v>1.4569556040884983</v>
      </c>
      <c r="W243" s="38">
        <v>-1.6434108935451734</v>
      </c>
    </row>
    <row r="244" spans="22:23" x14ac:dyDescent="0.2">
      <c r="V244" s="40">
        <v>0.20384962195824324</v>
      </c>
      <c r="W244" s="38">
        <v>-1.3971717081441339</v>
      </c>
    </row>
    <row r="245" spans="22:23" x14ac:dyDescent="0.2">
      <c r="V245" s="40">
        <v>0.82755759966801801</v>
      </c>
      <c r="W245" s="38">
        <v>1.1070468086235088</v>
      </c>
    </row>
    <row r="246" spans="22:23" x14ac:dyDescent="0.2">
      <c r="V246" s="40">
        <v>-8.5450834011178547E-2</v>
      </c>
      <c r="W246" s="38">
        <v>-0.34876204576528402</v>
      </c>
    </row>
    <row r="247" spans="22:23" x14ac:dyDescent="0.2">
      <c r="V247" s="40">
        <v>0.30212103520431988</v>
      </c>
      <c r="W247" s="38">
        <v>-0.35437317856635109</v>
      </c>
    </row>
    <row r="248" spans="22:23" x14ac:dyDescent="0.2">
      <c r="V248" s="40">
        <v>0.21868453956654163</v>
      </c>
      <c r="W248" s="38">
        <v>0.11112790122759958</v>
      </c>
    </row>
    <row r="249" spans="22:23" x14ac:dyDescent="0.2">
      <c r="V249" s="40">
        <v>-1.1818283829593641</v>
      </c>
      <c r="W249" s="38">
        <v>0.84962761873552295</v>
      </c>
    </row>
    <row r="250" spans="22:23" x14ac:dyDescent="0.2">
      <c r="V250" s="40">
        <v>1.4527505408210295</v>
      </c>
      <c r="W250" s="38">
        <v>9.7037187952092194E-2</v>
      </c>
    </row>
    <row r="251" spans="22:23" x14ac:dyDescent="0.2">
      <c r="V251" s="40">
        <v>0.4392362492657953</v>
      </c>
      <c r="W251" s="38">
        <v>-1.824481806046846</v>
      </c>
    </row>
    <row r="252" spans="22:23" x14ac:dyDescent="0.2">
      <c r="V252" s="40">
        <v>1.2044996145426869</v>
      </c>
      <c r="W252" s="38">
        <v>1.4365250789462136</v>
      </c>
    </row>
    <row r="253" spans="22:23" x14ac:dyDescent="0.2">
      <c r="V253" s="40">
        <v>0.15886029077986263</v>
      </c>
      <c r="W253" s="38">
        <v>4.3501133888178424E-2</v>
      </c>
    </row>
    <row r="254" spans="22:23" x14ac:dyDescent="0.2">
      <c r="V254" s="40">
        <v>0.89251335374464436</v>
      </c>
      <c r="W254" s="38">
        <v>1.0416029197555259</v>
      </c>
    </row>
    <row r="255" spans="22:23" x14ac:dyDescent="0.2">
      <c r="V255" s="40">
        <v>-0.85149329359639625</v>
      </c>
      <c r="W255" s="38">
        <v>0.15952933187618676</v>
      </c>
    </row>
    <row r="256" spans="22:23" x14ac:dyDescent="0.2">
      <c r="V256" s="40">
        <v>0.81187018310451364</v>
      </c>
      <c r="W256" s="38">
        <v>9.5448415013003857E-2</v>
      </c>
    </row>
    <row r="257" spans="22:23" x14ac:dyDescent="0.2">
      <c r="V257" s="40">
        <v>-2.510969554535031</v>
      </c>
      <c r="W257" s="38">
        <v>-0.42337965902866598</v>
      </c>
    </row>
    <row r="258" spans="22:23" x14ac:dyDescent="0.2">
      <c r="V258" s="40">
        <v>-1.7227761210446693</v>
      </c>
      <c r="W258" s="38">
        <v>1.0663724247750521</v>
      </c>
    </row>
    <row r="259" spans="22:23" x14ac:dyDescent="0.2">
      <c r="V259" s="40">
        <v>0.25530825362911974</v>
      </c>
      <c r="W259" s="38">
        <v>0.63412859687413803</v>
      </c>
    </row>
    <row r="260" spans="22:23" x14ac:dyDescent="0.2">
      <c r="V260" s="40">
        <v>-2.2415233505486962</v>
      </c>
      <c r="W260" s="38">
        <v>-0.95525273894491669</v>
      </c>
    </row>
    <row r="261" spans="22:23" x14ac:dyDescent="0.2">
      <c r="V261" s="40">
        <v>-2.5161829894614103</v>
      </c>
      <c r="W261" s="38">
        <v>0.42670777697289786</v>
      </c>
    </row>
    <row r="262" spans="22:23" x14ac:dyDescent="0.2">
      <c r="V262" s="40">
        <v>-1.7334206922095676</v>
      </c>
      <c r="W262" s="38">
        <v>0.38247896792917924</v>
      </c>
    </row>
    <row r="263" spans="22:23" x14ac:dyDescent="0.2">
      <c r="V263" s="40">
        <v>1.7451712506505575E-2</v>
      </c>
      <c r="W263" s="38">
        <v>-1.3468385157955141</v>
      </c>
    </row>
    <row r="264" spans="22:23" x14ac:dyDescent="0.2">
      <c r="V264" s="40">
        <v>1.1298698817958472</v>
      </c>
      <c r="W264" s="38">
        <v>5.4388985448391831E-2</v>
      </c>
    </row>
    <row r="265" spans="22:23" x14ac:dyDescent="0.2">
      <c r="V265" s="40">
        <v>-0.18497174151539081</v>
      </c>
      <c r="W265" s="38">
        <v>-1.6447071052375752</v>
      </c>
    </row>
    <row r="266" spans="22:23" x14ac:dyDescent="0.2">
      <c r="V266" s="40">
        <v>0.60356574260594564</v>
      </c>
      <c r="W266" s="38">
        <v>0.73778878347047694</v>
      </c>
    </row>
    <row r="267" spans="22:23" x14ac:dyDescent="0.2">
      <c r="V267" s="40">
        <v>0.66740373594719871</v>
      </c>
      <c r="W267" s="38">
        <v>-0.92630203760149821</v>
      </c>
    </row>
    <row r="268" spans="22:23" x14ac:dyDescent="0.2">
      <c r="V268" s="40">
        <v>0.28315463844889688</v>
      </c>
      <c r="W268" s="38">
        <v>1.4448376565596703</v>
      </c>
    </row>
    <row r="269" spans="22:23" x14ac:dyDescent="0.2">
      <c r="V269" s="40">
        <v>0.12379476533393684</v>
      </c>
      <c r="W269" s="38">
        <v>2.9602706645178666E-3</v>
      </c>
    </row>
    <row r="270" spans="22:23" x14ac:dyDescent="0.2">
      <c r="V270" s="40">
        <v>-0.25130908231984361</v>
      </c>
      <c r="W270" s="38">
        <v>-0.32226167246284976</v>
      </c>
    </row>
    <row r="271" spans="22:23" x14ac:dyDescent="0.2">
      <c r="V271" s="40">
        <v>0.90630409473791351</v>
      </c>
      <c r="W271" s="38">
        <v>-0.22172064199133623</v>
      </c>
    </row>
    <row r="272" spans="22:23" x14ac:dyDescent="0.2">
      <c r="V272" s="40">
        <v>-0.18575101529718122</v>
      </c>
      <c r="W272" s="38">
        <v>0.5164360867556429</v>
      </c>
    </row>
    <row r="273" spans="22:23" x14ac:dyDescent="0.2">
      <c r="V273" s="40">
        <v>1.0682810499086239</v>
      </c>
      <c r="W273" s="38">
        <v>0.99632064523176411</v>
      </c>
    </row>
    <row r="274" spans="22:23" x14ac:dyDescent="0.2">
      <c r="V274" s="40">
        <v>-0.26539415979448922</v>
      </c>
      <c r="W274" s="38">
        <v>2.2946572346717349</v>
      </c>
    </row>
    <row r="275" spans="22:23" x14ac:dyDescent="0.2">
      <c r="V275" s="40">
        <v>-0.98149256427366904</v>
      </c>
      <c r="W275" s="38">
        <v>0.30953383319535421</v>
      </c>
    </row>
    <row r="276" spans="22:23" x14ac:dyDescent="0.2">
      <c r="V276" s="40">
        <v>-0.77576087588518061</v>
      </c>
      <c r="W276" s="38">
        <v>-0.23933148158601106</v>
      </c>
    </row>
    <row r="277" spans="22:23" x14ac:dyDescent="0.2">
      <c r="V277" s="40">
        <v>0.16133020459492473</v>
      </c>
      <c r="W277" s="38">
        <v>0.35476629268478832</v>
      </c>
    </row>
    <row r="278" spans="22:23" x14ac:dyDescent="0.2">
      <c r="V278" s="40">
        <v>5.3472754676119102E-2</v>
      </c>
      <c r="W278" s="38">
        <v>-0.61400015444293887</v>
      </c>
    </row>
    <row r="279" spans="22:23" x14ac:dyDescent="0.2">
      <c r="V279" s="40">
        <v>-0.93926712444479832</v>
      </c>
      <c r="W279" s="38">
        <v>1.5748308052775064</v>
      </c>
    </row>
    <row r="280" spans="22:23" x14ac:dyDescent="0.2">
      <c r="V280" s="40">
        <v>0.70943821601010326</v>
      </c>
      <c r="W280" s="38">
        <v>-0.93491554702068824</v>
      </c>
    </row>
    <row r="281" spans="22:23" x14ac:dyDescent="0.2">
      <c r="V281" s="40">
        <v>-0.52082007622677406</v>
      </c>
      <c r="W281" s="38">
        <v>0.90672585607381528</v>
      </c>
    </row>
    <row r="282" spans="22:23" x14ac:dyDescent="0.2">
      <c r="V282" s="40">
        <v>-4.9944162790116681E-2</v>
      </c>
      <c r="W282" s="38">
        <v>-4.7506850628851592E-2</v>
      </c>
    </row>
    <row r="283" spans="22:23" x14ac:dyDescent="0.2">
      <c r="V283" s="40">
        <v>1.6001133307444737</v>
      </c>
      <c r="W283" s="38">
        <v>0.17934836577941715</v>
      </c>
    </row>
    <row r="284" spans="22:23" x14ac:dyDescent="0.2">
      <c r="V284" s="40">
        <v>1.1497500856418388E-2</v>
      </c>
      <c r="W284" s="38">
        <v>1.8792806957301627</v>
      </c>
    </row>
    <row r="285" spans="22:23" x14ac:dyDescent="0.2">
      <c r="V285" s="40">
        <v>-0.70887955101057432</v>
      </c>
      <c r="W285" s="38">
        <v>0.65950854022415428</v>
      </c>
    </row>
    <row r="286" spans="22:23" x14ac:dyDescent="0.2">
      <c r="V286" s="40">
        <v>-0.72034718748254112</v>
      </c>
      <c r="W286" s="38">
        <v>1.466370817627715</v>
      </c>
    </row>
    <row r="287" spans="22:23" x14ac:dyDescent="0.2">
      <c r="V287" s="40">
        <v>1.2477541552155893</v>
      </c>
      <c r="W287" s="38">
        <v>-0.59918222333023896</v>
      </c>
    </row>
    <row r="288" spans="22:23" x14ac:dyDescent="0.2">
      <c r="V288" s="40">
        <v>0.85563945367289629</v>
      </c>
      <c r="W288" s="38">
        <v>-0.26606623054175726</v>
      </c>
    </row>
    <row r="289" spans="22:23" x14ac:dyDescent="0.2">
      <c r="V289" s="40">
        <v>0.47324288127262315</v>
      </c>
      <c r="W289" s="38">
        <v>1.3916862398919583</v>
      </c>
    </row>
    <row r="290" spans="22:23" x14ac:dyDescent="0.2">
      <c r="V290" s="40">
        <v>0.25876347676293571</v>
      </c>
      <c r="W290" s="38">
        <v>1.725245259829993</v>
      </c>
    </row>
    <row r="291" spans="22:23" x14ac:dyDescent="0.2">
      <c r="V291" s="40">
        <v>-2.6256237542818637</v>
      </c>
      <c r="W291" s="38">
        <v>-1.1611431756604198</v>
      </c>
    </row>
    <row r="292" spans="22:23" x14ac:dyDescent="0.2">
      <c r="V292" s="40">
        <v>-0.21264188339327064</v>
      </c>
      <c r="W292" s="38">
        <v>1.3013389170596996</v>
      </c>
    </row>
    <row r="293" spans="22:23" x14ac:dyDescent="0.2">
      <c r="V293" s="40">
        <v>-0.404185656012096</v>
      </c>
      <c r="W293" s="38">
        <v>0.7324451002389557</v>
      </c>
    </row>
    <row r="294" spans="22:23" x14ac:dyDescent="0.2">
      <c r="V294" s="40">
        <v>-1.3816494717495791</v>
      </c>
      <c r="W294" s="38">
        <v>-0.60185794398555781</v>
      </c>
    </row>
    <row r="295" spans="22:23" x14ac:dyDescent="0.2">
      <c r="V295" s="40">
        <v>0.11697297895764634</v>
      </c>
      <c r="W295" s="38">
        <v>-1.1875937339285263</v>
      </c>
    </row>
    <row r="296" spans="22:23" x14ac:dyDescent="0.2">
      <c r="V296" s="40">
        <v>0.40125966422967135</v>
      </c>
      <c r="W296" s="38">
        <v>0.150815784068388</v>
      </c>
    </row>
    <row r="297" spans="22:23" x14ac:dyDescent="0.2">
      <c r="V297" s="40">
        <v>9.9697581182423514E-2</v>
      </c>
      <c r="W297" s="38">
        <v>-0.50128343127785691</v>
      </c>
    </row>
    <row r="298" spans="22:23" x14ac:dyDescent="0.2">
      <c r="V298" s="40">
        <v>-9.8903446997793423E-2</v>
      </c>
      <c r="W298" s="38">
        <v>-0.23259175243345595</v>
      </c>
    </row>
    <row r="299" spans="22:23" x14ac:dyDescent="0.2">
      <c r="V299" s="40">
        <v>1.7486671065767068</v>
      </c>
      <c r="W299" s="38">
        <v>0.50034705562768156</v>
      </c>
    </row>
    <row r="300" spans="22:23" x14ac:dyDescent="0.2">
      <c r="V300" s="40">
        <v>-1.3012270534704806</v>
      </c>
      <c r="W300" s="38">
        <v>-2.6147613934986578</v>
      </c>
    </row>
    <row r="301" spans="22:23" x14ac:dyDescent="0.2">
      <c r="V301" s="40">
        <v>-5.0517759981872128E-2</v>
      </c>
      <c r="W301" s="38">
        <v>-1.8612093692247225</v>
      </c>
    </row>
    <row r="302" spans="22:23" x14ac:dyDescent="0.2">
      <c r="V302" s="40">
        <v>-0.36823783901589802</v>
      </c>
      <c r="W302" s="38">
        <v>0.23064315161854146</v>
      </c>
    </row>
    <row r="303" spans="22:23" x14ac:dyDescent="0.2">
      <c r="V303" s="40">
        <v>-2.1298727289628845</v>
      </c>
      <c r="W303" s="38">
        <v>7.9292011092714193E-2</v>
      </c>
    </row>
    <row r="304" spans="22:23" x14ac:dyDescent="0.2">
      <c r="V304" s="40">
        <v>0.24113523415698973</v>
      </c>
      <c r="W304" s="38">
        <v>1.5098969080314515</v>
      </c>
    </row>
    <row r="305" spans="22:23" x14ac:dyDescent="0.2">
      <c r="V305" s="40">
        <v>0.17065169738134348</v>
      </c>
      <c r="W305" s="38">
        <v>0.84388255698970627</v>
      </c>
    </row>
    <row r="306" spans="22:23" x14ac:dyDescent="0.2">
      <c r="V306" s="40">
        <v>0.18439828790240623</v>
      </c>
      <c r="W306" s="38">
        <v>-0.84262829608932677</v>
      </c>
    </row>
    <row r="307" spans="22:23" x14ac:dyDescent="0.2">
      <c r="V307" s="40">
        <v>-1.2906413496018574</v>
      </c>
      <c r="W307" s="38">
        <v>0.49743695931905074</v>
      </c>
    </row>
    <row r="308" spans="22:23" x14ac:dyDescent="0.2">
      <c r="V308" s="40">
        <v>0.73606418127295392</v>
      </c>
      <c r="W308" s="38">
        <v>-1.3840429966790846</v>
      </c>
    </row>
    <row r="309" spans="22:23" x14ac:dyDescent="0.2">
      <c r="V309" s="40">
        <v>0.50670570868276166</v>
      </c>
      <c r="W309" s="38">
        <v>-0.18064447130863051</v>
      </c>
    </row>
    <row r="310" spans="22:23" x14ac:dyDescent="0.2">
      <c r="V310" s="40">
        <v>-0.39920131896283684</v>
      </c>
      <c r="W310" s="38">
        <v>-1.4582841389453347</v>
      </c>
    </row>
    <row r="311" spans="22:23" x14ac:dyDescent="0.2">
      <c r="V311" s="40">
        <v>9.2626972795289003E-3</v>
      </c>
      <c r="W311" s="38">
        <v>-1.3291937856446985</v>
      </c>
    </row>
    <row r="312" spans="22:23" x14ac:dyDescent="0.2">
      <c r="V312" s="40">
        <v>0.20029174000287406</v>
      </c>
      <c r="W312" s="38">
        <v>2.6550547658321336E-2</v>
      </c>
    </row>
    <row r="313" spans="22:23" x14ac:dyDescent="0.2">
      <c r="V313" s="40">
        <v>-0.19060290092982099</v>
      </c>
      <c r="W313" s="38">
        <v>0.54967659753058584</v>
      </c>
    </row>
    <row r="314" spans="22:23" x14ac:dyDescent="0.2">
      <c r="V314" s="40">
        <v>-0.66631562422812074</v>
      </c>
      <c r="W314" s="38">
        <v>1.3476913981815981</v>
      </c>
    </row>
    <row r="315" spans="22:23" x14ac:dyDescent="0.2">
      <c r="V315" s="40">
        <v>-0.98652069284820609</v>
      </c>
      <c r="W315" s="38">
        <v>-0.83143093800435652</v>
      </c>
    </row>
    <row r="316" spans="22:23" x14ac:dyDescent="0.2">
      <c r="V316" s="40">
        <v>-1.1250033152338319</v>
      </c>
      <c r="W316" s="38">
        <v>-0.93375306011305925</v>
      </c>
    </row>
    <row r="317" spans="22:23" x14ac:dyDescent="0.2">
      <c r="V317" s="40">
        <v>0.56772094337822954</v>
      </c>
      <c r="W317" s="38">
        <v>-9.473762797073966E-2</v>
      </c>
    </row>
    <row r="318" spans="22:23" x14ac:dyDescent="0.2">
      <c r="V318" s="40">
        <v>-0.69511788471851421</v>
      </c>
      <c r="W318" s="38">
        <v>0.6576686505136603</v>
      </c>
    </row>
    <row r="319" spans="22:23" x14ac:dyDescent="0.2">
      <c r="V319" s="40">
        <v>1.1755943362838117</v>
      </c>
      <c r="W319" s="38">
        <v>-0.83106304172624845</v>
      </c>
    </row>
    <row r="320" spans="22:23" x14ac:dyDescent="0.2">
      <c r="V320" s="40">
        <v>-0.89126353643427358</v>
      </c>
      <c r="W320" s="38">
        <v>-0.99527544414757918</v>
      </c>
    </row>
    <row r="321" spans="22:23" x14ac:dyDescent="0.2">
      <c r="V321" s="40">
        <v>0.17878184531204488</v>
      </c>
      <c r="W321" s="38">
        <v>1.4139384523981255</v>
      </c>
    </row>
    <row r="322" spans="22:23" x14ac:dyDescent="0.2">
      <c r="V322" s="40">
        <v>-1.1000169149996633</v>
      </c>
      <c r="W322" s="38">
        <v>1.1910472060984842</v>
      </c>
    </row>
    <row r="323" spans="22:23" x14ac:dyDescent="0.2">
      <c r="V323" s="40">
        <v>-1.3563365658850526</v>
      </c>
      <c r="W323" s="38">
        <v>1.5112851958733686</v>
      </c>
    </row>
    <row r="324" spans="22:23" x14ac:dyDescent="0.2">
      <c r="V324" s="40">
        <v>-1.1430433388105223</v>
      </c>
      <c r="W324" s="38">
        <v>1.0224278064189729</v>
      </c>
    </row>
    <row r="325" spans="22:23" x14ac:dyDescent="0.2">
      <c r="V325" s="40">
        <v>0.88460519936605708</v>
      </c>
      <c r="W325" s="38">
        <v>-0.71008437262194435</v>
      </c>
    </row>
    <row r="326" spans="22:23" x14ac:dyDescent="0.2">
      <c r="V326" s="40">
        <v>0.98221943129574651</v>
      </c>
      <c r="W326" s="38">
        <v>-5.8904693810992871E-2</v>
      </c>
    </row>
    <row r="327" spans="22:23" x14ac:dyDescent="0.2">
      <c r="V327" s="40">
        <v>0.95909706361558944</v>
      </c>
      <c r="W327" s="38">
        <v>0.21236307562007176</v>
      </c>
    </row>
    <row r="328" spans="22:23" x14ac:dyDescent="0.2">
      <c r="V328" s="40">
        <v>-0.17906901966491864</v>
      </c>
      <c r="W328" s="38">
        <v>-0.87599416108999584</v>
      </c>
    </row>
    <row r="329" spans="22:23" x14ac:dyDescent="0.2">
      <c r="V329" s="40">
        <v>0.8595775848336501</v>
      </c>
      <c r="W329" s="38">
        <v>2.2636035360224729</v>
      </c>
    </row>
    <row r="330" spans="22:23" x14ac:dyDescent="0.2">
      <c r="V330" s="40">
        <v>0.7393333343682823</v>
      </c>
      <c r="W330" s="38">
        <v>1.9422331665167478</v>
      </c>
    </row>
    <row r="331" spans="22:23" x14ac:dyDescent="0.2">
      <c r="V331" s="40">
        <v>-0.43138171831095912</v>
      </c>
      <c r="W331" s="38">
        <v>1.3312573966893324</v>
      </c>
    </row>
    <row r="332" spans="22:23" x14ac:dyDescent="0.2">
      <c r="V332" s="40">
        <v>0.79489020428043933</v>
      </c>
      <c r="W332" s="38">
        <v>2.3371654576275711</v>
      </c>
    </row>
    <row r="333" spans="22:23" x14ac:dyDescent="0.2">
      <c r="V333" s="40">
        <v>1.2118365584051949</v>
      </c>
      <c r="W333" s="38">
        <v>-0.61515281488695106</v>
      </c>
    </row>
    <row r="334" spans="22:23" x14ac:dyDescent="0.2">
      <c r="V334" s="40">
        <v>-0.52610580463154843</v>
      </c>
      <c r="W334" s="38">
        <v>2.4453122617813419</v>
      </c>
    </row>
    <row r="335" spans="22:23" x14ac:dyDescent="0.2">
      <c r="V335" s="40">
        <v>0.78745084078222849</v>
      </c>
      <c r="W335" s="38">
        <v>-0.26259701752622316</v>
      </c>
    </row>
    <row r="336" spans="22:23" x14ac:dyDescent="0.2">
      <c r="V336" s="40">
        <v>-0.26098380904546015</v>
      </c>
      <c r="W336" s="38">
        <v>0.76653029045524534</v>
      </c>
    </row>
    <row r="337" spans="22:23" x14ac:dyDescent="0.2">
      <c r="V337" s="40">
        <v>-0.44558707365579114</v>
      </c>
      <c r="W337" s="38">
        <v>1.4584624379202178</v>
      </c>
    </row>
    <row r="338" spans="22:23" x14ac:dyDescent="0.2">
      <c r="V338" s="40">
        <v>-1.036265519037483</v>
      </c>
      <c r="W338" s="38">
        <v>0.24347097746356205</v>
      </c>
    </row>
    <row r="339" spans="22:23" x14ac:dyDescent="0.2">
      <c r="V339" s="40">
        <v>0.85793535185662662</v>
      </c>
      <c r="W339" s="38">
        <v>0.8181459459710555</v>
      </c>
    </row>
    <row r="340" spans="22:23" x14ac:dyDescent="0.2">
      <c r="V340" s="40">
        <v>-1.4611604251079151</v>
      </c>
      <c r="W340" s="38">
        <v>0.42210072706716623</v>
      </c>
    </row>
    <row r="341" spans="22:23" x14ac:dyDescent="0.2">
      <c r="V341" s="40">
        <v>1.3021593721414884</v>
      </c>
      <c r="W341" s="38">
        <v>4.7605735733560979E-2</v>
      </c>
    </row>
    <row r="342" spans="22:23" x14ac:dyDescent="0.2">
      <c r="V342" s="40">
        <v>-0.50153786297710956</v>
      </c>
      <c r="W342" s="38">
        <v>0.41883787588522053</v>
      </c>
    </row>
    <row r="343" spans="22:23" x14ac:dyDescent="0.2">
      <c r="V343" s="40">
        <v>-0.26653436405862269</v>
      </c>
      <c r="W343" s="38">
        <v>1.3334601748429662</v>
      </c>
    </row>
    <row r="344" spans="22:23" x14ac:dyDescent="0.2">
      <c r="V344" s="40">
        <v>0.67385731312517771</v>
      </c>
      <c r="W344" s="38">
        <v>1.3864779704913783</v>
      </c>
    </row>
    <row r="345" spans="22:23" x14ac:dyDescent="0.2">
      <c r="V345" s="40">
        <v>-1.5136625652710627</v>
      </c>
      <c r="W345" s="38">
        <v>-0.63931786444596062</v>
      </c>
    </row>
    <row r="346" spans="22:23" x14ac:dyDescent="0.2">
      <c r="V346" s="40">
        <v>-0.11676279674123487</v>
      </c>
      <c r="W346" s="38">
        <v>1.0617766341561723</v>
      </c>
    </row>
    <row r="347" spans="22:23" x14ac:dyDescent="0.2">
      <c r="V347" s="40">
        <v>1.657752126768685</v>
      </c>
      <c r="W347" s="38">
        <v>-0.34471210560518978</v>
      </c>
    </row>
    <row r="348" spans="22:23" x14ac:dyDescent="0.2">
      <c r="V348" s="40">
        <v>1.2366015599981608</v>
      </c>
      <c r="W348" s="38">
        <v>1.9455109063648215</v>
      </c>
    </row>
    <row r="349" spans="22:23" x14ac:dyDescent="0.2">
      <c r="V349" s="40">
        <v>1.3533640841030616</v>
      </c>
      <c r="W349" s="38">
        <v>1.9120761732745346</v>
      </c>
    </row>
    <row r="350" spans="22:23" x14ac:dyDescent="0.2">
      <c r="V350" s="40">
        <v>1.8204971742302445</v>
      </c>
      <c r="W350" s="38">
        <v>1.2750526820562273</v>
      </c>
    </row>
    <row r="351" spans="22:23" x14ac:dyDescent="0.2">
      <c r="V351" s="40">
        <v>-1.3380420664648633</v>
      </c>
      <c r="W351" s="38">
        <v>1.9726030676845909</v>
      </c>
    </row>
    <row r="352" spans="22:23" x14ac:dyDescent="0.2">
      <c r="V352" s="40">
        <v>0.65160537703513732</v>
      </c>
      <c r="W352" s="38">
        <v>1.4763154374742724</v>
      </c>
    </row>
    <row r="353" spans="22:23" x14ac:dyDescent="0.2">
      <c r="V353" s="40">
        <v>0.82949176443255934</v>
      </c>
      <c r="W353" s="38">
        <v>-1.3787943616740483</v>
      </c>
    </row>
    <row r="354" spans="22:23" x14ac:dyDescent="0.2">
      <c r="V354" s="40">
        <v>0.44686791915328122</v>
      </c>
      <c r="W354" s="38">
        <v>-0.76642389604709493</v>
      </c>
    </row>
    <row r="355" spans="22:23" x14ac:dyDescent="0.2">
      <c r="V355" s="40">
        <v>-0.56024769190570034</v>
      </c>
      <c r="W355" s="38">
        <v>0.28508479929125186</v>
      </c>
    </row>
    <row r="356" spans="22:23" x14ac:dyDescent="0.2">
      <c r="V356" s="40">
        <v>0.78280319315780067</v>
      </c>
      <c r="W356" s="38">
        <v>-0.69475990715666025</v>
      </c>
    </row>
    <row r="357" spans="22:23" x14ac:dyDescent="0.2">
      <c r="V357" s="40">
        <v>0.70328640070977322</v>
      </c>
      <c r="W357" s="38">
        <v>-0.60331446423194501</v>
      </c>
    </row>
    <row r="358" spans="22:23" x14ac:dyDescent="0.2">
      <c r="V358" s="40">
        <v>-0.77124195318671185</v>
      </c>
      <c r="W358" s="38">
        <v>-0.35690890089722682</v>
      </c>
    </row>
    <row r="359" spans="22:23" x14ac:dyDescent="0.2">
      <c r="V359" s="40">
        <v>0.470286177443068</v>
      </c>
      <c r="W359" s="38">
        <v>-0.31248968215437334</v>
      </c>
    </row>
    <row r="360" spans="22:23" x14ac:dyDescent="0.2">
      <c r="V360" s="40">
        <v>9.8451915084854291E-2</v>
      </c>
      <c r="W360" s="38">
        <v>-8.4470504837744542E-2</v>
      </c>
    </row>
    <row r="361" spans="22:23" x14ac:dyDescent="0.2">
      <c r="V361" s="40">
        <v>1.7577803930623048</v>
      </c>
      <c r="W361" s="38">
        <v>-1.2405512355925357</v>
      </c>
    </row>
    <row r="362" spans="22:23" x14ac:dyDescent="0.2">
      <c r="V362" s="40">
        <v>0.65283705176790496</v>
      </c>
      <c r="W362" s="38">
        <v>-1.1385709447323185</v>
      </c>
    </row>
    <row r="363" spans="22:23" x14ac:dyDescent="0.2">
      <c r="V363" s="40">
        <v>1.1671843399845139</v>
      </c>
      <c r="W363" s="38">
        <v>-1.841083350564483</v>
      </c>
    </row>
    <row r="364" spans="22:23" x14ac:dyDescent="0.2">
      <c r="V364" s="40">
        <v>-0.80526897235834494</v>
      </c>
      <c r="W364" s="38">
        <v>-0.26790259370092701</v>
      </c>
    </row>
    <row r="365" spans="22:23" x14ac:dyDescent="0.2">
      <c r="V365" s="40">
        <v>-0.82011482262036317</v>
      </c>
      <c r="W365" s="38">
        <v>-1.7116450094144016</v>
      </c>
    </row>
    <row r="366" spans="22:23" x14ac:dyDescent="0.2">
      <c r="V366" s="40">
        <v>1.1638341205616602</v>
      </c>
      <c r="W366" s="38">
        <v>-0.15414462350017535</v>
      </c>
    </row>
    <row r="367" spans="22:23" x14ac:dyDescent="0.2">
      <c r="V367" s="40">
        <v>0.44818178572205708</v>
      </c>
      <c r="W367" s="38">
        <v>-1.0817412783384917</v>
      </c>
    </row>
    <row r="368" spans="22:23" x14ac:dyDescent="0.2">
      <c r="V368" s="40">
        <v>-0.58964370228799989</v>
      </c>
      <c r="W368" s="38">
        <v>0.43346636257260907</v>
      </c>
    </row>
    <row r="369" spans="22:23" x14ac:dyDescent="0.2">
      <c r="V369" s="40">
        <v>-1.805881404978039</v>
      </c>
      <c r="W369" s="38">
        <v>0.4993367992559955</v>
      </c>
    </row>
    <row r="370" spans="22:23" x14ac:dyDescent="0.2">
      <c r="V370" s="40">
        <v>8.145464339834671E-2</v>
      </c>
      <c r="W370" s="38">
        <v>-0.76895459707219749</v>
      </c>
    </row>
    <row r="371" spans="22:23" x14ac:dyDescent="0.2">
      <c r="V371" s="40">
        <v>0.29246514257866718</v>
      </c>
      <c r="W371" s="38">
        <v>-0.94309429718825766</v>
      </c>
    </row>
    <row r="372" spans="22:23" x14ac:dyDescent="0.2">
      <c r="V372" s="40">
        <v>-1.2788232495566996</v>
      </c>
      <c r="W372" s="38">
        <v>-0.81935012639881999</v>
      </c>
    </row>
    <row r="373" spans="22:23" x14ac:dyDescent="0.2">
      <c r="V373" s="40">
        <v>-0.73117142845375949</v>
      </c>
      <c r="W373" s="38">
        <v>-1.7142977975017535</v>
      </c>
    </row>
    <row r="374" spans="22:23" x14ac:dyDescent="0.2">
      <c r="V374" s="40">
        <v>-1.925961472239283</v>
      </c>
      <c r="W374" s="38">
        <v>-2.7709698524759522E-2</v>
      </c>
    </row>
    <row r="375" spans="22:23" x14ac:dyDescent="0.2">
      <c r="V375" s="40">
        <v>-2.3271672878968865</v>
      </c>
      <c r="W375" s="38">
        <v>-1.2849019664712005</v>
      </c>
    </row>
    <row r="376" spans="22:23" x14ac:dyDescent="0.2">
      <c r="V376" s="40">
        <v>-1.6948829341920295</v>
      </c>
      <c r="W376" s="38">
        <v>-0.77616592251128214</v>
      </c>
    </row>
    <row r="377" spans="22:23" x14ac:dyDescent="0.2">
      <c r="V377" s="40">
        <v>-2.5414704722148547</v>
      </c>
      <c r="W377" s="38">
        <v>-1.5541612600957069</v>
      </c>
    </row>
    <row r="378" spans="22:23" x14ac:dyDescent="0.2">
      <c r="V378" s="40">
        <v>-0.50022419687622643</v>
      </c>
      <c r="W378" s="38">
        <v>0.57085562365168241</v>
      </c>
    </row>
    <row r="379" spans="22:23" x14ac:dyDescent="0.2">
      <c r="V379" s="40">
        <v>0.87227201367117901</v>
      </c>
      <c r="W379" s="38">
        <v>-1.0745909964305318</v>
      </c>
    </row>
    <row r="380" spans="22:23" x14ac:dyDescent="0.2">
      <c r="V380" s="40">
        <v>-1.2589687089954953</v>
      </c>
      <c r="W380" s="38">
        <v>-0.75607925082137795</v>
      </c>
    </row>
    <row r="381" spans="22:23" x14ac:dyDescent="0.2">
      <c r="V381" s="40">
        <v>0.77137331578744261</v>
      </c>
      <c r="W381" s="38">
        <v>-6.7821626156789841E-2</v>
      </c>
    </row>
    <row r="382" spans="22:23" x14ac:dyDescent="0.2">
      <c r="V382" s="40">
        <v>-1.4445574737663545</v>
      </c>
      <c r="W382" s="38">
        <v>1.9552883231883922E-2</v>
      </c>
    </row>
    <row r="383" spans="22:23" x14ac:dyDescent="0.2">
      <c r="V383" s="40">
        <v>-2.1093447894885693</v>
      </c>
      <c r="W383" s="38">
        <v>0.25703231900622797</v>
      </c>
    </row>
    <row r="384" spans="22:23" x14ac:dyDescent="0.2">
      <c r="V384" s="40">
        <v>0.34253681001068281</v>
      </c>
      <c r="W384" s="38">
        <v>0.30640648583647145</v>
      </c>
    </row>
    <row r="385" spans="22:23" x14ac:dyDescent="0.2">
      <c r="V385" s="40">
        <v>0.44197409695661394</v>
      </c>
      <c r="W385" s="38">
        <v>0.87146858705843788</v>
      </c>
    </row>
    <row r="386" spans="22:23" x14ac:dyDescent="0.2">
      <c r="V386" s="40">
        <v>0.54006464059936587</v>
      </c>
      <c r="W386" s="38">
        <v>-1.5094677176794455</v>
      </c>
    </row>
    <row r="387" spans="22:23" x14ac:dyDescent="0.2">
      <c r="V387" s="40">
        <v>0.62734956388963714</v>
      </c>
      <c r="W387" s="38">
        <v>-0.48103384932288734</v>
      </c>
    </row>
    <row r="388" spans="22:23" x14ac:dyDescent="0.2">
      <c r="V388" s="40">
        <v>0.48130549656917015</v>
      </c>
      <c r="W388" s="38">
        <v>-6.572530196597097E-2</v>
      </c>
    </row>
    <row r="389" spans="22:23" x14ac:dyDescent="0.2">
      <c r="V389" s="40">
        <v>1.2234683791119579E-2</v>
      </c>
      <c r="W389" s="38">
        <v>-1.4337867666676831</v>
      </c>
    </row>
    <row r="390" spans="22:23" x14ac:dyDescent="0.2">
      <c r="V390" s="40">
        <v>0.52554755768138062</v>
      </c>
      <c r="W390" s="38">
        <v>9.0218214841784675E-2</v>
      </c>
    </row>
    <row r="391" spans="22:23" x14ac:dyDescent="0.2">
      <c r="V391" s="40">
        <v>0.24768141722037298</v>
      </c>
      <c r="W391" s="38">
        <v>4.8184904845939201E-2</v>
      </c>
    </row>
    <row r="392" spans="22:23" x14ac:dyDescent="0.2">
      <c r="V392" s="40">
        <v>-0.87284689945644123</v>
      </c>
      <c r="W392" s="38">
        <v>-1.0508223576071793</v>
      </c>
    </row>
    <row r="393" spans="22:23" x14ac:dyDescent="0.2">
      <c r="V393" s="40">
        <v>1.1676770900647779</v>
      </c>
      <c r="W393" s="38">
        <v>-0.15871097740162526</v>
      </c>
    </row>
    <row r="394" spans="22:23" x14ac:dyDescent="0.2">
      <c r="V394" s="40">
        <v>2.6735729277688577E-2</v>
      </c>
      <c r="W394" s="38">
        <v>0.76215488369688678</v>
      </c>
    </row>
    <row r="395" spans="22:23" x14ac:dyDescent="0.2">
      <c r="V395" s="40">
        <v>0.61779165570134031</v>
      </c>
      <c r="W395" s="38">
        <v>0.6989524959836334</v>
      </c>
    </row>
    <row r="396" spans="22:23" x14ac:dyDescent="0.2">
      <c r="V396" s="40">
        <v>0.37332867832987382</v>
      </c>
      <c r="W396" s="38">
        <v>-2.1861460544796545</v>
      </c>
    </row>
    <row r="397" spans="22:23" x14ac:dyDescent="0.2">
      <c r="V397" s="40">
        <v>-0.99878965023978639</v>
      </c>
      <c r="W397" s="38">
        <v>-0.69388333693837578</v>
      </c>
    </row>
    <row r="398" spans="22:23" x14ac:dyDescent="0.2">
      <c r="V398" s="40">
        <v>0.30637480778176213</v>
      </c>
      <c r="W398" s="38">
        <v>0.49837648029074111</v>
      </c>
    </row>
    <row r="399" spans="22:23" x14ac:dyDescent="0.2">
      <c r="V399" s="40">
        <v>-4.8839864399796568E-2</v>
      </c>
      <c r="W399" s="38">
        <v>3.1780200289483286E-2</v>
      </c>
    </row>
    <row r="400" spans="22:23" x14ac:dyDescent="0.2">
      <c r="V400" s="40">
        <v>-0.1025576418642956</v>
      </c>
      <c r="W400" s="38">
        <v>-0.65543298444622744</v>
      </c>
    </row>
    <row r="401" spans="22:23" x14ac:dyDescent="0.2">
      <c r="V401" s="40">
        <v>8.5560225840905516E-2</v>
      </c>
      <c r="W401" s="38">
        <v>0.73558866450808802</v>
      </c>
    </row>
    <row r="402" spans="22:23" x14ac:dyDescent="0.2">
      <c r="V402" s="40">
        <v>1.0922490407563223</v>
      </c>
      <c r="W402" s="38">
        <v>-0.15792560026337457</v>
      </c>
    </row>
    <row r="403" spans="22:23" x14ac:dyDescent="0.2">
      <c r="V403" s="40">
        <v>-9.1225993761362076E-2</v>
      </c>
      <c r="W403" s="38">
        <v>0.80574331486979922</v>
      </c>
    </row>
    <row r="404" spans="22:23" x14ac:dyDescent="0.2">
      <c r="V404" s="40">
        <v>-0.33429291272804446</v>
      </c>
      <c r="W404" s="38">
        <v>-0.13008640012063397</v>
      </c>
    </row>
    <row r="405" spans="22:23" x14ac:dyDescent="0.2">
      <c r="V405" s="40">
        <v>-8.1438349368027574E-2</v>
      </c>
      <c r="W405" s="38">
        <v>0.1826470541642527</v>
      </c>
    </row>
    <row r="406" spans="22:23" x14ac:dyDescent="0.2">
      <c r="V406" s="40">
        <v>-1.5371137002952528</v>
      </c>
      <c r="W406" s="38">
        <v>0.51278387028612915</v>
      </c>
    </row>
    <row r="407" spans="22:23" x14ac:dyDescent="0.2">
      <c r="V407" s="40">
        <v>0.53520369513710198</v>
      </c>
      <c r="W407" s="38">
        <v>0.82577638736164261</v>
      </c>
    </row>
    <row r="408" spans="22:23" x14ac:dyDescent="0.2">
      <c r="V408" s="40">
        <v>0.58676965024132621</v>
      </c>
      <c r="W408" s="38">
        <v>-0.6557303855521337</v>
      </c>
    </row>
    <row r="409" spans="22:23" x14ac:dyDescent="0.2">
      <c r="V409" s="40">
        <v>-1.6853252264716254</v>
      </c>
      <c r="W409" s="38">
        <v>0.34191446568507872</v>
      </c>
    </row>
    <row r="410" spans="22:23" x14ac:dyDescent="0.2">
      <c r="V410" s="40">
        <v>1.2384570908130204</v>
      </c>
      <c r="W410" s="38">
        <v>-0.31926625854252111</v>
      </c>
    </row>
    <row r="411" spans="22:23" x14ac:dyDescent="0.2">
      <c r="V411" s="40">
        <v>-0.26517118238824183</v>
      </c>
      <c r="W411" s="38">
        <v>1.3049811342733759</v>
      </c>
    </row>
    <row r="412" spans="22:23" x14ac:dyDescent="0.2">
      <c r="V412" s="40">
        <v>-7.9845431492609004E-2</v>
      </c>
      <c r="W412" s="38">
        <v>-0.83995529588663087</v>
      </c>
    </row>
    <row r="413" spans="22:23" x14ac:dyDescent="0.2">
      <c r="V413" s="40">
        <v>0.15855740148244382</v>
      </c>
      <c r="W413" s="38">
        <v>9.3282674547575106E-2</v>
      </c>
    </row>
    <row r="414" spans="22:23" x14ac:dyDescent="0.2">
      <c r="V414" s="40">
        <v>-9.0569260944866836E-2</v>
      </c>
      <c r="W414" s="38">
        <v>-0.557919665641056</v>
      </c>
    </row>
    <row r="415" spans="22:23" x14ac:dyDescent="0.2">
      <c r="V415" s="40">
        <v>-0.15964127524727911</v>
      </c>
      <c r="W415" s="38">
        <v>0.72528235759765058</v>
      </c>
    </row>
    <row r="416" spans="22:23" x14ac:dyDescent="0.2">
      <c r="V416" s="40">
        <v>0.32808548056150422</v>
      </c>
      <c r="W416" s="38">
        <v>-0.87249782565919876</v>
      </c>
    </row>
    <row r="417" spans="22:23" x14ac:dyDescent="0.2">
      <c r="V417" s="40">
        <v>-1.2740442954625513</v>
      </c>
      <c r="W417" s="38">
        <v>1.1530240578213855</v>
      </c>
    </row>
    <row r="418" spans="22:23" x14ac:dyDescent="0.2">
      <c r="V418" s="40">
        <v>0.75877751715312358</v>
      </c>
      <c r="W418" s="38">
        <v>-0.59143777526165942</v>
      </c>
    </row>
    <row r="419" spans="22:23" x14ac:dyDescent="0.2">
      <c r="V419" s="40">
        <v>0.25298579766129614</v>
      </c>
      <c r="W419" s="38">
        <v>-1.5683401090660305</v>
      </c>
    </row>
    <row r="420" spans="22:23" x14ac:dyDescent="0.2">
      <c r="V420" s="40">
        <v>0.89670864885589741</v>
      </c>
      <c r="W420" s="38">
        <v>0.35219025082995381</v>
      </c>
    </row>
    <row r="421" spans="22:23" x14ac:dyDescent="0.2">
      <c r="V421" s="40">
        <v>-1.4559380360351075</v>
      </c>
      <c r="W421" s="38">
        <v>-1.412594611517777</v>
      </c>
    </row>
    <row r="422" spans="22:23" x14ac:dyDescent="0.2">
      <c r="V422" s="40">
        <v>1.6678516992030654</v>
      </c>
      <c r="W422" s="38">
        <v>-0.87646156079911886</v>
      </c>
    </row>
    <row r="423" spans="22:23" x14ac:dyDescent="0.2">
      <c r="V423" s="40">
        <v>1.2960174368448518</v>
      </c>
      <c r="W423" s="38">
        <v>0.68345488341102434</v>
      </c>
    </row>
    <row r="424" spans="22:23" x14ac:dyDescent="0.2">
      <c r="V424" s="39"/>
      <c r="W424" s="38">
        <v>8.2785792710699621E-2</v>
      </c>
    </row>
    <row r="425" spans="22:23" x14ac:dyDescent="0.2">
      <c r="V425" s="39"/>
      <c r="W425" s="38">
        <v>0.42193285735657332</v>
      </c>
    </row>
    <row r="426" spans="22:23" x14ac:dyDescent="0.2">
      <c r="V426" s="39"/>
      <c r="W426" s="38">
        <v>-0.50331585483336139</v>
      </c>
    </row>
    <row r="427" spans="22:23" x14ac:dyDescent="0.2">
      <c r="V427" s="39"/>
      <c r="W427" s="38">
        <v>0.20254315092771871</v>
      </c>
    </row>
    <row r="428" spans="22:23" x14ac:dyDescent="0.2">
      <c r="V428" s="39"/>
      <c r="W428" s="38">
        <v>0.40994971442347272</v>
      </c>
    </row>
    <row r="429" spans="22:23" x14ac:dyDescent="0.2">
      <c r="V429" s="39"/>
      <c r="W429" s="38">
        <v>-0.70771155782138562</v>
      </c>
    </row>
    <row r="430" spans="22:23" x14ac:dyDescent="0.2">
      <c r="V430" s="39"/>
      <c r="W430" s="38">
        <v>0.19248846247484408</v>
      </c>
    </row>
    <row r="431" spans="22:23" x14ac:dyDescent="0.2">
      <c r="V431" s="39"/>
      <c r="W431" s="38">
        <v>0.21819300011148632</v>
      </c>
    </row>
    <row r="432" spans="22:23" x14ac:dyDescent="0.2">
      <c r="V432" s="39"/>
      <c r="W432" s="38">
        <v>-0.76561581369299914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1878-6D67-41CD-A19E-1FF9D63B09FE}">
  <dimension ref="A1:AG726"/>
  <sheetViews>
    <sheetView workbookViewId="0">
      <selection activeCell="S1" sqref="S1"/>
    </sheetView>
  </sheetViews>
  <sheetFormatPr baseColWidth="10" defaultColWidth="11.5" defaultRowHeight="15" x14ac:dyDescent="0.2"/>
  <cols>
    <col min="1" max="1" width="18.83203125" style="28" bestFit="1" customWidth="1"/>
    <col min="2" max="2" width="28" style="28" bestFit="1" customWidth="1"/>
    <col min="3" max="5" width="29.1640625" style="28" bestFit="1" customWidth="1"/>
    <col min="6" max="6" width="29.1640625" style="28" customWidth="1"/>
    <col min="7" max="7" width="32.5" style="28" bestFit="1" customWidth="1"/>
    <col min="8" max="8" width="33.6640625" style="28" bestFit="1" customWidth="1"/>
    <col min="9" max="9" width="32.5" style="28" bestFit="1" customWidth="1"/>
    <col min="10" max="10" width="33.6640625" style="28" bestFit="1" customWidth="1"/>
    <col min="11" max="11" width="11.5" style="28"/>
    <col min="12" max="12" width="8.83203125" style="28" customWidth="1"/>
    <col min="13" max="13" width="10.83203125" style="28" bestFit="1" customWidth="1"/>
    <col min="14" max="14" width="14.83203125" style="28" bestFit="1" customWidth="1"/>
    <col min="15" max="15" width="19.5" style="28" bestFit="1" customWidth="1"/>
    <col min="16" max="18" width="11.5" style="28"/>
    <col min="19" max="19" width="17.5" style="28" bestFit="1" customWidth="1"/>
    <col min="20" max="21" width="28" style="28" bestFit="1" customWidth="1"/>
    <col min="22" max="22" width="29.1640625" style="28" bestFit="1" customWidth="1"/>
    <col min="23" max="24" width="28" style="28" bestFit="1" customWidth="1"/>
    <col min="25" max="25" width="32.5" style="28" bestFit="1" customWidth="1"/>
    <col min="26" max="28" width="33.6640625" style="28" bestFit="1" customWidth="1"/>
    <col min="29" max="29" width="32.5" style="28" bestFit="1" customWidth="1"/>
    <col min="30" max="30" width="11.5" style="28"/>
    <col min="31" max="31" width="9.5" style="28" bestFit="1" customWidth="1"/>
    <col min="32" max="32" width="14.83203125" style="28" bestFit="1" customWidth="1"/>
    <col min="33" max="33" width="19.5" style="28" bestFit="1" customWidth="1"/>
    <col min="34" max="16384" width="11.5" style="28"/>
  </cols>
  <sheetData>
    <row r="1" spans="1:33" ht="17" x14ac:dyDescent="0.2">
      <c r="A1" s="26" t="s">
        <v>26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L1" s="27"/>
      <c r="M1" s="24" t="s">
        <v>27</v>
      </c>
      <c r="N1" s="8" t="s">
        <v>82</v>
      </c>
      <c r="O1" s="57" t="s">
        <v>83</v>
      </c>
      <c r="P1" s="27"/>
      <c r="S1" s="26" t="s">
        <v>24</v>
      </c>
      <c r="T1" s="49" t="s">
        <v>73</v>
      </c>
      <c r="U1" s="50" t="s">
        <v>84</v>
      </c>
      <c r="V1" s="50" t="s">
        <v>75</v>
      </c>
      <c r="W1" s="50" t="s">
        <v>76</v>
      </c>
      <c r="X1" s="50" t="s">
        <v>85</v>
      </c>
      <c r="Y1" s="50" t="s">
        <v>78</v>
      </c>
      <c r="Z1" s="50" t="s">
        <v>86</v>
      </c>
      <c r="AA1" s="50" t="s">
        <v>79</v>
      </c>
      <c r="AB1" s="50" t="s">
        <v>87</v>
      </c>
      <c r="AC1" s="50" t="s">
        <v>88</v>
      </c>
      <c r="AD1" s="27"/>
      <c r="AE1" s="25" t="s">
        <v>25</v>
      </c>
      <c r="AF1" s="8" t="s">
        <v>82</v>
      </c>
      <c r="AG1" s="8" t="s">
        <v>83</v>
      </c>
    </row>
    <row r="2" spans="1:33" x14ac:dyDescent="0.2">
      <c r="B2" s="44">
        <v>2335.2099609375</v>
      </c>
      <c r="C2" s="44">
        <v>1881.5400390625</v>
      </c>
      <c r="D2" s="51">
        <v>1720.4300537109375</v>
      </c>
      <c r="E2" s="44">
        <v>2685.199951171875</v>
      </c>
      <c r="F2" s="55">
        <v>2038.489990234375</v>
      </c>
      <c r="G2" s="44">
        <v>4601.02001953125</v>
      </c>
      <c r="H2" s="51">
        <v>5098.35009765625</v>
      </c>
      <c r="I2" s="51">
        <v>4550.08984375</v>
      </c>
      <c r="J2" s="44">
        <v>3133.81005859375</v>
      </c>
      <c r="N2" s="44">
        <v>2335.2099609375</v>
      </c>
      <c r="O2" s="58">
        <v>4601.02001953125</v>
      </c>
      <c r="T2" s="46">
        <v>1674.64</v>
      </c>
      <c r="U2" s="44">
        <v>1127.0999755859375</v>
      </c>
      <c r="V2" s="51">
        <v>1148.8499755859375</v>
      </c>
      <c r="W2" s="46">
        <v>1058.43</v>
      </c>
      <c r="X2" s="46">
        <v>1630.99</v>
      </c>
      <c r="Y2" s="51">
        <v>1779.52001953125</v>
      </c>
      <c r="Z2" s="44">
        <v>1876.9200439453125</v>
      </c>
      <c r="AA2" s="46">
        <v>1932.19</v>
      </c>
      <c r="AB2" s="51">
        <v>2188.93994140625</v>
      </c>
      <c r="AC2" s="46">
        <v>2510.08</v>
      </c>
      <c r="AF2" s="46">
        <v>1674.64</v>
      </c>
      <c r="AG2" s="44">
        <v>1779.52001953125</v>
      </c>
    </row>
    <row r="3" spans="1:33" x14ac:dyDescent="0.2">
      <c r="B3" s="45">
        <v>2533.719970703125</v>
      </c>
      <c r="C3" s="45">
        <v>2258.72998046875</v>
      </c>
      <c r="D3" s="52">
        <v>2322.35009765625</v>
      </c>
      <c r="E3" s="45">
        <v>3118.60009765625</v>
      </c>
      <c r="F3" s="55">
        <v>2100.739990234375</v>
      </c>
      <c r="G3" s="45">
        <v>4919.419921875</v>
      </c>
      <c r="H3" s="52">
        <v>6835.4501953125</v>
      </c>
      <c r="I3" s="52">
        <v>4336.77001953125</v>
      </c>
      <c r="J3" s="45">
        <v>3241.699951171875</v>
      </c>
      <c r="N3" s="45">
        <v>2533.719970703125</v>
      </c>
      <c r="O3" s="59">
        <v>4919.419921875</v>
      </c>
      <c r="T3" s="47">
        <v>1425.88</v>
      </c>
      <c r="U3" s="45">
        <v>915.35198974609375</v>
      </c>
      <c r="V3" s="52">
        <v>1309.010009765625</v>
      </c>
      <c r="W3" s="47">
        <v>1549.21</v>
      </c>
      <c r="X3" s="47">
        <v>1438.97</v>
      </c>
      <c r="Y3" s="52">
        <v>1301.5699462890625</v>
      </c>
      <c r="Z3" s="45">
        <v>1439.030029296875</v>
      </c>
      <c r="AA3" s="47">
        <v>1710.58</v>
      </c>
      <c r="AB3" s="52">
        <v>1879.8299560546875</v>
      </c>
      <c r="AC3" s="47">
        <v>1436.27</v>
      </c>
      <c r="AF3" s="47">
        <v>1425.88</v>
      </c>
      <c r="AG3" s="45">
        <v>1301.5699462890625</v>
      </c>
    </row>
    <row r="4" spans="1:33" x14ac:dyDescent="0.2">
      <c r="B4" s="45">
        <v>2245.199951171875</v>
      </c>
      <c r="C4" s="45">
        <v>1304.8199462890625</v>
      </c>
      <c r="D4" s="52">
        <v>1435.8299560546875</v>
      </c>
      <c r="E4" s="45">
        <v>2897.969970703125</v>
      </c>
      <c r="F4" s="55">
        <v>2197.2900390625</v>
      </c>
      <c r="G4" s="45">
        <v>6170.39990234375</v>
      </c>
      <c r="H4" s="52">
        <v>4094.550048828125</v>
      </c>
      <c r="I4" s="52">
        <v>3958.6201171875</v>
      </c>
      <c r="J4" s="45">
        <v>3148.679931640625</v>
      </c>
      <c r="N4" s="45">
        <v>2245.199951171875</v>
      </c>
      <c r="O4" s="59">
        <v>6170.39990234375</v>
      </c>
      <c r="T4" s="47">
        <v>1229.43</v>
      </c>
      <c r="U4" s="45">
        <v>1297.97998046875</v>
      </c>
      <c r="V4" s="52">
        <v>1064.3199462890625</v>
      </c>
      <c r="W4" s="47">
        <v>1592.44</v>
      </c>
      <c r="X4" s="47">
        <v>1452.68</v>
      </c>
      <c r="Y4" s="52">
        <v>1798.0400390625</v>
      </c>
      <c r="Z4" s="45">
        <v>2292.3798828125</v>
      </c>
      <c r="AA4" s="47">
        <v>2468.36</v>
      </c>
      <c r="AB4" s="52">
        <v>1470.9100341796875</v>
      </c>
      <c r="AC4" s="47">
        <v>1890.37</v>
      </c>
      <c r="AF4" s="47">
        <v>1229.43</v>
      </c>
      <c r="AG4" s="45">
        <v>1798.0400390625</v>
      </c>
    </row>
    <row r="5" spans="1:33" x14ac:dyDescent="0.2">
      <c r="B5" s="45">
        <v>1976.469970703125</v>
      </c>
      <c r="C5" s="45">
        <v>2318.330078125</v>
      </c>
      <c r="D5" s="52">
        <v>1829.3199462890625</v>
      </c>
      <c r="E5" s="45">
        <v>2630.510009765625</v>
      </c>
      <c r="F5" s="55">
        <v>2503.169921875</v>
      </c>
      <c r="G5" s="45">
        <v>5213.60986328125</v>
      </c>
      <c r="H5" s="52">
        <v>5643.7099609375</v>
      </c>
      <c r="I5" s="52">
        <v>3085.929931640625</v>
      </c>
      <c r="J5" s="45">
        <v>3274.949951171875</v>
      </c>
      <c r="N5" s="45">
        <v>1976.469970703125</v>
      </c>
      <c r="O5" s="59">
        <v>5213.60986328125</v>
      </c>
      <c r="T5" s="47">
        <v>1343.04</v>
      </c>
      <c r="U5" s="45">
        <v>1388.239990234375</v>
      </c>
      <c r="V5" s="52">
        <v>1002.3400268554688</v>
      </c>
      <c r="W5" s="47">
        <v>1382.13</v>
      </c>
      <c r="X5" s="47">
        <v>1888.56</v>
      </c>
      <c r="Y5" s="52">
        <v>1917.510009765625</v>
      </c>
      <c r="Z5" s="45">
        <v>1286.6199951171875</v>
      </c>
      <c r="AA5" s="47">
        <v>1570.46</v>
      </c>
      <c r="AB5" s="52">
        <v>1964.7900390625</v>
      </c>
      <c r="AC5" s="47">
        <v>2213.85</v>
      </c>
      <c r="AF5" s="47">
        <v>1343.04</v>
      </c>
      <c r="AG5" s="45">
        <v>1917.510009765625</v>
      </c>
    </row>
    <row r="6" spans="1:33" x14ac:dyDescent="0.2">
      <c r="B6" s="45">
        <v>1348.6099853515625</v>
      </c>
      <c r="C6" s="45">
        <v>2840.469970703125</v>
      </c>
      <c r="D6" s="52">
        <v>1286.949951171875</v>
      </c>
      <c r="E6" s="45">
        <v>1916.0400390625</v>
      </c>
      <c r="F6" s="55">
        <v>1965.8199462890625</v>
      </c>
      <c r="G6" s="45">
        <v>6037.89013671875</v>
      </c>
      <c r="H6" s="52">
        <v>5669.72998046875</v>
      </c>
      <c r="I6" s="52">
        <v>2970.889892578125</v>
      </c>
      <c r="J6" s="45">
        <v>4719.759765625</v>
      </c>
      <c r="N6" s="45">
        <v>1348.6099853515625</v>
      </c>
      <c r="O6" s="59">
        <v>6037.89013671875</v>
      </c>
      <c r="T6" s="47">
        <v>1329.41</v>
      </c>
      <c r="U6" s="45">
        <v>1196.469970703125</v>
      </c>
      <c r="V6" s="52">
        <v>1143.3299560546875</v>
      </c>
      <c r="W6" s="47">
        <v>1839.48</v>
      </c>
      <c r="X6" s="47">
        <v>1550.91</v>
      </c>
      <c r="Y6" s="52">
        <v>1788.4599609375</v>
      </c>
      <c r="Z6" s="45">
        <v>1808.5400390625</v>
      </c>
      <c r="AA6" s="47">
        <v>2255.13</v>
      </c>
      <c r="AB6" s="52">
        <v>1833.52001953125</v>
      </c>
      <c r="AC6" s="47">
        <v>2803.31</v>
      </c>
      <c r="AF6" s="47">
        <v>1329.41</v>
      </c>
      <c r="AG6" s="45">
        <v>1788.4599609375</v>
      </c>
    </row>
    <row r="7" spans="1:33" x14ac:dyDescent="0.2">
      <c r="B7" s="45">
        <v>2657.10009765625</v>
      </c>
      <c r="C7" s="45">
        <v>2963.22998046875</v>
      </c>
      <c r="D7" s="52">
        <v>1800.6600341796875</v>
      </c>
      <c r="E7" s="45">
        <v>2620.760009765625</v>
      </c>
      <c r="F7" s="55">
        <v>2251.360107421875</v>
      </c>
      <c r="G7" s="45">
        <v>5997.1201171875</v>
      </c>
      <c r="H7" s="52">
        <v>2812.800048828125</v>
      </c>
      <c r="I7" s="52">
        <v>3566.219970703125</v>
      </c>
      <c r="J7" s="45">
        <v>2691.0400390625</v>
      </c>
      <c r="M7"/>
      <c r="N7" s="45">
        <v>2657.10009765625</v>
      </c>
      <c r="O7" s="59">
        <v>5997.1201171875</v>
      </c>
      <c r="T7" s="47">
        <v>982.02</v>
      </c>
      <c r="U7" s="45">
        <v>1253.010009765625</v>
      </c>
      <c r="V7" s="52">
        <v>1026.260009765625</v>
      </c>
      <c r="W7" s="47">
        <v>1948.32</v>
      </c>
      <c r="X7" s="47">
        <v>1124.24</v>
      </c>
      <c r="Y7" s="52">
        <v>1514.6099853515625</v>
      </c>
      <c r="Z7" s="45">
        <v>1355.6500244140625</v>
      </c>
      <c r="AA7" s="47">
        <v>1914.46</v>
      </c>
      <c r="AB7" s="52">
        <v>1466.0999755859375</v>
      </c>
      <c r="AC7" s="47">
        <v>2195.39</v>
      </c>
      <c r="AF7" s="47">
        <v>982.02</v>
      </c>
      <c r="AG7" s="45">
        <v>1514.6099853515625</v>
      </c>
    </row>
    <row r="8" spans="1:33" x14ac:dyDescent="0.2">
      <c r="B8" s="45">
        <v>3285.699951171875</v>
      </c>
      <c r="C8" s="45">
        <v>2157.1298828125</v>
      </c>
      <c r="D8" s="52">
        <v>1197.3599853515625</v>
      </c>
      <c r="E8" s="45">
        <v>3245.860107421875</v>
      </c>
      <c r="F8" s="55">
        <v>2475.010009765625</v>
      </c>
      <c r="G8" s="45">
        <v>6083.64990234375</v>
      </c>
      <c r="H8" s="52">
        <v>7257.9501953125</v>
      </c>
      <c r="I8" s="52">
        <v>4235.52001953125</v>
      </c>
      <c r="J8" s="45">
        <v>3685.77001953125</v>
      </c>
      <c r="N8" s="45">
        <v>3285.699951171875</v>
      </c>
      <c r="O8" s="59">
        <v>6083.64990234375</v>
      </c>
      <c r="T8" s="47">
        <v>1129.8399999999999</v>
      </c>
      <c r="U8" s="45">
        <v>1299.780029296875</v>
      </c>
      <c r="V8" s="52">
        <v>1033.1400146484375</v>
      </c>
      <c r="W8" s="47">
        <v>1415.61</v>
      </c>
      <c r="X8" s="47">
        <v>864.15</v>
      </c>
      <c r="Y8" s="52">
        <v>2300.570068359375</v>
      </c>
      <c r="Z8" s="45">
        <v>1888.77001953125</v>
      </c>
      <c r="AA8" s="47">
        <v>2243.56</v>
      </c>
      <c r="AB8" s="52">
        <v>1637.300048828125</v>
      </c>
      <c r="AC8" s="47">
        <v>2299.36</v>
      </c>
      <c r="AF8" s="47">
        <v>1129.8399999999999</v>
      </c>
      <c r="AG8" s="45">
        <v>2300.570068359375</v>
      </c>
    </row>
    <row r="9" spans="1:33" x14ac:dyDescent="0.2">
      <c r="B9" s="45">
        <v>1898.5799560546875</v>
      </c>
      <c r="C9" s="45">
        <v>1491.4300537109375</v>
      </c>
      <c r="D9" s="52">
        <v>1839.530029296875</v>
      </c>
      <c r="E9" s="45">
        <v>2661.030029296875</v>
      </c>
      <c r="F9" s="55">
        <v>1366.3299560546875</v>
      </c>
      <c r="G9" s="45">
        <v>3573.919921875</v>
      </c>
      <c r="H9" s="52">
        <v>4910.2900390625</v>
      </c>
      <c r="I9" s="52">
        <v>4380.52978515625</v>
      </c>
      <c r="J9" s="45">
        <v>2848.969970703125</v>
      </c>
      <c r="N9" s="45">
        <v>1898.5799560546875</v>
      </c>
      <c r="O9" s="59">
        <v>3573.919921875</v>
      </c>
      <c r="T9" s="47">
        <v>1781.81</v>
      </c>
      <c r="U9" s="45">
        <v>1289.0400390625</v>
      </c>
      <c r="V9" s="52">
        <v>1099.550048828125</v>
      </c>
      <c r="W9" s="47">
        <v>1744.24</v>
      </c>
      <c r="X9" s="47">
        <v>1773.3</v>
      </c>
      <c r="Y9" s="52">
        <v>2649.85009765625</v>
      </c>
      <c r="Z9" s="45">
        <v>1888.2099609375</v>
      </c>
      <c r="AA9" s="47">
        <v>1084.18</v>
      </c>
      <c r="AB9" s="52">
        <v>1404.3900146484375</v>
      </c>
      <c r="AC9" s="47">
        <v>1966.02</v>
      </c>
      <c r="AF9" s="47">
        <v>1781.81</v>
      </c>
      <c r="AG9" s="45">
        <v>2649.85009765625</v>
      </c>
    </row>
    <row r="10" spans="1:33" x14ac:dyDescent="0.2">
      <c r="B10" s="45">
        <v>2606.969970703125</v>
      </c>
      <c r="C10" s="45">
        <v>2433.760009765625</v>
      </c>
      <c r="D10" s="52">
        <v>1736.510009765625</v>
      </c>
      <c r="E10" s="45">
        <v>3314.68994140625</v>
      </c>
      <c r="F10" s="55">
        <v>2512.429931640625</v>
      </c>
      <c r="G10" s="45">
        <v>4584.919921875</v>
      </c>
      <c r="H10" s="52">
        <v>3853.340087890625</v>
      </c>
      <c r="I10" s="52">
        <v>3701.300048828125</v>
      </c>
      <c r="J10" s="45">
        <v>3228.280029296875</v>
      </c>
      <c r="N10" s="45">
        <v>2606.969970703125</v>
      </c>
      <c r="O10" s="59">
        <v>4584.919921875</v>
      </c>
      <c r="T10" s="47">
        <v>1852.24</v>
      </c>
      <c r="U10" s="45">
        <v>902.5150146484375</v>
      </c>
      <c r="V10" s="52">
        <v>1198.8800048828125</v>
      </c>
      <c r="W10" s="47">
        <v>1517.57</v>
      </c>
      <c r="X10" s="47">
        <v>1653.25</v>
      </c>
      <c r="Y10" s="52">
        <v>1809.8599853515625</v>
      </c>
      <c r="Z10" s="45">
        <v>1389.68994140625</v>
      </c>
      <c r="AA10" s="47">
        <v>2100.04</v>
      </c>
      <c r="AB10" s="52">
        <v>1640.4300537109375</v>
      </c>
      <c r="AC10" s="47">
        <v>1973.27</v>
      </c>
      <c r="AF10" s="47">
        <v>1852.24</v>
      </c>
      <c r="AG10" s="45">
        <v>1809.8599853515625</v>
      </c>
    </row>
    <row r="11" spans="1:33" x14ac:dyDescent="0.2">
      <c r="B11" s="45">
        <v>2466.989990234375</v>
      </c>
      <c r="C11" s="45">
        <v>2494.989990234375</v>
      </c>
      <c r="D11" s="52">
        <v>1294.550048828125</v>
      </c>
      <c r="E11" s="45">
        <v>2449.0400390625</v>
      </c>
      <c r="F11" s="55">
        <v>2528.419921875</v>
      </c>
      <c r="G11" s="45">
        <v>5138.14013671875</v>
      </c>
      <c r="H11" s="52">
        <v>5353.4501953125</v>
      </c>
      <c r="I11" s="52">
        <v>5187.509765625</v>
      </c>
      <c r="J11" s="45">
        <v>3813.469970703125</v>
      </c>
      <c r="N11" s="45">
        <v>2466.989990234375</v>
      </c>
      <c r="O11" s="59">
        <v>5138.14013671875</v>
      </c>
      <c r="T11" s="47">
        <v>1380.38</v>
      </c>
      <c r="U11" s="45">
        <v>985.7449951171875</v>
      </c>
      <c r="V11" s="52">
        <v>1007.2000122070312</v>
      </c>
      <c r="W11" s="47">
        <v>1353.49</v>
      </c>
      <c r="X11" s="47">
        <v>1877.73</v>
      </c>
      <c r="Y11" s="52">
        <v>1727.1199951171875</v>
      </c>
      <c r="Z11" s="45">
        <v>1987.72998046875</v>
      </c>
      <c r="AA11" s="47">
        <v>2835.96</v>
      </c>
      <c r="AB11" s="52">
        <v>1746.260009765625</v>
      </c>
      <c r="AC11" s="47">
        <v>2104.73</v>
      </c>
      <c r="AF11" s="47">
        <v>1380.38</v>
      </c>
      <c r="AG11" s="45">
        <v>1727.1199951171875</v>
      </c>
    </row>
    <row r="12" spans="1:33" x14ac:dyDescent="0.2">
      <c r="B12" s="45">
        <v>3011.530029296875</v>
      </c>
      <c r="C12" s="45">
        <v>1655.6199951171875</v>
      </c>
      <c r="D12" s="52">
        <v>1600.4000244140625</v>
      </c>
      <c r="E12" s="45">
        <v>2542.080078125</v>
      </c>
      <c r="F12" s="55">
        <v>2252.080078125</v>
      </c>
      <c r="G12" s="45">
        <v>6983.83984375</v>
      </c>
      <c r="H12" s="52">
        <v>4673.81982421875</v>
      </c>
      <c r="I12" s="52">
        <v>4502.080078125</v>
      </c>
      <c r="J12" s="45">
        <v>2473.2099609375</v>
      </c>
      <c r="N12" s="45">
        <v>3011.530029296875</v>
      </c>
      <c r="O12" s="59">
        <v>6983.83984375</v>
      </c>
      <c r="T12" s="47">
        <v>957.7</v>
      </c>
      <c r="U12" s="45">
        <v>1249.260009765625</v>
      </c>
      <c r="V12" s="52">
        <v>887.31402587890625</v>
      </c>
      <c r="W12" s="47">
        <v>1650.58</v>
      </c>
      <c r="X12" s="47">
        <v>1926.67</v>
      </c>
      <c r="Y12" s="52">
        <v>2136.570068359375</v>
      </c>
      <c r="Z12" s="45">
        <v>1811.780029296875</v>
      </c>
      <c r="AA12" s="47">
        <v>2393.9</v>
      </c>
      <c r="AB12" s="52">
        <v>1746.0699462890625</v>
      </c>
      <c r="AC12" s="47">
        <v>2211.6799999999998</v>
      </c>
      <c r="AF12" s="47">
        <v>957.7</v>
      </c>
      <c r="AG12" s="45">
        <v>2136.570068359375</v>
      </c>
    </row>
    <row r="13" spans="1:33" x14ac:dyDescent="0.2">
      <c r="B13" s="45">
        <v>2295.929931640625</v>
      </c>
      <c r="C13" s="45">
        <v>1655.2099609375</v>
      </c>
      <c r="D13" s="52">
        <v>1883.1700439453125</v>
      </c>
      <c r="E13" s="45">
        <v>3067.010009765625</v>
      </c>
      <c r="F13" s="55">
        <v>1721.43994140625</v>
      </c>
      <c r="G13" s="45">
        <v>5781.91015625</v>
      </c>
      <c r="H13" s="52">
        <v>2749.43994140625</v>
      </c>
      <c r="I13" s="52">
        <v>3539.330078125</v>
      </c>
      <c r="J13" s="45">
        <v>4543</v>
      </c>
      <c r="N13" s="45">
        <v>2295.929931640625</v>
      </c>
      <c r="O13" s="59">
        <v>5781.91015625</v>
      </c>
      <c r="T13" s="47">
        <v>1620.01</v>
      </c>
      <c r="U13" s="45">
        <v>1216.969970703125</v>
      </c>
      <c r="V13" s="52">
        <v>794.16497802734375</v>
      </c>
      <c r="W13" s="47">
        <v>1884.72</v>
      </c>
      <c r="X13" s="47">
        <v>1682.94</v>
      </c>
      <c r="Y13" s="52">
        <v>1707.449951171875</v>
      </c>
      <c r="Z13" s="45">
        <v>744.10302734375</v>
      </c>
      <c r="AA13" s="47">
        <v>2389.67</v>
      </c>
      <c r="AB13" s="52">
        <v>1646.3900146484375</v>
      </c>
      <c r="AC13" s="47">
        <v>2168.58</v>
      </c>
      <c r="AF13" s="47">
        <v>1620.01</v>
      </c>
      <c r="AG13" s="45">
        <v>1707.449951171875</v>
      </c>
    </row>
    <row r="14" spans="1:33" x14ac:dyDescent="0.2">
      <c r="B14" s="45">
        <v>2167.64990234375</v>
      </c>
      <c r="C14" s="45">
        <v>2578.929931640625</v>
      </c>
      <c r="D14" s="52">
        <v>1418.77001953125</v>
      </c>
      <c r="E14" s="45">
        <v>3244.8798828125</v>
      </c>
      <c r="F14" s="55">
        <v>1666.9300537109375</v>
      </c>
      <c r="G14" s="45">
        <v>4837.60986328125</v>
      </c>
      <c r="H14" s="52">
        <v>4857.7998046875</v>
      </c>
      <c r="I14" s="52">
        <v>3401.1201171875</v>
      </c>
      <c r="J14" s="45">
        <v>3684.429931640625</v>
      </c>
      <c r="N14" s="45">
        <v>2167.64990234375</v>
      </c>
      <c r="O14" s="59">
        <v>4837.60986328125</v>
      </c>
      <c r="T14" s="47">
        <v>981.62</v>
      </c>
      <c r="U14" s="45">
        <v>934.7020263671875</v>
      </c>
      <c r="V14" s="52">
        <v>976.46600341796875</v>
      </c>
      <c r="W14" s="47">
        <v>1509.08</v>
      </c>
      <c r="X14" s="47">
        <v>1806.46</v>
      </c>
      <c r="Y14" s="52">
        <v>1802.800048828125</v>
      </c>
      <c r="Z14" s="45">
        <v>1547.4300537109375</v>
      </c>
      <c r="AA14" s="47">
        <v>2273.25</v>
      </c>
      <c r="AB14" s="52">
        <v>1521.7099609375</v>
      </c>
      <c r="AC14" s="47">
        <v>1529.17</v>
      </c>
      <c r="AF14" s="47">
        <v>981.62</v>
      </c>
      <c r="AG14" s="45">
        <v>1802.800048828125</v>
      </c>
    </row>
    <row r="15" spans="1:33" x14ac:dyDescent="0.2">
      <c r="B15" s="45">
        <v>2613.719970703125</v>
      </c>
      <c r="C15" s="45">
        <v>2285.22998046875</v>
      </c>
      <c r="D15" s="52">
        <v>949.43597412109375</v>
      </c>
      <c r="E15" s="45">
        <v>2662.2099609375</v>
      </c>
      <c r="F15" s="55">
        <v>1724.6400146484375</v>
      </c>
      <c r="G15" s="45">
        <v>5725.18017578125</v>
      </c>
      <c r="H15" s="52">
        <v>5390.43994140625</v>
      </c>
      <c r="I15" s="52">
        <v>4723.60009765625</v>
      </c>
      <c r="J15" s="45">
        <v>3342.780029296875</v>
      </c>
      <c r="N15" s="45">
        <v>2613.719970703125</v>
      </c>
      <c r="O15" s="59">
        <v>5725.18017578125</v>
      </c>
      <c r="T15" s="47">
        <v>1508.73</v>
      </c>
      <c r="U15" s="45">
        <v>1456.260009765625</v>
      </c>
      <c r="V15" s="52">
        <v>1360.3299560546875</v>
      </c>
      <c r="W15" s="47">
        <v>1721.57</v>
      </c>
      <c r="X15" s="47">
        <v>1806.93</v>
      </c>
      <c r="Y15" s="52">
        <v>2018.6199951171875</v>
      </c>
      <c r="Z15" s="45">
        <v>1004.8599853515625</v>
      </c>
      <c r="AA15" s="47">
        <v>3232.15</v>
      </c>
      <c r="AB15" s="52">
        <v>1123.3599853515625</v>
      </c>
      <c r="AC15" s="47">
        <v>2123.66</v>
      </c>
      <c r="AF15" s="47">
        <v>1508.73</v>
      </c>
      <c r="AG15" s="45">
        <v>2018.6199951171875</v>
      </c>
    </row>
    <row r="16" spans="1:33" x14ac:dyDescent="0.2">
      <c r="B16" s="45">
        <v>2363.7900390625</v>
      </c>
      <c r="C16" s="45">
        <v>2916.340087890625</v>
      </c>
      <c r="D16" s="52">
        <v>1223.239990234375</v>
      </c>
      <c r="E16" s="45">
        <v>2215.429931640625</v>
      </c>
      <c r="F16" s="55">
        <v>2221.169921875</v>
      </c>
      <c r="G16" s="45">
        <v>6534.14013671875</v>
      </c>
      <c r="H16" s="52">
        <v>4596.490234375</v>
      </c>
      <c r="I16" s="52">
        <v>3666.070068359375</v>
      </c>
      <c r="J16" s="45">
        <v>3486.780029296875</v>
      </c>
      <c r="N16" s="45">
        <v>2363.7900390625</v>
      </c>
      <c r="O16" s="59">
        <v>6534.14013671875</v>
      </c>
      <c r="T16" s="47">
        <v>1040.57</v>
      </c>
      <c r="U16" s="45">
        <v>1149.72998046875</v>
      </c>
      <c r="V16" s="52">
        <v>1126.1099853515625</v>
      </c>
      <c r="W16" s="47">
        <v>922.21</v>
      </c>
      <c r="X16" s="47">
        <v>1142.72</v>
      </c>
      <c r="Y16" s="52">
        <v>1894.280029296875</v>
      </c>
      <c r="Z16" s="45">
        <v>2550.72998046875</v>
      </c>
      <c r="AA16" s="47">
        <v>2944.22</v>
      </c>
      <c r="AB16" s="52">
        <v>1404.1199951171875</v>
      </c>
      <c r="AC16" s="47">
        <v>1566.11</v>
      </c>
      <c r="AF16" s="47">
        <v>1040.57</v>
      </c>
      <c r="AG16" s="45">
        <v>1894.280029296875</v>
      </c>
    </row>
    <row r="17" spans="2:33" x14ac:dyDescent="0.2">
      <c r="B17" s="45">
        <v>1801.8499755859375</v>
      </c>
      <c r="C17" s="45">
        <v>2212.909912109375</v>
      </c>
      <c r="D17" s="52">
        <v>1457.010009765625</v>
      </c>
      <c r="E17" s="45">
        <v>3158.72998046875</v>
      </c>
      <c r="F17" s="55">
        <v>2148.47998046875</v>
      </c>
      <c r="G17" s="45">
        <v>7992.18017578125</v>
      </c>
      <c r="H17" s="52">
        <v>4883.60009765625</v>
      </c>
      <c r="I17" s="52">
        <v>4958.83984375</v>
      </c>
      <c r="J17" s="45">
        <v>2953.080078125</v>
      </c>
      <c r="N17" s="45">
        <v>1801.8499755859375</v>
      </c>
      <c r="O17" s="59">
        <v>7992.18017578125</v>
      </c>
      <c r="T17" s="47">
        <v>1777.2</v>
      </c>
      <c r="U17" s="45">
        <v>1310.800048828125</v>
      </c>
      <c r="V17" s="52">
        <v>1048.949951171875</v>
      </c>
      <c r="W17" s="47">
        <v>1009.73</v>
      </c>
      <c r="X17" s="47">
        <v>2080.29</v>
      </c>
      <c r="Y17" s="52">
        <v>1977.6600341796875</v>
      </c>
      <c r="Z17" s="45">
        <v>1588.9599609375</v>
      </c>
      <c r="AA17" s="47">
        <v>2086.37</v>
      </c>
      <c r="AB17" s="52">
        <v>2089.10009765625</v>
      </c>
      <c r="AC17" s="47">
        <v>2197.6799999999998</v>
      </c>
      <c r="AF17" s="47">
        <v>1777.2</v>
      </c>
      <c r="AG17" s="45">
        <v>1977.6600341796875</v>
      </c>
    </row>
    <row r="18" spans="2:33" x14ac:dyDescent="0.2">
      <c r="B18" s="45">
        <v>2456.85009765625</v>
      </c>
      <c r="C18" s="45">
        <v>2074.800048828125</v>
      </c>
      <c r="D18" s="52">
        <v>1109.0699462890625</v>
      </c>
      <c r="E18" s="45">
        <v>3123.97998046875</v>
      </c>
      <c r="F18" s="55">
        <v>2380.81005859375</v>
      </c>
      <c r="G18" s="45">
        <v>4180.52001953125</v>
      </c>
      <c r="H18" s="52">
        <v>4566.18994140625</v>
      </c>
      <c r="I18" s="52">
        <v>3825.050048828125</v>
      </c>
      <c r="J18" s="45">
        <v>3976.179931640625</v>
      </c>
      <c r="N18" s="45">
        <v>2456.85009765625</v>
      </c>
      <c r="O18" s="59">
        <v>4180.52001953125</v>
      </c>
      <c r="T18" s="47">
        <v>1846.19</v>
      </c>
      <c r="U18" s="45">
        <v>1143.719970703125</v>
      </c>
      <c r="V18" s="52">
        <v>784.5150146484375</v>
      </c>
      <c r="W18" s="47">
        <v>844.12</v>
      </c>
      <c r="X18" s="47">
        <v>2084.58</v>
      </c>
      <c r="Y18" s="52">
        <v>1490.4200439453125</v>
      </c>
      <c r="Z18" s="45">
        <v>2349.409912109375</v>
      </c>
      <c r="AA18" s="47">
        <v>2792.06</v>
      </c>
      <c r="AB18" s="52">
        <v>1359.0899658203125</v>
      </c>
      <c r="AC18" s="47">
        <v>1905.63</v>
      </c>
      <c r="AF18" s="47">
        <v>1846.19</v>
      </c>
      <c r="AG18" s="45">
        <v>1490.4200439453125</v>
      </c>
    </row>
    <row r="19" spans="2:33" x14ac:dyDescent="0.2">
      <c r="B19" s="45">
        <v>2533.56005859375</v>
      </c>
      <c r="C19" s="45">
        <v>1932.780029296875</v>
      </c>
      <c r="D19" s="52">
        <v>2011.43994140625</v>
      </c>
      <c r="E19" s="45">
        <v>2249.75</v>
      </c>
      <c r="F19" s="55">
        <v>2416.340087890625</v>
      </c>
      <c r="G19" s="45">
        <v>5039.85009765625</v>
      </c>
      <c r="H19" s="52">
        <v>5702.6298828125</v>
      </c>
      <c r="I19" s="52">
        <v>3189.659912109375</v>
      </c>
      <c r="J19" s="45">
        <v>4559.740234375</v>
      </c>
      <c r="N19" s="45">
        <v>2533.56005859375</v>
      </c>
      <c r="O19" s="59">
        <v>5039.85009765625</v>
      </c>
      <c r="T19" s="47">
        <v>1272.94</v>
      </c>
      <c r="U19" s="45">
        <v>1293.3900146484375</v>
      </c>
      <c r="V19" s="52">
        <v>1269.06005859375</v>
      </c>
      <c r="W19" s="47">
        <v>912.89</v>
      </c>
      <c r="X19" s="47">
        <v>1376.46</v>
      </c>
      <c r="Y19" s="52">
        <v>2355.090087890625</v>
      </c>
      <c r="Z19" s="45">
        <v>1938.47998046875</v>
      </c>
      <c r="AA19" s="47">
        <v>2879.12</v>
      </c>
      <c r="AB19" s="52">
        <v>1804.1300048828125</v>
      </c>
      <c r="AC19" s="47">
        <v>1148.33</v>
      </c>
      <c r="AF19" s="47">
        <v>1272.94</v>
      </c>
      <c r="AG19" s="45">
        <v>2355.090087890625</v>
      </c>
    </row>
    <row r="20" spans="2:33" x14ac:dyDescent="0.2">
      <c r="B20" s="45">
        <v>2070.68994140625</v>
      </c>
      <c r="C20" s="45">
        <v>1093.1600341796875</v>
      </c>
      <c r="D20" s="52">
        <v>2085.4599609375</v>
      </c>
      <c r="E20" s="45">
        <v>3175.639892578125</v>
      </c>
      <c r="F20" s="55">
        <v>2782.68994140625</v>
      </c>
      <c r="G20" s="45">
        <v>6345.97021484375</v>
      </c>
      <c r="H20" s="52">
        <v>4720.990234375</v>
      </c>
      <c r="I20" s="52">
        <v>5032.06005859375</v>
      </c>
      <c r="J20" s="45">
        <v>3754.110107421875</v>
      </c>
      <c r="N20" s="45">
        <v>2070.68994140625</v>
      </c>
      <c r="O20" s="59">
        <v>6345.97021484375</v>
      </c>
      <c r="T20" s="47">
        <v>1417.96</v>
      </c>
      <c r="U20" s="45">
        <v>727.0770263671875</v>
      </c>
      <c r="V20" s="52">
        <v>769.052978515625</v>
      </c>
      <c r="W20" s="47">
        <v>1386.26</v>
      </c>
      <c r="X20" s="47">
        <v>2069.5700000000002</v>
      </c>
      <c r="Y20" s="52">
        <v>1888.5400390625</v>
      </c>
      <c r="Z20" s="45">
        <v>2168.89990234375</v>
      </c>
      <c r="AA20" s="47">
        <v>1313.84</v>
      </c>
      <c r="AB20" s="52">
        <v>1712.260009765625</v>
      </c>
      <c r="AC20" s="47">
        <v>2952.65</v>
      </c>
      <c r="AF20" s="47">
        <v>1417.96</v>
      </c>
      <c r="AG20" s="45">
        <v>1888.5400390625</v>
      </c>
    </row>
    <row r="21" spans="2:33" x14ac:dyDescent="0.2">
      <c r="B21" s="45">
        <v>2459.860107421875</v>
      </c>
      <c r="C21" s="45">
        <v>2492.820068359375</v>
      </c>
      <c r="D21" s="52">
        <v>1521.3900146484375</v>
      </c>
      <c r="E21" s="45">
        <v>3060.179931640625</v>
      </c>
      <c r="F21" s="55">
        <v>1742.97998046875</v>
      </c>
      <c r="G21" s="45">
        <v>7318.759765625</v>
      </c>
      <c r="H21" s="52">
        <v>3345.1298828125</v>
      </c>
      <c r="I21" s="52">
        <v>4123.4501953125</v>
      </c>
      <c r="J21" s="45">
        <v>3116.18994140625</v>
      </c>
      <c r="N21" s="45">
        <v>2459.860107421875</v>
      </c>
      <c r="O21" s="59">
        <v>7318.759765625</v>
      </c>
      <c r="T21" s="47">
        <v>1336.18</v>
      </c>
      <c r="U21" s="45">
        <v>1216.3199462890625</v>
      </c>
      <c r="V21" s="52">
        <v>1062.199951171875</v>
      </c>
      <c r="W21" s="47">
        <v>1609.49</v>
      </c>
      <c r="X21" s="47">
        <v>1140.93</v>
      </c>
      <c r="Y21" s="52">
        <v>2277.909912109375</v>
      </c>
      <c r="Z21" s="45">
        <v>912.2919921875</v>
      </c>
      <c r="AA21" s="47">
        <v>2204.67</v>
      </c>
      <c r="AB21" s="52">
        <v>1800.6400146484375</v>
      </c>
      <c r="AC21" s="47">
        <v>1832.37</v>
      </c>
      <c r="AF21" s="47">
        <v>1336.18</v>
      </c>
      <c r="AG21" s="45">
        <v>2277.909912109375</v>
      </c>
    </row>
    <row r="22" spans="2:33" x14ac:dyDescent="0.2">
      <c r="B22" s="45">
        <v>1396.050048828125</v>
      </c>
      <c r="C22" s="45">
        <v>2159.18994140625</v>
      </c>
      <c r="D22" s="52">
        <v>1777.1800537109375</v>
      </c>
      <c r="E22" s="45">
        <v>2758.320068359375</v>
      </c>
      <c r="F22" s="55">
        <v>1071.27001953125</v>
      </c>
      <c r="G22" s="45">
        <v>6548.919921875</v>
      </c>
      <c r="H22" s="52">
        <v>5785.009765625</v>
      </c>
      <c r="I22" s="52">
        <v>3734.56005859375</v>
      </c>
      <c r="J22" s="45">
        <v>3747.110107421875</v>
      </c>
      <c r="N22" s="45">
        <v>1396.050048828125</v>
      </c>
      <c r="O22" s="59">
        <v>6548.919921875</v>
      </c>
      <c r="T22" s="47">
        <v>992.05</v>
      </c>
      <c r="U22" s="45">
        <v>1203.31005859375</v>
      </c>
      <c r="V22" s="52">
        <v>554.531982421875</v>
      </c>
      <c r="W22" s="47">
        <v>867.76</v>
      </c>
      <c r="X22" s="47">
        <v>1897.54</v>
      </c>
      <c r="Y22" s="52">
        <v>1646.1600341796875</v>
      </c>
      <c r="Z22" s="45">
        <v>1305.9100341796875</v>
      </c>
      <c r="AA22" s="47">
        <v>2229.11</v>
      </c>
      <c r="AB22" s="52">
        <v>1279.6300048828125</v>
      </c>
      <c r="AC22" s="47">
        <v>1627.94</v>
      </c>
      <c r="AF22" s="47">
        <v>992.05</v>
      </c>
      <c r="AG22" s="45">
        <v>1646.1600341796875</v>
      </c>
    </row>
    <row r="23" spans="2:33" x14ac:dyDescent="0.2">
      <c r="B23" s="45">
        <v>1750.25</v>
      </c>
      <c r="C23" s="45">
        <v>1923.1800537109375</v>
      </c>
      <c r="D23" s="52">
        <v>1423.5</v>
      </c>
      <c r="E23" s="45">
        <v>3087.81005859375</v>
      </c>
      <c r="F23" s="55">
        <v>2000.8800048828125</v>
      </c>
      <c r="G23" s="45">
        <v>7029.68017578125</v>
      </c>
      <c r="H23" s="52">
        <v>5512.259765625</v>
      </c>
      <c r="I23" s="52">
        <v>4951.10009765625</v>
      </c>
      <c r="J23" s="45">
        <v>2995.429931640625</v>
      </c>
      <c r="N23" s="45">
        <v>1750.25</v>
      </c>
      <c r="O23" s="59">
        <v>7029.68017578125</v>
      </c>
      <c r="T23" s="47">
        <v>1626.22</v>
      </c>
      <c r="U23" s="45">
        <v>1344.9100341796875</v>
      </c>
      <c r="V23" s="52">
        <v>1195.68994140625</v>
      </c>
      <c r="W23" s="47">
        <v>1263.6099999999999</v>
      </c>
      <c r="X23" s="47">
        <v>1838.75</v>
      </c>
      <c r="Y23" s="52">
        <v>2163.489990234375</v>
      </c>
      <c r="Z23" s="45">
        <v>2194.10009765625</v>
      </c>
      <c r="AA23" s="47">
        <v>2511.9</v>
      </c>
      <c r="AB23" s="52">
        <v>1762.0799560546875</v>
      </c>
      <c r="AC23" s="47">
        <v>2040.94</v>
      </c>
      <c r="AF23" s="47">
        <v>1626.22</v>
      </c>
      <c r="AG23" s="45">
        <v>2163.489990234375</v>
      </c>
    </row>
    <row r="24" spans="2:33" x14ac:dyDescent="0.2">
      <c r="B24" s="45">
        <v>2754.510009765625</v>
      </c>
      <c r="C24" s="45">
        <v>2235.27001953125</v>
      </c>
      <c r="D24" s="52">
        <v>1742.52001953125</v>
      </c>
      <c r="E24" s="45">
        <v>3055.22998046875</v>
      </c>
      <c r="F24" s="55">
        <v>1915.530029296875</v>
      </c>
      <c r="G24" s="45">
        <v>4186.2998046875</v>
      </c>
      <c r="H24" s="52">
        <v>4556.60009765625</v>
      </c>
      <c r="I24" s="52">
        <v>6231.81005859375</v>
      </c>
      <c r="J24" s="45">
        <v>3015.830078125</v>
      </c>
      <c r="N24" s="45">
        <v>2754.510009765625</v>
      </c>
      <c r="O24" s="59">
        <v>4186.2998046875</v>
      </c>
      <c r="T24" s="47">
        <v>1793.02</v>
      </c>
      <c r="U24" s="45">
        <v>1001.4099731445312</v>
      </c>
      <c r="V24" s="52">
        <v>1028.280029296875</v>
      </c>
      <c r="W24" s="47">
        <v>1392.73</v>
      </c>
      <c r="X24" s="47">
        <v>676.66</v>
      </c>
      <c r="Y24" s="52">
        <v>1699.2900390625</v>
      </c>
      <c r="Z24" s="45">
        <v>1703.06005859375</v>
      </c>
      <c r="AA24" s="47">
        <v>3628.25</v>
      </c>
      <c r="AB24" s="52">
        <v>1740.6800537109375</v>
      </c>
      <c r="AC24" s="47">
        <v>2202.65</v>
      </c>
      <c r="AF24" s="47">
        <v>1793.02</v>
      </c>
      <c r="AG24" s="45">
        <v>1699.2900390625</v>
      </c>
    </row>
    <row r="25" spans="2:33" x14ac:dyDescent="0.2">
      <c r="B25" s="45">
        <v>1406.1300048828125</v>
      </c>
      <c r="C25" s="45">
        <v>1847.3299560546875</v>
      </c>
      <c r="D25" s="52">
        <v>1707.8499755859375</v>
      </c>
      <c r="E25" s="45">
        <v>1690.3499755859375</v>
      </c>
      <c r="F25" s="55">
        <v>1699.81005859375</v>
      </c>
      <c r="G25" s="45">
        <v>2172.590087890625</v>
      </c>
      <c r="H25" s="52">
        <v>3532.239990234375</v>
      </c>
      <c r="I25" s="52">
        <v>3984.199951171875</v>
      </c>
      <c r="J25" s="45">
        <v>3591.030029296875</v>
      </c>
      <c r="N25" s="45">
        <v>1406.1300048828125</v>
      </c>
      <c r="O25" s="59">
        <v>2172.590087890625</v>
      </c>
      <c r="T25" s="47">
        <v>1233.6600000000001</v>
      </c>
      <c r="U25" s="45">
        <v>948.91900634765625</v>
      </c>
      <c r="V25" s="52">
        <v>905.219970703125</v>
      </c>
      <c r="W25" s="47">
        <v>1224.17</v>
      </c>
      <c r="X25" s="47">
        <v>1807.83</v>
      </c>
      <c r="Y25" s="52">
        <v>1402.8699951171875</v>
      </c>
      <c r="Z25" s="45">
        <v>2247.219970703125</v>
      </c>
      <c r="AA25" s="47">
        <v>2185.1</v>
      </c>
      <c r="AB25" s="52">
        <v>1757.6099853515625</v>
      </c>
      <c r="AC25" s="47">
        <v>1859.3</v>
      </c>
      <c r="AF25" s="47">
        <v>1233.6600000000001</v>
      </c>
      <c r="AG25" s="45">
        <v>1402.8699951171875</v>
      </c>
    </row>
    <row r="26" spans="2:33" x14ac:dyDescent="0.2">
      <c r="B26" s="45">
        <v>2734.820068359375</v>
      </c>
      <c r="C26" s="45">
        <v>2160.699951171875</v>
      </c>
      <c r="D26" s="52">
        <v>1762.8499755859375</v>
      </c>
      <c r="E26" s="45">
        <v>2481.4599609375</v>
      </c>
      <c r="F26" s="55">
        <v>2089.10009765625</v>
      </c>
      <c r="G26" s="45">
        <v>6915.56005859375</v>
      </c>
      <c r="H26" s="52">
        <v>5652.85986328125</v>
      </c>
      <c r="I26" s="52">
        <v>3495.1298828125</v>
      </c>
      <c r="J26" s="45">
        <v>4263.06982421875</v>
      </c>
      <c r="N26" s="45">
        <v>2734.820068359375</v>
      </c>
      <c r="O26" s="59">
        <v>6915.56005859375</v>
      </c>
      <c r="T26" s="47">
        <v>1759.23</v>
      </c>
      <c r="U26" s="45">
        <v>1213.81005859375</v>
      </c>
      <c r="V26" s="52">
        <v>998.3060302734375</v>
      </c>
      <c r="W26" s="47">
        <v>918.52</v>
      </c>
      <c r="X26" s="47">
        <v>2039.19</v>
      </c>
      <c r="Y26" s="52">
        <v>2748.830078125</v>
      </c>
      <c r="Z26" s="45">
        <v>2066.080078125</v>
      </c>
      <c r="AA26" s="47">
        <v>1601.87</v>
      </c>
      <c r="AB26" s="52">
        <v>1760.050048828125</v>
      </c>
      <c r="AC26" s="47">
        <v>1847.1</v>
      </c>
      <c r="AF26" s="47">
        <v>1759.23</v>
      </c>
      <c r="AG26" s="45">
        <v>2748.830078125</v>
      </c>
    </row>
    <row r="27" spans="2:33" x14ac:dyDescent="0.2">
      <c r="B27" s="45">
        <v>2732.889892578125</v>
      </c>
      <c r="C27" s="45">
        <v>2498.050048828125</v>
      </c>
      <c r="D27" s="52">
        <v>1359.8199462890625</v>
      </c>
      <c r="E27" s="45">
        <v>2488.780029296875</v>
      </c>
      <c r="F27" s="55">
        <v>1506.4599609375</v>
      </c>
      <c r="G27" s="45">
        <v>5579.14013671875</v>
      </c>
      <c r="H27" s="52">
        <v>6312.2001953125</v>
      </c>
      <c r="I27" s="52">
        <v>3713.719970703125</v>
      </c>
      <c r="J27" s="45">
        <v>4397.93017578125</v>
      </c>
      <c r="N27" s="45">
        <v>2732.889892578125</v>
      </c>
      <c r="O27" s="59">
        <v>5579.14013671875</v>
      </c>
      <c r="T27" s="47">
        <v>1395.08</v>
      </c>
      <c r="U27" s="45">
        <v>1625.6099853515625</v>
      </c>
      <c r="V27" s="52">
        <v>664.2449951171875</v>
      </c>
      <c r="W27" s="47">
        <v>1594.13</v>
      </c>
      <c r="X27" s="47">
        <v>1741.7</v>
      </c>
      <c r="Y27" s="52">
        <v>2477.360107421875</v>
      </c>
      <c r="Z27" s="45">
        <v>1586.0699462890625</v>
      </c>
      <c r="AA27" s="47">
        <v>1822.53</v>
      </c>
      <c r="AB27" s="52">
        <v>1650.5400390625</v>
      </c>
      <c r="AC27" s="47">
        <v>1963.11</v>
      </c>
      <c r="AF27" s="47">
        <v>1395.08</v>
      </c>
      <c r="AG27" s="45">
        <v>2477.360107421875</v>
      </c>
    </row>
    <row r="28" spans="2:33" x14ac:dyDescent="0.2">
      <c r="B28" s="45">
        <v>2738.2900390625</v>
      </c>
      <c r="C28" s="45">
        <v>2748.050048828125</v>
      </c>
      <c r="D28" s="52">
        <v>1128.8599853515625</v>
      </c>
      <c r="E28" s="45">
        <v>2798.39990234375</v>
      </c>
      <c r="F28" s="55">
        <v>2272.22998046875</v>
      </c>
      <c r="G28" s="45">
        <v>6077.419921875</v>
      </c>
      <c r="H28" s="52">
        <v>6072.080078125</v>
      </c>
      <c r="I28" s="52">
        <v>3010.739990234375</v>
      </c>
      <c r="J28" s="45">
        <v>2971.570068359375</v>
      </c>
      <c r="N28" s="45">
        <v>2738.2900390625</v>
      </c>
      <c r="O28" s="59">
        <v>6077.419921875</v>
      </c>
      <c r="T28" s="47">
        <v>1544.15</v>
      </c>
      <c r="U28" s="45">
        <v>753.6090087890625</v>
      </c>
      <c r="V28" s="52">
        <v>887.041015625</v>
      </c>
      <c r="W28" s="47">
        <v>663.58</v>
      </c>
      <c r="X28" s="47">
        <v>1943.55</v>
      </c>
      <c r="Y28" s="52">
        <v>1107.6199951171875</v>
      </c>
      <c r="Z28" s="45">
        <v>2121.219970703125</v>
      </c>
      <c r="AA28" s="47">
        <v>2471.2399999999998</v>
      </c>
      <c r="AB28" s="52">
        <v>1669.8800048828125</v>
      </c>
      <c r="AC28" s="47">
        <v>2210.75</v>
      </c>
      <c r="AF28" s="47">
        <v>1544.15</v>
      </c>
      <c r="AG28" s="45">
        <v>1107.6199951171875</v>
      </c>
    </row>
    <row r="29" spans="2:33" x14ac:dyDescent="0.2">
      <c r="B29" s="45">
        <v>2603.4599609375</v>
      </c>
      <c r="C29" s="45">
        <v>1829.5799560546875</v>
      </c>
      <c r="D29" s="52">
        <v>1133.6199951171875</v>
      </c>
      <c r="E29" s="45">
        <v>2905.929931640625</v>
      </c>
      <c r="F29" s="55">
        <v>1821.050048828125</v>
      </c>
      <c r="G29" s="45">
        <v>7037.16015625</v>
      </c>
      <c r="H29" s="52">
        <v>5991.009765625</v>
      </c>
      <c r="I29" s="52">
        <v>3992.919921875</v>
      </c>
      <c r="J29" s="45">
        <v>4668.60009765625</v>
      </c>
      <c r="N29" s="45">
        <v>2603.4599609375</v>
      </c>
      <c r="O29" s="59">
        <v>7037.16015625</v>
      </c>
      <c r="T29" s="47">
        <v>1151.28</v>
      </c>
      <c r="U29" s="45">
        <v>1045.5999755859375</v>
      </c>
      <c r="V29" s="52">
        <v>691.78497314453125</v>
      </c>
      <c r="W29" s="47">
        <v>1673.4</v>
      </c>
      <c r="X29" s="47">
        <v>1841.14</v>
      </c>
      <c r="Y29" s="52">
        <v>2237.340087890625</v>
      </c>
      <c r="Z29" s="45">
        <v>2737.10009765625</v>
      </c>
      <c r="AA29" s="47">
        <v>1866.75</v>
      </c>
      <c r="AB29" s="52">
        <v>361.80999755859375</v>
      </c>
      <c r="AC29" s="47">
        <v>1477.71</v>
      </c>
      <c r="AF29" s="47">
        <v>1151.28</v>
      </c>
      <c r="AG29" s="45">
        <v>2237.340087890625</v>
      </c>
    </row>
    <row r="30" spans="2:33" x14ac:dyDescent="0.2">
      <c r="B30" s="45">
        <v>2587.639892578125</v>
      </c>
      <c r="C30" s="45">
        <v>2267.449951171875</v>
      </c>
      <c r="D30" s="52">
        <v>1684.31005859375</v>
      </c>
      <c r="E30" s="45">
        <v>1976.5799560546875</v>
      </c>
      <c r="F30" s="55">
        <v>1778.219970703125</v>
      </c>
      <c r="G30" s="45">
        <v>3620.919921875</v>
      </c>
      <c r="H30" s="52">
        <v>3477.4599609375</v>
      </c>
      <c r="I30" s="52">
        <v>3804.77001953125</v>
      </c>
      <c r="J30" s="45">
        <v>4257.33984375</v>
      </c>
      <c r="N30" s="45">
        <v>2587.639892578125</v>
      </c>
      <c r="O30" s="59">
        <v>3620.919921875</v>
      </c>
      <c r="T30" s="47">
        <v>1490.35</v>
      </c>
      <c r="U30" s="45">
        <v>1158.1800537109375</v>
      </c>
      <c r="V30" s="52">
        <v>993.15399169921875</v>
      </c>
      <c r="W30" s="47">
        <v>1287.82</v>
      </c>
      <c r="X30" s="47">
        <v>1158.75</v>
      </c>
      <c r="Y30" s="52">
        <v>2340.330078125</v>
      </c>
      <c r="Z30" s="45">
        <v>1736.5400390625</v>
      </c>
      <c r="AA30" s="47">
        <v>2858.34</v>
      </c>
      <c r="AB30" s="52">
        <v>1761.5400390625</v>
      </c>
      <c r="AC30" s="47">
        <v>2276.34</v>
      </c>
      <c r="AF30" s="47">
        <v>1490.35</v>
      </c>
      <c r="AG30" s="45">
        <v>2340.330078125</v>
      </c>
    </row>
    <row r="31" spans="2:33" x14ac:dyDescent="0.2">
      <c r="B31" s="45">
        <v>2166.75</v>
      </c>
      <c r="C31" s="45">
        <v>2088.31005859375</v>
      </c>
      <c r="D31" s="52">
        <v>1503.4300537109375</v>
      </c>
      <c r="E31" s="45">
        <v>3604.47998046875</v>
      </c>
      <c r="F31" s="55">
        <v>1872.010009765625</v>
      </c>
      <c r="G31" s="45">
        <v>4758.47021484375</v>
      </c>
      <c r="H31" s="52">
        <v>4545.0498046875</v>
      </c>
      <c r="I31" s="52">
        <v>5283.919921875</v>
      </c>
      <c r="J31" s="45">
        <v>3820.47998046875</v>
      </c>
      <c r="N31" s="45">
        <v>2166.75</v>
      </c>
      <c r="O31" s="59">
        <v>4758.47021484375</v>
      </c>
      <c r="T31" s="47">
        <v>1945.47</v>
      </c>
      <c r="U31" s="45">
        <v>949.10101318359375</v>
      </c>
      <c r="V31" s="52">
        <v>1007.77001953125</v>
      </c>
      <c r="W31" s="47">
        <v>886.99</v>
      </c>
      <c r="X31" s="47">
        <v>1349.31</v>
      </c>
      <c r="Y31" s="52">
        <v>1593.5699462890625</v>
      </c>
      <c r="Z31" s="45">
        <v>2249.8798828125</v>
      </c>
      <c r="AA31" s="47">
        <v>2330.37</v>
      </c>
      <c r="AB31" s="52">
        <v>1851.989990234375</v>
      </c>
      <c r="AC31" s="47">
        <v>1730.63</v>
      </c>
      <c r="AF31" s="47">
        <v>1945.47</v>
      </c>
      <c r="AG31" s="45">
        <v>1593.5699462890625</v>
      </c>
    </row>
    <row r="32" spans="2:33" x14ac:dyDescent="0.2">
      <c r="B32" s="45">
        <v>2159.090087890625</v>
      </c>
      <c r="C32" s="45">
        <v>1865.0400390625</v>
      </c>
      <c r="D32" s="52">
        <v>1452.18994140625</v>
      </c>
      <c r="E32" s="45">
        <v>1271.1600341796875</v>
      </c>
      <c r="F32" s="55">
        <v>1790.9300537109375</v>
      </c>
      <c r="G32" s="45">
        <v>3415.800048828125</v>
      </c>
      <c r="H32" s="52">
        <v>4464.83984375</v>
      </c>
      <c r="I32" s="52">
        <v>5056.3798828125</v>
      </c>
      <c r="J32" s="45">
        <v>2645.60009765625</v>
      </c>
      <c r="N32" s="45">
        <v>2159.090087890625</v>
      </c>
      <c r="O32" s="59">
        <v>3415.800048828125</v>
      </c>
      <c r="T32" s="47">
        <v>1694.73</v>
      </c>
      <c r="U32" s="45">
        <v>1100.719970703125</v>
      </c>
      <c r="V32" s="52">
        <v>1115.2900390625</v>
      </c>
      <c r="W32" s="47">
        <v>1269.5999999999999</v>
      </c>
      <c r="X32" s="47">
        <v>1652.31</v>
      </c>
      <c r="Y32" s="52">
        <v>2495.300048828125</v>
      </c>
      <c r="Z32" s="45">
        <v>1759.52001953125</v>
      </c>
      <c r="AA32" s="47">
        <v>1599.7</v>
      </c>
      <c r="AB32" s="52">
        <v>1470.1300048828125</v>
      </c>
      <c r="AC32" s="47">
        <v>2225.9</v>
      </c>
      <c r="AF32" s="47">
        <v>1694.73</v>
      </c>
      <c r="AG32" s="45">
        <v>2495.300048828125</v>
      </c>
    </row>
    <row r="33" spans="2:33" x14ac:dyDescent="0.2">
      <c r="B33" s="45">
        <v>2435.820068359375</v>
      </c>
      <c r="C33" s="45">
        <v>3440.070068359375</v>
      </c>
      <c r="D33" s="52">
        <v>1352.010009765625</v>
      </c>
      <c r="E33" s="45">
        <v>2542.1298828125</v>
      </c>
      <c r="F33" s="55">
        <v>1218.800048828125</v>
      </c>
      <c r="G33" s="45">
        <v>5245.5498046875</v>
      </c>
      <c r="H33" s="52">
        <v>3887.550048828125</v>
      </c>
      <c r="I33" s="52">
        <v>4847.4599609375</v>
      </c>
      <c r="J33" s="45">
        <v>3359.550048828125</v>
      </c>
      <c r="N33" s="45">
        <v>2435.820068359375</v>
      </c>
      <c r="O33" s="59">
        <v>5245.5498046875</v>
      </c>
      <c r="T33" s="47">
        <v>1509.24</v>
      </c>
      <c r="U33" s="45">
        <v>448.4219970703125</v>
      </c>
      <c r="V33" s="52">
        <v>845.81201171875</v>
      </c>
      <c r="W33" s="47">
        <v>1602.04</v>
      </c>
      <c r="X33" s="47">
        <v>1832.94</v>
      </c>
      <c r="Y33" s="52">
        <v>2195.72998046875</v>
      </c>
      <c r="Z33" s="45">
        <v>1488.43994140625</v>
      </c>
      <c r="AA33" s="47">
        <v>2581.4299999999998</v>
      </c>
      <c r="AB33" s="52">
        <v>1602.300048828125</v>
      </c>
      <c r="AC33" s="47">
        <v>1944.97</v>
      </c>
      <c r="AF33" s="47">
        <v>1509.24</v>
      </c>
      <c r="AG33" s="45">
        <v>2195.72998046875</v>
      </c>
    </row>
    <row r="34" spans="2:33" x14ac:dyDescent="0.2">
      <c r="B34" s="45">
        <v>2127.52001953125</v>
      </c>
      <c r="C34" s="45">
        <v>2302.669921875</v>
      </c>
      <c r="D34" s="52">
        <v>1648.489990234375</v>
      </c>
      <c r="E34" s="45">
        <v>2770.6201171875</v>
      </c>
      <c r="F34" s="55">
        <v>1591.8299560546875</v>
      </c>
      <c r="G34" s="45">
        <v>4784.759765625</v>
      </c>
      <c r="H34" s="52">
        <v>5001.56982421875</v>
      </c>
      <c r="I34" s="52">
        <v>3688.22998046875</v>
      </c>
      <c r="J34" s="45">
        <v>3497.56005859375</v>
      </c>
      <c r="N34" s="45">
        <v>2127.52001953125</v>
      </c>
      <c r="O34" s="59">
        <v>4784.759765625</v>
      </c>
      <c r="T34" s="47">
        <v>1542.09</v>
      </c>
      <c r="U34" s="45">
        <v>1132.0999755859375</v>
      </c>
      <c r="V34" s="52">
        <v>1129.3299560546875</v>
      </c>
      <c r="W34" s="47">
        <v>1724</v>
      </c>
      <c r="X34" s="47">
        <v>1942.68</v>
      </c>
      <c r="Y34" s="52">
        <v>1700.469970703125</v>
      </c>
      <c r="Z34" s="45">
        <v>1309.9300537109375</v>
      </c>
      <c r="AA34" s="47">
        <v>2030.82</v>
      </c>
      <c r="AB34" s="52">
        <v>2145.030029296875</v>
      </c>
      <c r="AC34" s="47">
        <v>1243.05</v>
      </c>
      <c r="AF34" s="47">
        <v>1542.09</v>
      </c>
      <c r="AG34" s="45">
        <v>1700.469970703125</v>
      </c>
    </row>
    <row r="35" spans="2:33" x14ac:dyDescent="0.2">
      <c r="B35" s="45">
        <v>2586.340087890625</v>
      </c>
      <c r="C35" s="45">
        <v>2589.530029296875</v>
      </c>
      <c r="D35" s="52">
        <v>1967.6099853515625</v>
      </c>
      <c r="E35" s="45">
        <v>2756.64990234375</v>
      </c>
      <c r="F35" s="55">
        <v>1931.0799560546875</v>
      </c>
      <c r="G35" s="45">
        <v>4059.89990234375</v>
      </c>
      <c r="H35" s="52">
        <v>4983.9599609375</v>
      </c>
      <c r="I35" s="52">
        <v>4854.83984375</v>
      </c>
      <c r="J35" s="45">
        <v>3614.330078125</v>
      </c>
      <c r="N35" s="45">
        <v>2586.340087890625</v>
      </c>
      <c r="O35" s="59">
        <v>4059.89990234375</v>
      </c>
      <c r="T35" s="47">
        <v>1461.9</v>
      </c>
      <c r="U35" s="45">
        <v>1120.47998046875</v>
      </c>
      <c r="V35" s="52">
        <v>882.33099365234375</v>
      </c>
      <c r="W35" s="47">
        <v>1308.42</v>
      </c>
      <c r="X35" s="47">
        <v>2002.02</v>
      </c>
      <c r="Y35" s="52">
        <v>2309.85009765625</v>
      </c>
      <c r="Z35" s="45">
        <v>1969.510009765625</v>
      </c>
      <c r="AA35" s="47">
        <v>1750.44</v>
      </c>
      <c r="AB35" s="52">
        <v>1731.22998046875</v>
      </c>
      <c r="AC35" s="47">
        <v>2880.3</v>
      </c>
      <c r="AF35" s="47">
        <v>1461.9</v>
      </c>
      <c r="AG35" s="45">
        <v>2309.85009765625</v>
      </c>
    </row>
    <row r="36" spans="2:33" x14ac:dyDescent="0.2">
      <c r="B36" s="45">
        <v>3492.1298828125</v>
      </c>
      <c r="C36" s="45">
        <v>2235.219970703125</v>
      </c>
      <c r="D36" s="52">
        <v>1576.1500244140625</v>
      </c>
      <c r="E36" s="45">
        <v>2278.1201171875</v>
      </c>
      <c r="F36" s="55">
        <v>1325.1099853515625</v>
      </c>
      <c r="G36" s="45">
        <v>2862.6298828125</v>
      </c>
      <c r="H36" s="52">
        <v>4667.4599609375</v>
      </c>
      <c r="I36" s="52">
        <v>4109.68994140625</v>
      </c>
      <c r="J36" s="45">
        <v>4520.08984375</v>
      </c>
      <c r="N36" s="45">
        <v>3492.1298828125</v>
      </c>
      <c r="O36" s="59">
        <v>2862.6298828125</v>
      </c>
      <c r="T36" s="47">
        <v>1823.89</v>
      </c>
      <c r="U36" s="45">
        <v>1155.43994140625</v>
      </c>
      <c r="V36" s="52">
        <v>1025.989990234375</v>
      </c>
      <c r="W36" s="47">
        <v>1824.17</v>
      </c>
      <c r="X36" s="47">
        <v>1707.87</v>
      </c>
      <c r="Y36" s="52">
        <v>1799.56005859375</v>
      </c>
      <c r="Z36" s="45">
        <v>1505.1199951171875</v>
      </c>
      <c r="AA36" s="47">
        <v>2695.8</v>
      </c>
      <c r="AB36" s="52">
        <v>1652.8499755859375</v>
      </c>
      <c r="AC36" s="47">
        <v>1753.64</v>
      </c>
      <c r="AF36" s="47">
        <v>1823.89</v>
      </c>
      <c r="AG36" s="45">
        <v>1799.56005859375</v>
      </c>
    </row>
    <row r="37" spans="2:33" x14ac:dyDescent="0.2">
      <c r="B37" s="45">
        <v>3169.3798828125</v>
      </c>
      <c r="C37" s="45">
        <v>2786.60009765625</v>
      </c>
      <c r="D37" s="52">
        <v>1126.1500244140625</v>
      </c>
      <c r="E37" s="45">
        <v>893.97698974609375</v>
      </c>
      <c r="F37" s="55">
        <v>1973.949951171875</v>
      </c>
      <c r="G37" s="45">
        <v>6664.18017578125</v>
      </c>
      <c r="H37" s="52">
        <v>2463.949951171875</v>
      </c>
      <c r="I37" s="52">
        <v>5812.4501953125</v>
      </c>
      <c r="J37" s="45">
        <v>5392.830078125</v>
      </c>
      <c r="N37" s="45">
        <v>3169.3798828125</v>
      </c>
      <c r="O37" s="59">
        <v>6664.18017578125</v>
      </c>
      <c r="T37" s="47">
        <v>1586.32</v>
      </c>
      <c r="U37" s="45">
        <v>1053.8399658203125</v>
      </c>
      <c r="V37" s="52">
        <v>856.7540283203125</v>
      </c>
      <c r="W37" s="47">
        <v>1546.05</v>
      </c>
      <c r="X37" s="47">
        <v>1743.88</v>
      </c>
      <c r="Y37" s="52">
        <v>2542.39990234375</v>
      </c>
      <c r="Z37" s="45">
        <v>1018.6300048828125</v>
      </c>
      <c r="AA37" s="47">
        <v>1652.06</v>
      </c>
      <c r="AB37" s="52">
        <v>1895.489990234375</v>
      </c>
      <c r="AC37" s="47">
        <v>1823.99</v>
      </c>
      <c r="AF37" s="47">
        <v>1586.32</v>
      </c>
      <c r="AG37" s="45">
        <v>2542.39990234375</v>
      </c>
    </row>
    <row r="38" spans="2:33" x14ac:dyDescent="0.2">
      <c r="B38" s="45">
        <v>2257.110107421875</v>
      </c>
      <c r="C38" s="45">
        <v>2094.3798828125</v>
      </c>
      <c r="D38" s="52">
        <v>1783.8800048828125</v>
      </c>
      <c r="E38" s="45">
        <v>3057.1298828125</v>
      </c>
      <c r="F38" s="55">
        <v>2304.510009765625</v>
      </c>
      <c r="G38" s="45">
        <v>5469.58984375</v>
      </c>
      <c r="H38" s="52">
        <v>3884.1298828125</v>
      </c>
      <c r="I38" s="52">
        <v>4249.2099609375</v>
      </c>
      <c r="J38" s="45">
        <v>5328.16015625</v>
      </c>
      <c r="N38" s="45">
        <v>2257.110107421875</v>
      </c>
      <c r="O38" s="59">
        <v>5469.58984375</v>
      </c>
      <c r="T38" s="47">
        <v>1315.83</v>
      </c>
      <c r="U38" s="45">
        <v>1110.050048828125</v>
      </c>
      <c r="V38" s="52">
        <v>750.6199951171875</v>
      </c>
      <c r="W38" s="47">
        <v>1232.6500000000001</v>
      </c>
      <c r="X38" s="47">
        <v>1384.89</v>
      </c>
      <c r="Y38" s="52">
        <v>2699.169921875</v>
      </c>
      <c r="Z38" s="45">
        <v>1477.9000244140625</v>
      </c>
      <c r="AA38" s="47">
        <v>2056.2800000000002</v>
      </c>
      <c r="AB38" s="52">
        <v>2074.25</v>
      </c>
      <c r="AC38" s="47">
        <v>1851.31</v>
      </c>
      <c r="AF38" s="47">
        <v>1315.83</v>
      </c>
      <c r="AG38" s="45">
        <v>2699.169921875</v>
      </c>
    </row>
    <row r="39" spans="2:33" x14ac:dyDescent="0.2">
      <c r="B39" s="45">
        <v>2090.31005859375</v>
      </c>
      <c r="C39" s="45">
        <v>2030.1199951171875</v>
      </c>
      <c r="D39" s="52">
        <v>749.8270263671875</v>
      </c>
      <c r="E39" s="45">
        <v>2267.2900390625</v>
      </c>
      <c r="F39" s="55">
        <v>1731.199951171875</v>
      </c>
      <c r="G39" s="45">
        <v>3658.9599609375</v>
      </c>
      <c r="H39" s="52">
        <v>4299.10986328125</v>
      </c>
      <c r="I39" s="52">
        <v>3066.25</v>
      </c>
      <c r="J39" s="45">
        <v>5207.8798828125</v>
      </c>
      <c r="N39" s="45">
        <v>2090.31005859375</v>
      </c>
      <c r="O39" s="59">
        <v>3658.9599609375</v>
      </c>
      <c r="T39" s="47">
        <v>1246.3900000000001</v>
      </c>
      <c r="U39" s="45">
        <v>1086.06005859375</v>
      </c>
      <c r="V39" s="52">
        <v>878.73797607421875</v>
      </c>
      <c r="W39" s="47">
        <v>1328.98</v>
      </c>
      <c r="X39" s="47">
        <v>1926.85</v>
      </c>
      <c r="Y39" s="52">
        <v>2936.760009765625</v>
      </c>
      <c r="Z39" s="45">
        <v>2181.050048828125</v>
      </c>
      <c r="AA39" s="47">
        <v>2479.83</v>
      </c>
      <c r="AB39" s="52">
        <v>2172.239990234375</v>
      </c>
      <c r="AC39" s="47">
        <v>1852.28</v>
      </c>
      <c r="AF39" s="47">
        <v>1246.3900000000001</v>
      </c>
      <c r="AG39" s="45">
        <v>2936.760009765625</v>
      </c>
    </row>
    <row r="40" spans="2:33" x14ac:dyDescent="0.2">
      <c r="B40" s="45">
        <v>2262.43994140625</v>
      </c>
      <c r="C40" s="45">
        <v>2471.949951171875</v>
      </c>
      <c r="D40" s="52">
        <v>1244.5999755859375</v>
      </c>
      <c r="E40" s="45">
        <v>2903.89990234375</v>
      </c>
      <c r="F40" s="55">
        <v>1338.510009765625</v>
      </c>
      <c r="G40" s="45">
        <v>4624.0498046875</v>
      </c>
      <c r="H40" s="52">
        <v>5329.60986328125</v>
      </c>
      <c r="I40" s="52">
        <v>5592</v>
      </c>
      <c r="J40" s="45">
        <v>2844.409912109375</v>
      </c>
      <c r="N40" s="45">
        <v>2262.43994140625</v>
      </c>
      <c r="O40" s="59">
        <v>4624.0498046875</v>
      </c>
      <c r="T40" s="47">
        <v>1375.85</v>
      </c>
      <c r="U40" s="45">
        <v>1243.469970703125</v>
      </c>
      <c r="V40" s="52">
        <v>1101.4599609375</v>
      </c>
      <c r="W40" s="47">
        <v>958.13</v>
      </c>
      <c r="X40" s="47">
        <v>1652.64</v>
      </c>
      <c r="Y40" s="52">
        <v>2207.77001953125</v>
      </c>
      <c r="Z40" s="45">
        <v>1868.510009765625</v>
      </c>
      <c r="AA40" s="47">
        <v>2485.0300000000002</v>
      </c>
      <c r="AB40" s="52">
        <v>2150.22998046875</v>
      </c>
      <c r="AC40" s="47">
        <v>1801.07</v>
      </c>
      <c r="AF40" s="47">
        <v>1375.85</v>
      </c>
      <c r="AG40" s="45">
        <v>2207.77001953125</v>
      </c>
    </row>
    <row r="41" spans="2:33" x14ac:dyDescent="0.2">
      <c r="B41" s="45">
        <v>1986.050048828125</v>
      </c>
      <c r="C41" s="45">
        <v>1723.4200439453125</v>
      </c>
      <c r="D41" s="52">
        <v>1710.2900390625</v>
      </c>
      <c r="E41" s="45">
        <v>1943.6700439453125</v>
      </c>
      <c r="F41" s="55">
        <v>2428.9599609375</v>
      </c>
      <c r="G41" s="45">
        <v>3324.800048828125</v>
      </c>
      <c r="H41" s="52">
        <v>4149.18017578125</v>
      </c>
      <c r="I41" s="52">
        <v>2997.3798828125</v>
      </c>
      <c r="J41" s="45">
        <v>3409.610107421875</v>
      </c>
      <c r="N41" s="45">
        <v>1986.050048828125</v>
      </c>
      <c r="O41" s="59">
        <v>3324.800048828125</v>
      </c>
      <c r="T41" s="47">
        <v>1162.03</v>
      </c>
      <c r="U41" s="45">
        <v>786.0050048828125</v>
      </c>
      <c r="V41" s="52">
        <v>1022.010009765625</v>
      </c>
      <c r="W41" s="47">
        <v>1169.27</v>
      </c>
      <c r="X41" s="47">
        <v>1594.1</v>
      </c>
      <c r="Y41" s="52">
        <v>2066.68994140625</v>
      </c>
      <c r="Z41" s="45">
        <v>1722.5400390625</v>
      </c>
      <c r="AA41" s="47">
        <v>2030.83</v>
      </c>
      <c r="AB41" s="52">
        <v>1897.81005859375</v>
      </c>
      <c r="AC41" s="47">
        <v>1471.66</v>
      </c>
      <c r="AF41" s="47">
        <v>1162.03</v>
      </c>
      <c r="AG41" s="45">
        <v>2066.68994140625</v>
      </c>
    </row>
    <row r="42" spans="2:33" x14ac:dyDescent="0.2">
      <c r="B42" s="45">
        <v>1393.6700439453125</v>
      </c>
      <c r="C42" s="45">
        <v>2976</v>
      </c>
      <c r="D42" s="52">
        <v>1247.6700439453125</v>
      </c>
      <c r="E42" s="45">
        <v>1997.3599853515625</v>
      </c>
      <c r="F42" s="55">
        <v>1399.699951171875</v>
      </c>
      <c r="G42" s="45">
        <v>6657.64990234375</v>
      </c>
      <c r="H42" s="52">
        <v>4356.68017578125</v>
      </c>
      <c r="I42" s="52">
        <v>5984.39013671875</v>
      </c>
      <c r="J42" s="45">
        <v>3687.570068359375</v>
      </c>
      <c r="N42" s="45">
        <v>1393.6700439453125</v>
      </c>
      <c r="O42" s="59">
        <v>6657.64990234375</v>
      </c>
      <c r="T42" s="47">
        <v>1413.12</v>
      </c>
      <c r="U42" s="45">
        <v>1361.25</v>
      </c>
      <c r="V42" s="52">
        <v>956.41400146484375</v>
      </c>
      <c r="W42" s="47">
        <v>1337.85</v>
      </c>
      <c r="X42" s="47">
        <v>1838.44</v>
      </c>
      <c r="Y42" s="52">
        <v>1794.780029296875</v>
      </c>
      <c r="Z42" s="45">
        <v>2251.419921875</v>
      </c>
      <c r="AA42" s="47">
        <v>1674.04</v>
      </c>
      <c r="AB42" s="52">
        <v>1858.1800537109375</v>
      </c>
      <c r="AC42" s="47">
        <v>1470.27</v>
      </c>
      <c r="AF42" s="47">
        <v>1413.12</v>
      </c>
      <c r="AG42" s="45">
        <v>1794.780029296875</v>
      </c>
    </row>
    <row r="43" spans="2:33" x14ac:dyDescent="0.2">
      <c r="B43" s="45">
        <v>2787.3701171875</v>
      </c>
      <c r="C43" s="45">
        <v>3557.2099609375</v>
      </c>
      <c r="D43" s="52">
        <v>1195.0699462890625</v>
      </c>
      <c r="E43" s="45">
        <v>2322.389892578125</v>
      </c>
      <c r="F43" s="55">
        <v>1998.5899658203125</v>
      </c>
      <c r="G43" s="45">
        <v>7519.7900390625</v>
      </c>
      <c r="H43" s="52">
        <v>2980.260009765625</v>
      </c>
      <c r="I43" s="52">
        <v>3088.260009765625</v>
      </c>
      <c r="J43" s="45">
        <v>2735.260009765625</v>
      </c>
      <c r="N43" s="45">
        <v>2787.3701171875</v>
      </c>
      <c r="O43" s="59">
        <v>7519.7900390625</v>
      </c>
      <c r="T43" s="47">
        <v>1498.17</v>
      </c>
      <c r="U43" s="45">
        <v>1495.43994140625</v>
      </c>
      <c r="V43" s="52">
        <v>753.4429931640625</v>
      </c>
      <c r="W43" s="47">
        <v>1427.63</v>
      </c>
      <c r="X43" s="47">
        <v>1517.75</v>
      </c>
      <c r="Y43" s="52">
        <v>1830.510009765625</v>
      </c>
      <c r="Z43" s="45">
        <v>1061.050048828125</v>
      </c>
      <c r="AA43" s="47">
        <v>2030.75</v>
      </c>
      <c r="AB43" s="52">
        <v>1708.72998046875</v>
      </c>
      <c r="AC43" s="47">
        <v>2215.8200000000002</v>
      </c>
      <c r="AF43" s="47">
        <v>1498.17</v>
      </c>
      <c r="AG43" s="45">
        <v>1830.510009765625</v>
      </c>
    </row>
    <row r="44" spans="2:33" x14ac:dyDescent="0.2">
      <c r="B44" s="45">
        <v>2778.9599609375</v>
      </c>
      <c r="C44" s="45">
        <v>2899.239990234375</v>
      </c>
      <c r="D44" s="52">
        <v>1881.22998046875</v>
      </c>
      <c r="E44" s="45">
        <v>2564.669921875</v>
      </c>
      <c r="F44" s="55">
        <v>1962.1099853515625</v>
      </c>
      <c r="G44" s="45">
        <v>4701.7099609375</v>
      </c>
      <c r="H44" s="52">
        <v>3006.580078125</v>
      </c>
      <c r="I44" s="52">
        <v>4314.68017578125</v>
      </c>
      <c r="J44" s="45">
        <v>3822.52001953125</v>
      </c>
      <c r="N44" s="45">
        <v>2778.9599609375</v>
      </c>
      <c r="O44" s="59">
        <v>4701.7099609375</v>
      </c>
      <c r="T44" s="47">
        <v>1573.71</v>
      </c>
      <c r="U44" s="45">
        <v>1186.1099853515625</v>
      </c>
      <c r="V44" s="52">
        <v>1138.0999755859375</v>
      </c>
      <c r="W44" s="47">
        <v>1601.41</v>
      </c>
      <c r="X44" s="47">
        <v>1721.29</v>
      </c>
      <c r="Y44" s="52">
        <v>2055.139892578125</v>
      </c>
      <c r="Z44" s="45">
        <v>1618.4000244140625</v>
      </c>
      <c r="AA44" s="47">
        <v>1641.06</v>
      </c>
      <c r="AB44" s="52">
        <v>1908.93994140625</v>
      </c>
      <c r="AC44" s="47">
        <v>1554.21</v>
      </c>
      <c r="AF44" s="47">
        <v>1573.71</v>
      </c>
      <c r="AG44" s="45">
        <v>2055.139892578125</v>
      </c>
    </row>
    <row r="45" spans="2:33" x14ac:dyDescent="0.2">
      <c r="B45" s="45">
        <v>2285.679931640625</v>
      </c>
      <c r="C45" s="45">
        <v>1652.780029296875</v>
      </c>
      <c r="D45" s="52">
        <v>1347.1199951171875</v>
      </c>
      <c r="E45" s="45">
        <v>2223.010009765625</v>
      </c>
      <c r="F45" s="55">
        <v>1722.6400146484375</v>
      </c>
      <c r="G45" s="45">
        <v>4854.64013671875</v>
      </c>
      <c r="H45" s="52">
        <v>6095.5</v>
      </c>
      <c r="I45" s="52">
        <v>3696.820068359375</v>
      </c>
      <c r="J45" s="45">
        <v>3668.8701171875</v>
      </c>
      <c r="N45" s="45">
        <v>2285.679931640625</v>
      </c>
      <c r="O45" s="59">
        <v>4854.64013671875</v>
      </c>
      <c r="T45" s="47">
        <v>1521.7</v>
      </c>
      <c r="U45" s="45">
        <v>1004.0499877929688</v>
      </c>
      <c r="V45" s="52">
        <v>989.010009765625</v>
      </c>
      <c r="W45" s="47">
        <v>953.25</v>
      </c>
      <c r="X45" s="47">
        <v>1396.6</v>
      </c>
      <c r="Y45" s="52">
        <v>2284.1201171875</v>
      </c>
      <c r="Z45" s="45">
        <v>2209.639892578125</v>
      </c>
      <c r="AA45" s="47">
        <v>2455.13</v>
      </c>
      <c r="AB45" s="52">
        <v>1622.3299560546875</v>
      </c>
      <c r="AC45" s="47">
        <v>1353.94</v>
      </c>
      <c r="AF45" s="47">
        <v>1521.7</v>
      </c>
      <c r="AG45" s="45">
        <v>2284.1201171875</v>
      </c>
    </row>
    <row r="46" spans="2:33" x14ac:dyDescent="0.2">
      <c r="B46" s="45">
        <v>2219.929931640625</v>
      </c>
      <c r="C46" s="45">
        <v>3039.409912109375</v>
      </c>
      <c r="D46" s="52">
        <v>1202.6199951171875</v>
      </c>
      <c r="E46" s="45">
        <v>1863.010009765625</v>
      </c>
      <c r="F46" s="55">
        <v>1871.8800048828125</v>
      </c>
      <c r="G46" s="45">
        <v>5551.66015625</v>
      </c>
      <c r="H46" s="52">
        <v>4075.659912109375</v>
      </c>
      <c r="I46" s="52">
        <v>4875.02978515625</v>
      </c>
      <c r="J46" s="45">
        <v>4153.5498046875</v>
      </c>
      <c r="N46" s="45">
        <v>2219.929931640625</v>
      </c>
      <c r="O46" s="59">
        <v>5551.66015625</v>
      </c>
      <c r="T46" s="47">
        <v>1574.27</v>
      </c>
      <c r="U46" s="45">
        <v>1080.989990234375</v>
      </c>
      <c r="V46" s="52">
        <v>870.03997802734375</v>
      </c>
      <c r="W46" s="47">
        <v>1336.33</v>
      </c>
      <c r="X46" s="47">
        <v>1156.99</v>
      </c>
      <c r="Y46" s="52">
        <v>1038.800048828125</v>
      </c>
      <c r="Z46" s="45">
        <v>2190.429931640625</v>
      </c>
      <c r="AA46" s="47">
        <v>1931.06</v>
      </c>
      <c r="AB46" s="52">
        <v>1744.3800048828125</v>
      </c>
      <c r="AC46" s="47">
        <v>1770.9</v>
      </c>
      <c r="AF46" s="47">
        <v>1574.27</v>
      </c>
      <c r="AG46" s="45">
        <v>1038.800048828125</v>
      </c>
    </row>
    <row r="47" spans="2:33" x14ac:dyDescent="0.2">
      <c r="B47" s="45">
        <v>2197.340087890625</v>
      </c>
      <c r="C47" s="45">
        <v>1665.06005859375</v>
      </c>
      <c r="D47" s="52">
        <v>1548.969970703125</v>
      </c>
      <c r="E47" s="45">
        <v>2231.929931640625</v>
      </c>
      <c r="F47" s="55">
        <v>2176.929931640625</v>
      </c>
      <c r="G47" s="45">
        <v>7045.66015625</v>
      </c>
      <c r="H47" s="52">
        <v>3633.260009765625</v>
      </c>
      <c r="I47" s="52">
        <v>4326.2001953125</v>
      </c>
      <c r="J47" s="45">
        <v>3659.639892578125</v>
      </c>
      <c r="N47" s="45">
        <v>2197.340087890625</v>
      </c>
      <c r="O47" s="59">
        <v>7045.66015625</v>
      </c>
      <c r="T47" s="47">
        <v>961.93</v>
      </c>
      <c r="U47" s="45">
        <v>1175.489990234375</v>
      </c>
      <c r="V47" s="52">
        <v>913.5789794921875</v>
      </c>
      <c r="W47" s="47">
        <v>1162.5</v>
      </c>
      <c r="X47" s="47">
        <v>1836.85</v>
      </c>
      <c r="Y47" s="52">
        <v>1916.0799560546875</v>
      </c>
      <c r="Z47" s="45">
        <v>1868.6300048828125</v>
      </c>
      <c r="AA47" s="47">
        <v>2832.78</v>
      </c>
      <c r="AB47" s="52">
        <v>1192.260009765625</v>
      </c>
      <c r="AC47" s="47">
        <v>1940.02</v>
      </c>
      <c r="AF47" s="47">
        <v>961.93</v>
      </c>
      <c r="AG47" s="45">
        <v>1916.0799560546875</v>
      </c>
    </row>
    <row r="48" spans="2:33" x14ac:dyDescent="0.2">
      <c r="B48" s="45">
        <v>2452.6298828125</v>
      </c>
      <c r="C48" s="45">
        <v>2599.800048828125</v>
      </c>
      <c r="D48" s="52">
        <v>1863.219970703125</v>
      </c>
      <c r="E48" s="45">
        <v>2204.419921875</v>
      </c>
      <c r="F48" s="55">
        <v>1844.800048828125</v>
      </c>
      <c r="G48" s="45">
        <v>6860.2001953125</v>
      </c>
      <c r="H48" s="52">
        <v>4721.18994140625</v>
      </c>
      <c r="I48" s="52">
        <v>5224.81005859375</v>
      </c>
      <c r="J48" s="45">
        <v>3488.56005859375</v>
      </c>
      <c r="N48" s="45">
        <v>2452.6298828125</v>
      </c>
      <c r="O48" s="59">
        <v>6860.2001953125</v>
      </c>
      <c r="T48" s="47">
        <v>1396.55</v>
      </c>
      <c r="U48" s="45">
        <v>1155.72998046875</v>
      </c>
      <c r="V48" s="52">
        <v>768.85797119140625</v>
      </c>
      <c r="W48" s="47">
        <v>1096.1600000000001</v>
      </c>
      <c r="X48" s="47">
        <v>1308.81</v>
      </c>
      <c r="Y48" s="52">
        <v>2269.169921875</v>
      </c>
      <c r="Z48" s="45">
        <v>1853.6099853515625</v>
      </c>
      <c r="AA48" s="47">
        <v>2429.23</v>
      </c>
      <c r="AB48" s="52">
        <v>2386.1298828125</v>
      </c>
      <c r="AC48" s="47">
        <v>2882.74</v>
      </c>
      <c r="AF48" s="47">
        <v>1396.55</v>
      </c>
      <c r="AG48" s="45">
        <v>2269.169921875</v>
      </c>
    </row>
    <row r="49" spans="2:33" x14ac:dyDescent="0.2">
      <c r="B49" s="45">
        <v>2335.550048828125</v>
      </c>
      <c r="C49" s="45">
        <v>1236.050048828125</v>
      </c>
      <c r="D49" s="52">
        <v>1959.47998046875</v>
      </c>
      <c r="E49" s="45">
        <v>1940.3900146484375</v>
      </c>
      <c r="F49" s="55">
        <v>1837.2099609375</v>
      </c>
      <c r="G49" s="45">
        <v>5984.14013671875</v>
      </c>
      <c r="H49" s="52">
        <v>4236.97021484375</v>
      </c>
      <c r="I49" s="52">
        <v>3563.949951171875</v>
      </c>
      <c r="J49" s="45">
        <v>3610.580078125</v>
      </c>
      <c r="N49" s="45">
        <v>2335.550048828125</v>
      </c>
      <c r="O49" s="59">
        <v>5984.14013671875</v>
      </c>
      <c r="T49" s="47">
        <v>1430.98</v>
      </c>
      <c r="U49" s="45">
        <v>1398.949951171875</v>
      </c>
      <c r="V49" s="52">
        <v>1287.72998046875</v>
      </c>
      <c r="W49" s="47">
        <v>592.54999999999995</v>
      </c>
      <c r="X49" s="47">
        <v>1672.31</v>
      </c>
      <c r="Y49" s="52">
        <v>2153.75</v>
      </c>
      <c r="Z49" s="45">
        <v>1489.8800048828125</v>
      </c>
      <c r="AA49" s="47">
        <v>2067.42</v>
      </c>
      <c r="AB49" s="52">
        <v>1433.0699462890625</v>
      </c>
      <c r="AC49" s="47">
        <v>2108.27</v>
      </c>
      <c r="AF49" s="47">
        <v>1430.98</v>
      </c>
      <c r="AG49" s="45">
        <v>2153.75</v>
      </c>
    </row>
    <row r="50" spans="2:33" x14ac:dyDescent="0.2">
      <c r="B50" s="45">
        <v>2949.489990234375</v>
      </c>
      <c r="C50" s="45">
        <v>1849.5899658203125</v>
      </c>
      <c r="D50" s="52">
        <v>1408.8900146484375</v>
      </c>
      <c r="E50" s="45">
        <v>1299.510009765625</v>
      </c>
      <c r="F50" s="55">
        <v>2582.3701171875</v>
      </c>
      <c r="G50" s="45">
        <v>4846.330078125</v>
      </c>
      <c r="H50" s="52">
        <v>3186.27001953125</v>
      </c>
      <c r="I50" s="52">
        <v>5310.7900390625</v>
      </c>
      <c r="J50" s="45">
        <v>3752.719970703125</v>
      </c>
      <c r="N50" s="45">
        <v>2949.489990234375</v>
      </c>
      <c r="O50" s="59">
        <v>4846.330078125</v>
      </c>
      <c r="T50" s="47">
        <v>1217.45</v>
      </c>
      <c r="U50" s="45">
        <v>715.0369873046875</v>
      </c>
      <c r="V50" s="52">
        <v>981.35198974609375</v>
      </c>
      <c r="W50" s="47">
        <v>1412.26</v>
      </c>
      <c r="X50" s="47">
        <v>1793.19</v>
      </c>
      <c r="Y50" s="52">
        <v>1881.6400146484375</v>
      </c>
      <c r="Z50" s="45">
        <v>1428.43994140625</v>
      </c>
      <c r="AA50" s="47">
        <v>2617</v>
      </c>
      <c r="AB50" s="52">
        <v>1874.02001953125</v>
      </c>
      <c r="AC50" s="47">
        <v>2394.34</v>
      </c>
      <c r="AF50" s="47">
        <v>1217.45</v>
      </c>
      <c r="AG50" s="45">
        <v>1881.6400146484375</v>
      </c>
    </row>
    <row r="51" spans="2:33" x14ac:dyDescent="0.2">
      <c r="B51" s="45">
        <v>1546.6400146484375</v>
      </c>
      <c r="C51" s="45">
        <v>2371.6298828125</v>
      </c>
      <c r="D51" s="52">
        <v>2012.5400390625</v>
      </c>
      <c r="E51" s="45">
        <v>1589.5899658203125</v>
      </c>
      <c r="F51" s="55">
        <v>2286.300048828125</v>
      </c>
      <c r="G51" s="45">
        <v>3142.330078125</v>
      </c>
      <c r="H51" s="52">
        <v>4763.31005859375</v>
      </c>
      <c r="I51" s="52">
        <v>5676.97998046875</v>
      </c>
      <c r="J51" s="45">
        <v>4236.080078125</v>
      </c>
      <c r="N51" s="45">
        <v>1546.6400146484375</v>
      </c>
      <c r="O51" s="59">
        <v>3142.330078125</v>
      </c>
      <c r="T51" s="47">
        <v>1249.2</v>
      </c>
      <c r="U51" s="45">
        <v>1479.8499755859375</v>
      </c>
      <c r="V51" s="52">
        <v>1056.3599853515625</v>
      </c>
      <c r="W51" s="47">
        <v>1342.68</v>
      </c>
      <c r="X51" s="47">
        <v>1280.3599999999999</v>
      </c>
      <c r="Y51" s="52">
        <v>1496.8599853515625</v>
      </c>
      <c r="Z51" s="45">
        <v>2107.580078125</v>
      </c>
      <c r="AA51" s="47">
        <v>2987.36</v>
      </c>
      <c r="AB51" s="52">
        <v>2442.0400390625</v>
      </c>
      <c r="AC51" s="47">
        <v>1748.93</v>
      </c>
      <c r="AF51" s="47">
        <v>1249.2</v>
      </c>
      <c r="AG51" s="45">
        <v>1496.8599853515625</v>
      </c>
    </row>
    <row r="52" spans="2:33" x14ac:dyDescent="0.2">
      <c r="B52" s="45">
        <v>2644.3701171875</v>
      </c>
      <c r="C52" s="45">
        <v>1341.5899658203125</v>
      </c>
      <c r="D52" s="52">
        <v>1138.2900390625</v>
      </c>
      <c r="E52" s="45">
        <v>2534.449951171875</v>
      </c>
      <c r="F52" s="55">
        <v>1610.8499755859375</v>
      </c>
      <c r="G52" s="45">
        <v>4645.56982421875</v>
      </c>
      <c r="H52" s="52">
        <v>4470.08984375</v>
      </c>
      <c r="I52" s="52">
        <v>5289.97998046875</v>
      </c>
      <c r="J52" s="45">
        <v>4224.3701171875</v>
      </c>
      <c r="N52" s="45">
        <v>2644.3701171875</v>
      </c>
      <c r="O52" s="59">
        <v>4645.56982421875</v>
      </c>
      <c r="T52" s="47">
        <v>1692.85</v>
      </c>
      <c r="U52" s="45">
        <v>1382.3800048828125</v>
      </c>
      <c r="V52" s="52">
        <v>842.9169921875</v>
      </c>
      <c r="W52" s="47">
        <v>1215</v>
      </c>
      <c r="X52" s="47">
        <v>1570</v>
      </c>
      <c r="Y52" s="52">
        <v>1499.8299560546875</v>
      </c>
      <c r="Z52" s="45">
        <v>1685.75</v>
      </c>
      <c r="AA52" s="47">
        <v>3071.41</v>
      </c>
      <c r="AB52" s="52">
        <v>1773.5999755859375</v>
      </c>
      <c r="AC52" s="47">
        <v>2300.44</v>
      </c>
      <c r="AF52" s="47">
        <v>1692.85</v>
      </c>
      <c r="AG52" s="45">
        <v>1499.8299560546875</v>
      </c>
    </row>
    <row r="53" spans="2:33" x14ac:dyDescent="0.2">
      <c r="B53" s="45">
        <v>2335.68994140625</v>
      </c>
      <c r="C53" s="45">
        <v>1952.3299560546875</v>
      </c>
      <c r="D53" s="52">
        <v>1390.8900146484375</v>
      </c>
      <c r="E53" s="45">
        <v>2457.679931640625</v>
      </c>
      <c r="F53" s="55">
        <v>2173.75</v>
      </c>
      <c r="G53" s="45">
        <v>6817.7998046875</v>
      </c>
      <c r="H53" s="52">
        <v>3820.409912109375</v>
      </c>
      <c r="I53" s="52">
        <v>4574.08984375</v>
      </c>
      <c r="J53" s="45">
        <v>3053.639892578125</v>
      </c>
      <c r="N53" s="45">
        <v>2335.68994140625</v>
      </c>
      <c r="O53" s="59">
        <v>6817.7998046875</v>
      </c>
      <c r="T53" s="47">
        <v>1370.34</v>
      </c>
      <c r="U53" s="45">
        <v>1159.0799560546875</v>
      </c>
      <c r="V53" s="52">
        <v>1020.5700073242188</v>
      </c>
      <c r="W53" s="47">
        <v>1472.9</v>
      </c>
      <c r="X53" s="47">
        <v>1382.02</v>
      </c>
      <c r="Y53" s="52">
        <v>1938.969970703125</v>
      </c>
      <c r="Z53" s="45">
        <v>2197.949951171875</v>
      </c>
      <c r="AA53" s="47">
        <v>3473.11</v>
      </c>
      <c r="AB53" s="52">
        <v>2028.47998046875</v>
      </c>
      <c r="AC53" s="47">
        <v>1661.73</v>
      </c>
      <c r="AF53" s="47">
        <v>1370.34</v>
      </c>
      <c r="AG53" s="45">
        <v>1938.969970703125</v>
      </c>
    </row>
    <row r="54" spans="2:33" x14ac:dyDescent="0.2">
      <c r="B54" s="45">
        <v>2539.360107421875</v>
      </c>
      <c r="C54" s="45">
        <v>2018.1700439453125</v>
      </c>
      <c r="D54" s="52">
        <v>480.87799072265625</v>
      </c>
      <c r="E54" s="45">
        <v>2286.9599609375</v>
      </c>
      <c r="F54" s="55">
        <v>2077.10009765625</v>
      </c>
      <c r="G54" s="45">
        <v>4859.77001953125</v>
      </c>
      <c r="H54" s="52">
        <v>6698.89990234375</v>
      </c>
      <c r="I54" s="52">
        <v>3313.780029296875</v>
      </c>
      <c r="J54" s="45">
        <v>3288.85009765625</v>
      </c>
      <c r="N54" s="45">
        <v>2539.360107421875</v>
      </c>
      <c r="O54" s="59">
        <v>4859.77001953125</v>
      </c>
      <c r="T54" s="47">
        <v>1411.64</v>
      </c>
      <c r="U54" s="45">
        <v>1226.9000244140625</v>
      </c>
      <c r="V54" s="52">
        <v>811.77099609375</v>
      </c>
      <c r="W54" s="47">
        <v>1086.3900000000001</v>
      </c>
      <c r="X54" s="47">
        <v>1720.13</v>
      </c>
      <c r="Y54" s="52">
        <v>2018.27001953125</v>
      </c>
      <c r="Z54" s="45">
        <v>1651.22998046875</v>
      </c>
      <c r="AA54" s="47">
        <v>2350.09</v>
      </c>
      <c r="AB54" s="52">
        <v>1332.8299560546875</v>
      </c>
      <c r="AC54" s="47">
        <v>1614.46</v>
      </c>
      <c r="AF54" s="47">
        <v>1411.64</v>
      </c>
      <c r="AG54" s="45">
        <v>2018.27001953125</v>
      </c>
    </row>
    <row r="55" spans="2:33" x14ac:dyDescent="0.2">
      <c r="B55" s="45">
        <v>2796.2099609375</v>
      </c>
      <c r="C55" s="45">
        <v>1410.3299560546875</v>
      </c>
      <c r="D55" s="52">
        <v>2009.6800537109375</v>
      </c>
      <c r="E55" s="45">
        <v>2334.75</v>
      </c>
      <c r="F55" s="55">
        <v>1024.780029296875</v>
      </c>
      <c r="G55" s="45">
        <v>6351.990234375</v>
      </c>
      <c r="H55" s="52">
        <v>2188.31005859375</v>
      </c>
      <c r="I55" s="52">
        <v>2873.9599609375</v>
      </c>
      <c r="J55" s="45">
        <v>3159.5400390625</v>
      </c>
      <c r="N55" s="45">
        <v>2796.2099609375</v>
      </c>
      <c r="O55" s="59">
        <v>6351.990234375</v>
      </c>
      <c r="T55" s="47">
        <v>1635.75</v>
      </c>
      <c r="U55" s="45">
        <v>1157.3299560546875</v>
      </c>
      <c r="V55" s="52">
        <v>1076.8399658203125</v>
      </c>
      <c r="W55" s="47">
        <v>775</v>
      </c>
      <c r="X55" s="47">
        <v>1286.21</v>
      </c>
      <c r="Y55" s="52">
        <v>1894.4200439453125</v>
      </c>
      <c r="Z55" s="45">
        <v>1677.97998046875</v>
      </c>
      <c r="AA55" s="47">
        <v>2079.09</v>
      </c>
      <c r="AB55" s="52">
        <v>1304.6800537109375</v>
      </c>
      <c r="AC55" s="47">
        <v>2280.88</v>
      </c>
      <c r="AF55" s="47">
        <v>1635.75</v>
      </c>
      <c r="AG55" s="45">
        <v>1894.4200439453125</v>
      </c>
    </row>
    <row r="56" spans="2:33" x14ac:dyDescent="0.2">
      <c r="B56" s="45">
        <v>2107.06005859375</v>
      </c>
      <c r="C56" s="45">
        <v>1866.6099853515625</v>
      </c>
      <c r="D56" s="52">
        <v>1443.1700439453125</v>
      </c>
      <c r="E56" s="45">
        <v>2722.949951171875</v>
      </c>
      <c r="F56" s="55">
        <v>1152.0899658203125</v>
      </c>
      <c r="G56" s="45">
        <v>2353.35009765625</v>
      </c>
      <c r="H56" s="52">
        <v>3155.389892578125</v>
      </c>
      <c r="I56" s="52">
        <v>2474.72998046875</v>
      </c>
      <c r="J56" s="45">
        <v>2848.820068359375</v>
      </c>
      <c r="N56" s="45">
        <v>2107.06005859375</v>
      </c>
      <c r="O56" s="59">
        <v>2353.35009765625</v>
      </c>
      <c r="T56" s="47">
        <v>1297.46</v>
      </c>
      <c r="U56" s="45">
        <v>1237.3199462890625</v>
      </c>
      <c r="V56" s="52">
        <v>1046.1500244140625</v>
      </c>
      <c r="W56" s="47">
        <v>1402.49</v>
      </c>
      <c r="X56" s="47">
        <v>1651.05</v>
      </c>
      <c r="Y56" s="52">
        <v>1634.43994140625</v>
      </c>
      <c r="Z56" s="45">
        <v>1130.4200439453125</v>
      </c>
      <c r="AA56" s="47">
        <v>2187.06</v>
      </c>
      <c r="AB56" s="52">
        <v>1801.3599853515625</v>
      </c>
      <c r="AC56" s="47">
        <v>1356.01</v>
      </c>
      <c r="AF56" s="47">
        <v>1297.46</v>
      </c>
      <c r="AG56" s="45">
        <v>1634.43994140625</v>
      </c>
    </row>
    <row r="57" spans="2:33" x14ac:dyDescent="0.2">
      <c r="B57" s="45">
        <v>1504.300048828125</v>
      </c>
      <c r="C57" s="45">
        <v>2979.820068359375</v>
      </c>
      <c r="D57" s="52">
        <v>1822.1500244140625</v>
      </c>
      <c r="E57" s="45">
        <v>2270.469970703125</v>
      </c>
      <c r="F57" s="55">
        <v>1665.760009765625</v>
      </c>
      <c r="G57" s="45">
        <v>4469</v>
      </c>
      <c r="H57" s="52">
        <v>4252.85009765625</v>
      </c>
      <c r="I57" s="52">
        <v>3111.030029296875</v>
      </c>
      <c r="J57" s="45">
        <v>4112.6201171875</v>
      </c>
      <c r="N57" s="45">
        <v>1504.300048828125</v>
      </c>
      <c r="O57" s="59">
        <v>4469</v>
      </c>
      <c r="T57" s="47">
        <v>1487.23</v>
      </c>
      <c r="U57" s="45">
        <v>1139.1500244140625</v>
      </c>
      <c r="V57" s="52">
        <v>768.50897216796875</v>
      </c>
      <c r="W57" s="47">
        <v>1165.0899999999999</v>
      </c>
      <c r="X57" s="47">
        <v>1596.48</v>
      </c>
      <c r="Y57" s="52">
        <v>2456.75</v>
      </c>
      <c r="Z57" s="45">
        <v>1864.77001953125</v>
      </c>
      <c r="AA57" s="47">
        <v>2166.87</v>
      </c>
      <c r="AB57" s="52">
        <v>1581.9599609375</v>
      </c>
      <c r="AC57" s="47">
        <v>2238.37</v>
      </c>
      <c r="AF57" s="47">
        <v>1487.23</v>
      </c>
      <c r="AG57" s="45">
        <v>2456.75</v>
      </c>
    </row>
    <row r="58" spans="2:33" x14ac:dyDescent="0.2">
      <c r="B58" s="45">
        <v>2691.469970703125</v>
      </c>
      <c r="C58" s="45">
        <v>2259.10009765625</v>
      </c>
      <c r="D58" s="52">
        <v>2021.0699462890625</v>
      </c>
      <c r="E58" s="45">
        <v>1622.6099853515625</v>
      </c>
      <c r="F58" s="55">
        <v>2223.469970703125</v>
      </c>
      <c r="G58" s="45">
        <v>4327.669921875</v>
      </c>
      <c r="H58" s="52">
        <v>3907.6201171875</v>
      </c>
      <c r="I58" s="52">
        <v>3173.60009765625</v>
      </c>
      <c r="J58" s="45">
        <v>4476.18994140625</v>
      </c>
      <c r="N58" s="45">
        <v>2691.469970703125</v>
      </c>
      <c r="O58" s="59">
        <v>4327.669921875</v>
      </c>
      <c r="T58" s="47">
        <v>1363.95</v>
      </c>
      <c r="U58" s="45">
        <v>1142.719970703125</v>
      </c>
      <c r="V58" s="52">
        <v>793.35498046875</v>
      </c>
      <c r="W58" s="47">
        <v>1541.73</v>
      </c>
      <c r="X58" s="47">
        <v>1697.78</v>
      </c>
      <c r="Y58" s="52">
        <v>2012.719970703125</v>
      </c>
      <c r="Z58" s="45">
        <v>1956.3299560546875</v>
      </c>
      <c r="AA58" s="47">
        <v>2398.7600000000002</v>
      </c>
      <c r="AB58" s="52">
        <v>3343.429931640625</v>
      </c>
      <c r="AC58" s="47">
        <v>2085.4499999999998</v>
      </c>
      <c r="AF58" s="47">
        <v>1363.95</v>
      </c>
      <c r="AG58" s="45">
        <v>2012.719970703125</v>
      </c>
    </row>
    <row r="59" spans="2:33" x14ac:dyDescent="0.2">
      <c r="B59" s="45">
        <v>2285.81005859375</v>
      </c>
      <c r="C59" s="45">
        <v>2207.429931640625</v>
      </c>
      <c r="D59" s="52">
        <v>1753.3599853515625</v>
      </c>
      <c r="E59" s="45">
        <v>2060.3798828125</v>
      </c>
      <c r="F59" s="55">
        <v>1723.31005859375</v>
      </c>
      <c r="G59" s="45">
        <v>5299.43017578125</v>
      </c>
      <c r="H59" s="52">
        <v>6204.419921875</v>
      </c>
      <c r="I59" s="52">
        <v>4005.2099609375</v>
      </c>
      <c r="J59" s="45">
        <v>4434.8798828125</v>
      </c>
      <c r="N59" s="45">
        <v>2285.81005859375</v>
      </c>
      <c r="O59" s="59">
        <v>5299.43017578125</v>
      </c>
      <c r="T59" s="47">
        <v>1190.0999999999999</v>
      </c>
      <c r="U59" s="45">
        <v>1126.5400390625</v>
      </c>
      <c r="V59" s="52">
        <v>942.0269775390625</v>
      </c>
      <c r="W59" s="47">
        <v>1472.68</v>
      </c>
      <c r="X59" s="47">
        <v>1632.95</v>
      </c>
      <c r="Y59" s="52">
        <v>1887.4200439453125</v>
      </c>
      <c r="Z59" s="45">
        <v>1843.699951171875</v>
      </c>
      <c r="AA59" s="47">
        <v>3230.7</v>
      </c>
      <c r="AB59" s="53">
        <v>3522.75</v>
      </c>
      <c r="AC59" s="47">
        <v>1857.96</v>
      </c>
      <c r="AF59" s="47">
        <v>1190.0999999999999</v>
      </c>
      <c r="AG59" s="45">
        <v>1887.4200439453125</v>
      </c>
    </row>
    <row r="60" spans="2:33" x14ac:dyDescent="0.2">
      <c r="B60" s="45">
        <v>2753.570068359375</v>
      </c>
      <c r="C60" s="45">
        <v>2468.889892578125</v>
      </c>
      <c r="D60" s="52">
        <v>958.68499755859375</v>
      </c>
      <c r="E60" s="45">
        <v>2100.669921875</v>
      </c>
      <c r="F60" s="55">
        <v>2134.580078125</v>
      </c>
      <c r="G60" s="45">
        <v>6505.25</v>
      </c>
      <c r="H60" s="52">
        <v>6182.18994140625</v>
      </c>
      <c r="I60" s="52">
        <v>2795.830078125</v>
      </c>
      <c r="J60" s="45">
        <v>3110.840087890625</v>
      </c>
      <c r="N60" s="45">
        <v>2753.570068359375</v>
      </c>
      <c r="O60" s="59">
        <v>6505.25</v>
      </c>
      <c r="T60" s="47">
        <v>969.72</v>
      </c>
      <c r="U60" s="45">
        <v>1278.8199462890625</v>
      </c>
      <c r="V60" s="52">
        <v>906.9429931640625</v>
      </c>
      <c r="W60" s="47">
        <v>1592.42</v>
      </c>
      <c r="X60" s="47">
        <v>1608.93</v>
      </c>
      <c r="Y60" s="52">
        <v>1705.739990234375</v>
      </c>
      <c r="Z60" s="45">
        <v>1603.8499755859375</v>
      </c>
      <c r="AA60" s="47">
        <v>2489.64</v>
      </c>
      <c r="AC60" s="47">
        <v>2597.4</v>
      </c>
      <c r="AF60" s="47">
        <v>969.72</v>
      </c>
      <c r="AG60" s="45">
        <v>1705.739990234375</v>
      </c>
    </row>
    <row r="61" spans="2:33" x14ac:dyDescent="0.2">
      <c r="B61" s="45">
        <v>3077.3701171875</v>
      </c>
      <c r="C61" s="45">
        <v>1717.9000244140625</v>
      </c>
      <c r="D61" s="52">
        <v>1600.1400146484375</v>
      </c>
      <c r="E61" s="45">
        <v>2312.7900390625</v>
      </c>
      <c r="F61" s="55">
        <v>1633.469970703125</v>
      </c>
      <c r="G61" s="45">
        <v>4839.93017578125</v>
      </c>
      <c r="H61" s="52">
        <v>6654.35986328125</v>
      </c>
      <c r="I61" s="52">
        <v>3475.64990234375</v>
      </c>
      <c r="J61" s="45">
        <v>3558.590087890625</v>
      </c>
      <c r="N61" s="45">
        <v>3077.3701171875</v>
      </c>
      <c r="O61" s="59">
        <v>4839.93017578125</v>
      </c>
      <c r="T61" s="47">
        <v>1385.98</v>
      </c>
      <c r="U61" s="45">
        <v>1362.030029296875</v>
      </c>
      <c r="V61" s="52">
        <v>896.6309814453125</v>
      </c>
      <c r="W61" s="47">
        <v>1674.86</v>
      </c>
      <c r="X61" s="47">
        <v>1911.99</v>
      </c>
      <c r="Y61" s="52">
        <v>1695.9300537109375</v>
      </c>
      <c r="Z61" s="45">
        <v>1633.9100341796875</v>
      </c>
      <c r="AA61" s="47">
        <v>1583.72</v>
      </c>
      <c r="AC61" s="47">
        <v>2565.67</v>
      </c>
      <c r="AF61" s="47">
        <v>1385.98</v>
      </c>
      <c r="AG61" s="45">
        <v>1695.9300537109375</v>
      </c>
    </row>
    <row r="62" spans="2:33" x14ac:dyDescent="0.2">
      <c r="B62" s="45">
        <v>3310.56005859375</v>
      </c>
      <c r="C62" s="45">
        <v>2630.27001953125</v>
      </c>
      <c r="D62" s="52">
        <v>1658.969970703125</v>
      </c>
      <c r="E62" s="45">
        <v>2556.699951171875</v>
      </c>
      <c r="F62" s="55">
        <v>2038.0400390625</v>
      </c>
      <c r="G62" s="45">
        <v>6150.830078125</v>
      </c>
      <c r="H62" s="52">
        <v>6857.8798828125</v>
      </c>
      <c r="I62" s="52">
        <v>4494.35009765625</v>
      </c>
      <c r="J62" s="45">
        <v>5313.31982421875</v>
      </c>
      <c r="N62" s="45">
        <v>3310.56005859375</v>
      </c>
      <c r="O62" s="59">
        <v>6150.830078125</v>
      </c>
      <c r="T62" s="47">
        <v>1597.5</v>
      </c>
      <c r="U62" s="45">
        <v>1179.18994140625</v>
      </c>
      <c r="V62" s="52">
        <v>1045.800048828125</v>
      </c>
      <c r="W62" s="47">
        <v>1624.94</v>
      </c>
      <c r="X62" s="47">
        <v>1626.87</v>
      </c>
      <c r="Y62" s="52">
        <v>3023.580078125</v>
      </c>
      <c r="Z62" s="45">
        <v>2103.639892578125</v>
      </c>
      <c r="AA62" s="47">
        <v>2168.16</v>
      </c>
      <c r="AC62" s="47">
        <v>1671.87</v>
      </c>
      <c r="AF62" s="47">
        <v>1597.5</v>
      </c>
      <c r="AG62" s="45">
        <v>3023.580078125</v>
      </c>
    </row>
    <row r="63" spans="2:33" x14ac:dyDescent="0.2">
      <c r="B63" s="45">
        <v>2165.449951171875</v>
      </c>
      <c r="C63" s="45">
        <v>2315.72998046875</v>
      </c>
      <c r="D63" s="52">
        <v>1557</v>
      </c>
      <c r="E63" s="45">
        <v>1166.6700439453125</v>
      </c>
      <c r="F63" s="55">
        <v>2111.300048828125</v>
      </c>
      <c r="G63" s="45">
        <v>5093.25</v>
      </c>
      <c r="H63" s="52">
        <v>4236.7001953125</v>
      </c>
      <c r="I63" s="52">
        <v>4817.56982421875</v>
      </c>
      <c r="J63" s="45">
        <v>4784.93017578125</v>
      </c>
      <c r="N63" s="45">
        <v>2165.449951171875</v>
      </c>
      <c r="O63" s="59">
        <v>5093.25</v>
      </c>
      <c r="T63" s="47">
        <v>718.32</v>
      </c>
      <c r="U63" s="45">
        <v>1167.6800537109375</v>
      </c>
      <c r="V63" s="52">
        <v>870.15399169921875</v>
      </c>
      <c r="W63" s="47">
        <v>1927.1</v>
      </c>
      <c r="X63" s="47">
        <v>2042.1</v>
      </c>
      <c r="Y63" s="52">
        <v>2004.68994140625</v>
      </c>
      <c r="Z63" s="45">
        <v>2012.510009765625</v>
      </c>
      <c r="AA63" s="47">
        <v>2794.74</v>
      </c>
      <c r="AC63" s="47">
        <v>1859.9</v>
      </c>
      <c r="AF63" s="47">
        <v>718.32</v>
      </c>
      <c r="AG63" s="45">
        <v>2004.68994140625</v>
      </c>
    </row>
    <row r="64" spans="2:33" x14ac:dyDescent="0.2">
      <c r="B64" s="45">
        <v>2428.419921875</v>
      </c>
      <c r="C64" s="45">
        <v>1570.81005859375</v>
      </c>
      <c r="D64" s="52">
        <v>1366.550048828125</v>
      </c>
      <c r="E64" s="45">
        <v>2097.909912109375</v>
      </c>
      <c r="F64" s="55">
        <v>1625.760009765625</v>
      </c>
      <c r="G64" s="45">
        <v>4018.6298828125</v>
      </c>
      <c r="H64" s="52">
        <v>3319.389892578125</v>
      </c>
      <c r="I64" s="52">
        <v>4268.7099609375</v>
      </c>
      <c r="J64" s="45">
        <v>4106.06982421875</v>
      </c>
      <c r="N64" s="45">
        <v>2428.419921875</v>
      </c>
      <c r="O64" s="59">
        <v>4018.6298828125</v>
      </c>
      <c r="T64" s="47">
        <v>1335.49</v>
      </c>
      <c r="U64" s="45">
        <v>1385.719970703125</v>
      </c>
      <c r="V64" s="52">
        <v>1267.56005859375</v>
      </c>
      <c r="W64" s="47">
        <v>1868.65</v>
      </c>
      <c r="X64" s="47">
        <v>1460.07</v>
      </c>
      <c r="Y64" s="52">
        <v>2328.300048828125</v>
      </c>
      <c r="Z64" s="45">
        <v>1807.0999755859375</v>
      </c>
      <c r="AA64" s="47">
        <v>3090.95</v>
      </c>
      <c r="AC64" s="47">
        <v>1541.97</v>
      </c>
      <c r="AF64" s="47">
        <v>1335.49</v>
      </c>
      <c r="AG64" s="45">
        <v>2328.300048828125</v>
      </c>
    </row>
    <row r="65" spans="2:33" x14ac:dyDescent="0.2">
      <c r="B65" s="45">
        <v>2638.590087890625</v>
      </c>
      <c r="C65" s="45">
        <v>2277.97998046875</v>
      </c>
      <c r="D65" s="52">
        <v>1387.5</v>
      </c>
      <c r="E65" s="45">
        <v>2285.590087890625</v>
      </c>
      <c r="F65" s="55">
        <v>675.87701416015625</v>
      </c>
      <c r="G65" s="45">
        <v>4714.08984375</v>
      </c>
      <c r="H65" s="52">
        <v>2996.139892578125</v>
      </c>
      <c r="I65" s="52">
        <v>3732.449951171875</v>
      </c>
      <c r="J65" s="45">
        <v>4405.919921875</v>
      </c>
      <c r="N65" s="45">
        <v>2638.590087890625</v>
      </c>
      <c r="O65" s="59">
        <v>4714.08984375</v>
      </c>
      <c r="T65" s="47">
        <v>1097.1500000000001</v>
      </c>
      <c r="U65" s="45">
        <v>1076.780029296875</v>
      </c>
      <c r="V65" s="52">
        <v>1066.3599853515625</v>
      </c>
      <c r="W65" s="47">
        <v>2008.59</v>
      </c>
      <c r="X65" s="47">
        <v>1047.1099999999999</v>
      </c>
      <c r="Y65" s="52">
        <v>2756.81005859375</v>
      </c>
      <c r="Z65" s="45">
        <v>1179.5400390625</v>
      </c>
      <c r="AA65" s="47">
        <v>2192.86</v>
      </c>
      <c r="AC65" s="47">
        <v>1892.75</v>
      </c>
      <c r="AF65" s="47">
        <v>1097.1500000000001</v>
      </c>
      <c r="AG65" s="45">
        <v>2756.81005859375</v>
      </c>
    </row>
    <row r="66" spans="2:33" x14ac:dyDescent="0.2">
      <c r="B66" s="45">
        <v>2550.580078125</v>
      </c>
      <c r="C66" s="45">
        <v>2948.169921875</v>
      </c>
      <c r="D66" s="52">
        <v>1644.489990234375</v>
      </c>
      <c r="E66" s="45">
        <v>3266.239990234375</v>
      </c>
      <c r="F66" s="55">
        <v>1544.0400390625</v>
      </c>
      <c r="G66" s="45">
        <v>5483.18994140625</v>
      </c>
      <c r="H66" s="52">
        <v>4156.85986328125</v>
      </c>
      <c r="I66" s="52">
        <v>3665.43994140625</v>
      </c>
      <c r="J66" s="45">
        <v>3897.169921875</v>
      </c>
      <c r="N66" s="45">
        <v>2550.580078125</v>
      </c>
      <c r="O66" s="59">
        <v>5483.18994140625</v>
      </c>
      <c r="T66" s="47">
        <v>960.63</v>
      </c>
      <c r="U66" s="45">
        <v>1194.5899658203125</v>
      </c>
      <c r="V66" s="52">
        <v>1174.77001953125</v>
      </c>
      <c r="W66" s="47">
        <v>1786.43</v>
      </c>
      <c r="X66" s="47">
        <v>1362.35</v>
      </c>
      <c r="Y66" s="52">
        <v>2413.02001953125</v>
      </c>
      <c r="Z66" s="45">
        <v>1260.27001953125</v>
      </c>
      <c r="AA66" s="47">
        <v>1722.87</v>
      </c>
      <c r="AC66" s="47">
        <v>2009.13</v>
      </c>
      <c r="AF66" s="47">
        <v>960.63</v>
      </c>
      <c r="AG66" s="45">
        <v>2413.02001953125</v>
      </c>
    </row>
    <row r="67" spans="2:33" x14ac:dyDescent="0.2">
      <c r="B67" s="45">
        <v>2656.22998046875</v>
      </c>
      <c r="C67" s="45">
        <v>2685.5</v>
      </c>
      <c r="D67" s="52">
        <v>965.19500732421875</v>
      </c>
      <c r="E67" s="45">
        <v>2853.530029296875</v>
      </c>
      <c r="F67" s="55">
        <v>2523.159912109375</v>
      </c>
      <c r="G67" s="45">
        <v>5343.009765625</v>
      </c>
      <c r="H67" s="52">
        <v>3993.280029296875</v>
      </c>
      <c r="I67" s="52">
        <v>3855.75</v>
      </c>
      <c r="J67" s="45">
        <v>3356.590087890625</v>
      </c>
      <c r="N67" s="45">
        <v>2656.22998046875</v>
      </c>
      <c r="O67" s="59">
        <v>5343.009765625</v>
      </c>
      <c r="T67" s="47">
        <v>1286.08</v>
      </c>
      <c r="U67" s="45">
        <v>903.135009765625</v>
      </c>
      <c r="V67" s="52">
        <v>780.01202392578125</v>
      </c>
      <c r="W67" s="47">
        <v>1486.05</v>
      </c>
      <c r="X67" s="47">
        <v>1934.38</v>
      </c>
      <c r="Y67" s="52">
        <v>2135.35009765625</v>
      </c>
      <c r="Z67" s="45">
        <v>1944.219970703125</v>
      </c>
      <c r="AA67" s="47">
        <v>2159.14</v>
      </c>
      <c r="AC67" s="47">
        <v>2047.61</v>
      </c>
      <c r="AF67" s="47">
        <v>1286.08</v>
      </c>
      <c r="AG67" s="45">
        <v>2135.35009765625</v>
      </c>
    </row>
    <row r="68" spans="2:33" x14ac:dyDescent="0.2">
      <c r="B68" s="45">
        <v>2653.4599609375</v>
      </c>
      <c r="C68" s="45">
        <v>2171.610107421875</v>
      </c>
      <c r="D68" s="52">
        <v>1800.8499755859375</v>
      </c>
      <c r="E68" s="45">
        <v>1956.030029296875</v>
      </c>
      <c r="F68" s="55">
        <v>2300.3701171875</v>
      </c>
      <c r="G68" s="45">
        <v>4535.009765625</v>
      </c>
      <c r="H68" s="52">
        <v>7279.18017578125</v>
      </c>
      <c r="I68" s="52">
        <v>3990.030029296875</v>
      </c>
      <c r="J68" s="45">
        <v>3971.93994140625</v>
      </c>
      <c r="N68" s="45">
        <v>2653.4599609375</v>
      </c>
      <c r="O68" s="59">
        <v>4535.009765625</v>
      </c>
      <c r="T68" s="47">
        <v>1598.46</v>
      </c>
      <c r="U68" s="45">
        <v>1207.1500244140625</v>
      </c>
      <c r="V68" s="52">
        <v>1222.22998046875</v>
      </c>
      <c r="W68" s="47">
        <v>1414.55</v>
      </c>
      <c r="X68" s="47">
        <v>1776.93</v>
      </c>
      <c r="Y68" s="52">
        <v>1927.5799560546875</v>
      </c>
      <c r="Z68" s="45">
        <v>1855.5400390625</v>
      </c>
      <c r="AA68" s="47">
        <v>1830.29</v>
      </c>
      <c r="AC68" s="47">
        <v>1663.43</v>
      </c>
      <c r="AF68" s="47">
        <v>1598.46</v>
      </c>
      <c r="AG68" s="45">
        <v>1927.5799560546875</v>
      </c>
    </row>
    <row r="69" spans="2:33" x14ac:dyDescent="0.2">
      <c r="B69" s="45">
        <v>2607.889892578125</v>
      </c>
      <c r="C69" s="45">
        <v>1017.8699951171875</v>
      </c>
      <c r="D69" s="52">
        <v>1727.52001953125</v>
      </c>
      <c r="E69" s="45">
        <v>1709.550048828125</v>
      </c>
      <c r="F69" s="55">
        <v>1840.31005859375</v>
      </c>
      <c r="G69" s="45">
        <v>4637.27978515625</v>
      </c>
      <c r="H69" s="52">
        <v>3701.050048828125</v>
      </c>
      <c r="I69" s="52">
        <v>3107.72998046875</v>
      </c>
      <c r="J69" s="45">
        <v>3416.68994140625</v>
      </c>
      <c r="N69" s="45">
        <v>2607.889892578125</v>
      </c>
      <c r="O69" s="59">
        <v>4637.27978515625</v>
      </c>
      <c r="T69" s="47">
        <v>1497.29</v>
      </c>
      <c r="U69" s="45">
        <v>964.01800537109375</v>
      </c>
      <c r="V69" s="52">
        <v>1044.4000244140625</v>
      </c>
      <c r="W69" s="47">
        <v>1360.7</v>
      </c>
      <c r="X69" s="47">
        <v>1776.19</v>
      </c>
      <c r="Y69" s="52">
        <v>2720.52001953125</v>
      </c>
      <c r="Z69" s="45">
        <v>1896.47998046875</v>
      </c>
      <c r="AA69" s="47">
        <v>2064.33</v>
      </c>
      <c r="AC69" s="47">
        <v>1601.6</v>
      </c>
      <c r="AF69" s="47">
        <v>1497.29</v>
      </c>
      <c r="AG69" s="45">
        <v>2720.52001953125</v>
      </c>
    </row>
    <row r="70" spans="2:33" x14ac:dyDescent="0.2">
      <c r="B70" s="45">
        <v>2632.669921875</v>
      </c>
      <c r="C70" s="45">
        <v>2193.75</v>
      </c>
      <c r="D70" s="52">
        <v>1809.9100341796875</v>
      </c>
      <c r="E70" s="45">
        <v>2881.110107421875</v>
      </c>
      <c r="F70" s="55">
        <v>1547.9000244140625</v>
      </c>
      <c r="G70" s="45">
        <v>4410.64990234375</v>
      </c>
      <c r="H70" s="52">
        <v>3491.219970703125</v>
      </c>
      <c r="I70" s="52">
        <v>2079.679931640625</v>
      </c>
      <c r="J70" s="45">
        <v>4481.7001953125</v>
      </c>
      <c r="N70" s="45">
        <v>2632.669921875</v>
      </c>
      <c r="O70" s="59">
        <v>4410.64990234375</v>
      </c>
      <c r="T70" s="47">
        <v>1168.17</v>
      </c>
      <c r="U70" s="45">
        <v>1138.7099609375</v>
      </c>
      <c r="V70" s="52">
        <v>1056.1300048828125</v>
      </c>
      <c r="W70" s="47">
        <v>1755.96</v>
      </c>
      <c r="X70" s="47">
        <v>1929.55</v>
      </c>
      <c r="Y70" s="52">
        <v>1200.800048828125</v>
      </c>
      <c r="Z70" s="45">
        <v>969.47698974609375</v>
      </c>
      <c r="AA70" s="47">
        <v>2037.06</v>
      </c>
      <c r="AC70" s="47">
        <v>2284.7600000000002</v>
      </c>
      <c r="AF70" s="47">
        <v>1168.17</v>
      </c>
      <c r="AG70" s="45">
        <v>1200.800048828125</v>
      </c>
    </row>
    <row r="71" spans="2:33" x14ac:dyDescent="0.2">
      <c r="B71" s="45">
        <v>2319</v>
      </c>
      <c r="C71" s="45">
        <v>1815.8699951171875</v>
      </c>
      <c r="D71" s="52">
        <v>1407.8599853515625</v>
      </c>
      <c r="E71" s="45">
        <v>2004.0799560546875</v>
      </c>
      <c r="F71" s="55">
        <v>2745.989990234375</v>
      </c>
      <c r="G71" s="45">
        <v>3210.489990234375</v>
      </c>
      <c r="H71" s="52">
        <v>5016.06005859375</v>
      </c>
      <c r="I71" s="52">
        <v>3814.6298828125</v>
      </c>
      <c r="J71" s="45">
        <v>3495.219970703125</v>
      </c>
      <c r="N71" s="45">
        <v>2319</v>
      </c>
      <c r="O71" s="59">
        <v>3210.489990234375</v>
      </c>
      <c r="T71" s="47">
        <v>1781.84</v>
      </c>
      <c r="U71" s="45">
        <v>1302.4300537109375</v>
      </c>
      <c r="V71" s="52">
        <v>1213.5899658203125</v>
      </c>
      <c r="W71" s="47">
        <v>1473.95</v>
      </c>
      <c r="X71" s="47">
        <v>1623.66</v>
      </c>
      <c r="Y71" s="52">
        <v>2406.47998046875</v>
      </c>
      <c r="Z71" s="45">
        <v>1761.6600341796875</v>
      </c>
      <c r="AA71" s="47">
        <v>2343.7600000000002</v>
      </c>
      <c r="AC71" s="47">
        <v>1537.51</v>
      </c>
      <c r="AF71" s="47">
        <v>1781.84</v>
      </c>
      <c r="AG71" s="45">
        <v>2406.47998046875</v>
      </c>
    </row>
    <row r="72" spans="2:33" x14ac:dyDescent="0.2">
      <c r="B72" s="45">
        <v>1930</v>
      </c>
      <c r="C72" s="45">
        <v>2077.5</v>
      </c>
      <c r="D72" s="52">
        <v>1799.949951171875</v>
      </c>
      <c r="E72" s="45">
        <v>1924.780029296875</v>
      </c>
      <c r="F72" s="55">
        <v>1357.489990234375</v>
      </c>
      <c r="G72" s="45">
        <v>5598.5400390625</v>
      </c>
      <c r="H72" s="52">
        <v>3820.6298828125</v>
      </c>
      <c r="I72" s="52">
        <v>4296.669921875</v>
      </c>
      <c r="J72" s="45">
        <v>4290.33984375</v>
      </c>
      <c r="N72" s="45">
        <v>1930</v>
      </c>
      <c r="O72" s="59">
        <v>5598.5400390625</v>
      </c>
      <c r="T72" s="47">
        <v>770.26</v>
      </c>
      <c r="U72" s="45">
        <v>711.4539794921875</v>
      </c>
      <c r="V72" s="52">
        <v>930.79498291015625</v>
      </c>
      <c r="W72" s="47">
        <v>1598.25</v>
      </c>
      <c r="X72" s="47">
        <v>1247.42</v>
      </c>
      <c r="Y72" s="52">
        <v>2329.320068359375</v>
      </c>
      <c r="Z72" s="45">
        <v>1525.25</v>
      </c>
      <c r="AA72" s="47">
        <v>2001.66</v>
      </c>
      <c r="AC72" s="47">
        <v>2324.14</v>
      </c>
      <c r="AF72" s="47">
        <v>770.26</v>
      </c>
      <c r="AG72" s="45">
        <v>2329.320068359375</v>
      </c>
    </row>
    <row r="73" spans="2:33" x14ac:dyDescent="0.2">
      <c r="B73" s="45">
        <v>2170.179931640625</v>
      </c>
      <c r="C73" s="45">
        <v>2103.139892578125</v>
      </c>
      <c r="D73" s="52">
        <v>2051.219970703125</v>
      </c>
      <c r="E73" s="45">
        <v>2486.1298828125</v>
      </c>
      <c r="F73" s="55">
        <v>1986.989990234375</v>
      </c>
      <c r="G73" s="45">
        <v>4647.3701171875</v>
      </c>
      <c r="H73" s="52">
        <v>3335.719970703125</v>
      </c>
      <c r="I73" s="52">
        <v>3900.860107421875</v>
      </c>
      <c r="J73" s="45">
        <v>3948.739990234375</v>
      </c>
      <c r="N73" s="45">
        <v>2170.179931640625</v>
      </c>
      <c r="O73" s="59">
        <v>4647.3701171875</v>
      </c>
      <c r="T73" s="47">
        <v>1304.26</v>
      </c>
      <c r="U73" s="45">
        <v>962.42901611328125</v>
      </c>
      <c r="V73" s="52">
        <v>829.45001220703125</v>
      </c>
      <c r="W73" s="47">
        <v>1064.05</v>
      </c>
      <c r="X73" s="47">
        <v>1776.09</v>
      </c>
      <c r="Y73" s="52">
        <v>2058.56005859375</v>
      </c>
      <c r="Z73" s="45">
        <v>1331.1700439453125</v>
      </c>
      <c r="AA73" s="47">
        <v>3050.42</v>
      </c>
      <c r="AC73" s="47">
        <v>2598.46</v>
      </c>
      <c r="AF73" s="47">
        <v>1304.26</v>
      </c>
      <c r="AG73" s="45">
        <v>2058.56005859375</v>
      </c>
    </row>
    <row r="74" spans="2:33" x14ac:dyDescent="0.2">
      <c r="B74" s="45">
        <v>2619.56005859375</v>
      </c>
      <c r="C74" s="45">
        <v>1364.3699951171875</v>
      </c>
      <c r="D74" s="52">
        <v>904.6619873046875</v>
      </c>
      <c r="E74" s="45">
        <v>1473.6099853515625</v>
      </c>
      <c r="F74" s="55">
        <v>745.14501953125</v>
      </c>
      <c r="G74" s="45">
        <v>5257.330078125</v>
      </c>
      <c r="H74" s="52">
        <v>4098.35986328125</v>
      </c>
      <c r="I74" s="52">
        <v>4122.08984375</v>
      </c>
      <c r="J74" s="45">
        <v>3959.77001953125</v>
      </c>
      <c r="N74" s="45">
        <v>2619.56005859375</v>
      </c>
      <c r="O74" s="59">
        <v>5257.330078125</v>
      </c>
      <c r="T74" s="47">
        <v>1245.03</v>
      </c>
      <c r="U74" s="45">
        <v>1095.2900390625</v>
      </c>
      <c r="V74" s="52">
        <v>750.4119873046875</v>
      </c>
      <c r="W74" s="47">
        <v>1185</v>
      </c>
      <c r="X74" s="47">
        <v>1621.98</v>
      </c>
      <c r="Y74" s="52">
        <v>2620.219970703125</v>
      </c>
      <c r="Z74" s="45">
        <v>1386.4000244140625</v>
      </c>
      <c r="AA74" s="47">
        <v>2817.68</v>
      </c>
      <c r="AC74" s="47">
        <v>2293.23</v>
      </c>
      <c r="AF74" s="47">
        <v>1245.03</v>
      </c>
      <c r="AG74" s="45">
        <v>2620.219970703125</v>
      </c>
    </row>
    <row r="75" spans="2:33" x14ac:dyDescent="0.2">
      <c r="B75" s="45">
        <v>2312.6298828125</v>
      </c>
      <c r="C75" s="45">
        <v>1699.2099609375</v>
      </c>
      <c r="D75" s="52">
        <v>1372.6600341796875</v>
      </c>
      <c r="E75" s="45">
        <v>1480.56005859375</v>
      </c>
      <c r="F75" s="55">
        <v>2228.429931640625</v>
      </c>
      <c r="G75" s="45">
        <v>6008.85009765625</v>
      </c>
      <c r="H75" s="53">
        <v>4542.52978515625</v>
      </c>
      <c r="I75" s="52">
        <v>3181.47998046875</v>
      </c>
      <c r="J75" s="45">
        <v>3778.929931640625</v>
      </c>
      <c r="N75" s="45">
        <v>2312.6298828125</v>
      </c>
      <c r="O75" s="59">
        <v>6008.85009765625</v>
      </c>
      <c r="T75" s="47">
        <v>810.06</v>
      </c>
      <c r="U75" s="45">
        <v>1032.4100341796875</v>
      </c>
      <c r="V75" s="52">
        <v>847.49700927734375</v>
      </c>
      <c r="W75" s="47">
        <v>1111.56</v>
      </c>
      <c r="X75" s="47">
        <v>1634.77</v>
      </c>
      <c r="Y75" s="52">
        <v>1951.6500244140625</v>
      </c>
      <c r="Z75" s="45">
        <v>1709.9200439453125</v>
      </c>
      <c r="AA75" s="47">
        <v>2473.7199999999998</v>
      </c>
      <c r="AC75" s="47">
        <v>2376.44</v>
      </c>
      <c r="AF75" s="47">
        <v>810.06</v>
      </c>
      <c r="AG75" s="45">
        <v>1951.6500244140625</v>
      </c>
    </row>
    <row r="76" spans="2:33" x14ac:dyDescent="0.2">
      <c r="B76" s="45">
        <v>2277.31005859375</v>
      </c>
      <c r="C76" s="45">
        <v>2922.760009765625</v>
      </c>
      <c r="D76" s="52">
        <v>1171.300048828125</v>
      </c>
      <c r="E76" s="45">
        <v>2937.090087890625</v>
      </c>
      <c r="F76" s="55">
        <v>2049.090087890625</v>
      </c>
      <c r="G76" s="45">
        <v>4508.22021484375</v>
      </c>
      <c r="I76" s="52">
        <v>3520.9599609375</v>
      </c>
      <c r="J76" s="45">
        <v>2664.81005859375</v>
      </c>
      <c r="N76" s="45">
        <v>2277.31005859375</v>
      </c>
      <c r="O76" s="59">
        <v>4508.22021484375</v>
      </c>
      <c r="T76" s="47">
        <v>1283.43</v>
      </c>
      <c r="U76" s="45">
        <v>1163.449951171875</v>
      </c>
      <c r="V76" s="52">
        <v>921.23699951171875</v>
      </c>
      <c r="W76" s="47">
        <v>1090.8499999999999</v>
      </c>
      <c r="X76" s="47">
        <v>1577.42</v>
      </c>
      <c r="Y76" s="52">
        <v>1695.43994140625</v>
      </c>
      <c r="Z76" s="45">
        <v>1094.0899658203125</v>
      </c>
      <c r="AA76" s="47">
        <v>2550.48</v>
      </c>
      <c r="AC76" s="47">
        <v>1753</v>
      </c>
      <c r="AF76" s="47">
        <v>1283.43</v>
      </c>
      <c r="AG76" s="45">
        <v>1695.43994140625</v>
      </c>
    </row>
    <row r="77" spans="2:33" x14ac:dyDescent="0.2">
      <c r="B77" s="45">
        <v>2367.4599609375</v>
      </c>
      <c r="C77" s="45">
        <v>2723.89990234375</v>
      </c>
      <c r="D77" s="52">
        <v>587.6309814453125</v>
      </c>
      <c r="E77" s="45">
        <v>2181.8798828125</v>
      </c>
      <c r="F77" s="55">
        <v>2290.530029296875</v>
      </c>
      <c r="G77" s="45">
        <v>6827.68994140625</v>
      </c>
      <c r="I77" s="52">
        <v>5717.8798828125</v>
      </c>
      <c r="J77" s="45">
        <v>3913.260009765625</v>
      </c>
      <c r="N77" s="45">
        <v>2367.4599609375</v>
      </c>
      <c r="O77" s="59">
        <v>6827.68994140625</v>
      </c>
      <c r="T77" s="47">
        <v>1464.61</v>
      </c>
      <c r="U77" s="45">
        <v>1212.72998046875</v>
      </c>
      <c r="V77" s="52">
        <v>949.4169921875</v>
      </c>
      <c r="W77" s="47">
        <v>1936.33</v>
      </c>
      <c r="X77" s="47">
        <v>2324.61</v>
      </c>
      <c r="Y77" s="52">
        <v>1606.6700439453125</v>
      </c>
      <c r="Z77" s="45">
        <v>1346.9000244140625</v>
      </c>
      <c r="AA77" s="47">
        <v>2426.5500000000002</v>
      </c>
      <c r="AC77" s="47">
        <v>1840.41</v>
      </c>
      <c r="AF77" s="47">
        <v>1464.61</v>
      </c>
      <c r="AG77" s="45">
        <v>1606.6700439453125</v>
      </c>
    </row>
    <row r="78" spans="2:33" x14ac:dyDescent="0.2">
      <c r="B78" s="45">
        <v>2569.419921875</v>
      </c>
      <c r="C78" s="45">
        <v>2140.840087890625</v>
      </c>
      <c r="D78" s="52">
        <v>1191.02001953125</v>
      </c>
      <c r="E78" s="45">
        <v>2659.0400390625</v>
      </c>
      <c r="F78" s="55">
        <v>2180.639892578125</v>
      </c>
      <c r="G78" s="45">
        <v>4851</v>
      </c>
      <c r="I78" s="52">
        <v>3419.25</v>
      </c>
      <c r="J78" s="45">
        <v>3720.820068359375</v>
      </c>
      <c r="N78" s="45">
        <v>2569.419921875</v>
      </c>
      <c r="O78" s="59">
        <v>4851</v>
      </c>
      <c r="T78" s="47">
        <v>1626.32</v>
      </c>
      <c r="U78" s="45">
        <v>1106.199951171875</v>
      </c>
      <c r="V78" s="52">
        <v>1056.81005859375</v>
      </c>
      <c r="W78" s="47">
        <v>1591.92</v>
      </c>
      <c r="X78" s="47">
        <v>1236.43</v>
      </c>
      <c r="Y78" s="52">
        <v>3690.719970703125</v>
      </c>
      <c r="Z78" s="45">
        <v>1358.25</v>
      </c>
      <c r="AA78" s="47">
        <v>2073.8200000000002</v>
      </c>
      <c r="AC78" s="47">
        <v>2260.3200000000002</v>
      </c>
      <c r="AF78" s="47">
        <v>1626.32</v>
      </c>
      <c r="AG78" s="45">
        <v>3690.719970703125</v>
      </c>
    </row>
    <row r="79" spans="2:33" x14ac:dyDescent="0.2">
      <c r="B79" s="45">
        <v>2776.64990234375</v>
      </c>
      <c r="C79" s="45">
        <v>2317.719970703125</v>
      </c>
      <c r="D79" s="52">
        <v>1028.8499755859375</v>
      </c>
      <c r="E79" s="45">
        <v>3008.159912109375</v>
      </c>
      <c r="F79" s="55">
        <v>1522.0899658203125</v>
      </c>
      <c r="G79" s="45">
        <v>5824.72998046875</v>
      </c>
      <c r="I79" s="52">
        <v>3841.639892578125</v>
      </c>
      <c r="J79" s="45">
        <v>3677.469970703125</v>
      </c>
      <c r="N79" s="45">
        <v>2776.64990234375</v>
      </c>
      <c r="O79" s="59">
        <v>5824.72998046875</v>
      </c>
      <c r="T79" s="47">
        <v>1790.08</v>
      </c>
      <c r="U79" s="45">
        <v>977.551025390625</v>
      </c>
      <c r="V79" s="52">
        <v>1333.5400390625</v>
      </c>
      <c r="W79" s="47">
        <v>1316.15</v>
      </c>
      <c r="X79" s="47">
        <v>1463.6</v>
      </c>
      <c r="Y79" s="52">
        <v>1658.050048828125</v>
      </c>
      <c r="Z79" s="45">
        <v>1613.949951171875</v>
      </c>
      <c r="AA79" s="47">
        <v>2211.0300000000002</v>
      </c>
      <c r="AC79" s="47">
        <v>2228.94</v>
      </c>
      <c r="AF79" s="47">
        <v>1790.08</v>
      </c>
      <c r="AG79" s="45">
        <v>1658.050048828125</v>
      </c>
    </row>
    <row r="80" spans="2:33" x14ac:dyDescent="0.2">
      <c r="B80" s="45">
        <v>1860.77001953125</v>
      </c>
      <c r="C80" s="45">
        <v>1641.3299560546875</v>
      </c>
      <c r="D80" s="52">
        <v>1039.81005859375</v>
      </c>
      <c r="E80" s="45">
        <v>2369.35009765625</v>
      </c>
      <c r="F80" s="55">
        <v>1829.6300048828125</v>
      </c>
      <c r="G80" s="45">
        <v>5222.169921875</v>
      </c>
      <c r="I80" s="52">
        <v>2634.31005859375</v>
      </c>
      <c r="J80" s="45">
        <v>3065.840087890625</v>
      </c>
      <c r="N80" s="45">
        <v>1860.77001953125</v>
      </c>
      <c r="O80" s="59">
        <v>5222.169921875</v>
      </c>
      <c r="T80" s="47">
        <v>1538.99</v>
      </c>
      <c r="U80" s="45">
        <v>1068.8199462890625</v>
      </c>
      <c r="V80" s="52">
        <v>1140.8399658203125</v>
      </c>
      <c r="W80" s="47">
        <v>943.53</v>
      </c>
      <c r="X80" s="47">
        <v>1603.28</v>
      </c>
      <c r="Y80" s="52">
        <v>1200.719970703125</v>
      </c>
      <c r="Z80" s="45">
        <v>1808.8800048828125</v>
      </c>
      <c r="AA80" s="47">
        <v>2785.09</v>
      </c>
      <c r="AC80" s="47">
        <v>2320.25</v>
      </c>
      <c r="AF80" s="47">
        <v>1538.99</v>
      </c>
      <c r="AG80" s="45">
        <v>1200.719970703125</v>
      </c>
    </row>
    <row r="81" spans="2:33" x14ac:dyDescent="0.2">
      <c r="B81" s="45">
        <v>2123.25</v>
      </c>
      <c r="C81" s="45">
        <v>2381.659912109375</v>
      </c>
      <c r="D81" s="52">
        <v>1385.0899658203125</v>
      </c>
      <c r="E81" s="45">
        <v>2056.860107421875</v>
      </c>
      <c r="F81" s="55">
        <v>1831.4100341796875</v>
      </c>
      <c r="G81" s="45">
        <v>4827.080078125</v>
      </c>
      <c r="I81" s="52">
        <v>2634.419921875</v>
      </c>
      <c r="J81" s="45">
        <v>3648.85009765625</v>
      </c>
      <c r="N81" s="45">
        <v>2123.25</v>
      </c>
      <c r="O81" s="59">
        <v>4827.080078125</v>
      </c>
      <c r="T81" s="47">
        <v>1387.98</v>
      </c>
      <c r="U81" s="45">
        <v>1211.9000244140625</v>
      </c>
      <c r="V81" s="52">
        <v>1099.699951171875</v>
      </c>
      <c r="W81" s="47">
        <v>1375.23</v>
      </c>
      <c r="X81" s="47">
        <v>1722.28</v>
      </c>
      <c r="Y81" s="52">
        <v>1945.75</v>
      </c>
      <c r="Z81" s="45">
        <v>964.177001953125</v>
      </c>
      <c r="AA81" s="47">
        <v>2383.4899999999998</v>
      </c>
      <c r="AC81" s="47">
        <v>1788.85</v>
      </c>
      <c r="AF81" s="47">
        <v>1387.98</v>
      </c>
      <c r="AG81" s="45">
        <v>1945.75</v>
      </c>
    </row>
    <row r="82" spans="2:33" x14ac:dyDescent="0.2">
      <c r="B82" s="45">
        <v>1784.3399658203125</v>
      </c>
      <c r="C82" s="45">
        <v>2816.260009765625</v>
      </c>
      <c r="D82" s="52">
        <v>1316.199951171875</v>
      </c>
      <c r="E82" s="45">
        <v>3563.510009765625</v>
      </c>
      <c r="F82" s="55">
        <v>1312.6199951171875</v>
      </c>
      <c r="G82" s="45">
        <v>3775.72998046875</v>
      </c>
      <c r="I82" s="52">
        <v>4111.97021484375</v>
      </c>
      <c r="J82" s="45">
        <v>2995.0400390625</v>
      </c>
      <c r="N82" s="45">
        <v>1784.3399658203125</v>
      </c>
      <c r="O82" s="59">
        <v>3775.72998046875</v>
      </c>
      <c r="T82" s="47">
        <v>1131.8</v>
      </c>
      <c r="U82" s="45">
        <v>1208.010009765625</v>
      </c>
      <c r="V82" s="52">
        <v>1347.4000244140625</v>
      </c>
      <c r="W82" s="47">
        <v>1302.3699999999999</v>
      </c>
      <c r="X82" s="47">
        <v>1406.15</v>
      </c>
      <c r="Y82" s="52">
        <v>2716.510009765625</v>
      </c>
      <c r="Z82" s="45">
        <v>2658.159912109375</v>
      </c>
      <c r="AA82" s="47">
        <v>3331.81</v>
      </c>
      <c r="AC82" s="47">
        <v>1900.93</v>
      </c>
      <c r="AF82" s="47">
        <v>1131.8</v>
      </c>
      <c r="AG82" s="45">
        <v>2716.510009765625</v>
      </c>
    </row>
    <row r="83" spans="2:33" x14ac:dyDescent="0.2">
      <c r="B83" s="45">
        <v>1195.6400146484375</v>
      </c>
      <c r="C83" s="45">
        <v>2724.320068359375</v>
      </c>
      <c r="D83" s="52">
        <v>1496.1700439453125</v>
      </c>
      <c r="E83" s="45">
        <v>3211.659912109375</v>
      </c>
      <c r="F83" s="55">
        <v>1417.47998046875</v>
      </c>
      <c r="G83" s="45">
        <v>4843.35986328125</v>
      </c>
      <c r="I83" s="52">
        <v>4374.56005859375</v>
      </c>
      <c r="J83" s="45">
        <v>4081.139892578125</v>
      </c>
      <c r="N83" s="45">
        <v>1195.6400146484375</v>
      </c>
      <c r="O83" s="59">
        <v>4843.35986328125</v>
      </c>
      <c r="T83" s="47">
        <v>1370.75</v>
      </c>
      <c r="U83" s="45">
        <v>822.13897705078125</v>
      </c>
      <c r="V83" s="52">
        <v>1248.550048828125</v>
      </c>
      <c r="W83" s="47">
        <v>1295.57</v>
      </c>
      <c r="X83" s="47">
        <v>1447.13</v>
      </c>
      <c r="Y83" s="52">
        <v>2761.22998046875</v>
      </c>
      <c r="Z83" s="45">
        <v>1487.77001953125</v>
      </c>
      <c r="AA83" s="47">
        <v>2806.64</v>
      </c>
      <c r="AC83" s="47">
        <v>1598.45</v>
      </c>
      <c r="AF83" s="47">
        <v>1370.75</v>
      </c>
      <c r="AG83" s="45">
        <v>2761.22998046875</v>
      </c>
    </row>
    <row r="84" spans="2:33" x14ac:dyDescent="0.2">
      <c r="B84" s="45">
        <v>2481.199951171875</v>
      </c>
      <c r="C84" s="45">
        <v>2101.169921875</v>
      </c>
      <c r="D84" s="52">
        <v>1321.5799560546875</v>
      </c>
      <c r="E84" s="45">
        <v>2137.530029296875</v>
      </c>
      <c r="F84" s="55">
        <v>1837.77001953125</v>
      </c>
      <c r="G84" s="45">
        <v>6518.89990234375</v>
      </c>
      <c r="I84" s="52">
        <v>4090.929931640625</v>
      </c>
      <c r="J84" s="45">
        <v>4343.9501953125</v>
      </c>
      <c r="N84" s="45">
        <v>2481.199951171875</v>
      </c>
      <c r="O84" s="59">
        <v>6518.89990234375</v>
      </c>
      <c r="T84" s="47">
        <v>1344.51</v>
      </c>
      <c r="U84" s="45">
        <v>1325.68994140625</v>
      </c>
      <c r="V84" s="52">
        <v>865.73797607421875</v>
      </c>
      <c r="W84" s="47">
        <v>1464.74</v>
      </c>
      <c r="X84" s="47">
        <v>1825.83</v>
      </c>
      <c r="Y84" s="52">
        <v>1840.8599853515625</v>
      </c>
      <c r="Z84" s="45">
        <v>1413.3399658203125</v>
      </c>
      <c r="AA84" s="47">
        <v>2069.39</v>
      </c>
      <c r="AC84" s="47">
        <v>1240.9100000000001</v>
      </c>
      <c r="AF84" s="47">
        <v>1344.51</v>
      </c>
      <c r="AG84" s="45">
        <v>1840.8599853515625</v>
      </c>
    </row>
    <row r="85" spans="2:33" x14ac:dyDescent="0.2">
      <c r="B85" s="45">
        <v>2846.949951171875</v>
      </c>
      <c r="C85" s="45">
        <v>1482.219970703125</v>
      </c>
      <c r="D85" s="52">
        <v>2341.35009765625</v>
      </c>
      <c r="E85" s="45">
        <v>2214.31005859375</v>
      </c>
      <c r="F85" s="55">
        <v>2143.080078125</v>
      </c>
      <c r="G85" s="45">
        <v>3187.64990234375</v>
      </c>
      <c r="I85" s="52">
        <v>3539.5</v>
      </c>
      <c r="J85" s="45">
        <v>5362.2900390625</v>
      </c>
      <c r="N85" s="45">
        <v>2846.949951171875</v>
      </c>
      <c r="O85" s="59">
        <v>3187.64990234375</v>
      </c>
      <c r="T85" s="47">
        <v>1601.45</v>
      </c>
      <c r="U85" s="45">
        <v>1182.300048828125</v>
      </c>
      <c r="V85" s="52">
        <v>1140.8599853515625</v>
      </c>
      <c r="W85" s="47">
        <v>1441.78</v>
      </c>
      <c r="X85" s="47">
        <v>1939.04</v>
      </c>
      <c r="Y85" s="52">
        <v>1850.4200439453125</v>
      </c>
      <c r="Z85" s="45">
        <v>2303.570068359375</v>
      </c>
      <c r="AA85" s="47">
        <v>3069.9</v>
      </c>
      <c r="AC85" s="47">
        <v>2588.09</v>
      </c>
      <c r="AF85" s="47">
        <v>1601.45</v>
      </c>
      <c r="AG85" s="45">
        <v>1850.4200439453125</v>
      </c>
    </row>
    <row r="86" spans="2:33" x14ac:dyDescent="0.2">
      <c r="B86" s="45">
        <v>1728.9599609375</v>
      </c>
      <c r="C86" s="45">
        <v>1724.489990234375</v>
      </c>
      <c r="D86" s="52">
        <v>1375.6500244140625</v>
      </c>
      <c r="E86" s="45">
        <v>2414.22998046875</v>
      </c>
      <c r="F86" s="55">
        <v>1469.6600341796875</v>
      </c>
      <c r="G86" s="45">
        <v>5691.10009765625</v>
      </c>
      <c r="I86" s="53">
        <v>3574.43994140625</v>
      </c>
      <c r="J86" s="45">
        <v>3283.820068359375</v>
      </c>
      <c r="N86" s="45">
        <v>1728.9599609375</v>
      </c>
      <c r="O86" s="59">
        <v>5691.10009765625</v>
      </c>
      <c r="T86" s="47">
        <v>914.03</v>
      </c>
      <c r="U86" s="45">
        <v>1228.449951171875</v>
      </c>
      <c r="V86" s="52">
        <v>1061.25</v>
      </c>
      <c r="W86" s="47">
        <v>1467.62</v>
      </c>
      <c r="X86" s="47">
        <v>1633.21</v>
      </c>
      <c r="Y86" s="52">
        <v>1617.0799560546875</v>
      </c>
      <c r="Z86" s="45">
        <v>1734</v>
      </c>
      <c r="AA86" s="47">
        <v>2515.63</v>
      </c>
      <c r="AC86" s="47">
        <v>2943.76</v>
      </c>
      <c r="AF86" s="47">
        <v>914.03</v>
      </c>
      <c r="AG86" s="45">
        <v>1617.0799560546875</v>
      </c>
    </row>
    <row r="87" spans="2:33" x14ac:dyDescent="0.2">
      <c r="B87" s="45">
        <v>3111.1298828125</v>
      </c>
      <c r="C87" s="45">
        <v>2129.06005859375</v>
      </c>
      <c r="D87" s="52">
        <v>1676.4000244140625</v>
      </c>
      <c r="E87" s="45">
        <v>2177.719970703125</v>
      </c>
      <c r="F87" s="55">
        <v>2026.010009765625</v>
      </c>
      <c r="G87" s="45">
        <v>4590.43994140625</v>
      </c>
      <c r="I87" s="56"/>
      <c r="J87" s="45">
        <v>4212.22998046875</v>
      </c>
      <c r="N87" s="45">
        <v>3111.1298828125</v>
      </c>
      <c r="O87" s="59">
        <v>4590.43994140625</v>
      </c>
      <c r="T87" s="47">
        <v>880</v>
      </c>
      <c r="U87" s="45">
        <v>1053.550048828125</v>
      </c>
      <c r="V87" s="52">
        <v>880.3489990234375</v>
      </c>
      <c r="W87" s="47">
        <v>1584.56</v>
      </c>
      <c r="X87" s="47">
        <v>1782.27</v>
      </c>
      <c r="Y87" s="52">
        <v>1355.5</v>
      </c>
      <c r="Z87" s="45">
        <v>2240.989990234375</v>
      </c>
      <c r="AA87" s="47">
        <v>2779.45</v>
      </c>
      <c r="AC87" s="47">
        <v>2037.27</v>
      </c>
      <c r="AF87" s="47">
        <v>880</v>
      </c>
      <c r="AG87" s="45">
        <v>1355.5</v>
      </c>
    </row>
    <row r="88" spans="2:33" x14ac:dyDescent="0.2">
      <c r="B88" s="45">
        <v>2173.1201171875</v>
      </c>
      <c r="C88" s="45">
        <v>2041.3800048828125</v>
      </c>
      <c r="D88" s="52">
        <v>1360.3800048828125</v>
      </c>
      <c r="E88" s="45">
        <v>3200.820068359375</v>
      </c>
      <c r="F88" s="55">
        <v>1324.18994140625</v>
      </c>
      <c r="G88" s="45">
        <v>3735.580078125</v>
      </c>
      <c r="I88" s="56"/>
      <c r="J88" s="45">
        <v>4982.56982421875</v>
      </c>
      <c r="N88" s="45">
        <v>2173.1201171875</v>
      </c>
      <c r="O88" s="59">
        <v>3735.580078125</v>
      </c>
      <c r="T88" s="47">
        <v>1377.9</v>
      </c>
      <c r="U88" s="45">
        <v>718.375</v>
      </c>
      <c r="V88" s="52">
        <v>1076.0899658203125</v>
      </c>
      <c r="W88" s="47">
        <v>1831.67</v>
      </c>
      <c r="X88" s="47">
        <v>1502.04</v>
      </c>
      <c r="Y88" s="52">
        <v>2289</v>
      </c>
      <c r="Z88" s="45">
        <v>1851.6700439453125</v>
      </c>
      <c r="AA88" s="47">
        <v>3177.64</v>
      </c>
      <c r="AC88" s="47">
        <v>1591.17</v>
      </c>
      <c r="AF88" s="47">
        <v>1377.9</v>
      </c>
      <c r="AG88" s="45">
        <v>2289</v>
      </c>
    </row>
    <row r="89" spans="2:33" x14ac:dyDescent="0.2">
      <c r="B89" s="45">
        <v>2194.080078125</v>
      </c>
      <c r="C89" s="45">
        <v>2624.840087890625</v>
      </c>
      <c r="D89" s="52">
        <v>1876.3900146484375</v>
      </c>
      <c r="E89" s="45">
        <v>1382.1400146484375</v>
      </c>
      <c r="G89" s="45">
        <v>6288</v>
      </c>
      <c r="I89" s="56"/>
      <c r="J89" s="45">
        <v>2738.2099609375</v>
      </c>
      <c r="N89" s="45">
        <v>2194.080078125</v>
      </c>
      <c r="O89" s="59">
        <v>6288</v>
      </c>
      <c r="T89" s="47">
        <v>1295.52</v>
      </c>
      <c r="U89" s="45">
        <v>1345.5899658203125</v>
      </c>
      <c r="V89" s="52">
        <v>808.3480224609375</v>
      </c>
      <c r="W89" s="47">
        <v>1097.1600000000001</v>
      </c>
      <c r="X89" s="47">
        <v>1528.08</v>
      </c>
      <c r="Y89" s="52">
        <v>1385.72998046875</v>
      </c>
      <c r="Z89" s="45">
        <v>1549</v>
      </c>
      <c r="AA89" s="47">
        <v>1728.42</v>
      </c>
      <c r="AC89" s="47">
        <v>1653.15</v>
      </c>
      <c r="AF89" s="47">
        <v>1295.52</v>
      </c>
      <c r="AG89" s="45">
        <v>1385.72998046875</v>
      </c>
    </row>
    <row r="90" spans="2:33" x14ac:dyDescent="0.2">
      <c r="B90" s="45">
        <v>2590.050048828125</v>
      </c>
      <c r="C90" s="45">
        <v>1840.550048828125</v>
      </c>
      <c r="D90" s="52">
        <v>1284.8900146484375</v>
      </c>
      <c r="E90" s="45">
        <v>2890.3798828125</v>
      </c>
      <c r="G90" s="45">
        <v>4034.64990234375</v>
      </c>
      <c r="I90" s="56"/>
      <c r="J90" s="45">
        <v>2247.64990234375</v>
      </c>
      <c r="N90" s="45">
        <v>2590.050048828125</v>
      </c>
      <c r="O90" s="59">
        <v>4034.64990234375</v>
      </c>
      <c r="T90" s="47">
        <v>1527.12</v>
      </c>
      <c r="U90" s="45">
        <v>1166.68994140625</v>
      </c>
      <c r="V90" s="52">
        <v>1029.800048828125</v>
      </c>
      <c r="W90" s="47">
        <v>1350.15</v>
      </c>
      <c r="X90" s="47">
        <v>1681.35</v>
      </c>
      <c r="Y90" s="52">
        <v>1754.0400390625</v>
      </c>
      <c r="Z90" s="45">
        <v>1463.27001953125</v>
      </c>
      <c r="AA90" s="47">
        <v>1122.48</v>
      </c>
      <c r="AC90" s="47">
        <v>2480.5300000000002</v>
      </c>
      <c r="AF90" s="47">
        <v>1527.12</v>
      </c>
      <c r="AG90" s="45">
        <v>1754.0400390625</v>
      </c>
    </row>
    <row r="91" spans="2:33" x14ac:dyDescent="0.2">
      <c r="B91" s="45">
        <v>1676.010009765625</v>
      </c>
      <c r="C91" s="45">
        <v>2504.070068359375</v>
      </c>
      <c r="D91" s="52">
        <v>1272.3800048828125</v>
      </c>
      <c r="E91" s="45">
        <v>2012.2099609375</v>
      </c>
      <c r="G91" s="45">
        <v>4553.85986328125</v>
      </c>
      <c r="I91" s="56"/>
      <c r="J91" s="45">
        <v>3818.64990234375</v>
      </c>
      <c r="N91" s="45">
        <v>1676.010009765625</v>
      </c>
      <c r="O91" s="59">
        <v>4553.85986328125</v>
      </c>
      <c r="T91" s="47">
        <v>1579.82</v>
      </c>
      <c r="U91" s="45">
        <v>1117.8299560546875</v>
      </c>
      <c r="V91" s="52">
        <v>1191.8399658203125</v>
      </c>
      <c r="W91" s="47">
        <v>1261.04</v>
      </c>
      <c r="X91" s="47">
        <v>1147.31</v>
      </c>
      <c r="Y91" s="52">
        <v>1804.5</v>
      </c>
      <c r="Z91" s="45">
        <v>2128.110107421875</v>
      </c>
      <c r="AA91" s="47">
        <v>2508.6799999999998</v>
      </c>
      <c r="AC91" s="47">
        <v>2174.46</v>
      </c>
      <c r="AF91" s="47">
        <v>1579.82</v>
      </c>
      <c r="AG91" s="45">
        <v>1804.5</v>
      </c>
    </row>
    <row r="92" spans="2:33" x14ac:dyDescent="0.2">
      <c r="B92" s="45">
        <v>2254.580078125</v>
      </c>
      <c r="C92" s="45">
        <v>1621.550048828125</v>
      </c>
      <c r="D92" s="52">
        <v>1438.9200439453125</v>
      </c>
      <c r="E92" s="45">
        <v>2029.050048828125</v>
      </c>
      <c r="G92" s="45">
        <v>5132.2001953125</v>
      </c>
      <c r="I92" s="56"/>
      <c r="J92" s="45">
        <v>3213.47998046875</v>
      </c>
      <c r="N92" s="45">
        <v>2254.580078125</v>
      </c>
      <c r="O92" s="59">
        <v>5132.2001953125</v>
      </c>
      <c r="T92" s="47">
        <v>1454.48</v>
      </c>
      <c r="U92" s="45">
        <v>1044.489990234375</v>
      </c>
      <c r="V92" s="52">
        <v>1141.800048828125</v>
      </c>
      <c r="W92" s="47">
        <v>1779.76</v>
      </c>
      <c r="X92" s="47">
        <v>1044.6300000000001</v>
      </c>
      <c r="Y92" s="52">
        <v>1580.1300048828125</v>
      </c>
      <c r="Z92" s="45">
        <v>1756.199951171875</v>
      </c>
      <c r="AA92" s="47">
        <v>2348.04</v>
      </c>
      <c r="AC92" s="47">
        <v>2590.5</v>
      </c>
      <c r="AF92" s="47">
        <v>1454.48</v>
      </c>
      <c r="AG92" s="45">
        <v>1580.1300048828125</v>
      </c>
    </row>
    <row r="93" spans="2:33" x14ac:dyDescent="0.2">
      <c r="B93" s="45">
        <v>2861.340087890625</v>
      </c>
      <c r="C93" s="45">
        <v>1949.93994140625</v>
      </c>
      <c r="D93" s="52">
        <v>1113.6199951171875</v>
      </c>
      <c r="E93" s="45">
        <v>1541.050048828125</v>
      </c>
      <c r="G93" s="45">
        <v>4439.41015625</v>
      </c>
      <c r="I93" s="56"/>
      <c r="J93" s="45">
        <v>3881.659912109375</v>
      </c>
      <c r="N93" s="45">
        <v>2861.340087890625</v>
      </c>
      <c r="O93" s="59">
        <v>4439.41015625</v>
      </c>
      <c r="T93" s="47">
        <v>1377.97</v>
      </c>
      <c r="U93" s="45">
        <v>1207.2900390625</v>
      </c>
      <c r="V93" s="52">
        <v>1226.8199462890625</v>
      </c>
      <c r="W93" s="47">
        <v>1572.79</v>
      </c>
      <c r="X93" s="47">
        <v>995.75</v>
      </c>
      <c r="Y93" s="52">
        <v>1071.2900390625</v>
      </c>
      <c r="Z93" s="45">
        <v>587.2869873046875</v>
      </c>
      <c r="AA93" s="47">
        <v>2962.82</v>
      </c>
      <c r="AC93" s="47">
        <v>3099.52</v>
      </c>
      <c r="AF93" s="47">
        <v>1377.97</v>
      </c>
      <c r="AG93" s="45">
        <v>1071.2900390625</v>
      </c>
    </row>
    <row r="94" spans="2:33" x14ac:dyDescent="0.2">
      <c r="B94" s="45">
        <v>2012.9000244140625</v>
      </c>
      <c r="C94" s="45">
        <v>1577.9000244140625</v>
      </c>
      <c r="D94" s="52">
        <v>1874.469970703125</v>
      </c>
      <c r="E94" s="45">
        <v>2282.10009765625</v>
      </c>
      <c r="G94" s="45">
        <v>3596.139892578125</v>
      </c>
      <c r="I94" s="56"/>
      <c r="J94" s="45">
        <v>3814.590087890625</v>
      </c>
      <c r="N94" s="45">
        <v>2012.9000244140625</v>
      </c>
      <c r="O94" s="59">
        <v>3596.139892578125</v>
      </c>
      <c r="T94" s="47">
        <v>572.51</v>
      </c>
      <c r="U94" s="45">
        <v>1051.3299560546875</v>
      </c>
      <c r="V94" s="52">
        <v>930.83197021484375</v>
      </c>
      <c r="W94" s="47">
        <v>1093.23</v>
      </c>
      <c r="X94" s="47">
        <v>1619.55</v>
      </c>
      <c r="Y94" s="52">
        <v>1418.2900390625</v>
      </c>
      <c r="Z94" s="45">
        <v>1634.7099609375</v>
      </c>
      <c r="AA94" s="47">
        <v>2048.6799999999998</v>
      </c>
      <c r="AC94" s="47">
        <v>1922.28</v>
      </c>
      <c r="AF94" s="47">
        <v>572.51</v>
      </c>
      <c r="AG94" s="45">
        <v>1418.2900390625</v>
      </c>
    </row>
    <row r="95" spans="2:33" x14ac:dyDescent="0.2">
      <c r="B95" s="45">
        <v>2759.419921875</v>
      </c>
      <c r="C95" s="45">
        <v>969.281005859375</v>
      </c>
      <c r="D95" s="52">
        <v>1776.3499755859375</v>
      </c>
      <c r="E95" s="45">
        <v>3074.47998046875</v>
      </c>
      <c r="G95" s="45">
        <v>5666.9501953125</v>
      </c>
      <c r="I95" s="56"/>
      <c r="J95" s="45">
        <v>2755.7900390625</v>
      </c>
      <c r="N95" s="45">
        <v>2759.419921875</v>
      </c>
      <c r="O95" s="59">
        <v>5666.9501953125</v>
      </c>
      <c r="T95" s="47">
        <v>1296.5999999999999</v>
      </c>
      <c r="U95" s="45">
        <v>1216.31005859375</v>
      </c>
      <c r="V95" s="52">
        <v>1004.8300170898438</v>
      </c>
      <c r="W95" s="47">
        <v>1578.15</v>
      </c>
      <c r="X95" s="47">
        <v>757.14</v>
      </c>
      <c r="Y95" s="52">
        <v>1577.4200439453125</v>
      </c>
      <c r="Z95" s="45">
        <v>1539.0999755859375</v>
      </c>
      <c r="AA95" s="47">
        <v>2685.69</v>
      </c>
      <c r="AC95" s="47">
        <v>2167.5300000000002</v>
      </c>
      <c r="AF95" s="47">
        <v>1296.5999999999999</v>
      </c>
      <c r="AG95" s="45">
        <v>1577.4200439453125</v>
      </c>
    </row>
    <row r="96" spans="2:33" x14ac:dyDescent="0.2">
      <c r="B96" s="45">
        <v>1916.1199951171875</v>
      </c>
      <c r="C96" s="45">
        <v>2269.419921875</v>
      </c>
      <c r="D96" s="52">
        <v>1257.3299560546875</v>
      </c>
      <c r="E96" s="45">
        <v>2371.0400390625</v>
      </c>
      <c r="G96" s="45">
        <v>4428.259765625</v>
      </c>
      <c r="I96" s="56"/>
      <c r="J96" s="45">
        <v>3007.800048828125</v>
      </c>
      <c r="N96" s="45">
        <v>1916.1199951171875</v>
      </c>
      <c r="O96" s="59">
        <v>4428.259765625</v>
      </c>
      <c r="T96" s="47">
        <v>1491.28</v>
      </c>
      <c r="U96" s="45">
        <v>1335.22998046875</v>
      </c>
      <c r="V96" s="52">
        <v>1068.7099609375</v>
      </c>
      <c r="W96" s="47">
        <v>998.59</v>
      </c>
      <c r="X96" s="47">
        <v>907.36</v>
      </c>
      <c r="Y96" s="52">
        <v>2675.81005859375</v>
      </c>
      <c r="Z96" s="45">
        <v>1628.719970703125</v>
      </c>
      <c r="AA96" s="47">
        <v>2028.87</v>
      </c>
      <c r="AC96" s="47">
        <v>3675.8</v>
      </c>
      <c r="AF96" s="47">
        <v>1491.28</v>
      </c>
      <c r="AG96" s="45">
        <v>2675.81005859375</v>
      </c>
    </row>
    <row r="97" spans="2:33" x14ac:dyDescent="0.2">
      <c r="B97" s="45">
        <v>1014.1799926757812</v>
      </c>
      <c r="C97" s="45">
        <v>3125.39990234375</v>
      </c>
      <c r="D97" s="52">
        <v>1130.1700439453125</v>
      </c>
      <c r="E97" s="45">
        <v>2575.489990234375</v>
      </c>
      <c r="G97" s="45">
        <v>3068.830078125</v>
      </c>
      <c r="I97" s="56"/>
      <c r="J97" s="45">
        <v>2421.280029296875</v>
      </c>
      <c r="N97" s="45">
        <v>1014.1799926757812</v>
      </c>
      <c r="O97" s="59">
        <v>3068.830078125</v>
      </c>
      <c r="T97" s="47">
        <v>1784.22</v>
      </c>
      <c r="U97" s="45">
        <v>1318.7099609375</v>
      </c>
      <c r="V97" s="52">
        <v>1183.9599609375</v>
      </c>
      <c r="W97" s="47">
        <v>1268.92</v>
      </c>
      <c r="X97" s="47">
        <v>1040.49</v>
      </c>
      <c r="Y97" s="52">
        <v>1767.8299560546875</v>
      </c>
      <c r="Z97" s="45">
        <v>1583.7099609375</v>
      </c>
      <c r="AA97" s="47">
        <v>1701.45</v>
      </c>
      <c r="AC97" s="47">
        <v>2380.9699999999998</v>
      </c>
      <c r="AF97" s="47">
        <v>1784.22</v>
      </c>
      <c r="AG97" s="45">
        <v>1767.8299560546875</v>
      </c>
    </row>
    <row r="98" spans="2:33" x14ac:dyDescent="0.2">
      <c r="B98" s="45">
        <v>1722.72998046875</v>
      </c>
      <c r="C98" s="45">
        <v>2236.68994140625</v>
      </c>
      <c r="D98" s="52">
        <v>1530.030029296875</v>
      </c>
      <c r="E98" s="45">
        <v>2551.820068359375</v>
      </c>
      <c r="G98" s="45">
        <v>3543.449951171875</v>
      </c>
      <c r="I98" s="56"/>
      <c r="J98" s="45">
        <v>3534.659912109375</v>
      </c>
      <c r="N98" s="45">
        <v>1722.72998046875</v>
      </c>
      <c r="O98" s="59">
        <v>3543.449951171875</v>
      </c>
      <c r="T98" s="47">
        <v>1882.66</v>
      </c>
      <c r="U98" s="45">
        <v>1278.68994140625</v>
      </c>
      <c r="V98" s="52">
        <v>753.64801025390625</v>
      </c>
      <c r="W98" s="47">
        <v>1344.66</v>
      </c>
      <c r="X98" s="47">
        <v>1653.54</v>
      </c>
      <c r="Y98" s="52">
        <v>1741.56005859375</v>
      </c>
      <c r="Z98" s="45">
        <v>1536.969970703125</v>
      </c>
      <c r="AA98" s="47">
        <v>1672.58</v>
      </c>
      <c r="AC98" s="47">
        <v>2376.58</v>
      </c>
      <c r="AF98" s="47">
        <v>1882.66</v>
      </c>
      <c r="AG98" s="45">
        <v>1741.56005859375</v>
      </c>
    </row>
    <row r="99" spans="2:33" x14ac:dyDescent="0.2">
      <c r="B99" s="45">
        <v>2829.719970703125</v>
      </c>
      <c r="C99" s="45">
        <v>2621.969970703125</v>
      </c>
      <c r="D99" s="52">
        <v>1838.1600341796875</v>
      </c>
      <c r="E99" s="45">
        <v>1955.5799560546875</v>
      </c>
      <c r="G99" s="45">
        <v>4473</v>
      </c>
      <c r="I99" s="56"/>
      <c r="J99" s="45">
        <v>3356.820068359375</v>
      </c>
      <c r="N99" s="45">
        <v>2829.719970703125</v>
      </c>
      <c r="O99" s="59">
        <v>4473</v>
      </c>
      <c r="T99" s="47">
        <v>1745.45</v>
      </c>
      <c r="U99" s="45">
        <v>1296.030029296875</v>
      </c>
      <c r="V99" s="52">
        <v>1335.5699462890625</v>
      </c>
      <c r="W99" s="47">
        <v>1546.83</v>
      </c>
      <c r="X99" s="47">
        <v>1409.35</v>
      </c>
      <c r="Y99" s="52">
        <v>2342.68994140625</v>
      </c>
      <c r="Z99" s="45">
        <v>1551</v>
      </c>
      <c r="AA99" s="47">
        <v>2382.3000000000002</v>
      </c>
      <c r="AC99" s="47">
        <v>2058.83</v>
      </c>
      <c r="AF99" s="47">
        <v>1745.45</v>
      </c>
      <c r="AG99" s="45">
        <v>2342.68994140625</v>
      </c>
    </row>
    <row r="100" spans="2:33" x14ac:dyDescent="0.2">
      <c r="B100" s="45">
        <v>2324.340087890625</v>
      </c>
      <c r="C100" s="45">
        <v>1918.7099609375</v>
      </c>
      <c r="D100" s="53">
        <v>1890.3399658203125</v>
      </c>
      <c r="E100" s="45">
        <v>2845.419921875</v>
      </c>
      <c r="G100" s="45">
        <v>5496.77978515625</v>
      </c>
      <c r="I100" s="56"/>
      <c r="J100" s="45">
        <v>2822.68994140625</v>
      </c>
      <c r="N100" s="45">
        <v>2324.340087890625</v>
      </c>
      <c r="O100" s="59">
        <v>5496.77978515625</v>
      </c>
      <c r="T100" s="47">
        <v>1555.42</v>
      </c>
      <c r="U100" s="45">
        <v>850.10498046875</v>
      </c>
      <c r="V100" s="52">
        <v>1261.800048828125</v>
      </c>
      <c r="W100" s="47">
        <v>1543.84</v>
      </c>
      <c r="X100" s="47">
        <v>1553.82</v>
      </c>
      <c r="Y100" s="52">
        <v>1800.8399658203125</v>
      </c>
      <c r="Z100" s="45">
        <v>1787.3699951171875</v>
      </c>
      <c r="AA100" s="47">
        <v>2784.49</v>
      </c>
      <c r="AC100" s="47">
        <v>2859.88</v>
      </c>
      <c r="AF100" s="47">
        <v>1555.42</v>
      </c>
      <c r="AG100" s="45">
        <v>1800.8399658203125</v>
      </c>
    </row>
    <row r="101" spans="2:33" x14ac:dyDescent="0.2">
      <c r="B101" s="45">
        <v>2838.75</v>
      </c>
      <c r="C101" s="45">
        <v>2638.330078125</v>
      </c>
      <c r="E101" s="45">
        <v>2163.72998046875</v>
      </c>
      <c r="G101" s="45">
        <v>6264.93017578125</v>
      </c>
      <c r="I101" s="56"/>
      <c r="J101" s="45">
        <v>4270.85986328125</v>
      </c>
      <c r="N101" s="45">
        <v>2838.75</v>
      </c>
      <c r="O101" s="59">
        <v>6264.93017578125</v>
      </c>
      <c r="T101" s="47">
        <v>1082.29</v>
      </c>
      <c r="U101" s="45">
        <v>1112.260009765625</v>
      </c>
      <c r="V101" s="52">
        <v>916.56097412109375</v>
      </c>
      <c r="W101" s="47">
        <v>1471.7</v>
      </c>
      <c r="X101" s="47">
        <v>1861.49</v>
      </c>
      <c r="Y101" s="52">
        <v>1488.949951171875</v>
      </c>
      <c r="Z101" s="45">
        <v>1740.18994140625</v>
      </c>
      <c r="AA101" s="47">
        <v>2603.5500000000002</v>
      </c>
      <c r="AC101" s="47">
        <v>2855.57</v>
      </c>
      <c r="AF101" s="47">
        <v>1082.29</v>
      </c>
      <c r="AG101" s="45">
        <v>1488.949951171875</v>
      </c>
    </row>
    <row r="102" spans="2:33" x14ac:dyDescent="0.2">
      <c r="B102" s="45">
        <v>2289.260009765625</v>
      </c>
      <c r="C102" s="45">
        <v>1722.739990234375</v>
      </c>
      <c r="E102" s="45">
        <v>2566.3798828125</v>
      </c>
      <c r="G102" s="54">
        <v>3606.43994140625</v>
      </c>
      <c r="I102" s="56"/>
      <c r="J102" s="45">
        <v>4522.330078125</v>
      </c>
      <c r="N102" s="45">
        <v>2289.260009765625</v>
      </c>
      <c r="O102" s="60">
        <v>3606.43994140625</v>
      </c>
      <c r="T102" s="47">
        <v>1108.95</v>
      </c>
      <c r="U102" s="45">
        <v>1066.1600341796875</v>
      </c>
      <c r="V102" s="52">
        <v>771.135009765625</v>
      </c>
      <c r="W102" s="47">
        <v>1812.01</v>
      </c>
      <c r="X102" s="47">
        <v>1983.57</v>
      </c>
      <c r="Y102" s="52">
        <v>1900.68994140625</v>
      </c>
      <c r="Z102" s="45">
        <v>1704.760009765625</v>
      </c>
      <c r="AA102" s="47">
        <v>2008.31</v>
      </c>
      <c r="AC102" s="47">
        <v>1449.41</v>
      </c>
      <c r="AF102" s="47">
        <v>1108.95</v>
      </c>
      <c r="AG102" s="45">
        <v>1900.68994140625</v>
      </c>
    </row>
    <row r="103" spans="2:33" x14ac:dyDescent="0.2">
      <c r="B103" s="45">
        <v>2430.43994140625</v>
      </c>
      <c r="C103" s="45">
        <v>2205.1298828125</v>
      </c>
      <c r="E103" s="45">
        <v>1777.4100341796875</v>
      </c>
      <c r="I103" s="56"/>
      <c r="J103" s="45">
        <v>4021.52001953125</v>
      </c>
      <c r="N103" s="45">
        <v>2430.43994140625</v>
      </c>
      <c r="O103" s="61">
        <v>5098.35009765625</v>
      </c>
      <c r="T103" s="47">
        <v>1792.58</v>
      </c>
      <c r="U103" s="45">
        <v>1290.43994140625</v>
      </c>
      <c r="V103" s="52">
        <v>1029.0899658203125</v>
      </c>
      <c r="W103" s="47">
        <v>1423.33</v>
      </c>
      <c r="X103" s="47">
        <v>1774.93</v>
      </c>
      <c r="Y103" s="52">
        <v>1920.550048828125</v>
      </c>
      <c r="Z103" s="45">
        <v>1228.3699951171875</v>
      </c>
      <c r="AA103" s="47">
        <v>2371.67</v>
      </c>
      <c r="AC103" s="47">
        <v>1730.35</v>
      </c>
      <c r="AF103" s="47">
        <v>1792.58</v>
      </c>
      <c r="AG103" s="45">
        <v>1920.550048828125</v>
      </c>
    </row>
    <row r="104" spans="2:33" x14ac:dyDescent="0.2">
      <c r="B104" s="45">
        <v>2532.93994140625</v>
      </c>
      <c r="C104" s="54">
        <v>1684.3900146484375</v>
      </c>
      <c r="E104" s="45">
        <v>1970.9000244140625</v>
      </c>
      <c r="I104" s="56"/>
      <c r="J104" s="45">
        <v>4658.81005859375</v>
      </c>
      <c r="N104" s="45">
        <v>2532.93994140625</v>
      </c>
      <c r="O104" s="55">
        <v>6835.4501953125</v>
      </c>
      <c r="T104" s="47">
        <v>1813.09</v>
      </c>
      <c r="U104" s="45">
        <v>1232.8599853515625</v>
      </c>
      <c r="V104" s="52">
        <v>753.35797119140625</v>
      </c>
      <c r="W104" s="47">
        <v>1344.07</v>
      </c>
      <c r="X104" s="47">
        <v>1376.2</v>
      </c>
      <c r="Y104" s="52">
        <v>934.63800048828125</v>
      </c>
      <c r="Z104" s="45">
        <v>1608.0899658203125</v>
      </c>
      <c r="AA104" s="47">
        <v>1747.29</v>
      </c>
      <c r="AC104" s="47">
        <v>2211.85</v>
      </c>
      <c r="AF104" s="47">
        <v>1813.09</v>
      </c>
      <c r="AG104" s="45">
        <v>934.63800048828125</v>
      </c>
    </row>
    <row r="105" spans="2:33" x14ac:dyDescent="0.2">
      <c r="B105" s="54">
        <v>2403.43994140625</v>
      </c>
      <c r="E105" s="45">
        <v>1523.9599609375</v>
      </c>
      <c r="I105" s="56"/>
      <c r="J105" s="45">
        <v>4163.18017578125</v>
      </c>
      <c r="N105" s="54">
        <v>2403.43994140625</v>
      </c>
      <c r="O105" s="55">
        <v>4094.550048828125</v>
      </c>
      <c r="T105" s="47">
        <v>1655.77</v>
      </c>
      <c r="U105" s="45">
        <v>1185.7900390625</v>
      </c>
      <c r="V105" s="52">
        <v>1129.5699462890625</v>
      </c>
      <c r="W105" s="47">
        <v>1362.64</v>
      </c>
      <c r="X105" s="47">
        <v>1632.98</v>
      </c>
      <c r="Y105" s="52">
        <v>1742.010009765625</v>
      </c>
      <c r="Z105" s="45">
        <v>1384.25</v>
      </c>
      <c r="AA105" s="47">
        <v>2450.9499999999998</v>
      </c>
      <c r="AC105" s="47">
        <v>1624.87</v>
      </c>
      <c r="AF105" s="47">
        <v>1655.77</v>
      </c>
      <c r="AG105" s="45">
        <v>1742.010009765625</v>
      </c>
    </row>
    <row r="106" spans="2:33" x14ac:dyDescent="0.2">
      <c r="E106" s="45">
        <v>2739.75</v>
      </c>
      <c r="I106" s="56"/>
      <c r="J106" s="45">
        <v>2723.6298828125</v>
      </c>
      <c r="N106" s="44">
        <v>1881.5400390625</v>
      </c>
      <c r="O106" s="55">
        <v>5643.7099609375</v>
      </c>
      <c r="T106" s="47">
        <v>1965.74</v>
      </c>
      <c r="U106" s="45">
        <v>1113.9100341796875</v>
      </c>
      <c r="V106" s="52">
        <v>889.87701416015625</v>
      </c>
      <c r="W106" s="47">
        <v>892.73</v>
      </c>
      <c r="X106" s="47">
        <v>1427.04</v>
      </c>
      <c r="Y106" s="52">
        <v>2480.719970703125</v>
      </c>
      <c r="Z106" s="45">
        <v>1358.27001953125</v>
      </c>
      <c r="AA106" s="47">
        <v>1746.19</v>
      </c>
      <c r="AC106" s="47">
        <v>1289.32</v>
      </c>
      <c r="AF106" s="47">
        <v>1965.74</v>
      </c>
      <c r="AG106" s="45">
        <v>2480.719970703125</v>
      </c>
    </row>
    <row r="107" spans="2:33" x14ac:dyDescent="0.2">
      <c r="E107" s="45">
        <v>2343.2900390625</v>
      </c>
      <c r="I107" s="56"/>
      <c r="J107" s="45">
        <v>4224.10009765625</v>
      </c>
      <c r="N107" s="45">
        <v>2258.72998046875</v>
      </c>
      <c r="O107" s="55">
        <v>5669.72998046875</v>
      </c>
      <c r="T107" s="47">
        <v>1514.77</v>
      </c>
      <c r="U107" s="45">
        <v>1280.969970703125</v>
      </c>
      <c r="V107" s="52">
        <v>1150.4000244140625</v>
      </c>
      <c r="W107" s="47">
        <v>1674.3</v>
      </c>
      <c r="X107" s="47">
        <v>1540.85</v>
      </c>
      <c r="Y107" s="52">
        <v>1816.6199951171875</v>
      </c>
      <c r="Z107" s="45">
        <v>1830.02001953125</v>
      </c>
      <c r="AA107" s="47">
        <v>1906.61</v>
      </c>
      <c r="AC107" s="47">
        <v>1280.43</v>
      </c>
      <c r="AF107" s="47">
        <v>1514.77</v>
      </c>
      <c r="AG107" s="45">
        <v>1816.6199951171875</v>
      </c>
    </row>
    <row r="108" spans="2:33" x14ac:dyDescent="0.2">
      <c r="E108" s="45">
        <v>2758.570068359375</v>
      </c>
      <c r="J108" s="45">
        <v>2723.6298828125</v>
      </c>
      <c r="N108" s="45">
        <v>1304.8199462890625</v>
      </c>
      <c r="O108" s="55">
        <v>2812.800048828125</v>
      </c>
      <c r="T108" s="47">
        <v>1103.31</v>
      </c>
      <c r="U108" s="45">
        <v>1474.719970703125</v>
      </c>
      <c r="V108" s="52">
        <v>1188.9300537109375</v>
      </c>
      <c r="W108" s="47">
        <v>997.57</v>
      </c>
      <c r="X108" s="47">
        <v>1837.66</v>
      </c>
      <c r="Y108" s="52">
        <v>2022.02001953125</v>
      </c>
      <c r="Z108" s="45">
        <v>1641.510009765625</v>
      </c>
      <c r="AA108" s="47">
        <v>2651.98</v>
      </c>
      <c r="AC108" s="47">
        <v>1548.43</v>
      </c>
      <c r="AF108" s="47">
        <v>1103.31</v>
      </c>
      <c r="AG108" s="45">
        <v>2022.02001953125</v>
      </c>
    </row>
    <row r="109" spans="2:33" x14ac:dyDescent="0.2">
      <c r="E109" s="54">
        <v>3714.989990234375</v>
      </c>
      <c r="J109" s="54">
        <v>4224.10009765625</v>
      </c>
      <c r="N109" s="45">
        <v>2318.330078125</v>
      </c>
      <c r="O109" s="55">
        <v>7257.9501953125</v>
      </c>
      <c r="T109" s="47">
        <v>1663.81</v>
      </c>
      <c r="U109" s="45">
        <v>1147.0899658203125</v>
      </c>
      <c r="V109" s="52">
        <v>1038.9200439453125</v>
      </c>
      <c r="W109" s="47">
        <v>1317.72</v>
      </c>
      <c r="X109" s="47">
        <v>2155.39</v>
      </c>
      <c r="Y109" s="52">
        <v>2632.31005859375</v>
      </c>
      <c r="Z109" s="45">
        <v>1871.6500244140625</v>
      </c>
      <c r="AA109" s="47">
        <v>2909.41</v>
      </c>
      <c r="AC109" s="47">
        <v>1901.92</v>
      </c>
      <c r="AF109" s="47">
        <v>1663.81</v>
      </c>
      <c r="AG109" s="45">
        <v>2632.31005859375</v>
      </c>
    </row>
    <row r="110" spans="2:33" x14ac:dyDescent="0.2">
      <c r="N110" s="45">
        <v>2840.469970703125</v>
      </c>
      <c r="O110" s="55">
        <v>4910.2900390625</v>
      </c>
      <c r="T110" s="47">
        <v>981.67</v>
      </c>
      <c r="U110" s="45">
        <v>854.2919921875</v>
      </c>
      <c r="V110" s="52">
        <v>1384.239990234375</v>
      </c>
      <c r="W110" s="47">
        <v>1671.44</v>
      </c>
      <c r="X110" s="47">
        <v>1555.99</v>
      </c>
      <c r="Y110" s="52">
        <v>1999.27001953125</v>
      </c>
      <c r="Z110" s="45">
        <v>2138.7099609375</v>
      </c>
      <c r="AA110" s="47">
        <v>1945.36</v>
      </c>
      <c r="AC110" s="47">
        <v>2364.75</v>
      </c>
      <c r="AF110" s="47">
        <v>981.67</v>
      </c>
      <c r="AG110" s="45">
        <v>1999.27001953125</v>
      </c>
    </row>
    <row r="111" spans="2:33" x14ac:dyDescent="0.2">
      <c r="N111" s="45">
        <v>2963.22998046875</v>
      </c>
      <c r="O111" s="55">
        <v>3853.340087890625</v>
      </c>
      <c r="T111" s="47">
        <v>1370.18</v>
      </c>
      <c r="U111" s="45">
        <v>1169.4200439453125</v>
      </c>
      <c r="V111" s="52">
        <v>958.593994140625</v>
      </c>
      <c r="W111" s="47">
        <v>1158.78</v>
      </c>
      <c r="X111" s="47">
        <v>1613.45</v>
      </c>
      <c r="Y111" s="52">
        <v>1940.8499755859375</v>
      </c>
      <c r="Z111" s="45">
        <v>1506.5899658203125</v>
      </c>
      <c r="AA111" s="47">
        <v>2131.11</v>
      </c>
      <c r="AC111" s="47">
        <v>1876.5</v>
      </c>
      <c r="AF111" s="47">
        <v>1370.18</v>
      </c>
      <c r="AG111" s="45">
        <v>1940.8499755859375</v>
      </c>
    </row>
    <row r="112" spans="2:33" x14ac:dyDescent="0.2">
      <c r="N112" s="45">
        <v>2157.1298828125</v>
      </c>
      <c r="O112" s="55">
        <v>5353.4501953125</v>
      </c>
      <c r="T112" s="47">
        <v>1396.48</v>
      </c>
      <c r="U112" s="45">
        <v>997.28302001953125</v>
      </c>
      <c r="V112" s="52">
        <v>1274.550048828125</v>
      </c>
      <c r="W112" s="47">
        <v>1084.03</v>
      </c>
      <c r="X112" s="47">
        <v>2073.91</v>
      </c>
      <c r="Y112" s="52">
        <v>1420.4300537109375</v>
      </c>
      <c r="Z112" s="45">
        <v>1870.550048828125</v>
      </c>
      <c r="AA112" s="47">
        <v>3122.85</v>
      </c>
      <c r="AC112" s="47">
        <v>1474.52</v>
      </c>
      <c r="AF112" s="47">
        <v>1396.48</v>
      </c>
      <c r="AG112" s="45">
        <v>1420.4300537109375</v>
      </c>
    </row>
    <row r="113" spans="14:33" x14ac:dyDescent="0.2">
      <c r="N113" s="45">
        <v>1491.4300537109375</v>
      </c>
      <c r="O113" s="55">
        <v>4673.81982421875</v>
      </c>
      <c r="T113" s="47">
        <v>1475.05</v>
      </c>
      <c r="U113" s="45">
        <v>1010.8300170898438</v>
      </c>
      <c r="V113" s="52">
        <v>956.916015625</v>
      </c>
      <c r="W113" s="47">
        <v>634.22</v>
      </c>
      <c r="X113" s="47">
        <v>1986.39</v>
      </c>
      <c r="Y113" s="52">
        <v>1236.260009765625</v>
      </c>
      <c r="Z113" s="45">
        <v>992.48797607421875</v>
      </c>
      <c r="AA113" s="47">
        <v>2509.9</v>
      </c>
      <c r="AC113" s="47">
        <v>3360.72</v>
      </c>
      <c r="AF113" s="47">
        <v>1475.05</v>
      </c>
      <c r="AG113" s="45">
        <v>1236.260009765625</v>
      </c>
    </row>
    <row r="114" spans="14:33" x14ac:dyDescent="0.2">
      <c r="N114" s="45">
        <v>2433.760009765625</v>
      </c>
      <c r="O114" s="55">
        <v>2749.43994140625</v>
      </c>
      <c r="T114" s="47">
        <v>1005.81</v>
      </c>
      <c r="U114" s="45">
        <v>1417.0899658203125</v>
      </c>
      <c r="V114" s="52">
        <v>931.76202392578125</v>
      </c>
      <c r="W114" s="47">
        <v>1697.6</v>
      </c>
      <c r="X114" s="47">
        <v>1735.49</v>
      </c>
      <c r="Y114" s="52">
        <v>2134.85009765625</v>
      </c>
      <c r="Z114" s="45">
        <v>1746.6199951171875</v>
      </c>
      <c r="AA114" s="47">
        <v>2418.23</v>
      </c>
      <c r="AC114" s="47">
        <v>1455.65</v>
      </c>
      <c r="AF114" s="47">
        <v>1005.81</v>
      </c>
      <c r="AG114" s="45">
        <v>2134.85009765625</v>
      </c>
    </row>
    <row r="115" spans="14:33" x14ac:dyDescent="0.2">
      <c r="N115" s="45">
        <v>2494.989990234375</v>
      </c>
      <c r="O115" s="55">
        <v>4857.7998046875</v>
      </c>
      <c r="T115" s="47">
        <v>1195.1300000000001</v>
      </c>
      <c r="U115" s="45">
        <v>1149.0899658203125</v>
      </c>
      <c r="V115" s="52">
        <v>682.0989990234375</v>
      </c>
      <c r="W115" s="47">
        <v>654.96</v>
      </c>
      <c r="X115" s="47">
        <v>1424.31</v>
      </c>
      <c r="Y115" s="52">
        <v>1140.1099853515625</v>
      </c>
      <c r="Z115" s="45">
        <v>1835.3499755859375</v>
      </c>
      <c r="AA115" s="48">
        <v>2706.18</v>
      </c>
      <c r="AC115" s="47">
        <v>1714.85</v>
      </c>
      <c r="AF115" s="47">
        <v>1195.1300000000001</v>
      </c>
      <c r="AG115" s="45">
        <v>1140.1099853515625</v>
      </c>
    </row>
    <row r="116" spans="14:33" x14ac:dyDescent="0.2">
      <c r="N116" s="45">
        <v>1655.6199951171875</v>
      </c>
      <c r="O116" s="55">
        <v>5390.43994140625</v>
      </c>
      <c r="T116" s="47">
        <v>1945.73</v>
      </c>
      <c r="U116" s="45">
        <v>1037.699951171875</v>
      </c>
      <c r="V116" s="52">
        <v>1454</v>
      </c>
      <c r="W116" s="47">
        <v>1003.79</v>
      </c>
      <c r="X116" s="47">
        <v>1944.67</v>
      </c>
      <c r="Y116" s="52">
        <v>1989.1099853515625</v>
      </c>
      <c r="Z116" s="45">
        <v>1671.800048828125</v>
      </c>
      <c r="AC116" s="47">
        <v>2241.59</v>
      </c>
      <c r="AF116" s="47">
        <v>1945.73</v>
      </c>
      <c r="AG116" s="45">
        <v>1989.1099853515625</v>
      </c>
    </row>
    <row r="117" spans="14:33" x14ac:dyDescent="0.2">
      <c r="N117" s="45">
        <v>1655.2099609375</v>
      </c>
      <c r="O117" s="55">
        <v>4596.490234375</v>
      </c>
      <c r="T117" s="47">
        <v>1815.86</v>
      </c>
      <c r="U117" s="45">
        <v>922.27398681640625</v>
      </c>
      <c r="V117" s="52">
        <v>831.1810302734375</v>
      </c>
      <c r="W117" s="47">
        <v>1292.48</v>
      </c>
      <c r="X117" s="47">
        <v>2589.48</v>
      </c>
      <c r="Y117" s="52">
        <v>1389.0999755859375</v>
      </c>
      <c r="Z117" s="45">
        <v>1690.800048828125</v>
      </c>
      <c r="AC117" s="47">
        <v>1985.74</v>
      </c>
      <c r="AF117" s="47">
        <v>1815.86</v>
      </c>
      <c r="AG117" s="45">
        <v>1389.0999755859375</v>
      </c>
    </row>
    <row r="118" spans="14:33" x14ac:dyDescent="0.2">
      <c r="N118" s="45">
        <v>2578.929931640625</v>
      </c>
      <c r="O118" s="55">
        <v>4883.60009765625</v>
      </c>
      <c r="T118" s="47">
        <v>1253.25</v>
      </c>
      <c r="U118" s="45">
        <v>1089.8199462890625</v>
      </c>
      <c r="V118" s="52">
        <v>942.7860107421875</v>
      </c>
      <c r="W118" s="47">
        <v>1217.01</v>
      </c>
      <c r="X118" s="47">
        <v>1892.72</v>
      </c>
      <c r="Y118" s="52">
        <v>664.27301025390625</v>
      </c>
      <c r="Z118" s="45">
        <v>1800.989990234375</v>
      </c>
      <c r="AC118" s="47">
        <v>2122.42</v>
      </c>
      <c r="AF118" s="47">
        <v>1253.25</v>
      </c>
      <c r="AG118" s="45">
        <v>664.27301025390625</v>
      </c>
    </row>
    <row r="119" spans="14:33" x14ac:dyDescent="0.2">
      <c r="N119" s="45">
        <v>2285.22998046875</v>
      </c>
      <c r="O119" s="55">
        <v>4566.18994140625</v>
      </c>
      <c r="T119" s="47">
        <v>1516.8</v>
      </c>
      <c r="U119" s="45">
        <v>1153.7900390625</v>
      </c>
      <c r="V119" s="52">
        <v>1484.3499755859375</v>
      </c>
      <c r="W119" s="47">
        <v>1469.44</v>
      </c>
      <c r="X119" s="47">
        <v>1572.52</v>
      </c>
      <c r="Y119" s="52">
        <v>1996.449951171875</v>
      </c>
      <c r="Z119" s="45">
        <v>1795.219970703125</v>
      </c>
      <c r="AC119" s="48">
        <v>1996.06</v>
      </c>
      <c r="AF119" s="47">
        <v>1516.8</v>
      </c>
      <c r="AG119" s="45">
        <v>1996.449951171875</v>
      </c>
    </row>
    <row r="120" spans="14:33" x14ac:dyDescent="0.2">
      <c r="N120" s="45">
        <v>2916.340087890625</v>
      </c>
      <c r="O120" s="55">
        <v>5702.6298828125</v>
      </c>
      <c r="T120" s="47">
        <v>1019.32</v>
      </c>
      <c r="U120" s="45">
        <v>644.7440185546875</v>
      </c>
      <c r="V120" s="53">
        <v>991.60198974609375</v>
      </c>
      <c r="W120" s="47">
        <v>1041.33</v>
      </c>
      <c r="X120" s="47">
        <v>1670.11</v>
      </c>
      <c r="Y120" s="52">
        <v>1011.0999755859375</v>
      </c>
      <c r="Z120" s="45">
        <v>2153.47998046875</v>
      </c>
      <c r="AC120" s="44">
        <v>2685.199951171875</v>
      </c>
      <c r="AF120" s="47">
        <v>1019.32</v>
      </c>
      <c r="AG120" s="45">
        <v>1011.0999755859375</v>
      </c>
    </row>
    <row r="121" spans="14:33" x14ac:dyDescent="0.2">
      <c r="N121" s="45">
        <v>2212.909912109375</v>
      </c>
      <c r="O121" s="55">
        <v>4720.990234375</v>
      </c>
      <c r="T121" s="47">
        <v>1474.54</v>
      </c>
      <c r="U121" s="45">
        <v>814.99700927734375</v>
      </c>
      <c r="W121" s="47">
        <v>1655.51</v>
      </c>
      <c r="X121" s="47">
        <v>1208.18</v>
      </c>
      <c r="Y121" s="52">
        <v>3554.3798828125</v>
      </c>
      <c r="Z121" s="45">
        <v>2242.389892578125</v>
      </c>
      <c r="AC121" s="45">
        <v>3118.60009765625</v>
      </c>
      <c r="AF121" s="47">
        <v>1474.54</v>
      </c>
      <c r="AG121" s="45">
        <v>3554.3798828125</v>
      </c>
    </row>
    <row r="122" spans="14:33" x14ac:dyDescent="0.2">
      <c r="N122" s="45">
        <v>2074.800048828125</v>
      </c>
      <c r="O122" s="55">
        <v>3345.1298828125</v>
      </c>
      <c r="T122" s="47">
        <v>1590.4</v>
      </c>
      <c r="U122" s="45">
        <v>855.0780029296875</v>
      </c>
      <c r="W122" s="47">
        <v>1779.49</v>
      </c>
      <c r="X122" s="47">
        <v>1798.95</v>
      </c>
      <c r="Y122" s="52">
        <v>2118.510009765625</v>
      </c>
      <c r="Z122" s="45">
        <v>1994.2900390625</v>
      </c>
      <c r="AC122" s="45">
        <v>2897.969970703125</v>
      </c>
      <c r="AF122" s="47">
        <v>1590.4</v>
      </c>
      <c r="AG122" s="45">
        <v>2118.510009765625</v>
      </c>
    </row>
    <row r="123" spans="14:33" x14ac:dyDescent="0.2">
      <c r="N123" s="45">
        <v>1932.780029296875</v>
      </c>
      <c r="O123" s="55">
        <v>5785.009765625</v>
      </c>
      <c r="T123" s="47">
        <v>1313.04</v>
      </c>
      <c r="U123" s="45">
        <v>1209.969970703125</v>
      </c>
      <c r="W123" s="47">
        <v>1951.94</v>
      </c>
      <c r="X123" s="47">
        <v>1761.21</v>
      </c>
      <c r="Y123" s="52">
        <v>2479.469970703125</v>
      </c>
      <c r="Z123" s="45">
        <v>783.65997314453125</v>
      </c>
      <c r="AC123" s="45">
        <v>2630.510009765625</v>
      </c>
      <c r="AF123" s="47">
        <v>1313.04</v>
      </c>
      <c r="AG123" s="45">
        <v>2479.469970703125</v>
      </c>
    </row>
    <row r="124" spans="14:33" x14ac:dyDescent="0.2">
      <c r="N124" s="45">
        <v>1093.1600341796875</v>
      </c>
      <c r="O124" s="55">
        <v>5512.259765625</v>
      </c>
      <c r="T124" s="47">
        <v>1500.42</v>
      </c>
      <c r="U124" s="45">
        <v>1176.5</v>
      </c>
      <c r="W124" s="47">
        <v>1467.53</v>
      </c>
      <c r="X124" s="47">
        <v>1217.8399999999999</v>
      </c>
      <c r="Y124" s="52">
        <v>1911.9000244140625</v>
      </c>
      <c r="Z124" s="45">
        <v>1686.699951171875</v>
      </c>
      <c r="AC124" s="45">
        <v>1916.0400390625</v>
      </c>
      <c r="AF124" s="47">
        <v>1500.42</v>
      </c>
      <c r="AG124" s="45">
        <v>1911.9000244140625</v>
      </c>
    </row>
    <row r="125" spans="14:33" x14ac:dyDescent="0.2">
      <c r="N125" s="45">
        <v>2492.820068359375</v>
      </c>
      <c r="O125" s="55">
        <v>4556.60009765625</v>
      </c>
      <c r="T125" s="47">
        <v>1680.57</v>
      </c>
      <c r="U125" s="45">
        <v>655.4539794921875</v>
      </c>
      <c r="W125" s="47">
        <v>1661.15</v>
      </c>
      <c r="X125" s="47">
        <v>1817.09</v>
      </c>
      <c r="Y125" s="52">
        <v>2179.7900390625</v>
      </c>
      <c r="Z125" s="45">
        <v>1633.6700439453125</v>
      </c>
      <c r="AC125" s="45">
        <v>2620.760009765625</v>
      </c>
      <c r="AF125" s="47">
        <v>1680.57</v>
      </c>
      <c r="AG125" s="45">
        <v>2179.7900390625</v>
      </c>
    </row>
    <row r="126" spans="14:33" x14ac:dyDescent="0.2">
      <c r="N126" s="45">
        <v>2159.18994140625</v>
      </c>
      <c r="O126" s="55">
        <v>3532.239990234375</v>
      </c>
      <c r="T126" s="47">
        <v>1538.19</v>
      </c>
      <c r="U126" s="45">
        <v>1229.239990234375</v>
      </c>
      <c r="W126" s="47">
        <v>1302.6600000000001</v>
      </c>
      <c r="X126" s="47">
        <v>1327.17</v>
      </c>
      <c r="Y126" s="52">
        <v>871.7249755859375</v>
      </c>
      <c r="Z126" s="45">
        <v>2427.909912109375</v>
      </c>
      <c r="AC126" s="45">
        <v>3245.860107421875</v>
      </c>
      <c r="AF126" s="47">
        <v>1538.19</v>
      </c>
      <c r="AG126" s="45">
        <v>871.7249755859375</v>
      </c>
    </row>
    <row r="127" spans="14:33" x14ac:dyDescent="0.2">
      <c r="N127" s="45">
        <v>1923.1800537109375</v>
      </c>
      <c r="O127" s="55">
        <v>5652.85986328125</v>
      </c>
      <c r="T127" s="47">
        <v>1740.34</v>
      </c>
      <c r="U127" s="45">
        <v>1033.5400390625</v>
      </c>
      <c r="W127" s="47">
        <v>1249.96</v>
      </c>
      <c r="X127" s="47">
        <v>1645.17</v>
      </c>
      <c r="Y127" s="52">
        <v>1640.4300537109375</v>
      </c>
      <c r="Z127" s="45">
        <v>1844.780029296875</v>
      </c>
      <c r="AC127" s="45">
        <v>2661.030029296875</v>
      </c>
      <c r="AF127" s="47">
        <v>1740.34</v>
      </c>
      <c r="AG127" s="45">
        <v>1640.4300537109375</v>
      </c>
    </row>
    <row r="128" spans="14:33" x14ac:dyDescent="0.2">
      <c r="N128" s="45">
        <v>2235.27001953125</v>
      </c>
      <c r="O128" s="55">
        <v>6312.2001953125</v>
      </c>
      <c r="T128" s="47">
        <v>1656.37</v>
      </c>
      <c r="U128" s="45">
        <v>1287.0400390625</v>
      </c>
      <c r="W128" s="47">
        <v>1094.3499999999999</v>
      </c>
      <c r="X128" s="47">
        <v>801.66</v>
      </c>
      <c r="Y128" s="52">
        <v>1335.030029296875</v>
      </c>
      <c r="Z128" s="45">
        <v>2484.7099609375</v>
      </c>
      <c r="AC128" s="45">
        <v>3314.68994140625</v>
      </c>
      <c r="AF128" s="47">
        <v>1656.37</v>
      </c>
      <c r="AG128" s="45">
        <v>1335.030029296875</v>
      </c>
    </row>
    <row r="129" spans="14:33" x14ac:dyDescent="0.2">
      <c r="N129" s="45">
        <v>1847.3299560546875</v>
      </c>
      <c r="O129" s="55">
        <v>6072.080078125</v>
      </c>
      <c r="T129" s="47">
        <v>1280.97</v>
      </c>
      <c r="U129" s="45">
        <v>1256.010009765625</v>
      </c>
      <c r="W129" s="47">
        <v>1608.25</v>
      </c>
      <c r="X129" s="47">
        <v>1548.05</v>
      </c>
      <c r="Y129" s="52">
        <v>2281.919921875</v>
      </c>
      <c r="Z129" s="45">
        <v>1821.02001953125</v>
      </c>
      <c r="AC129" s="45">
        <v>2449.0400390625</v>
      </c>
      <c r="AF129" s="47">
        <v>1280.97</v>
      </c>
      <c r="AG129" s="45">
        <v>2281.919921875</v>
      </c>
    </row>
    <row r="130" spans="14:33" x14ac:dyDescent="0.2">
      <c r="N130" s="45">
        <v>2160.699951171875</v>
      </c>
      <c r="O130" s="55">
        <v>5991.009765625</v>
      </c>
      <c r="T130" s="47">
        <v>712.28</v>
      </c>
      <c r="U130" s="45">
        <v>1332.8699951171875</v>
      </c>
      <c r="W130" s="47">
        <v>1895.33</v>
      </c>
      <c r="X130" s="47">
        <v>1580.19</v>
      </c>
      <c r="Y130" s="52">
        <v>1241.8299560546875</v>
      </c>
      <c r="Z130" s="45">
        <v>1989.719970703125</v>
      </c>
      <c r="AC130" s="45">
        <v>2542.080078125</v>
      </c>
      <c r="AF130" s="47">
        <v>712.28</v>
      </c>
      <c r="AG130" s="45">
        <v>1241.8299560546875</v>
      </c>
    </row>
    <row r="131" spans="14:33" x14ac:dyDescent="0.2">
      <c r="N131" s="45">
        <v>2498.050048828125</v>
      </c>
      <c r="O131" s="55">
        <v>3477.4599609375</v>
      </c>
      <c r="T131" s="47">
        <v>1254.6099999999999</v>
      </c>
      <c r="U131" s="45">
        <v>1149.7900390625</v>
      </c>
      <c r="W131" s="47">
        <v>1508.43</v>
      </c>
      <c r="X131" s="47">
        <v>2213.9899999999998</v>
      </c>
      <c r="Y131" s="53">
        <v>1588.4000244140625</v>
      </c>
      <c r="Z131" s="45">
        <v>1508.2099609375</v>
      </c>
      <c r="AC131" s="45">
        <v>3067.010009765625</v>
      </c>
      <c r="AF131" s="47">
        <v>1254.6099999999999</v>
      </c>
      <c r="AG131" s="45">
        <v>1588.4000244140625</v>
      </c>
    </row>
    <row r="132" spans="14:33" x14ac:dyDescent="0.2">
      <c r="N132" s="45">
        <v>2748.050048828125</v>
      </c>
      <c r="O132" s="55">
        <v>4545.0498046875</v>
      </c>
      <c r="T132" s="47">
        <v>1676.14</v>
      </c>
      <c r="U132" s="45">
        <v>1242.989990234375</v>
      </c>
      <c r="W132" s="47">
        <v>1141.02</v>
      </c>
      <c r="X132" s="47">
        <v>859.67</v>
      </c>
      <c r="Z132" s="45">
        <v>1806.469970703125</v>
      </c>
      <c r="AC132" s="45">
        <v>3244.8798828125</v>
      </c>
      <c r="AF132" s="47">
        <v>1676.14</v>
      </c>
      <c r="AG132" s="45">
        <v>1876.9200439453125</v>
      </c>
    </row>
    <row r="133" spans="14:33" x14ac:dyDescent="0.2">
      <c r="N133" s="45">
        <v>1829.5799560546875</v>
      </c>
      <c r="O133" s="55">
        <v>4464.83984375</v>
      </c>
      <c r="T133" s="47">
        <v>1506.25</v>
      </c>
      <c r="U133" s="45">
        <v>1020.9099731445312</v>
      </c>
      <c r="W133" s="47">
        <v>1036.05</v>
      </c>
      <c r="X133" s="47">
        <v>1537.94</v>
      </c>
      <c r="Z133" s="45">
        <v>1212.81005859375</v>
      </c>
      <c r="AC133" s="45">
        <v>2662.2099609375</v>
      </c>
      <c r="AF133" s="47">
        <v>1506.25</v>
      </c>
      <c r="AG133" s="45">
        <v>1439.030029296875</v>
      </c>
    </row>
    <row r="134" spans="14:33" x14ac:dyDescent="0.2">
      <c r="N134" s="45">
        <v>2267.449951171875</v>
      </c>
      <c r="O134" s="55">
        <v>3887.550048828125</v>
      </c>
      <c r="T134" s="47">
        <v>1351.25</v>
      </c>
      <c r="U134" s="45">
        <v>1102.68994140625</v>
      </c>
      <c r="W134" s="47">
        <v>1143.42</v>
      </c>
      <c r="X134" s="47">
        <v>1088.07</v>
      </c>
      <c r="Z134" s="45">
        <v>712.8800048828125</v>
      </c>
      <c r="AC134" s="45">
        <v>2215.429931640625</v>
      </c>
      <c r="AF134" s="47">
        <v>1351.25</v>
      </c>
      <c r="AG134" s="45">
        <v>2292.3798828125</v>
      </c>
    </row>
    <row r="135" spans="14:33" x14ac:dyDescent="0.2">
      <c r="N135" s="45">
        <v>2088.31005859375</v>
      </c>
      <c r="O135" s="55">
        <v>5001.56982421875</v>
      </c>
      <c r="T135" s="47">
        <v>1033.8499999999999</v>
      </c>
      <c r="U135" s="45">
        <v>1084.469970703125</v>
      </c>
      <c r="W135" s="47">
        <v>1615.54</v>
      </c>
      <c r="X135" s="47">
        <v>1411.44</v>
      </c>
      <c r="Z135" s="45">
        <v>971.083984375</v>
      </c>
      <c r="AC135" s="45">
        <v>3158.72998046875</v>
      </c>
      <c r="AF135" s="47">
        <v>1033.8499999999999</v>
      </c>
      <c r="AG135" s="45">
        <v>1286.6199951171875</v>
      </c>
    </row>
    <row r="136" spans="14:33" x14ac:dyDescent="0.2">
      <c r="N136" s="45">
        <v>1865.0400390625</v>
      </c>
      <c r="O136" s="55">
        <v>4983.9599609375</v>
      </c>
      <c r="T136" s="47">
        <v>1392.06</v>
      </c>
      <c r="U136" s="45">
        <v>908.95697021484375</v>
      </c>
      <c r="W136" s="47">
        <v>1764.31</v>
      </c>
      <c r="X136" s="47">
        <v>1319.04</v>
      </c>
      <c r="Z136" s="45">
        <v>2124.52001953125</v>
      </c>
      <c r="AC136" s="45">
        <v>3123.97998046875</v>
      </c>
      <c r="AF136" s="47">
        <v>1392.06</v>
      </c>
      <c r="AG136" s="45">
        <v>1808.5400390625</v>
      </c>
    </row>
    <row r="137" spans="14:33" x14ac:dyDescent="0.2">
      <c r="N137" s="45">
        <v>3440.070068359375</v>
      </c>
      <c r="O137" s="55">
        <v>4667.4599609375</v>
      </c>
      <c r="T137" s="47">
        <v>667.22</v>
      </c>
      <c r="U137" s="45">
        <v>1269.22998046875</v>
      </c>
      <c r="W137" s="47">
        <v>1498.78</v>
      </c>
      <c r="X137" s="47">
        <v>1649.46</v>
      </c>
      <c r="Z137" s="45">
        <v>1420.3699951171875</v>
      </c>
      <c r="AC137" s="45">
        <v>2249.75</v>
      </c>
      <c r="AF137" s="47">
        <v>667.22</v>
      </c>
      <c r="AG137" s="45">
        <v>1355.6500244140625</v>
      </c>
    </row>
    <row r="138" spans="14:33" x14ac:dyDescent="0.2">
      <c r="N138" s="45">
        <v>2302.669921875</v>
      </c>
      <c r="O138" s="55">
        <v>2463.949951171875</v>
      </c>
      <c r="T138" s="47">
        <v>779.74</v>
      </c>
      <c r="U138" s="45">
        <v>959.8809814453125</v>
      </c>
      <c r="W138" s="47">
        <v>1292.9000000000001</v>
      </c>
      <c r="X138" s="47">
        <v>1740.99</v>
      </c>
      <c r="Z138" s="45">
        <v>994.04998779296875</v>
      </c>
      <c r="AC138" s="45">
        <v>3175.639892578125</v>
      </c>
      <c r="AF138" s="47">
        <v>779.74</v>
      </c>
      <c r="AG138" s="45">
        <v>1888.77001953125</v>
      </c>
    </row>
    <row r="139" spans="14:33" x14ac:dyDescent="0.2">
      <c r="N139" s="45">
        <v>2589.530029296875</v>
      </c>
      <c r="O139" s="55">
        <v>3884.1298828125</v>
      </c>
      <c r="T139" s="47">
        <v>1490.67</v>
      </c>
      <c r="U139" s="45">
        <v>820.70501708984375</v>
      </c>
      <c r="W139" s="47">
        <v>1347.62</v>
      </c>
      <c r="X139" s="47">
        <v>1363.66</v>
      </c>
      <c r="Z139" s="45">
        <v>1193.3299560546875</v>
      </c>
      <c r="AC139" s="45">
        <v>3060.179931640625</v>
      </c>
      <c r="AF139" s="47">
        <v>1490.67</v>
      </c>
      <c r="AG139" s="45">
        <v>1888.2099609375</v>
      </c>
    </row>
    <row r="140" spans="14:33" x14ac:dyDescent="0.2">
      <c r="N140" s="45">
        <v>2235.219970703125</v>
      </c>
      <c r="O140" s="55">
        <v>4299.10986328125</v>
      </c>
      <c r="T140" s="47">
        <v>1339.64</v>
      </c>
      <c r="U140" s="45">
        <v>864.676025390625</v>
      </c>
      <c r="W140" s="47">
        <v>1228</v>
      </c>
      <c r="X140" s="47">
        <v>1250.9000000000001</v>
      </c>
      <c r="Z140" s="45">
        <v>1057.280029296875</v>
      </c>
      <c r="AC140" s="45">
        <v>2758.320068359375</v>
      </c>
      <c r="AF140" s="47">
        <v>1339.64</v>
      </c>
      <c r="AG140" s="45">
        <v>1389.68994140625</v>
      </c>
    </row>
    <row r="141" spans="14:33" x14ac:dyDescent="0.2">
      <c r="N141" s="45">
        <v>2786.60009765625</v>
      </c>
      <c r="O141" s="55">
        <v>5329.60986328125</v>
      </c>
      <c r="T141" s="47">
        <v>1831.29</v>
      </c>
      <c r="U141" s="45">
        <v>1245.56005859375</v>
      </c>
      <c r="W141" s="47">
        <v>1052.6099999999999</v>
      </c>
      <c r="X141" s="47">
        <v>1905.95</v>
      </c>
      <c r="Z141" s="45">
        <v>2130.260009765625</v>
      </c>
      <c r="AC141" s="45">
        <v>3087.81005859375</v>
      </c>
      <c r="AF141" s="47">
        <v>1831.29</v>
      </c>
      <c r="AG141" s="45">
        <v>1987.72998046875</v>
      </c>
    </row>
    <row r="142" spans="14:33" x14ac:dyDescent="0.2">
      <c r="N142" s="45">
        <v>2094.3798828125</v>
      </c>
      <c r="O142" s="55">
        <v>4149.18017578125</v>
      </c>
      <c r="T142" s="47">
        <v>917.92</v>
      </c>
      <c r="U142" s="45">
        <v>1089.52001953125</v>
      </c>
      <c r="W142" s="47">
        <v>1287.56</v>
      </c>
      <c r="X142" s="47">
        <v>1228.58</v>
      </c>
      <c r="Z142" s="45">
        <v>1437.6099853515625</v>
      </c>
      <c r="AC142" s="45">
        <v>3055.22998046875</v>
      </c>
      <c r="AF142" s="47">
        <v>917.92</v>
      </c>
      <c r="AG142" s="45">
        <v>1811.780029296875</v>
      </c>
    </row>
    <row r="143" spans="14:33" x14ac:dyDescent="0.2">
      <c r="N143" s="45">
        <v>2030.1199951171875</v>
      </c>
      <c r="O143" s="55">
        <v>4356.68017578125</v>
      </c>
      <c r="T143" s="47">
        <v>1874.51</v>
      </c>
      <c r="U143" s="45">
        <v>1053.219970703125</v>
      </c>
      <c r="W143" s="47">
        <v>1304.9100000000001</v>
      </c>
      <c r="X143" s="48">
        <v>866.53</v>
      </c>
      <c r="Z143" s="45">
        <v>1501.52001953125</v>
      </c>
      <c r="AC143" s="45">
        <v>1690.3499755859375</v>
      </c>
      <c r="AF143" s="47">
        <v>1874.51</v>
      </c>
      <c r="AG143" s="45">
        <v>744.10302734375</v>
      </c>
    </row>
    <row r="144" spans="14:33" x14ac:dyDescent="0.2">
      <c r="N144" s="45">
        <v>2471.949951171875</v>
      </c>
      <c r="O144" s="55">
        <v>2980.260009765625</v>
      </c>
      <c r="T144" s="47">
        <v>1235.97</v>
      </c>
      <c r="U144" s="45">
        <v>1246.3499755859375</v>
      </c>
      <c r="W144" s="47">
        <v>1121.7</v>
      </c>
      <c r="Z144" s="45">
        <v>979.53802490234375</v>
      </c>
      <c r="AC144" s="45">
        <v>2481.4599609375</v>
      </c>
      <c r="AF144" s="47">
        <v>1235.97</v>
      </c>
      <c r="AG144" s="45">
        <v>1547.4300537109375</v>
      </c>
    </row>
    <row r="145" spans="14:33" x14ac:dyDescent="0.2">
      <c r="N145" s="45">
        <v>1723.4200439453125</v>
      </c>
      <c r="O145" s="55">
        <v>3006.580078125</v>
      </c>
      <c r="T145" s="47">
        <v>784.76</v>
      </c>
      <c r="U145" s="54">
        <v>1286.6600341796875</v>
      </c>
      <c r="W145" s="47">
        <v>1242.3</v>
      </c>
      <c r="Z145" s="45">
        <v>1395.2099609375</v>
      </c>
      <c r="AC145" s="45">
        <v>2488.780029296875</v>
      </c>
      <c r="AF145" s="47">
        <v>784.76</v>
      </c>
      <c r="AG145" s="45">
        <v>1004.8599853515625</v>
      </c>
    </row>
    <row r="146" spans="14:33" x14ac:dyDescent="0.2">
      <c r="N146" s="45">
        <v>2976</v>
      </c>
      <c r="O146" s="55">
        <v>6095.5</v>
      </c>
      <c r="T146" s="47">
        <v>963.72</v>
      </c>
      <c r="W146" s="47">
        <v>1539.92</v>
      </c>
      <c r="Z146" s="45">
        <v>1148.77001953125</v>
      </c>
      <c r="AC146" s="45">
        <v>2798.39990234375</v>
      </c>
      <c r="AF146" s="47">
        <v>963.72</v>
      </c>
      <c r="AG146" s="45">
        <v>2550.72998046875</v>
      </c>
    </row>
    <row r="147" spans="14:33" x14ac:dyDescent="0.2">
      <c r="N147" s="45">
        <v>3557.2099609375</v>
      </c>
      <c r="O147" s="55">
        <v>4075.659912109375</v>
      </c>
      <c r="T147" s="47">
        <v>1545.09</v>
      </c>
      <c r="W147" s="47">
        <v>1058.8499999999999</v>
      </c>
      <c r="Z147" s="45">
        <v>3013</v>
      </c>
      <c r="AC147" s="45">
        <v>2905.929931640625</v>
      </c>
      <c r="AF147" s="47">
        <v>1545.09</v>
      </c>
      <c r="AG147" s="45">
        <v>1588.9599609375</v>
      </c>
    </row>
    <row r="148" spans="14:33" x14ac:dyDescent="0.2">
      <c r="N148" s="45">
        <v>2899.239990234375</v>
      </c>
      <c r="O148" s="55">
        <v>3633.260009765625</v>
      </c>
      <c r="T148" s="47">
        <v>1528.07</v>
      </c>
      <c r="W148" s="47">
        <v>660.61</v>
      </c>
      <c r="Z148" s="45">
        <v>982.10797119140625</v>
      </c>
      <c r="AC148" s="45">
        <v>1976.5799560546875</v>
      </c>
      <c r="AF148" s="47">
        <v>1528.07</v>
      </c>
      <c r="AG148" s="45">
        <v>2349.409912109375</v>
      </c>
    </row>
    <row r="149" spans="14:33" x14ac:dyDescent="0.2">
      <c r="N149" s="45">
        <v>1652.780029296875</v>
      </c>
      <c r="O149" s="55">
        <v>4721.18994140625</v>
      </c>
      <c r="T149" s="47">
        <v>777.79</v>
      </c>
      <c r="W149" s="47">
        <v>976.24</v>
      </c>
      <c r="Z149" s="45">
        <v>1251.4300537109375</v>
      </c>
      <c r="AC149" s="45">
        <v>3604.47998046875</v>
      </c>
      <c r="AF149" s="47">
        <v>777.79</v>
      </c>
      <c r="AG149" s="45">
        <v>1938.47998046875</v>
      </c>
    </row>
    <row r="150" spans="14:33" x14ac:dyDescent="0.2">
      <c r="N150" s="45">
        <v>3039.409912109375</v>
      </c>
      <c r="O150" s="55">
        <v>4236.97021484375</v>
      </c>
      <c r="T150" s="47">
        <v>1655.19</v>
      </c>
      <c r="W150" s="47">
        <v>954.07</v>
      </c>
      <c r="Z150" s="45">
        <v>1522.06005859375</v>
      </c>
      <c r="AC150" s="45">
        <v>1271.1600341796875</v>
      </c>
      <c r="AF150" s="47">
        <v>1655.19</v>
      </c>
      <c r="AG150" s="45">
        <v>2168.89990234375</v>
      </c>
    </row>
    <row r="151" spans="14:33" x14ac:dyDescent="0.2">
      <c r="N151" s="45">
        <v>1665.06005859375</v>
      </c>
      <c r="O151" s="55">
        <v>3186.27001953125</v>
      </c>
      <c r="T151" s="47">
        <v>1540.99</v>
      </c>
      <c r="W151" s="47">
        <v>1341.99</v>
      </c>
      <c r="Z151" s="45">
        <v>1671.739990234375</v>
      </c>
      <c r="AC151" s="45">
        <v>2542.1298828125</v>
      </c>
      <c r="AF151" s="47">
        <v>1540.99</v>
      </c>
      <c r="AG151" s="45">
        <v>912.2919921875</v>
      </c>
    </row>
    <row r="152" spans="14:33" x14ac:dyDescent="0.2">
      <c r="N152" s="45">
        <v>2599.800048828125</v>
      </c>
      <c r="O152" s="55">
        <v>4763.31005859375</v>
      </c>
      <c r="T152" s="47">
        <v>1479.51</v>
      </c>
      <c r="W152" s="47">
        <v>696.39</v>
      </c>
      <c r="Z152" s="54">
        <v>2528.080078125</v>
      </c>
      <c r="AC152" s="45">
        <v>2770.6201171875</v>
      </c>
      <c r="AF152" s="47">
        <v>1479.51</v>
      </c>
      <c r="AG152" s="45">
        <v>1305.9100341796875</v>
      </c>
    </row>
    <row r="153" spans="14:33" x14ac:dyDescent="0.2">
      <c r="N153" s="45">
        <v>1236.050048828125</v>
      </c>
      <c r="O153" s="55">
        <v>4470.08984375</v>
      </c>
      <c r="T153" s="47">
        <v>1821.9</v>
      </c>
      <c r="W153" s="47">
        <v>1873.82</v>
      </c>
      <c r="AC153" s="45">
        <v>2756.64990234375</v>
      </c>
      <c r="AF153" s="47">
        <v>1821.9</v>
      </c>
      <c r="AG153" s="45">
        <v>2194.10009765625</v>
      </c>
    </row>
    <row r="154" spans="14:33" x14ac:dyDescent="0.2">
      <c r="N154" s="45">
        <v>1849.5899658203125</v>
      </c>
      <c r="O154" s="55">
        <v>3820.409912109375</v>
      </c>
      <c r="T154" s="47">
        <v>1895.18</v>
      </c>
      <c r="W154" s="47">
        <v>1972.16</v>
      </c>
      <c r="AC154" s="45">
        <v>2278.1201171875</v>
      </c>
      <c r="AF154" s="47">
        <v>1895.18</v>
      </c>
      <c r="AG154" s="45">
        <v>1703.06005859375</v>
      </c>
    </row>
    <row r="155" spans="14:33" x14ac:dyDescent="0.2">
      <c r="N155" s="45">
        <v>2371.6298828125</v>
      </c>
      <c r="O155" s="55">
        <v>6698.89990234375</v>
      </c>
      <c r="T155" s="47">
        <v>1504.25</v>
      </c>
      <c r="W155" s="47">
        <v>1343.17</v>
      </c>
      <c r="AC155" s="45">
        <v>893.97698974609375</v>
      </c>
      <c r="AF155" s="47">
        <v>1504.25</v>
      </c>
      <c r="AG155" s="45">
        <v>2247.219970703125</v>
      </c>
    </row>
    <row r="156" spans="14:33" x14ac:dyDescent="0.2">
      <c r="N156" s="45">
        <v>1341.5899658203125</v>
      </c>
      <c r="O156" s="55">
        <v>2188.31005859375</v>
      </c>
      <c r="T156" s="47">
        <v>1691.9</v>
      </c>
      <c r="W156" s="47">
        <v>1857.48</v>
      </c>
      <c r="AC156" s="45">
        <v>3057.1298828125</v>
      </c>
      <c r="AF156" s="47">
        <v>1691.9</v>
      </c>
      <c r="AG156" s="45">
        <v>2066.080078125</v>
      </c>
    </row>
    <row r="157" spans="14:33" x14ac:dyDescent="0.2">
      <c r="N157" s="45">
        <v>1952.3299560546875</v>
      </c>
      <c r="O157" s="55">
        <v>3155.389892578125</v>
      </c>
      <c r="T157" s="47">
        <v>1267.94</v>
      </c>
      <c r="W157" s="47">
        <v>1393.42</v>
      </c>
      <c r="AC157" s="45">
        <v>2267.2900390625</v>
      </c>
      <c r="AF157" s="47">
        <v>1267.94</v>
      </c>
      <c r="AG157" s="45">
        <v>1586.0699462890625</v>
      </c>
    </row>
    <row r="158" spans="14:33" x14ac:dyDescent="0.2">
      <c r="N158" s="45">
        <v>2018.1700439453125</v>
      </c>
      <c r="O158" s="55">
        <v>4252.85009765625</v>
      </c>
      <c r="T158" s="47">
        <v>1795.64</v>
      </c>
      <c r="W158" s="47">
        <v>709.68</v>
      </c>
      <c r="AC158" s="45">
        <v>2903.89990234375</v>
      </c>
      <c r="AF158" s="47">
        <v>1795.64</v>
      </c>
      <c r="AG158" s="45">
        <v>2121.219970703125</v>
      </c>
    </row>
    <row r="159" spans="14:33" x14ac:dyDescent="0.2">
      <c r="N159" s="45">
        <v>1410.3299560546875</v>
      </c>
      <c r="O159" s="55">
        <v>3907.6201171875</v>
      </c>
      <c r="T159" s="47">
        <v>1329.31</v>
      </c>
      <c r="W159" s="47">
        <v>856.93</v>
      </c>
      <c r="AC159" s="45">
        <v>1943.6700439453125</v>
      </c>
      <c r="AF159" s="47">
        <v>1329.31</v>
      </c>
      <c r="AG159" s="45">
        <v>2737.10009765625</v>
      </c>
    </row>
    <row r="160" spans="14:33" x14ac:dyDescent="0.2">
      <c r="N160" s="45">
        <v>1866.6099853515625</v>
      </c>
      <c r="O160" s="55">
        <v>6204.419921875</v>
      </c>
      <c r="T160" s="47">
        <v>1274.2</v>
      </c>
      <c r="W160" s="47">
        <v>1087.3599999999999</v>
      </c>
      <c r="AC160" s="45">
        <v>1997.3599853515625</v>
      </c>
      <c r="AF160" s="47">
        <v>1274.2</v>
      </c>
      <c r="AG160" s="45">
        <v>1736.5400390625</v>
      </c>
    </row>
    <row r="161" spans="14:33" x14ac:dyDescent="0.2">
      <c r="N161" s="45">
        <v>2979.820068359375</v>
      </c>
      <c r="O161" s="55">
        <v>6182.18994140625</v>
      </c>
      <c r="T161" s="48">
        <v>1703.46</v>
      </c>
      <c r="W161" s="48">
        <v>1472.7</v>
      </c>
      <c r="AC161" s="45">
        <v>2322.389892578125</v>
      </c>
      <c r="AF161" s="47">
        <v>1703.46</v>
      </c>
      <c r="AG161" s="45">
        <v>2249.8798828125</v>
      </c>
    </row>
    <row r="162" spans="14:33" x14ac:dyDescent="0.2">
      <c r="N162" s="45">
        <v>2259.10009765625</v>
      </c>
      <c r="O162" s="55">
        <v>6654.35986328125</v>
      </c>
      <c r="AC162" s="45">
        <v>2564.669921875</v>
      </c>
      <c r="AF162" s="45">
        <v>1127.0999755859375</v>
      </c>
      <c r="AG162" s="45">
        <v>1759.52001953125</v>
      </c>
    </row>
    <row r="163" spans="14:33" x14ac:dyDescent="0.2">
      <c r="N163" s="45">
        <v>2207.429931640625</v>
      </c>
      <c r="O163" s="55">
        <v>6857.8798828125</v>
      </c>
      <c r="AC163" s="45">
        <v>2223.010009765625</v>
      </c>
      <c r="AF163" s="45">
        <v>915.35198974609375</v>
      </c>
      <c r="AG163" s="45">
        <v>1488.43994140625</v>
      </c>
    </row>
    <row r="164" spans="14:33" x14ac:dyDescent="0.2">
      <c r="N164" s="45">
        <v>2468.889892578125</v>
      </c>
      <c r="O164" s="55">
        <v>4236.7001953125</v>
      </c>
      <c r="AC164" s="45">
        <v>1863.010009765625</v>
      </c>
      <c r="AF164" s="45">
        <v>1297.97998046875</v>
      </c>
      <c r="AG164" s="45">
        <v>1309.9300537109375</v>
      </c>
    </row>
    <row r="165" spans="14:33" x14ac:dyDescent="0.2">
      <c r="N165" s="45">
        <v>1717.9000244140625</v>
      </c>
      <c r="O165" s="55">
        <v>3319.389892578125</v>
      </c>
      <c r="AC165" s="45">
        <v>2231.929931640625</v>
      </c>
      <c r="AF165" s="45">
        <v>1388.239990234375</v>
      </c>
      <c r="AG165" s="45">
        <v>1969.510009765625</v>
      </c>
    </row>
    <row r="166" spans="14:33" x14ac:dyDescent="0.2">
      <c r="N166" s="45">
        <v>2630.27001953125</v>
      </c>
      <c r="O166" s="55">
        <v>2996.139892578125</v>
      </c>
      <c r="AC166" s="45">
        <v>2204.419921875</v>
      </c>
      <c r="AF166" s="45">
        <v>1196.469970703125</v>
      </c>
      <c r="AG166" s="45">
        <v>1505.1199951171875</v>
      </c>
    </row>
    <row r="167" spans="14:33" x14ac:dyDescent="0.2">
      <c r="N167" s="45">
        <v>2315.72998046875</v>
      </c>
      <c r="O167" s="55">
        <v>4156.85986328125</v>
      </c>
      <c r="AC167" s="45">
        <v>1940.3900146484375</v>
      </c>
      <c r="AF167" s="45">
        <v>1253.010009765625</v>
      </c>
      <c r="AG167" s="45">
        <v>1018.6300048828125</v>
      </c>
    </row>
    <row r="168" spans="14:33" x14ac:dyDescent="0.2">
      <c r="N168" s="45">
        <v>1570.81005859375</v>
      </c>
      <c r="O168" s="55">
        <v>3993.280029296875</v>
      </c>
      <c r="AC168" s="45">
        <v>1299.510009765625</v>
      </c>
      <c r="AF168" s="45">
        <v>1299.780029296875</v>
      </c>
      <c r="AG168" s="45">
        <v>1477.9000244140625</v>
      </c>
    </row>
    <row r="169" spans="14:33" x14ac:dyDescent="0.2">
      <c r="N169" s="45">
        <v>2277.97998046875</v>
      </c>
      <c r="O169" s="55">
        <v>7279.18017578125</v>
      </c>
      <c r="AC169" s="45">
        <v>1589.5899658203125</v>
      </c>
      <c r="AF169" s="45">
        <v>1289.0400390625</v>
      </c>
      <c r="AG169" s="45">
        <v>2181.050048828125</v>
      </c>
    </row>
    <row r="170" spans="14:33" x14ac:dyDescent="0.2">
      <c r="N170" s="45">
        <v>2948.169921875</v>
      </c>
      <c r="O170" s="55">
        <v>3701.050048828125</v>
      </c>
      <c r="AC170" s="45">
        <v>2534.449951171875</v>
      </c>
      <c r="AF170" s="45">
        <v>902.5150146484375</v>
      </c>
      <c r="AG170" s="45">
        <v>1868.510009765625</v>
      </c>
    </row>
    <row r="171" spans="14:33" x14ac:dyDescent="0.2">
      <c r="N171" s="45">
        <v>2685.5</v>
      </c>
      <c r="O171" s="55">
        <v>3491.219970703125</v>
      </c>
      <c r="AC171" s="45">
        <v>2457.679931640625</v>
      </c>
      <c r="AF171" s="45">
        <v>985.7449951171875</v>
      </c>
      <c r="AG171" s="45">
        <v>1722.5400390625</v>
      </c>
    </row>
    <row r="172" spans="14:33" x14ac:dyDescent="0.2">
      <c r="N172" s="45">
        <v>2171.610107421875</v>
      </c>
      <c r="O172" s="55">
        <v>5016.06005859375</v>
      </c>
      <c r="AC172" s="45">
        <v>2286.9599609375</v>
      </c>
      <c r="AF172" s="45">
        <v>1249.260009765625</v>
      </c>
      <c r="AG172" s="45">
        <v>2251.419921875</v>
      </c>
    </row>
    <row r="173" spans="14:33" x14ac:dyDescent="0.2">
      <c r="N173" s="45">
        <v>1017.8699951171875</v>
      </c>
      <c r="O173" s="55">
        <v>3820.6298828125</v>
      </c>
      <c r="AC173" s="45">
        <v>2334.75</v>
      </c>
      <c r="AF173" s="45">
        <v>1216.969970703125</v>
      </c>
      <c r="AG173" s="45">
        <v>1061.050048828125</v>
      </c>
    </row>
    <row r="174" spans="14:33" x14ac:dyDescent="0.2">
      <c r="N174" s="45">
        <v>2193.75</v>
      </c>
      <c r="O174" s="55">
        <v>3335.719970703125</v>
      </c>
      <c r="AC174" s="45">
        <v>2722.949951171875</v>
      </c>
      <c r="AF174" s="45">
        <v>934.7020263671875</v>
      </c>
      <c r="AG174" s="45">
        <v>1618.4000244140625</v>
      </c>
    </row>
    <row r="175" spans="14:33" x14ac:dyDescent="0.2">
      <c r="N175" s="45">
        <v>1815.8699951171875</v>
      </c>
      <c r="O175" s="55">
        <v>4098.35986328125</v>
      </c>
      <c r="AC175" s="45">
        <v>2270.469970703125</v>
      </c>
      <c r="AF175" s="45">
        <v>1456.260009765625</v>
      </c>
      <c r="AG175" s="45">
        <v>2209.639892578125</v>
      </c>
    </row>
    <row r="176" spans="14:33" x14ac:dyDescent="0.2">
      <c r="N176" s="45">
        <v>2077.5</v>
      </c>
      <c r="O176" s="62">
        <v>4542.52978515625</v>
      </c>
      <c r="AC176" s="45">
        <v>1622.6099853515625</v>
      </c>
      <c r="AF176" s="45">
        <v>1149.72998046875</v>
      </c>
      <c r="AG176" s="45">
        <v>2190.429931640625</v>
      </c>
    </row>
    <row r="177" spans="14:33" x14ac:dyDescent="0.2">
      <c r="N177" s="45">
        <v>2103.139892578125</v>
      </c>
      <c r="O177" s="61">
        <v>4550.08984375</v>
      </c>
      <c r="AC177" s="45">
        <v>2060.3798828125</v>
      </c>
      <c r="AF177" s="45">
        <v>1310.800048828125</v>
      </c>
      <c r="AG177" s="45">
        <v>1868.6300048828125</v>
      </c>
    </row>
    <row r="178" spans="14:33" x14ac:dyDescent="0.2">
      <c r="N178" s="45">
        <v>1364.3699951171875</v>
      </c>
      <c r="O178" s="55">
        <v>4336.77001953125</v>
      </c>
      <c r="AC178" s="45">
        <v>2100.669921875</v>
      </c>
      <c r="AF178" s="45">
        <v>1143.719970703125</v>
      </c>
      <c r="AG178" s="45">
        <v>1853.6099853515625</v>
      </c>
    </row>
    <row r="179" spans="14:33" x14ac:dyDescent="0.2">
      <c r="N179" s="45">
        <v>1699.2099609375</v>
      </c>
      <c r="O179" s="55">
        <v>3958.6201171875</v>
      </c>
      <c r="AC179" s="45">
        <v>2312.7900390625</v>
      </c>
      <c r="AF179" s="45">
        <v>1293.3900146484375</v>
      </c>
      <c r="AG179" s="45">
        <v>1489.8800048828125</v>
      </c>
    </row>
    <row r="180" spans="14:33" x14ac:dyDescent="0.2">
      <c r="N180" s="45">
        <v>2922.760009765625</v>
      </c>
      <c r="O180" s="55">
        <v>3085.929931640625</v>
      </c>
      <c r="AC180" s="45">
        <v>2556.699951171875</v>
      </c>
      <c r="AF180" s="45">
        <v>727.0770263671875</v>
      </c>
      <c r="AG180" s="45">
        <v>1428.43994140625</v>
      </c>
    </row>
    <row r="181" spans="14:33" x14ac:dyDescent="0.2">
      <c r="N181" s="45">
        <v>2723.89990234375</v>
      </c>
      <c r="O181" s="55">
        <v>2970.889892578125</v>
      </c>
      <c r="AC181" s="45">
        <v>1166.6700439453125</v>
      </c>
      <c r="AF181" s="45">
        <v>1216.3199462890625</v>
      </c>
      <c r="AG181" s="45">
        <v>2107.580078125</v>
      </c>
    </row>
    <row r="182" spans="14:33" x14ac:dyDescent="0.2">
      <c r="N182" s="45">
        <v>2140.840087890625</v>
      </c>
      <c r="O182" s="55">
        <v>3566.219970703125</v>
      </c>
      <c r="AC182" s="45">
        <v>2097.909912109375</v>
      </c>
      <c r="AF182" s="45">
        <v>1203.31005859375</v>
      </c>
      <c r="AG182" s="45">
        <v>1685.75</v>
      </c>
    </row>
    <row r="183" spans="14:33" x14ac:dyDescent="0.2">
      <c r="N183" s="45">
        <v>2317.719970703125</v>
      </c>
      <c r="O183" s="55">
        <v>4235.52001953125</v>
      </c>
      <c r="AC183" s="45">
        <v>2285.590087890625</v>
      </c>
      <c r="AF183" s="45">
        <v>1344.9100341796875</v>
      </c>
      <c r="AG183" s="45">
        <v>2197.949951171875</v>
      </c>
    </row>
    <row r="184" spans="14:33" x14ac:dyDescent="0.2">
      <c r="N184" s="45">
        <v>1641.3299560546875</v>
      </c>
      <c r="O184" s="55">
        <v>4380.52978515625</v>
      </c>
      <c r="AC184" s="45">
        <v>3266.239990234375</v>
      </c>
      <c r="AF184" s="45">
        <v>1001.4099731445312</v>
      </c>
      <c r="AG184" s="45">
        <v>1651.22998046875</v>
      </c>
    </row>
    <row r="185" spans="14:33" x14ac:dyDescent="0.2">
      <c r="N185" s="45">
        <v>2381.659912109375</v>
      </c>
      <c r="O185" s="55">
        <v>3701.300048828125</v>
      </c>
      <c r="AC185" s="45">
        <v>2853.530029296875</v>
      </c>
      <c r="AF185" s="45">
        <v>948.91900634765625</v>
      </c>
      <c r="AG185" s="45">
        <v>1677.97998046875</v>
      </c>
    </row>
    <row r="186" spans="14:33" x14ac:dyDescent="0.2">
      <c r="N186" s="45">
        <v>2816.260009765625</v>
      </c>
      <c r="O186" s="55">
        <v>5187.509765625</v>
      </c>
      <c r="AC186" s="45">
        <v>1956.030029296875</v>
      </c>
      <c r="AF186" s="45">
        <v>1213.81005859375</v>
      </c>
      <c r="AG186" s="45">
        <v>1130.4200439453125</v>
      </c>
    </row>
    <row r="187" spans="14:33" x14ac:dyDescent="0.2">
      <c r="N187" s="45">
        <v>2724.320068359375</v>
      </c>
      <c r="O187" s="55">
        <v>4502.080078125</v>
      </c>
      <c r="AC187" s="45">
        <v>1709.550048828125</v>
      </c>
      <c r="AF187" s="45">
        <v>1625.6099853515625</v>
      </c>
      <c r="AG187" s="45">
        <v>1864.77001953125</v>
      </c>
    </row>
    <row r="188" spans="14:33" x14ac:dyDescent="0.2">
      <c r="N188" s="45">
        <v>2101.169921875</v>
      </c>
      <c r="O188" s="55">
        <v>3539.330078125</v>
      </c>
      <c r="AC188" s="45">
        <v>2881.110107421875</v>
      </c>
      <c r="AF188" s="45">
        <v>753.6090087890625</v>
      </c>
      <c r="AG188" s="45">
        <v>1956.3299560546875</v>
      </c>
    </row>
    <row r="189" spans="14:33" x14ac:dyDescent="0.2">
      <c r="N189" s="45">
        <v>1482.219970703125</v>
      </c>
      <c r="O189" s="55">
        <v>3401.1201171875</v>
      </c>
      <c r="AC189" s="45">
        <v>2004.0799560546875</v>
      </c>
      <c r="AF189" s="45">
        <v>1045.5999755859375</v>
      </c>
      <c r="AG189" s="45">
        <v>1843.699951171875</v>
      </c>
    </row>
    <row r="190" spans="14:33" x14ac:dyDescent="0.2">
      <c r="N190" s="45">
        <v>1724.489990234375</v>
      </c>
      <c r="O190" s="55">
        <v>4723.60009765625</v>
      </c>
      <c r="AC190" s="45">
        <v>1924.780029296875</v>
      </c>
      <c r="AF190" s="45">
        <v>1158.1800537109375</v>
      </c>
      <c r="AG190" s="45">
        <v>1603.8499755859375</v>
      </c>
    </row>
    <row r="191" spans="14:33" x14ac:dyDescent="0.2">
      <c r="N191" s="45">
        <v>2129.06005859375</v>
      </c>
      <c r="O191" s="55">
        <v>3666.070068359375</v>
      </c>
      <c r="AC191" s="45">
        <v>2486.1298828125</v>
      </c>
      <c r="AF191" s="45">
        <v>949.10101318359375</v>
      </c>
      <c r="AG191" s="45">
        <v>1633.9100341796875</v>
      </c>
    </row>
    <row r="192" spans="14:33" x14ac:dyDescent="0.2">
      <c r="N192" s="45">
        <v>2041.3800048828125</v>
      </c>
      <c r="O192" s="55">
        <v>4958.83984375</v>
      </c>
      <c r="AC192" s="45">
        <v>1473.6099853515625</v>
      </c>
      <c r="AF192" s="45">
        <v>1100.719970703125</v>
      </c>
      <c r="AG192" s="45">
        <v>2103.639892578125</v>
      </c>
    </row>
    <row r="193" spans="14:33" x14ac:dyDescent="0.2">
      <c r="N193" s="45">
        <v>2624.840087890625</v>
      </c>
      <c r="O193" s="55">
        <v>3825.050048828125</v>
      </c>
      <c r="AC193" s="45">
        <v>1480.56005859375</v>
      </c>
      <c r="AF193" s="45">
        <v>448.4219970703125</v>
      </c>
      <c r="AG193" s="45">
        <v>2012.510009765625</v>
      </c>
    </row>
    <row r="194" spans="14:33" x14ac:dyDescent="0.2">
      <c r="N194" s="45">
        <v>1840.550048828125</v>
      </c>
      <c r="O194" s="55">
        <v>3189.659912109375</v>
      </c>
      <c r="AC194" s="45">
        <v>2937.090087890625</v>
      </c>
      <c r="AF194" s="45">
        <v>1132.0999755859375</v>
      </c>
      <c r="AG194" s="45">
        <v>1807.0999755859375</v>
      </c>
    </row>
    <row r="195" spans="14:33" x14ac:dyDescent="0.2">
      <c r="N195" s="45">
        <v>2504.070068359375</v>
      </c>
      <c r="O195" s="55">
        <v>5032.06005859375</v>
      </c>
      <c r="AC195" s="45">
        <v>2181.8798828125</v>
      </c>
      <c r="AF195" s="45">
        <v>1120.47998046875</v>
      </c>
      <c r="AG195" s="45">
        <v>1179.5400390625</v>
      </c>
    </row>
    <row r="196" spans="14:33" x14ac:dyDescent="0.2">
      <c r="N196" s="45">
        <v>1621.550048828125</v>
      </c>
      <c r="O196" s="55">
        <v>4123.4501953125</v>
      </c>
      <c r="AC196" s="45">
        <v>2659.0400390625</v>
      </c>
      <c r="AF196" s="45">
        <v>1155.43994140625</v>
      </c>
      <c r="AG196" s="45">
        <v>1260.27001953125</v>
      </c>
    </row>
    <row r="197" spans="14:33" x14ac:dyDescent="0.2">
      <c r="N197" s="45">
        <v>1949.93994140625</v>
      </c>
      <c r="O197" s="55">
        <v>3734.56005859375</v>
      </c>
      <c r="AC197" s="45">
        <v>3008.159912109375</v>
      </c>
      <c r="AF197" s="45">
        <v>1053.8399658203125</v>
      </c>
      <c r="AG197" s="45">
        <v>1944.219970703125</v>
      </c>
    </row>
    <row r="198" spans="14:33" x14ac:dyDescent="0.2">
      <c r="N198" s="45">
        <v>1577.9000244140625</v>
      </c>
      <c r="O198" s="55">
        <v>4951.10009765625</v>
      </c>
      <c r="AC198" s="45">
        <v>2369.35009765625</v>
      </c>
      <c r="AF198" s="45">
        <v>1110.050048828125</v>
      </c>
      <c r="AG198" s="45">
        <v>1855.5400390625</v>
      </c>
    </row>
    <row r="199" spans="14:33" x14ac:dyDescent="0.2">
      <c r="N199" s="45">
        <v>969.281005859375</v>
      </c>
      <c r="O199" s="55">
        <v>6231.81005859375</v>
      </c>
      <c r="AC199" s="45">
        <v>2056.860107421875</v>
      </c>
      <c r="AF199" s="45">
        <v>1086.06005859375</v>
      </c>
      <c r="AG199" s="45">
        <v>1896.47998046875</v>
      </c>
    </row>
    <row r="200" spans="14:33" x14ac:dyDescent="0.2">
      <c r="N200" s="45">
        <v>2269.419921875</v>
      </c>
      <c r="O200" s="55">
        <v>3984.199951171875</v>
      </c>
      <c r="AC200" s="45">
        <v>3563.510009765625</v>
      </c>
      <c r="AF200" s="45">
        <v>1243.469970703125</v>
      </c>
      <c r="AG200" s="45">
        <v>969.47698974609375</v>
      </c>
    </row>
    <row r="201" spans="14:33" x14ac:dyDescent="0.2">
      <c r="N201" s="45">
        <v>3125.39990234375</v>
      </c>
      <c r="O201" s="55">
        <v>3495.1298828125</v>
      </c>
      <c r="AC201" s="45">
        <v>3211.659912109375</v>
      </c>
      <c r="AF201" s="45">
        <v>786.0050048828125</v>
      </c>
      <c r="AG201" s="45">
        <v>1761.6600341796875</v>
      </c>
    </row>
    <row r="202" spans="14:33" x14ac:dyDescent="0.2">
      <c r="N202" s="45">
        <v>2236.68994140625</v>
      </c>
      <c r="O202" s="55">
        <v>3713.719970703125</v>
      </c>
      <c r="AC202" s="45">
        <v>2137.530029296875</v>
      </c>
      <c r="AF202" s="45">
        <v>1361.25</v>
      </c>
      <c r="AG202" s="45">
        <v>1525.25</v>
      </c>
    </row>
    <row r="203" spans="14:33" x14ac:dyDescent="0.2">
      <c r="N203" s="45">
        <v>2621.969970703125</v>
      </c>
      <c r="O203" s="55">
        <v>3010.739990234375</v>
      </c>
      <c r="AC203" s="45">
        <v>2214.31005859375</v>
      </c>
      <c r="AF203" s="45">
        <v>1495.43994140625</v>
      </c>
      <c r="AG203" s="45">
        <v>1331.1700439453125</v>
      </c>
    </row>
    <row r="204" spans="14:33" x14ac:dyDescent="0.2">
      <c r="N204" s="45">
        <v>1918.7099609375</v>
      </c>
      <c r="O204" s="55">
        <v>3992.919921875</v>
      </c>
      <c r="AC204" s="45">
        <v>2414.22998046875</v>
      </c>
      <c r="AF204" s="45">
        <v>1186.1099853515625</v>
      </c>
      <c r="AG204" s="45">
        <v>1386.4000244140625</v>
      </c>
    </row>
    <row r="205" spans="14:33" x14ac:dyDescent="0.2">
      <c r="N205" s="45">
        <v>2638.330078125</v>
      </c>
      <c r="O205" s="55">
        <v>3804.77001953125</v>
      </c>
      <c r="AC205" s="45">
        <v>2177.719970703125</v>
      </c>
      <c r="AF205" s="45">
        <v>1004.0499877929688</v>
      </c>
      <c r="AG205" s="45">
        <v>1709.9200439453125</v>
      </c>
    </row>
    <row r="206" spans="14:33" x14ac:dyDescent="0.2">
      <c r="N206" s="45">
        <v>1722.739990234375</v>
      </c>
      <c r="O206" s="55">
        <v>5283.919921875</v>
      </c>
      <c r="AC206" s="45">
        <v>3200.820068359375</v>
      </c>
      <c r="AF206" s="45">
        <v>1080.989990234375</v>
      </c>
      <c r="AG206" s="45">
        <v>1094.0899658203125</v>
      </c>
    </row>
    <row r="207" spans="14:33" x14ac:dyDescent="0.2">
      <c r="N207" s="45">
        <v>2205.1298828125</v>
      </c>
      <c r="O207" s="55">
        <v>5056.3798828125</v>
      </c>
      <c r="AC207" s="45">
        <v>1382.1400146484375</v>
      </c>
      <c r="AF207" s="45">
        <v>1175.489990234375</v>
      </c>
      <c r="AG207" s="45">
        <v>1346.9000244140625</v>
      </c>
    </row>
    <row r="208" spans="14:33" x14ac:dyDescent="0.2">
      <c r="N208" s="54">
        <v>1684.3900146484375</v>
      </c>
      <c r="O208" s="55">
        <v>4847.4599609375</v>
      </c>
      <c r="AC208" s="45">
        <v>2890.3798828125</v>
      </c>
      <c r="AF208" s="45">
        <v>1155.72998046875</v>
      </c>
      <c r="AG208" s="45">
        <v>1358.25</v>
      </c>
    </row>
    <row r="209" spans="14:33" x14ac:dyDescent="0.2">
      <c r="N209" s="44">
        <v>1720.4300537109375</v>
      </c>
      <c r="O209" s="55">
        <v>3688.22998046875</v>
      </c>
      <c r="AC209" s="45">
        <v>2012.2099609375</v>
      </c>
      <c r="AF209" s="45">
        <v>1398.949951171875</v>
      </c>
      <c r="AG209" s="45">
        <v>1613.949951171875</v>
      </c>
    </row>
    <row r="210" spans="14:33" x14ac:dyDescent="0.2">
      <c r="N210" s="45">
        <v>2322.35009765625</v>
      </c>
      <c r="O210" s="55">
        <v>4854.83984375</v>
      </c>
      <c r="AC210" s="45">
        <v>2029.050048828125</v>
      </c>
      <c r="AF210" s="45">
        <v>715.0369873046875</v>
      </c>
      <c r="AG210" s="45">
        <v>1808.8800048828125</v>
      </c>
    </row>
    <row r="211" spans="14:33" x14ac:dyDescent="0.2">
      <c r="N211" s="45">
        <v>1435.8299560546875</v>
      </c>
      <c r="O211" s="55">
        <v>4109.68994140625</v>
      </c>
      <c r="AC211" s="45">
        <v>1541.050048828125</v>
      </c>
      <c r="AF211" s="45">
        <v>1479.8499755859375</v>
      </c>
      <c r="AG211" s="45">
        <v>964.177001953125</v>
      </c>
    </row>
    <row r="212" spans="14:33" x14ac:dyDescent="0.2">
      <c r="N212" s="45">
        <v>1829.3199462890625</v>
      </c>
      <c r="O212" s="55">
        <v>5812.4501953125</v>
      </c>
      <c r="AC212" s="45">
        <v>2282.10009765625</v>
      </c>
      <c r="AF212" s="45">
        <v>1382.3800048828125</v>
      </c>
      <c r="AG212" s="45">
        <v>2658.159912109375</v>
      </c>
    </row>
    <row r="213" spans="14:33" x14ac:dyDescent="0.2">
      <c r="N213" s="45">
        <v>1286.949951171875</v>
      </c>
      <c r="O213" s="55">
        <v>4249.2099609375</v>
      </c>
      <c r="AC213" s="45">
        <v>3074.47998046875</v>
      </c>
      <c r="AF213" s="45">
        <v>1159.0799560546875</v>
      </c>
      <c r="AG213" s="45">
        <v>1487.77001953125</v>
      </c>
    </row>
    <row r="214" spans="14:33" x14ac:dyDescent="0.2">
      <c r="N214" s="45">
        <v>1800.6600341796875</v>
      </c>
      <c r="O214" s="55">
        <v>3066.25</v>
      </c>
      <c r="AC214" s="45">
        <v>2371.0400390625</v>
      </c>
      <c r="AF214" s="45">
        <v>1226.9000244140625</v>
      </c>
      <c r="AG214" s="45">
        <v>1413.3399658203125</v>
      </c>
    </row>
    <row r="215" spans="14:33" x14ac:dyDescent="0.2">
      <c r="N215" s="45">
        <v>1197.3599853515625</v>
      </c>
      <c r="O215" s="55">
        <v>5592</v>
      </c>
      <c r="AC215" s="45">
        <v>2575.489990234375</v>
      </c>
      <c r="AF215" s="45">
        <v>1157.3299560546875</v>
      </c>
      <c r="AG215" s="45">
        <v>2303.570068359375</v>
      </c>
    </row>
    <row r="216" spans="14:33" x14ac:dyDescent="0.2">
      <c r="N216" s="45">
        <v>1839.530029296875</v>
      </c>
      <c r="O216" s="55">
        <v>2997.3798828125</v>
      </c>
      <c r="AC216" s="45">
        <v>2551.820068359375</v>
      </c>
      <c r="AF216" s="45">
        <v>1237.3199462890625</v>
      </c>
      <c r="AG216" s="45">
        <v>1734</v>
      </c>
    </row>
    <row r="217" spans="14:33" x14ac:dyDescent="0.2">
      <c r="N217" s="45">
        <v>1736.510009765625</v>
      </c>
      <c r="O217" s="55">
        <v>5984.39013671875</v>
      </c>
      <c r="AC217" s="45">
        <v>1955.5799560546875</v>
      </c>
      <c r="AF217" s="45">
        <v>1139.1500244140625</v>
      </c>
      <c r="AG217" s="45">
        <v>2240.989990234375</v>
      </c>
    </row>
    <row r="218" spans="14:33" x14ac:dyDescent="0.2">
      <c r="N218" s="45">
        <v>1294.550048828125</v>
      </c>
      <c r="O218" s="55">
        <v>3088.260009765625</v>
      </c>
      <c r="AC218" s="45">
        <v>2845.419921875</v>
      </c>
      <c r="AF218" s="45">
        <v>1142.719970703125</v>
      </c>
      <c r="AG218" s="45">
        <v>1851.6700439453125</v>
      </c>
    </row>
    <row r="219" spans="14:33" x14ac:dyDescent="0.2">
      <c r="N219" s="45">
        <v>1600.4000244140625</v>
      </c>
      <c r="O219" s="55">
        <v>4314.68017578125</v>
      </c>
      <c r="AC219" s="45">
        <v>2163.72998046875</v>
      </c>
      <c r="AF219" s="45">
        <v>1126.5400390625</v>
      </c>
      <c r="AG219" s="45">
        <v>1549</v>
      </c>
    </row>
    <row r="220" spans="14:33" x14ac:dyDescent="0.2">
      <c r="N220" s="45">
        <v>1883.1700439453125</v>
      </c>
      <c r="O220" s="55">
        <v>3696.820068359375</v>
      </c>
      <c r="AC220" s="45">
        <v>2566.3798828125</v>
      </c>
      <c r="AF220" s="45">
        <v>1278.8199462890625</v>
      </c>
      <c r="AG220" s="45">
        <v>1463.27001953125</v>
      </c>
    </row>
    <row r="221" spans="14:33" x14ac:dyDescent="0.2">
      <c r="N221" s="45">
        <v>1418.77001953125</v>
      </c>
      <c r="O221" s="55">
        <v>4875.02978515625</v>
      </c>
      <c r="AC221" s="45">
        <v>1777.4100341796875</v>
      </c>
      <c r="AF221" s="45">
        <v>1362.030029296875</v>
      </c>
      <c r="AG221" s="45">
        <v>2128.110107421875</v>
      </c>
    </row>
    <row r="222" spans="14:33" x14ac:dyDescent="0.2">
      <c r="N222" s="45">
        <v>949.43597412109375</v>
      </c>
      <c r="O222" s="55">
        <v>4326.2001953125</v>
      </c>
      <c r="AC222" s="45">
        <v>1970.9000244140625</v>
      </c>
      <c r="AF222" s="45">
        <v>1179.18994140625</v>
      </c>
      <c r="AG222" s="45">
        <v>1756.199951171875</v>
      </c>
    </row>
    <row r="223" spans="14:33" x14ac:dyDescent="0.2">
      <c r="N223" s="45">
        <v>1223.239990234375</v>
      </c>
      <c r="O223" s="55">
        <v>5224.81005859375</v>
      </c>
      <c r="AC223" s="45">
        <v>1523.9599609375</v>
      </c>
      <c r="AF223" s="45">
        <v>1167.6800537109375</v>
      </c>
      <c r="AG223" s="45">
        <v>587.2869873046875</v>
      </c>
    </row>
    <row r="224" spans="14:33" x14ac:dyDescent="0.2">
      <c r="N224" s="45">
        <v>1457.010009765625</v>
      </c>
      <c r="O224" s="55">
        <v>3563.949951171875</v>
      </c>
      <c r="AC224" s="45">
        <v>2739.75</v>
      </c>
      <c r="AF224" s="45">
        <v>1385.719970703125</v>
      </c>
      <c r="AG224" s="45">
        <v>1634.7099609375</v>
      </c>
    </row>
    <row r="225" spans="14:33" x14ac:dyDescent="0.2">
      <c r="N225" s="45">
        <v>1109.0699462890625</v>
      </c>
      <c r="O225" s="55">
        <v>5310.7900390625</v>
      </c>
      <c r="AC225" s="45">
        <v>2343.2900390625</v>
      </c>
      <c r="AF225" s="45">
        <v>1076.780029296875</v>
      </c>
      <c r="AG225" s="45">
        <v>1539.0999755859375</v>
      </c>
    </row>
    <row r="226" spans="14:33" x14ac:dyDescent="0.2">
      <c r="N226" s="45">
        <v>2011.43994140625</v>
      </c>
      <c r="O226" s="55">
        <v>5676.97998046875</v>
      </c>
      <c r="AC226" s="45">
        <v>2758.570068359375</v>
      </c>
      <c r="AF226" s="45">
        <v>1194.5899658203125</v>
      </c>
      <c r="AG226" s="45">
        <v>1628.719970703125</v>
      </c>
    </row>
    <row r="227" spans="14:33" x14ac:dyDescent="0.2">
      <c r="N227" s="45">
        <v>2085.4599609375</v>
      </c>
      <c r="O227" s="55">
        <v>5289.97998046875</v>
      </c>
      <c r="AC227" s="54">
        <v>3714.989990234375</v>
      </c>
      <c r="AF227" s="45">
        <v>903.135009765625</v>
      </c>
      <c r="AG227" s="45">
        <v>1583.7099609375</v>
      </c>
    </row>
    <row r="228" spans="14:33" x14ac:dyDescent="0.2">
      <c r="N228" s="45">
        <v>1521.3900146484375</v>
      </c>
      <c r="O228" s="55">
        <v>4574.08984375</v>
      </c>
      <c r="AF228" s="45">
        <v>1207.1500244140625</v>
      </c>
      <c r="AG228" s="45">
        <v>1536.969970703125</v>
      </c>
    </row>
    <row r="229" spans="14:33" x14ac:dyDescent="0.2">
      <c r="N229" s="45">
        <v>1777.1800537109375</v>
      </c>
      <c r="O229" s="55">
        <v>3313.780029296875</v>
      </c>
      <c r="AF229" s="45">
        <v>964.01800537109375</v>
      </c>
      <c r="AG229" s="45">
        <v>1551</v>
      </c>
    </row>
    <row r="230" spans="14:33" x14ac:dyDescent="0.2">
      <c r="N230" s="45">
        <v>1423.5</v>
      </c>
      <c r="O230" s="55">
        <v>2873.9599609375</v>
      </c>
      <c r="AF230" s="45">
        <v>1138.7099609375</v>
      </c>
      <c r="AG230" s="45">
        <v>1787.3699951171875</v>
      </c>
    </row>
    <row r="231" spans="14:33" x14ac:dyDescent="0.2">
      <c r="N231" s="45">
        <v>1742.52001953125</v>
      </c>
      <c r="O231" s="55">
        <v>2474.72998046875</v>
      </c>
      <c r="AF231" s="45">
        <v>1302.4300537109375</v>
      </c>
      <c r="AG231" s="45">
        <v>1740.18994140625</v>
      </c>
    </row>
    <row r="232" spans="14:33" x14ac:dyDescent="0.2">
      <c r="N232" s="45">
        <v>1707.8499755859375</v>
      </c>
      <c r="O232" s="55">
        <v>3111.030029296875</v>
      </c>
      <c r="AF232" s="45">
        <v>711.4539794921875</v>
      </c>
      <c r="AG232" s="45">
        <v>1704.760009765625</v>
      </c>
    </row>
    <row r="233" spans="14:33" x14ac:dyDescent="0.2">
      <c r="N233" s="45">
        <v>1762.8499755859375</v>
      </c>
      <c r="O233" s="55">
        <v>3173.60009765625</v>
      </c>
      <c r="AF233" s="45">
        <v>962.42901611328125</v>
      </c>
      <c r="AG233" s="45">
        <v>1228.3699951171875</v>
      </c>
    </row>
    <row r="234" spans="14:33" x14ac:dyDescent="0.2">
      <c r="N234" s="45">
        <v>1359.8199462890625</v>
      </c>
      <c r="O234" s="55">
        <v>4005.2099609375</v>
      </c>
      <c r="AF234" s="45">
        <v>1095.2900390625</v>
      </c>
      <c r="AG234" s="45">
        <v>1608.0899658203125</v>
      </c>
    </row>
    <row r="235" spans="14:33" x14ac:dyDescent="0.2">
      <c r="N235" s="45">
        <v>1128.8599853515625</v>
      </c>
      <c r="O235" s="55">
        <v>2795.830078125</v>
      </c>
      <c r="AF235" s="45">
        <v>1032.4100341796875</v>
      </c>
      <c r="AG235" s="45">
        <v>1384.25</v>
      </c>
    </row>
    <row r="236" spans="14:33" x14ac:dyDescent="0.2">
      <c r="N236" s="45">
        <v>1133.6199951171875</v>
      </c>
      <c r="O236" s="55">
        <v>3475.64990234375</v>
      </c>
      <c r="AF236" s="45">
        <v>1163.449951171875</v>
      </c>
      <c r="AG236" s="45">
        <v>1358.27001953125</v>
      </c>
    </row>
    <row r="237" spans="14:33" x14ac:dyDescent="0.2">
      <c r="N237" s="45">
        <v>1684.31005859375</v>
      </c>
      <c r="O237" s="55">
        <v>4494.35009765625</v>
      </c>
      <c r="AF237" s="45">
        <v>1212.72998046875</v>
      </c>
      <c r="AG237" s="45">
        <v>1830.02001953125</v>
      </c>
    </row>
    <row r="238" spans="14:33" x14ac:dyDescent="0.2">
      <c r="N238" s="45">
        <v>1503.4300537109375</v>
      </c>
      <c r="O238" s="55">
        <v>4817.56982421875</v>
      </c>
      <c r="AF238" s="45">
        <v>1106.199951171875</v>
      </c>
      <c r="AG238" s="45">
        <v>1641.510009765625</v>
      </c>
    </row>
    <row r="239" spans="14:33" x14ac:dyDescent="0.2">
      <c r="N239" s="45">
        <v>1452.18994140625</v>
      </c>
      <c r="O239" s="55">
        <v>4268.7099609375</v>
      </c>
      <c r="AF239" s="45">
        <v>977.551025390625</v>
      </c>
      <c r="AG239" s="45">
        <v>1871.6500244140625</v>
      </c>
    </row>
    <row r="240" spans="14:33" x14ac:dyDescent="0.2">
      <c r="N240" s="45">
        <v>1352.010009765625</v>
      </c>
      <c r="O240" s="55">
        <v>3732.449951171875</v>
      </c>
      <c r="AF240" s="45">
        <v>1068.8199462890625</v>
      </c>
      <c r="AG240" s="45">
        <v>2138.7099609375</v>
      </c>
    </row>
    <row r="241" spans="14:33" x14ac:dyDescent="0.2">
      <c r="N241" s="45">
        <v>1648.489990234375</v>
      </c>
      <c r="O241" s="55">
        <v>3665.43994140625</v>
      </c>
      <c r="AF241" s="45">
        <v>1211.9000244140625</v>
      </c>
      <c r="AG241" s="45">
        <v>1506.5899658203125</v>
      </c>
    </row>
    <row r="242" spans="14:33" x14ac:dyDescent="0.2">
      <c r="N242" s="45">
        <v>1967.6099853515625</v>
      </c>
      <c r="O242" s="55">
        <v>3855.75</v>
      </c>
      <c r="AF242" s="45">
        <v>1208.010009765625</v>
      </c>
      <c r="AG242" s="45">
        <v>1870.550048828125</v>
      </c>
    </row>
    <row r="243" spans="14:33" x14ac:dyDescent="0.2">
      <c r="N243" s="45">
        <v>1576.1500244140625</v>
      </c>
      <c r="O243" s="55">
        <v>3990.030029296875</v>
      </c>
      <c r="AF243" s="45">
        <v>822.13897705078125</v>
      </c>
      <c r="AG243" s="45">
        <v>992.48797607421875</v>
      </c>
    </row>
    <row r="244" spans="14:33" x14ac:dyDescent="0.2">
      <c r="N244" s="45">
        <v>1126.1500244140625</v>
      </c>
      <c r="O244" s="55">
        <v>3107.72998046875</v>
      </c>
      <c r="AF244" s="45">
        <v>1325.68994140625</v>
      </c>
      <c r="AG244" s="45">
        <v>1746.6199951171875</v>
      </c>
    </row>
    <row r="245" spans="14:33" x14ac:dyDescent="0.2">
      <c r="N245" s="45">
        <v>1783.8800048828125</v>
      </c>
      <c r="O245" s="55">
        <v>2079.679931640625</v>
      </c>
      <c r="AF245" s="45">
        <v>1182.300048828125</v>
      </c>
      <c r="AG245" s="45">
        <v>1835.3499755859375</v>
      </c>
    </row>
    <row r="246" spans="14:33" x14ac:dyDescent="0.2">
      <c r="N246" s="45">
        <v>749.8270263671875</v>
      </c>
      <c r="O246" s="55">
        <v>3814.6298828125</v>
      </c>
      <c r="AF246" s="45">
        <v>1228.449951171875</v>
      </c>
      <c r="AG246" s="45">
        <v>1671.800048828125</v>
      </c>
    </row>
    <row r="247" spans="14:33" x14ac:dyDescent="0.2">
      <c r="N247" s="45">
        <v>1244.5999755859375</v>
      </c>
      <c r="O247" s="55">
        <v>4296.669921875</v>
      </c>
      <c r="AF247" s="45">
        <v>1053.550048828125</v>
      </c>
      <c r="AG247" s="45">
        <v>1690.800048828125</v>
      </c>
    </row>
    <row r="248" spans="14:33" x14ac:dyDescent="0.2">
      <c r="N248" s="45">
        <v>1710.2900390625</v>
      </c>
      <c r="O248" s="55">
        <v>3900.860107421875</v>
      </c>
      <c r="AF248" s="45">
        <v>718.375</v>
      </c>
      <c r="AG248" s="45">
        <v>1800.989990234375</v>
      </c>
    </row>
    <row r="249" spans="14:33" x14ac:dyDescent="0.2">
      <c r="N249" s="45">
        <v>1247.6700439453125</v>
      </c>
      <c r="O249" s="55">
        <v>4122.08984375</v>
      </c>
      <c r="AF249" s="45">
        <v>1345.5899658203125</v>
      </c>
      <c r="AG249" s="45">
        <v>1795.219970703125</v>
      </c>
    </row>
    <row r="250" spans="14:33" x14ac:dyDescent="0.2">
      <c r="N250" s="45">
        <v>1195.0699462890625</v>
      </c>
      <c r="O250" s="55">
        <v>3181.47998046875</v>
      </c>
      <c r="AF250" s="45">
        <v>1166.68994140625</v>
      </c>
      <c r="AG250" s="45">
        <v>2153.47998046875</v>
      </c>
    </row>
    <row r="251" spans="14:33" x14ac:dyDescent="0.2">
      <c r="N251" s="45">
        <v>1881.22998046875</v>
      </c>
      <c r="O251" s="55">
        <v>3520.9599609375</v>
      </c>
      <c r="AF251" s="45">
        <v>1117.8299560546875</v>
      </c>
      <c r="AG251" s="45">
        <v>2242.389892578125</v>
      </c>
    </row>
    <row r="252" spans="14:33" x14ac:dyDescent="0.2">
      <c r="N252" s="45">
        <v>1347.1199951171875</v>
      </c>
      <c r="O252" s="55">
        <v>5717.8798828125</v>
      </c>
      <c r="AF252" s="45">
        <v>1044.489990234375</v>
      </c>
      <c r="AG252" s="45">
        <v>1994.2900390625</v>
      </c>
    </row>
    <row r="253" spans="14:33" x14ac:dyDescent="0.2">
      <c r="N253" s="45">
        <v>1202.6199951171875</v>
      </c>
      <c r="O253" s="55">
        <v>3419.25</v>
      </c>
      <c r="AF253" s="45">
        <v>1207.2900390625</v>
      </c>
      <c r="AG253" s="45">
        <v>783.65997314453125</v>
      </c>
    </row>
    <row r="254" spans="14:33" x14ac:dyDescent="0.2">
      <c r="N254" s="45">
        <v>1548.969970703125</v>
      </c>
      <c r="O254" s="55">
        <v>3841.639892578125</v>
      </c>
      <c r="AF254" s="45">
        <v>1051.3299560546875</v>
      </c>
      <c r="AG254" s="45">
        <v>1686.699951171875</v>
      </c>
    </row>
    <row r="255" spans="14:33" x14ac:dyDescent="0.2">
      <c r="N255" s="45">
        <v>1863.219970703125</v>
      </c>
      <c r="O255" s="55">
        <v>2634.31005859375</v>
      </c>
      <c r="AF255" s="45">
        <v>1216.31005859375</v>
      </c>
      <c r="AG255" s="45">
        <v>1633.6700439453125</v>
      </c>
    </row>
    <row r="256" spans="14:33" x14ac:dyDescent="0.2">
      <c r="N256" s="45">
        <v>1959.47998046875</v>
      </c>
      <c r="O256" s="55">
        <v>2634.419921875</v>
      </c>
      <c r="AF256" s="45">
        <v>1335.22998046875</v>
      </c>
      <c r="AG256" s="45">
        <v>2427.909912109375</v>
      </c>
    </row>
    <row r="257" spans="14:33" x14ac:dyDescent="0.2">
      <c r="N257" s="45">
        <v>1408.8900146484375</v>
      </c>
      <c r="O257" s="55">
        <v>4111.97021484375</v>
      </c>
      <c r="AF257" s="45">
        <v>1318.7099609375</v>
      </c>
      <c r="AG257" s="45">
        <v>1844.780029296875</v>
      </c>
    </row>
    <row r="258" spans="14:33" x14ac:dyDescent="0.2">
      <c r="N258" s="45">
        <v>2012.5400390625</v>
      </c>
      <c r="O258" s="55">
        <v>4374.56005859375</v>
      </c>
      <c r="AF258" s="45">
        <v>1278.68994140625</v>
      </c>
      <c r="AG258" s="45">
        <v>2484.7099609375</v>
      </c>
    </row>
    <row r="259" spans="14:33" x14ac:dyDescent="0.2">
      <c r="N259" s="45">
        <v>1138.2900390625</v>
      </c>
      <c r="O259" s="55">
        <v>4090.929931640625</v>
      </c>
      <c r="AF259" s="45">
        <v>1296.030029296875</v>
      </c>
      <c r="AG259" s="45">
        <v>1821.02001953125</v>
      </c>
    </row>
    <row r="260" spans="14:33" x14ac:dyDescent="0.2">
      <c r="N260" s="45">
        <v>1390.8900146484375</v>
      </c>
      <c r="O260" s="55">
        <v>3539.5</v>
      </c>
      <c r="AF260" s="45">
        <v>850.10498046875</v>
      </c>
      <c r="AG260" s="45">
        <v>1989.719970703125</v>
      </c>
    </row>
    <row r="261" spans="14:33" x14ac:dyDescent="0.2">
      <c r="N261" s="45">
        <v>480.87799072265625</v>
      </c>
      <c r="O261" s="62">
        <v>3574.43994140625</v>
      </c>
      <c r="AF261" s="45">
        <v>1112.260009765625</v>
      </c>
      <c r="AG261" s="45">
        <v>1508.2099609375</v>
      </c>
    </row>
    <row r="262" spans="14:33" x14ac:dyDescent="0.2">
      <c r="N262" s="45">
        <v>2009.6800537109375</v>
      </c>
      <c r="O262" s="58">
        <v>3133.81005859375</v>
      </c>
      <c r="AF262" s="45">
        <v>1066.1600341796875</v>
      </c>
      <c r="AG262" s="45">
        <v>1806.469970703125</v>
      </c>
    </row>
    <row r="263" spans="14:33" x14ac:dyDescent="0.2">
      <c r="N263" s="45">
        <v>1443.1700439453125</v>
      </c>
      <c r="O263" s="59">
        <v>3241.699951171875</v>
      </c>
      <c r="AF263" s="45">
        <v>1290.43994140625</v>
      </c>
      <c r="AG263" s="45">
        <v>1212.81005859375</v>
      </c>
    </row>
    <row r="264" spans="14:33" x14ac:dyDescent="0.2">
      <c r="N264" s="45">
        <v>1822.1500244140625</v>
      </c>
      <c r="O264" s="59">
        <v>3148.679931640625</v>
      </c>
      <c r="AF264" s="45">
        <v>1232.8599853515625</v>
      </c>
      <c r="AG264" s="45">
        <v>712.8800048828125</v>
      </c>
    </row>
    <row r="265" spans="14:33" x14ac:dyDescent="0.2">
      <c r="N265" s="45">
        <v>2021.0699462890625</v>
      </c>
      <c r="O265" s="59">
        <v>3274.949951171875</v>
      </c>
      <c r="AF265" s="45">
        <v>1185.7900390625</v>
      </c>
      <c r="AG265" s="45">
        <v>971.083984375</v>
      </c>
    </row>
    <row r="266" spans="14:33" x14ac:dyDescent="0.2">
      <c r="N266" s="45">
        <v>1753.3599853515625</v>
      </c>
      <c r="O266" s="59">
        <v>4719.759765625</v>
      </c>
      <c r="AF266" s="45">
        <v>1113.9100341796875</v>
      </c>
      <c r="AG266" s="45">
        <v>2124.52001953125</v>
      </c>
    </row>
    <row r="267" spans="14:33" x14ac:dyDescent="0.2">
      <c r="N267" s="45">
        <v>958.68499755859375</v>
      </c>
      <c r="O267" s="59">
        <v>2691.0400390625</v>
      </c>
      <c r="AF267" s="45">
        <v>1280.969970703125</v>
      </c>
      <c r="AG267" s="45">
        <v>1420.3699951171875</v>
      </c>
    </row>
    <row r="268" spans="14:33" x14ac:dyDescent="0.2">
      <c r="N268" s="45">
        <v>1600.1400146484375</v>
      </c>
      <c r="O268" s="59">
        <v>3685.77001953125</v>
      </c>
      <c r="AF268" s="45">
        <v>1474.719970703125</v>
      </c>
      <c r="AG268" s="45">
        <v>994.04998779296875</v>
      </c>
    </row>
    <row r="269" spans="14:33" x14ac:dyDescent="0.2">
      <c r="N269" s="45">
        <v>1658.969970703125</v>
      </c>
      <c r="O269" s="59">
        <v>2848.969970703125</v>
      </c>
      <c r="AF269" s="45">
        <v>1147.0899658203125</v>
      </c>
      <c r="AG269" s="45">
        <v>1193.3299560546875</v>
      </c>
    </row>
    <row r="270" spans="14:33" x14ac:dyDescent="0.2">
      <c r="N270" s="45">
        <v>1557</v>
      </c>
      <c r="O270" s="59">
        <v>3228.280029296875</v>
      </c>
      <c r="AF270" s="45">
        <v>854.2919921875</v>
      </c>
      <c r="AG270" s="45">
        <v>1057.280029296875</v>
      </c>
    </row>
    <row r="271" spans="14:33" x14ac:dyDescent="0.2">
      <c r="N271" s="45">
        <v>1366.550048828125</v>
      </c>
      <c r="O271" s="59">
        <v>3813.469970703125</v>
      </c>
      <c r="AF271" s="45">
        <v>1169.4200439453125</v>
      </c>
      <c r="AG271" s="45">
        <v>2130.260009765625</v>
      </c>
    </row>
    <row r="272" spans="14:33" x14ac:dyDescent="0.2">
      <c r="N272" s="45">
        <v>1387.5</v>
      </c>
      <c r="O272" s="59">
        <v>2473.2099609375</v>
      </c>
      <c r="AF272" s="45">
        <v>997.28302001953125</v>
      </c>
      <c r="AG272" s="45">
        <v>1437.6099853515625</v>
      </c>
    </row>
    <row r="273" spans="14:33" x14ac:dyDescent="0.2">
      <c r="N273" s="45">
        <v>1644.489990234375</v>
      </c>
      <c r="O273" s="59">
        <v>4543</v>
      </c>
      <c r="AF273" s="45">
        <v>1010.8300170898438</v>
      </c>
      <c r="AG273" s="45">
        <v>1501.52001953125</v>
      </c>
    </row>
    <row r="274" spans="14:33" x14ac:dyDescent="0.2">
      <c r="N274" s="45">
        <v>965.19500732421875</v>
      </c>
      <c r="O274" s="59">
        <v>3684.429931640625</v>
      </c>
      <c r="AF274" s="45">
        <v>1417.0899658203125</v>
      </c>
      <c r="AG274" s="45">
        <v>979.53802490234375</v>
      </c>
    </row>
    <row r="275" spans="14:33" x14ac:dyDescent="0.2">
      <c r="N275" s="45">
        <v>1800.8499755859375</v>
      </c>
      <c r="O275" s="59">
        <v>3342.780029296875</v>
      </c>
      <c r="AF275" s="45">
        <v>1149.0899658203125</v>
      </c>
      <c r="AG275" s="45">
        <v>1395.2099609375</v>
      </c>
    </row>
    <row r="276" spans="14:33" x14ac:dyDescent="0.2">
      <c r="N276" s="45">
        <v>1727.52001953125</v>
      </c>
      <c r="O276" s="59">
        <v>3486.780029296875</v>
      </c>
      <c r="AF276" s="45">
        <v>1037.699951171875</v>
      </c>
      <c r="AG276" s="45">
        <v>1148.77001953125</v>
      </c>
    </row>
    <row r="277" spans="14:33" x14ac:dyDescent="0.2">
      <c r="N277" s="45">
        <v>1809.9100341796875</v>
      </c>
      <c r="O277" s="59">
        <v>2953.080078125</v>
      </c>
      <c r="AF277" s="45">
        <v>922.27398681640625</v>
      </c>
      <c r="AG277" s="45">
        <v>3013</v>
      </c>
    </row>
    <row r="278" spans="14:33" x14ac:dyDescent="0.2">
      <c r="N278" s="45">
        <v>1407.8599853515625</v>
      </c>
      <c r="O278" s="59">
        <v>3976.179931640625</v>
      </c>
      <c r="AF278" s="45">
        <v>1089.8199462890625</v>
      </c>
      <c r="AG278" s="45">
        <v>982.10797119140625</v>
      </c>
    </row>
    <row r="279" spans="14:33" x14ac:dyDescent="0.2">
      <c r="N279" s="45">
        <v>1799.949951171875</v>
      </c>
      <c r="O279" s="59">
        <v>4559.740234375</v>
      </c>
      <c r="AF279" s="45">
        <v>1153.7900390625</v>
      </c>
      <c r="AG279" s="45">
        <v>1251.4300537109375</v>
      </c>
    </row>
    <row r="280" spans="14:33" x14ac:dyDescent="0.2">
      <c r="N280" s="45">
        <v>2051.219970703125</v>
      </c>
      <c r="O280" s="59">
        <v>3754.110107421875</v>
      </c>
      <c r="AF280" s="45">
        <v>644.7440185546875</v>
      </c>
      <c r="AG280" s="45">
        <v>1522.06005859375</v>
      </c>
    </row>
    <row r="281" spans="14:33" x14ac:dyDescent="0.2">
      <c r="N281" s="45">
        <v>904.6619873046875</v>
      </c>
      <c r="O281" s="59">
        <v>3116.18994140625</v>
      </c>
      <c r="AF281" s="45">
        <v>814.99700927734375</v>
      </c>
      <c r="AG281" s="45">
        <v>1671.739990234375</v>
      </c>
    </row>
    <row r="282" spans="14:33" x14ac:dyDescent="0.2">
      <c r="N282" s="45">
        <v>1372.6600341796875</v>
      </c>
      <c r="O282" s="59">
        <v>3747.110107421875</v>
      </c>
      <c r="AF282" s="45">
        <v>855.0780029296875</v>
      </c>
      <c r="AG282" s="45">
        <v>2528.080078125</v>
      </c>
    </row>
    <row r="283" spans="14:33" x14ac:dyDescent="0.2">
      <c r="N283" s="45">
        <v>1171.300048828125</v>
      </c>
      <c r="O283" s="59">
        <v>2995.429931640625</v>
      </c>
      <c r="AF283" s="45">
        <v>1209.969970703125</v>
      </c>
      <c r="AG283" s="47">
        <v>1932.19</v>
      </c>
    </row>
    <row r="284" spans="14:33" x14ac:dyDescent="0.2">
      <c r="N284" s="45">
        <v>587.6309814453125</v>
      </c>
      <c r="O284" s="59">
        <v>3015.830078125</v>
      </c>
      <c r="AF284" s="45">
        <v>1176.5</v>
      </c>
      <c r="AG284" s="47">
        <v>1710.58</v>
      </c>
    </row>
    <row r="285" spans="14:33" x14ac:dyDescent="0.2">
      <c r="N285" s="45">
        <v>1191.02001953125</v>
      </c>
      <c r="O285" s="59">
        <v>3591.030029296875</v>
      </c>
      <c r="AF285" s="45">
        <v>655.4539794921875</v>
      </c>
      <c r="AG285" s="47">
        <v>2468.36</v>
      </c>
    </row>
    <row r="286" spans="14:33" x14ac:dyDescent="0.2">
      <c r="N286" s="45">
        <v>1028.8499755859375</v>
      </c>
      <c r="O286" s="59">
        <v>4263.06982421875</v>
      </c>
      <c r="AF286" s="45">
        <v>1229.239990234375</v>
      </c>
      <c r="AG286" s="47">
        <v>1570.46</v>
      </c>
    </row>
    <row r="287" spans="14:33" x14ac:dyDescent="0.2">
      <c r="N287" s="45">
        <v>1039.81005859375</v>
      </c>
      <c r="O287" s="59">
        <v>4397.93017578125</v>
      </c>
      <c r="AF287" s="45">
        <v>1033.5400390625</v>
      </c>
      <c r="AG287" s="47">
        <v>2255.13</v>
      </c>
    </row>
    <row r="288" spans="14:33" x14ac:dyDescent="0.2">
      <c r="N288" s="45">
        <v>1385.0899658203125</v>
      </c>
      <c r="O288" s="59">
        <v>2971.570068359375</v>
      </c>
      <c r="AF288" s="45">
        <v>1287.0400390625</v>
      </c>
      <c r="AG288" s="47">
        <v>1914.46</v>
      </c>
    </row>
    <row r="289" spans="14:33" x14ac:dyDescent="0.2">
      <c r="N289" s="45">
        <v>1316.199951171875</v>
      </c>
      <c r="O289" s="59">
        <v>4668.60009765625</v>
      </c>
      <c r="AF289" s="45">
        <v>1256.010009765625</v>
      </c>
      <c r="AG289" s="47">
        <v>2243.56</v>
      </c>
    </row>
    <row r="290" spans="14:33" x14ac:dyDescent="0.2">
      <c r="N290" s="45">
        <v>1496.1700439453125</v>
      </c>
      <c r="O290" s="59">
        <v>4257.33984375</v>
      </c>
      <c r="AF290" s="45">
        <v>1332.8699951171875</v>
      </c>
      <c r="AG290" s="47">
        <v>1084.18</v>
      </c>
    </row>
    <row r="291" spans="14:33" x14ac:dyDescent="0.2">
      <c r="N291" s="45">
        <v>1321.5799560546875</v>
      </c>
      <c r="O291" s="59">
        <v>3820.47998046875</v>
      </c>
      <c r="AF291" s="45">
        <v>1149.7900390625</v>
      </c>
      <c r="AG291" s="47">
        <v>2100.04</v>
      </c>
    </row>
    <row r="292" spans="14:33" x14ac:dyDescent="0.2">
      <c r="N292" s="45">
        <v>2341.35009765625</v>
      </c>
      <c r="O292" s="59">
        <v>2645.60009765625</v>
      </c>
      <c r="AF292" s="45">
        <v>1242.989990234375</v>
      </c>
      <c r="AG292" s="47">
        <v>2835.96</v>
      </c>
    </row>
    <row r="293" spans="14:33" x14ac:dyDescent="0.2">
      <c r="N293" s="45">
        <v>1375.6500244140625</v>
      </c>
      <c r="O293" s="59">
        <v>3359.550048828125</v>
      </c>
      <c r="AF293" s="45">
        <v>1020.9099731445312</v>
      </c>
      <c r="AG293" s="47">
        <v>2393.9</v>
      </c>
    </row>
    <row r="294" spans="14:33" x14ac:dyDescent="0.2">
      <c r="N294" s="45">
        <v>1676.4000244140625</v>
      </c>
      <c r="O294" s="59">
        <v>3497.56005859375</v>
      </c>
      <c r="AF294" s="45">
        <v>1102.68994140625</v>
      </c>
      <c r="AG294" s="47">
        <v>2389.67</v>
      </c>
    </row>
    <row r="295" spans="14:33" x14ac:dyDescent="0.2">
      <c r="N295" s="45">
        <v>1360.3800048828125</v>
      </c>
      <c r="O295" s="59">
        <v>3614.330078125</v>
      </c>
      <c r="AF295" s="45">
        <v>1084.469970703125</v>
      </c>
      <c r="AG295" s="47">
        <v>2273.25</v>
      </c>
    </row>
    <row r="296" spans="14:33" x14ac:dyDescent="0.2">
      <c r="N296" s="45">
        <v>1876.3900146484375</v>
      </c>
      <c r="O296" s="59">
        <v>4520.08984375</v>
      </c>
      <c r="AF296" s="45">
        <v>908.95697021484375</v>
      </c>
      <c r="AG296" s="47">
        <v>3232.15</v>
      </c>
    </row>
    <row r="297" spans="14:33" x14ac:dyDescent="0.2">
      <c r="N297" s="45">
        <v>1284.8900146484375</v>
      </c>
      <c r="O297" s="59">
        <v>5392.830078125</v>
      </c>
      <c r="AF297" s="45">
        <v>1269.22998046875</v>
      </c>
      <c r="AG297" s="47">
        <v>2944.22</v>
      </c>
    </row>
    <row r="298" spans="14:33" x14ac:dyDescent="0.2">
      <c r="N298" s="45">
        <v>1272.3800048828125</v>
      </c>
      <c r="O298" s="59">
        <v>5328.16015625</v>
      </c>
      <c r="AF298" s="45">
        <v>959.8809814453125</v>
      </c>
      <c r="AG298" s="47">
        <v>2086.37</v>
      </c>
    </row>
    <row r="299" spans="14:33" x14ac:dyDescent="0.2">
      <c r="N299" s="45">
        <v>1438.9200439453125</v>
      </c>
      <c r="O299" s="59">
        <v>5207.8798828125</v>
      </c>
      <c r="AF299" s="45">
        <v>820.70501708984375</v>
      </c>
      <c r="AG299" s="47">
        <v>2792.06</v>
      </c>
    </row>
    <row r="300" spans="14:33" x14ac:dyDescent="0.2">
      <c r="N300" s="45">
        <v>1113.6199951171875</v>
      </c>
      <c r="O300" s="59">
        <v>2844.409912109375</v>
      </c>
      <c r="AF300" s="45">
        <v>864.676025390625</v>
      </c>
      <c r="AG300" s="47">
        <v>2879.12</v>
      </c>
    </row>
    <row r="301" spans="14:33" x14ac:dyDescent="0.2">
      <c r="N301" s="45">
        <v>1874.469970703125</v>
      </c>
      <c r="O301" s="59">
        <v>3409.610107421875</v>
      </c>
      <c r="AF301" s="45">
        <v>1245.56005859375</v>
      </c>
      <c r="AG301" s="47">
        <v>1313.84</v>
      </c>
    </row>
    <row r="302" spans="14:33" x14ac:dyDescent="0.2">
      <c r="N302" s="45">
        <v>1776.3499755859375</v>
      </c>
      <c r="O302" s="59">
        <v>3687.570068359375</v>
      </c>
      <c r="AF302" s="45">
        <v>1089.52001953125</v>
      </c>
      <c r="AG302" s="47">
        <v>2204.67</v>
      </c>
    </row>
    <row r="303" spans="14:33" x14ac:dyDescent="0.2">
      <c r="N303" s="45">
        <v>1257.3299560546875</v>
      </c>
      <c r="O303" s="59">
        <v>2735.260009765625</v>
      </c>
      <c r="AF303" s="45">
        <v>1053.219970703125</v>
      </c>
      <c r="AG303" s="47">
        <v>2229.11</v>
      </c>
    </row>
    <row r="304" spans="14:33" x14ac:dyDescent="0.2">
      <c r="N304" s="45">
        <v>1130.1700439453125</v>
      </c>
      <c r="O304" s="59">
        <v>3822.52001953125</v>
      </c>
      <c r="AF304" s="45">
        <v>1246.3499755859375</v>
      </c>
      <c r="AG304" s="47">
        <v>2511.9</v>
      </c>
    </row>
    <row r="305" spans="14:33" x14ac:dyDescent="0.2">
      <c r="N305" s="45">
        <v>1530.030029296875</v>
      </c>
      <c r="O305" s="59">
        <v>3668.8701171875</v>
      </c>
      <c r="AF305" s="45">
        <v>1286.6600341796875</v>
      </c>
      <c r="AG305" s="47">
        <v>3628.25</v>
      </c>
    </row>
    <row r="306" spans="14:33" x14ac:dyDescent="0.2">
      <c r="N306" s="45">
        <v>1838.1600341796875</v>
      </c>
      <c r="O306" s="59">
        <v>4153.5498046875</v>
      </c>
      <c r="AF306" s="45">
        <v>1148.8499755859375</v>
      </c>
      <c r="AG306" s="47">
        <v>2185.1</v>
      </c>
    </row>
    <row r="307" spans="14:33" x14ac:dyDescent="0.2">
      <c r="N307" s="54">
        <v>1890.3399658203125</v>
      </c>
      <c r="O307" s="59">
        <v>3659.639892578125</v>
      </c>
      <c r="AF307" s="45">
        <v>1309.010009765625</v>
      </c>
      <c r="AG307" s="47">
        <v>1601.87</v>
      </c>
    </row>
    <row r="308" spans="14:33" x14ac:dyDescent="0.2">
      <c r="N308" s="44">
        <v>2685.199951171875</v>
      </c>
      <c r="O308" s="59">
        <v>3488.56005859375</v>
      </c>
      <c r="AF308" s="45">
        <v>1064.3199462890625</v>
      </c>
      <c r="AG308" s="47">
        <v>1822.53</v>
      </c>
    </row>
    <row r="309" spans="14:33" x14ac:dyDescent="0.2">
      <c r="N309" s="45">
        <v>3118.60009765625</v>
      </c>
      <c r="O309" s="59">
        <v>3610.580078125</v>
      </c>
      <c r="AF309" s="45">
        <v>1002.3400268554688</v>
      </c>
      <c r="AG309" s="47">
        <v>2471.2399999999998</v>
      </c>
    </row>
    <row r="310" spans="14:33" x14ac:dyDescent="0.2">
      <c r="N310" s="45">
        <v>2897.969970703125</v>
      </c>
      <c r="O310" s="59">
        <v>3752.719970703125</v>
      </c>
      <c r="AF310" s="45">
        <v>1143.3299560546875</v>
      </c>
      <c r="AG310" s="47">
        <v>1866.75</v>
      </c>
    </row>
    <row r="311" spans="14:33" x14ac:dyDescent="0.2">
      <c r="N311" s="45">
        <v>2630.510009765625</v>
      </c>
      <c r="O311" s="59">
        <v>4236.080078125</v>
      </c>
      <c r="AF311" s="45">
        <v>1026.260009765625</v>
      </c>
      <c r="AG311" s="47">
        <v>2858.34</v>
      </c>
    </row>
    <row r="312" spans="14:33" x14ac:dyDescent="0.2">
      <c r="N312" s="45">
        <v>1916.0400390625</v>
      </c>
      <c r="O312" s="59">
        <v>4224.3701171875</v>
      </c>
      <c r="AF312" s="45">
        <v>1033.1400146484375</v>
      </c>
      <c r="AG312" s="47">
        <v>2330.37</v>
      </c>
    </row>
    <row r="313" spans="14:33" x14ac:dyDescent="0.2">
      <c r="N313" s="45">
        <v>2620.760009765625</v>
      </c>
      <c r="O313" s="59">
        <v>3053.639892578125</v>
      </c>
      <c r="AF313" s="45">
        <v>1099.550048828125</v>
      </c>
      <c r="AG313" s="47">
        <v>1599.7</v>
      </c>
    </row>
    <row r="314" spans="14:33" x14ac:dyDescent="0.2">
      <c r="N314" s="45">
        <v>3245.860107421875</v>
      </c>
      <c r="O314" s="59">
        <v>3288.85009765625</v>
      </c>
      <c r="AF314" s="45">
        <v>1198.8800048828125</v>
      </c>
      <c r="AG314" s="47">
        <v>2581.4299999999998</v>
      </c>
    </row>
    <row r="315" spans="14:33" x14ac:dyDescent="0.2">
      <c r="N315" s="45">
        <v>2661.030029296875</v>
      </c>
      <c r="O315" s="59">
        <v>3159.5400390625</v>
      </c>
      <c r="AF315" s="45">
        <v>1007.2000122070312</v>
      </c>
      <c r="AG315" s="47">
        <v>2030.82</v>
      </c>
    </row>
    <row r="316" spans="14:33" x14ac:dyDescent="0.2">
      <c r="N316" s="45">
        <v>3314.68994140625</v>
      </c>
      <c r="O316" s="59">
        <v>2848.820068359375</v>
      </c>
      <c r="AF316" s="45">
        <v>887.31402587890625</v>
      </c>
      <c r="AG316" s="47">
        <v>1750.44</v>
      </c>
    </row>
    <row r="317" spans="14:33" x14ac:dyDescent="0.2">
      <c r="N317" s="45">
        <v>2449.0400390625</v>
      </c>
      <c r="O317" s="59">
        <v>4112.6201171875</v>
      </c>
      <c r="AF317" s="45">
        <v>794.16497802734375</v>
      </c>
      <c r="AG317" s="47">
        <v>2695.8</v>
      </c>
    </row>
    <row r="318" spans="14:33" x14ac:dyDescent="0.2">
      <c r="N318" s="45">
        <v>2542.080078125</v>
      </c>
      <c r="O318" s="59">
        <v>4476.18994140625</v>
      </c>
      <c r="AF318" s="45">
        <v>976.46600341796875</v>
      </c>
      <c r="AG318" s="47">
        <v>1652.06</v>
      </c>
    </row>
    <row r="319" spans="14:33" x14ac:dyDescent="0.2">
      <c r="N319" s="45">
        <v>3067.010009765625</v>
      </c>
      <c r="O319" s="59">
        <v>4434.8798828125</v>
      </c>
      <c r="AF319" s="45">
        <v>1360.3299560546875</v>
      </c>
      <c r="AG319" s="47">
        <v>2056.2800000000002</v>
      </c>
    </row>
    <row r="320" spans="14:33" x14ac:dyDescent="0.2">
      <c r="N320" s="45">
        <v>3244.8798828125</v>
      </c>
      <c r="O320" s="59">
        <v>3110.840087890625</v>
      </c>
      <c r="AF320" s="45">
        <v>1126.1099853515625</v>
      </c>
      <c r="AG320" s="47">
        <v>2479.83</v>
      </c>
    </row>
    <row r="321" spans="14:33" x14ac:dyDescent="0.2">
      <c r="N321" s="45">
        <v>2662.2099609375</v>
      </c>
      <c r="O321" s="59">
        <v>3558.590087890625</v>
      </c>
      <c r="AF321" s="45">
        <v>1048.949951171875</v>
      </c>
      <c r="AG321" s="47">
        <v>2485.0300000000002</v>
      </c>
    </row>
    <row r="322" spans="14:33" x14ac:dyDescent="0.2">
      <c r="N322" s="45">
        <v>2215.429931640625</v>
      </c>
      <c r="O322" s="59">
        <v>5313.31982421875</v>
      </c>
      <c r="AF322" s="45">
        <v>784.5150146484375</v>
      </c>
      <c r="AG322" s="47">
        <v>2030.83</v>
      </c>
    </row>
    <row r="323" spans="14:33" x14ac:dyDescent="0.2">
      <c r="N323" s="45">
        <v>3158.72998046875</v>
      </c>
      <c r="O323" s="59">
        <v>4784.93017578125</v>
      </c>
      <c r="AF323" s="45">
        <v>1269.06005859375</v>
      </c>
      <c r="AG323" s="47">
        <v>1674.04</v>
      </c>
    </row>
    <row r="324" spans="14:33" x14ac:dyDescent="0.2">
      <c r="N324" s="45">
        <v>3123.97998046875</v>
      </c>
      <c r="O324" s="59">
        <v>4106.06982421875</v>
      </c>
      <c r="AF324" s="45">
        <v>769.052978515625</v>
      </c>
      <c r="AG324" s="47">
        <v>2030.75</v>
      </c>
    </row>
    <row r="325" spans="14:33" x14ac:dyDescent="0.2">
      <c r="N325" s="45">
        <v>2249.75</v>
      </c>
      <c r="O325" s="59">
        <v>4405.919921875</v>
      </c>
      <c r="AF325" s="45">
        <v>1062.199951171875</v>
      </c>
      <c r="AG325" s="47">
        <v>1641.06</v>
      </c>
    </row>
    <row r="326" spans="14:33" x14ac:dyDescent="0.2">
      <c r="N326" s="45">
        <v>3175.639892578125</v>
      </c>
      <c r="O326" s="59">
        <v>3897.169921875</v>
      </c>
      <c r="AF326" s="45">
        <v>554.531982421875</v>
      </c>
      <c r="AG326" s="47">
        <v>2455.13</v>
      </c>
    </row>
    <row r="327" spans="14:33" x14ac:dyDescent="0.2">
      <c r="N327" s="45">
        <v>3060.179931640625</v>
      </c>
      <c r="O327" s="59">
        <v>3356.590087890625</v>
      </c>
      <c r="AF327" s="45">
        <v>1195.68994140625</v>
      </c>
      <c r="AG327" s="47">
        <v>1931.06</v>
      </c>
    </row>
    <row r="328" spans="14:33" x14ac:dyDescent="0.2">
      <c r="N328" s="45">
        <v>2758.320068359375</v>
      </c>
      <c r="O328" s="59">
        <v>3971.93994140625</v>
      </c>
      <c r="AF328" s="45">
        <v>1028.280029296875</v>
      </c>
      <c r="AG328" s="47">
        <v>2832.78</v>
      </c>
    </row>
    <row r="329" spans="14:33" x14ac:dyDescent="0.2">
      <c r="N329" s="45">
        <v>3087.81005859375</v>
      </c>
      <c r="O329" s="59">
        <v>3416.68994140625</v>
      </c>
      <c r="AF329" s="45">
        <v>905.219970703125</v>
      </c>
      <c r="AG329" s="47">
        <v>2429.23</v>
      </c>
    </row>
    <row r="330" spans="14:33" x14ac:dyDescent="0.2">
      <c r="N330" s="45">
        <v>3055.22998046875</v>
      </c>
      <c r="O330" s="59">
        <v>4481.7001953125</v>
      </c>
      <c r="AF330" s="45">
        <v>998.3060302734375</v>
      </c>
      <c r="AG330" s="47">
        <v>2067.42</v>
      </c>
    </row>
    <row r="331" spans="14:33" x14ac:dyDescent="0.2">
      <c r="N331" s="45">
        <v>1690.3499755859375</v>
      </c>
      <c r="O331" s="59">
        <v>3495.219970703125</v>
      </c>
      <c r="AF331" s="45">
        <v>664.2449951171875</v>
      </c>
      <c r="AG331" s="47">
        <v>2617</v>
      </c>
    </row>
    <row r="332" spans="14:33" x14ac:dyDescent="0.2">
      <c r="N332" s="45">
        <v>2481.4599609375</v>
      </c>
      <c r="O332" s="59">
        <v>4290.33984375</v>
      </c>
      <c r="AF332" s="45">
        <v>887.041015625</v>
      </c>
      <c r="AG332" s="47">
        <v>2987.36</v>
      </c>
    </row>
    <row r="333" spans="14:33" x14ac:dyDescent="0.2">
      <c r="N333" s="45">
        <v>2488.780029296875</v>
      </c>
      <c r="O333" s="59">
        <v>3948.739990234375</v>
      </c>
      <c r="AF333" s="45">
        <v>691.78497314453125</v>
      </c>
      <c r="AG333" s="47">
        <v>3071.41</v>
      </c>
    </row>
    <row r="334" spans="14:33" x14ac:dyDescent="0.2">
      <c r="N334" s="45">
        <v>2798.39990234375</v>
      </c>
      <c r="O334" s="59">
        <v>3959.77001953125</v>
      </c>
      <c r="AF334" s="45">
        <v>993.15399169921875</v>
      </c>
      <c r="AG334" s="47">
        <v>3473.11</v>
      </c>
    </row>
    <row r="335" spans="14:33" x14ac:dyDescent="0.2">
      <c r="N335" s="45">
        <v>2905.929931640625</v>
      </c>
      <c r="O335" s="59">
        <v>3778.929931640625</v>
      </c>
      <c r="AF335" s="45">
        <v>1007.77001953125</v>
      </c>
      <c r="AG335" s="47">
        <v>2350.09</v>
      </c>
    </row>
    <row r="336" spans="14:33" x14ac:dyDescent="0.2">
      <c r="N336" s="45">
        <v>1976.5799560546875</v>
      </c>
      <c r="O336" s="59">
        <v>2664.81005859375</v>
      </c>
      <c r="AF336" s="45">
        <v>1115.2900390625</v>
      </c>
      <c r="AG336" s="47">
        <v>2079.09</v>
      </c>
    </row>
    <row r="337" spans="14:33" x14ac:dyDescent="0.2">
      <c r="N337" s="45">
        <v>3604.47998046875</v>
      </c>
      <c r="O337" s="59">
        <v>3913.260009765625</v>
      </c>
      <c r="AF337" s="45">
        <v>845.81201171875</v>
      </c>
      <c r="AG337" s="47">
        <v>2187.06</v>
      </c>
    </row>
    <row r="338" spans="14:33" x14ac:dyDescent="0.2">
      <c r="N338" s="45">
        <v>1271.1600341796875</v>
      </c>
      <c r="O338" s="59">
        <v>3720.820068359375</v>
      </c>
      <c r="AF338" s="45">
        <v>1129.3299560546875</v>
      </c>
      <c r="AG338" s="47">
        <v>2166.87</v>
      </c>
    </row>
    <row r="339" spans="14:33" x14ac:dyDescent="0.2">
      <c r="N339" s="45">
        <v>2542.1298828125</v>
      </c>
      <c r="O339" s="59">
        <v>3677.469970703125</v>
      </c>
      <c r="AF339" s="45">
        <v>882.33099365234375</v>
      </c>
      <c r="AG339" s="47">
        <v>2398.7600000000002</v>
      </c>
    </row>
    <row r="340" spans="14:33" x14ac:dyDescent="0.2">
      <c r="N340" s="45">
        <v>2770.6201171875</v>
      </c>
      <c r="O340" s="59">
        <v>3065.840087890625</v>
      </c>
      <c r="AF340" s="45">
        <v>1025.989990234375</v>
      </c>
      <c r="AG340" s="47">
        <v>3230.7</v>
      </c>
    </row>
    <row r="341" spans="14:33" x14ac:dyDescent="0.2">
      <c r="N341" s="45">
        <v>2756.64990234375</v>
      </c>
      <c r="O341" s="59">
        <v>3648.85009765625</v>
      </c>
      <c r="AF341" s="45">
        <v>856.7540283203125</v>
      </c>
      <c r="AG341" s="47">
        <v>2489.64</v>
      </c>
    </row>
    <row r="342" spans="14:33" x14ac:dyDescent="0.2">
      <c r="N342" s="45">
        <v>2278.1201171875</v>
      </c>
      <c r="O342" s="59">
        <v>2995.0400390625</v>
      </c>
      <c r="AF342" s="45">
        <v>750.6199951171875</v>
      </c>
      <c r="AG342" s="47">
        <v>1583.72</v>
      </c>
    </row>
    <row r="343" spans="14:33" x14ac:dyDescent="0.2">
      <c r="N343" s="45">
        <v>893.97698974609375</v>
      </c>
      <c r="O343" s="59">
        <v>4081.139892578125</v>
      </c>
      <c r="AF343" s="45">
        <v>878.73797607421875</v>
      </c>
      <c r="AG343" s="47">
        <v>2168.16</v>
      </c>
    </row>
    <row r="344" spans="14:33" x14ac:dyDescent="0.2">
      <c r="N344" s="45">
        <v>3057.1298828125</v>
      </c>
      <c r="O344" s="59">
        <v>4343.9501953125</v>
      </c>
      <c r="AF344" s="45">
        <v>1101.4599609375</v>
      </c>
      <c r="AG344" s="47">
        <v>2794.74</v>
      </c>
    </row>
    <row r="345" spans="14:33" x14ac:dyDescent="0.2">
      <c r="N345" s="45">
        <v>2267.2900390625</v>
      </c>
      <c r="O345" s="59">
        <v>5362.2900390625</v>
      </c>
      <c r="AF345" s="45">
        <v>1022.010009765625</v>
      </c>
      <c r="AG345" s="47">
        <v>3090.95</v>
      </c>
    </row>
    <row r="346" spans="14:33" x14ac:dyDescent="0.2">
      <c r="N346" s="45">
        <v>2903.89990234375</v>
      </c>
      <c r="O346" s="59">
        <v>3283.820068359375</v>
      </c>
      <c r="AF346" s="45">
        <v>956.41400146484375</v>
      </c>
      <c r="AG346" s="47">
        <v>2192.86</v>
      </c>
    </row>
    <row r="347" spans="14:33" x14ac:dyDescent="0.2">
      <c r="N347" s="45">
        <v>1943.6700439453125</v>
      </c>
      <c r="O347" s="59">
        <v>4212.22998046875</v>
      </c>
      <c r="AF347" s="45">
        <v>753.4429931640625</v>
      </c>
      <c r="AG347" s="47">
        <v>1722.87</v>
      </c>
    </row>
    <row r="348" spans="14:33" x14ac:dyDescent="0.2">
      <c r="N348" s="45">
        <v>1997.3599853515625</v>
      </c>
      <c r="O348" s="59">
        <v>4982.56982421875</v>
      </c>
      <c r="AF348" s="45">
        <v>1138.0999755859375</v>
      </c>
      <c r="AG348" s="47">
        <v>2159.14</v>
      </c>
    </row>
    <row r="349" spans="14:33" x14ac:dyDescent="0.2">
      <c r="N349" s="45">
        <v>2322.389892578125</v>
      </c>
      <c r="O349" s="59">
        <v>2738.2099609375</v>
      </c>
      <c r="AF349" s="45">
        <v>989.010009765625</v>
      </c>
      <c r="AG349" s="47">
        <v>1830.29</v>
      </c>
    </row>
    <row r="350" spans="14:33" x14ac:dyDescent="0.2">
      <c r="N350" s="45">
        <v>2564.669921875</v>
      </c>
      <c r="O350" s="59">
        <v>2247.64990234375</v>
      </c>
      <c r="AF350" s="45">
        <v>870.03997802734375</v>
      </c>
      <c r="AG350" s="47">
        <v>2064.33</v>
      </c>
    </row>
    <row r="351" spans="14:33" x14ac:dyDescent="0.2">
      <c r="N351" s="45">
        <v>2223.010009765625</v>
      </c>
      <c r="O351" s="59">
        <v>3818.64990234375</v>
      </c>
      <c r="AF351" s="45">
        <v>913.5789794921875</v>
      </c>
      <c r="AG351" s="47">
        <v>2037.06</v>
      </c>
    </row>
    <row r="352" spans="14:33" x14ac:dyDescent="0.2">
      <c r="N352" s="45">
        <v>1863.010009765625</v>
      </c>
      <c r="O352" s="59">
        <v>3213.47998046875</v>
      </c>
      <c r="AF352" s="45">
        <v>768.85797119140625</v>
      </c>
      <c r="AG352" s="47">
        <v>2343.7600000000002</v>
      </c>
    </row>
    <row r="353" spans="14:33" x14ac:dyDescent="0.2">
      <c r="N353" s="45">
        <v>2231.929931640625</v>
      </c>
      <c r="O353" s="59">
        <v>3881.659912109375</v>
      </c>
      <c r="AF353" s="45">
        <v>1287.72998046875</v>
      </c>
      <c r="AG353" s="47">
        <v>2001.66</v>
      </c>
    </row>
    <row r="354" spans="14:33" x14ac:dyDescent="0.2">
      <c r="N354" s="45">
        <v>2204.419921875</v>
      </c>
      <c r="O354" s="59">
        <v>3814.590087890625</v>
      </c>
      <c r="AF354" s="45">
        <v>981.35198974609375</v>
      </c>
      <c r="AG354" s="47">
        <v>3050.42</v>
      </c>
    </row>
    <row r="355" spans="14:33" x14ac:dyDescent="0.2">
      <c r="N355" s="45">
        <v>1940.3900146484375</v>
      </c>
      <c r="O355" s="59">
        <v>2755.7900390625</v>
      </c>
      <c r="AF355" s="45">
        <v>1056.3599853515625</v>
      </c>
      <c r="AG355" s="47">
        <v>2817.68</v>
      </c>
    </row>
    <row r="356" spans="14:33" x14ac:dyDescent="0.2">
      <c r="N356" s="45">
        <v>1299.510009765625</v>
      </c>
      <c r="O356" s="59">
        <v>3007.800048828125</v>
      </c>
      <c r="AF356" s="45">
        <v>842.9169921875</v>
      </c>
      <c r="AG356" s="47">
        <v>2473.7199999999998</v>
      </c>
    </row>
    <row r="357" spans="14:33" x14ac:dyDescent="0.2">
      <c r="N357" s="45">
        <v>1589.5899658203125</v>
      </c>
      <c r="O357" s="59">
        <v>2421.280029296875</v>
      </c>
      <c r="AF357" s="45">
        <v>1020.5700073242188</v>
      </c>
      <c r="AG357" s="47">
        <v>2550.48</v>
      </c>
    </row>
    <row r="358" spans="14:33" x14ac:dyDescent="0.2">
      <c r="N358" s="45">
        <v>2534.449951171875</v>
      </c>
      <c r="O358" s="59">
        <v>3534.659912109375</v>
      </c>
      <c r="AF358" s="45">
        <v>811.77099609375</v>
      </c>
      <c r="AG358" s="47">
        <v>2426.5500000000002</v>
      </c>
    </row>
    <row r="359" spans="14:33" x14ac:dyDescent="0.2">
      <c r="N359" s="45">
        <v>2457.679931640625</v>
      </c>
      <c r="O359" s="59">
        <v>3356.820068359375</v>
      </c>
      <c r="AF359" s="45">
        <v>1076.8399658203125</v>
      </c>
      <c r="AG359" s="47">
        <v>2073.8200000000002</v>
      </c>
    </row>
    <row r="360" spans="14:33" x14ac:dyDescent="0.2">
      <c r="N360" s="45">
        <v>2286.9599609375</v>
      </c>
      <c r="O360" s="59">
        <v>2822.68994140625</v>
      </c>
      <c r="AF360" s="45">
        <v>1046.1500244140625</v>
      </c>
      <c r="AG360" s="47">
        <v>2211.0300000000002</v>
      </c>
    </row>
    <row r="361" spans="14:33" x14ac:dyDescent="0.2">
      <c r="N361" s="45">
        <v>2334.75</v>
      </c>
      <c r="O361" s="59">
        <v>4270.85986328125</v>
      </c>
      <c r="AF361" s="45">
        <v>768.50897216796875</v>
      </c>
      <c r="AG361" s="47">
        <v>2785.09</v>
      </c>
    </row>
    <row r="362" spans="14:33" x14ac:dyDescent="0.2">
      <c r="N362" s="45">
        <v>2722.949951171875</v>
      </c>
      <c r="O362" s="59">
        <v>4522.330078125</v>
      </c>
      <c r="AF362" s="45">
        <v>793.35498046875</v>
      </c>
      <c r="AG362" s="47">
        <v>2383.4899999999998</v>
      </c>
    </row>
    <row r="363" spans="14:33" x14ac:dyDescent="0.2">
      <c r="N363" s="45">
        <v>2270.469970703125</v>
      </c>
      <c r="O363" s="59">
        <v>4021.52001953125</v>
      </c>
      <c r="AF363" s="45">
        <v>942.0269775390625</v>
      </c>
      <c r="AG363" s="47">
        <v>3331.81</v>
      </c>
    </row>
    <row r="364" spans="14:33" x14ac:dyDescent="0.2">
      <c r="N364" s="45">
        <v>1622.6099853515625</v>
      </c>
      <c r="O364" s="59">
        <v>4658.81005859375</v>
      </c>
      <c r="AF364" s="45">
        <v>906.9429931640625</v>
      </c>
      <c r="AG364" s="47">
        <v>2806.64</v>
      </c>
    </row>
    <row r="365" spans="14:33" x14ac:dyDescent="0.2">
      <c r="N365" s="45">
        <v>2060.3798828125</v>
      </c>
      <c r="O365" s="59">
        <v>4163.18017578125</v>
      </c>
      <c r="AF365" s="45">
        <v>896.6309814453125</v>
      </c>
      <c r="AG365" s="47">
        <v>2069.39</v>
      </c>
    </row>
    <row r="366" spans="14:33" x14ac:dyDescent="0.2">
      <c r="N366" s="45">
        <v>2100.669921875</v>
      </c>
      <c r="O366" s="59">
        <v>2723.6298828125</v>
      </c>
      <c r="AF366" s="45">
        <v>1045.800048828125</v>
      </c>
      <c r="AG366" s="47">
        <v>3069.9</v>
      </c>
    </row>
    <row r="367" spans="14:33" x14ac:dyDescent="0.2">
      <c r="N367" s="45">
        <v>2312.7900390625</v>
      </c>
      <c r="O367" s="59">
        <v>4224.10009765625</v>
      </c>
      <c r="AF367" s="45">
        <v>870.15399169921875</v>
      </c>
      <c r="AG367" s="47">
        <v>2515.63</v>
      </c>
    </row>
    <row r="368" spans="14:33" x14ac:dyDescent="0.2">
      <c r="N368" s="45">
        <v>2556.699951171875</v>
      </c>
      <c r="O368" s="59">
        <v>2723.6298828125</v>
      </c>
      <c r="AF368" s="45">
        <v>1267.56005859375</v>
      </c>
      <c r="AG368" s="47">
        <v>2779.45</v>
      </c>
    </row>
    <row r="369" spans="14:33" x14ac:dyDescent="0.2">
      <c r="N369" s="45">
        <v>1166.6700439453125</v>
      </c>
      <c r="O369" s="60">
        <v>4224.10009765625</v>
      </c>
      <c r="AF369" s="45">
        <v>1066.3599853515625</v>
      </c>
      <c r="AG369" s="47">
        <v>3177.64</v>
      </c>
    </row>
    <row r="370" spans="14:33" x14ac:dyDescent="0.2">
      <c r="N370" s="45">
        <v>2097.909912109375</v>
      </c>
      <c r="AF370" s="45">
        <v>1174.77001953125</v>
      </c>
      <c r="AG370" s="47">
        <v>1728.42</v>
      </c>
    </row>
    <row r="371" spans="14:33" x14ac:dyDescent="0.2">
      <c r="N371" s="45">
        <v>2285.590087890625</v>
      </c>
      <c r="AF371" s="45">
        <v>780.01202392578125</v>
      </c>
      <c r="AG371" s="47">
        <v>1122.48</v>
      </c>
    </row>
    <row r="372" spans="14:33" x14ac:dyDescent="0.2">
      <c r="N372" s="45">
        <v>3266.239990234375</v>
      </c>
      <c r="AF372" s="45">
        <v>1222.22998046875</v>
      </c>
      <c r="AG372" s="47">
        <v>2508.6799999999998</v>
      </c>
    </row>
    <row r="373" spans="14:33" x14ac:dyDescent="0.2">
      <c r="N373" s="45">
        <v>2853.530029296875</v>
      </c>
      <c r="AF373" s="45">
        <v>1044.4000244140625</v>
      </c>
      <c r="AG373" s="47">
        <v>2348.04</v>
      </c>
    </row>
    <row r="374" spans="14:33" x14ac:dyDescent="0.2">
      <c r="N374" s="45">
        <v>1956.030029296875</v>
      </c>
      <c r="AF374" s="45">
        <v>1056.1300048828125</v>
      </c>
      <c r="AG374" s="47">
        <v>2962.82</v>
      </c>
    </row>
    <row r="375" spans="14:33" x14ac:dyDescent="0.2">
      <c r="N375" s="45">
        <v>1709.550048828125</v>
      </c>
      <c r="AF375" s="45">
        <v>1213.5899658203125</v>
      </c>
      <c r="AG375" s="47">
        <v>2048.6799999999998</v>
      </c>
    </row>
    <row r="376" spans="14:33" x14ac:dyDescent="0.2">
      <c r="N376" s="45">
        <v>2881.110107421875</v>
      </c>
      <c r="AF376" s="45">
        <v>930.79498291015625</v>
      </c>
      <c r="AG376" s="47">
        <v>2685.69</v>
      </c>
    </row>
    <row r="377" spans="14:33" x14ac:dyDescent="0.2">
      <c r="N377" s="45">
        <v>2004.0799560546875</v>
      </c>
      <c r="AF377" s="45">
        <v>829.45001220703125</v>
      </c>
      <c r="AG377" s="47">
        <v>2028.87</v>
      </c>
    </row>
    <row r="378" spans="14:33" x14ac:dyDescent="0.2">
      <c r="N378" s="45">
        <v>1924.780029296875</v>
      </c>
      <c r="AF378" s="45">
        <v>750.4119873046875</v>
      </c>
      <c r="AG378" s="47">
        <v>1701.45</v>
      </c>
    </row>
    <row r="379" spans="14:33" x14ac:dyDescent="0.2">
      <c r="N379" s="45">
        <v>2486.1298828125</v>
      </c>
      <c r="AF379" s="45">
        <v>847.49700927734375</v>
      </c>
      <c r="AG379" s="47">
        <v>1672.58</v>
      </c>
    </row>
    <row r="380" spans="14:33" x14ac:dyDescent="0.2">
      <c r="N380" s="45">
        <v>1473.6099853515625</v>
      </c>
      <c r="AF380" s="45">
        <v>921.23699951171875</v>
      </c>
      <c r="AG380" s="47">
        <v>2382.3000000000002</v>
      </c>
    </row>
    <row r="381" spans="14:33" x14ac:dyDescent="0.2">
      <c r="N381" s="45">
        <v>1480.56005859375</v>
      </c>
      <c r="AF381" s="45">
        <v>949.4169921875</v>
      </c>
      <c r="AG381" s="47">
        <v>2784.49</v>
      </c>
    </row>
    <row r="382" spans="14:33" x14ac:dyDescent="0.2">
      <c r="N382" s="45">
        <v>2937.090087890625</v>
      </c>
      <c r="AF382" s="45">
        <v>1056.81005859375</v>
      </c>
      <c r="AG382" s="47">
        <v>2603.5500000000002</v>
      </c>
    </row>
    <row r="383" spans="14:33" x14ac:dyDescent="0.2">
      <c r="N383" s="45">
        <v>2181.8798828125</v>
      </c>
      <c r="AF383" s="45">
        <v>1333.5400390625</v>
      </c>
      <c r="AG383" s="47">
        <v>2008.31</v>
      </c>
    </row>
    <row r="384" spans="14:33" x14ac:dyDescent="0.2">
      <c r="N384" s="45">
        <v>2659.0400390625</v>
      </c>
      <c r="AF384" s="45">
        <v>1140.8399658203125</v>
      </c>
      <c r="AG384" s="47">
        <v>2371.67</v>
      </c>
    </row>
    <row r="385" spans="14:33" x14ac:dyDescent="0.2">
      <c r="N385" s="45">
        <v>3008.159912109375</v>
      </c>
      <c r="AF385" s="45">
        <v>1099.699951171875</v>
      </c>
      <c r="AG385" s="47">
        <v>1747.29</v>
      </c>
    </row>
    <row r="386" spans="14:33" x14ac:dyDescent="0.2">
      <c r="N386" s="45">
        <v>2369.35009765625</v>
      </c>
      <c r="AF386" s="45">
        <v>1347.4000244140625</v>
      </c>
      <c r="AG386" s="47">
        <v>2450.9499999999998</v>
      </c>
    </row>
    <row r="387" spans="14:33" x14ac:dyDescent="0.2">
      <c r="N387" s="45">
        <v>2056.860107421875</v>
      </c>
      <c r="AF387" s="45">
        <v>1248.550048828125</v>
      </c>
      <c r="AG387" s="47">
        <v>1746.19</v>
      </c>
    </row>
    <row r="388" spans="14:33" x14ac:dyDescent="0.2">
      <c r="N388" s="45">
        <v>3563.510009765625</v>
      </c>
      <c r="AF388" s="45">
        <v>865.73797607421875</v>
      </c>
      <c r="AG388" s="47">
        <v>1906.61</v>
      </c>
    </row>
    <row r="389" spans="14:33" x14ac:dyDescent="0.2">
      <c r="N389" s="45">
        <v>3211.659912109375</v>
      </c>
      <c r="AF389" s="45">
        <v>1140.8599853515625</v>
      </c>
      <c r="AG389" s="47">
        <v>2651.98</v>
      </c>
    </row>
    <row r="390" spans="14:33" x14ac:dyDescent="0.2">
      <c r="N390" s="45">
        <v>2137.530029296875</v>
      </c>
      <c r="AF390" s="45">
        <v>1061.25</v>
      </c>
      <c r="AG390" s="47">
        <v>2909.41</v>
      </c>
    </row>
    <row r="391" spans="14:33" x14ac:dyDescent="0.2">
      <c r="N391" s="45">
        <v>2214.31005859375</v>
      </c>
      <c r="AF391" s="45">
        <v>880.3489990234375</v>
      </c>
      <c r="AG391" s="47">
        <v>1945.36</v>
      </c>
    </row>
    <row r="392" spans="14:33" x14ac:dyDescent="0.2">
      <c r="N392" s="45">
        <v>2414.22998046875</v>
      </c>
      <c r="AF392" s="45">
        <v>1076.0899658203125</v>
      </c>
      <c r="AG392" s="47">
        <v>2131.11</v>
      </c>
    </row>
    <row r="393" spans="14:33" x14ac:dyDescent="0.2">
      <c r="N393" s="45">
        <v>2177.719970703125</v>
      </c>
      <c r="AF393" s="45">
        <v>808.3480224609375</v>
      </c>
      <c r="AG393" s="47">
        <v>3122.85</v>
      </c>
    </row>
    <row r="394" spans="14:33" x14ac:dyDescent="0.2">
      <c r="N394" s="45">
        <v>3200.820068359375</v>
      </c>
      <c r="AF394" s="45">
        <v>1029.800048828125</v>
      </c>
      <c r="AG394" s="47">
        <v>2509.9</v>
      </c>
    </row>
    <row r="395" spans="14:33" x14ac:dyDescent="0.2">
      <c r="N395" s="45">
        <v>1382.1400146484375</v>
      </c>
      <c r="AF395" s="45">
        <v>1191.8399658203125</v>
      </c>
      <c r="AG395" s="47">
        <v>2418.23</v>
      </c>
    </row>
    <row r="396" spans="14:33" x14ac:dyDescent="0.2">
      <c r="N396" s="45">
        <v>2890.3798828125</v>
      </c>
      <c r="AF396" s="45">
        <v>1141.800048828125</v>
      </c>
      <c r="AG396" s="47">
        <v>2706.18</v>
      </c>
    </row>
    <row r="397" spans="14:33" x14ac:dyDescent="0.2">
      <c r="N397" s="45">
        <v>2012.2099609375</v>
      </c>
      <c r="AF397" s="45">
        <v>1226.8199462890625</v>
      </c>
      <c r="AG397" s="45">
        <v>2188.93994140625</v>
      </c>
    </row>
    <row r="398" spans="14:33" x14ac:dyDescent="0.2">
      <c r="N398" s="45">
        <v>2029.050048828125</v>
      </c>
      <c r="AF398" s="45">
        <v>930.83197021484375</v>
      </c>
      <c r="AG398" s="45">
        <v>1879.8299560546875</v>
      </c>
    </row>
    <row r="399" spans="14:33" x14ac:dyDescent="0.2">
      <c r="N399" s="45">
        <v>1541.050048828125</v>
      </c>
      <c r="AF399" s="45">
        <v>1004.8300170898438</v>
      </c>
      <c r="AG399" s="45">
        <v>1470.9100341796875</v>
      </c>
    </row>
    <row r="400" spans="14:33" x14ac:dyDescent="0.2">
      <c r="N400" s="45">
        <v>2282.10009765625</v>
      </c>
      <c r="AF400" s="45">
        <v>1068.7099609375</v>
      </c>
      <c r="AG400" s="45">
        <v>1964.7900390625</v>
      </c>
    </row>
    <row r="401" spans="14:33" x14ac:dyDescent="0.2">
      <c r="N401" s="45">
        <v>3074.47998046875</v>
      </c>
      <c r="AF401" s="45">
        <v>1183.9599609375</v>
      </c>
      <c r="AG401" s="45">
        <v>1833.52001953125</v>
      </c>
    </row>
    <row r="402" spans="14:33" x14ac:dyDescent="0.2">
      <c r="N402" s="45">
        <v>2371.0400390625</v>
      </c>
      <c r="AF402" s="45">
        <v>753.64801025390625</v>
      </c>
      <c r="AG402" s="45">
        <v>1466.0999755859375</v>
      </c>
    </row>
    <row r="403" spans="14:33" x14ac:dyDescent="0.2">
      <c r="N403" s="45">
        <v>2575.489990234375</v>
      </c>
      <c r="AF403" s="45">
        <v>1335.5699462890625</v>
      </c>
      <c r="AG403" s="45">
        <v>1637.300048828125</v>
      </c>
    </row>
    <row r="404" spans="14:33" x14ac:dyDescent="0.2">
      <c r="N404" s="45">
        <v>2551.820068359375</v>
      </c>
      <c r="AF404" s="45">
        <v>1261.800048828125</v>
      </c>
      <c r="AG404" s="45">
        <v>1404.3900146484375</v>
      </c>
    </row>
    <row r="405" spans="14:33" x14ac:dyDescent="0.2">
      <c r="N405" s="45">
        <v>1955.5799560546875</v>
      </c>
      <c r="AF405" s="45">
        <v>916.56097412109375</v>
      </c>
      <c r="AG405" s="45">
        <v>1640.4300537109375</v>
      </c>
    </row>
    <row r="406" spans="14:33" x14ac:dyDescent="0.2">
      <c r="N406" s="45">
        <v>2845.419921875</v>
      </c>
      <c r="AF406" s="45">
        <v>771.135009765625</v>
      </c>
      <c r="AG406" s="45">
        <v>1746.260009765625</v>
      </c>
    </row>
    <row r="407" spans="14:33" x14ac:dyDescent="0.2">
      <c r="N407" s="45">
        <v>2163.72998046875</v>
      </c>
      <c r="AF407" s="45">
        <v>1029.0899658203125</v>
      </c>
      <c r="AG407" s="45">
        <v>1746.0699462890625</v>
      </c>
    </row>
    <row r="408" spans="14:33" x14ac:dyDescent="0.2">
      <c r="N408" s="45">
        <v>2566.3798828125</v>
      </c>
      <c r="AF408" s="45">
        <v>753.35797119140625</v>
      </c>
      <c r="AG408" s="45">
        <v>1646.3900146484375</v>
      </c>
    </row>
    <row r="409" spans="14:33" x14ac:dyDescent="0.2">
      <c r="N409" s="45">
        <v>1777.4100341796875</v>
      </c>
      <c r="AF409" s="45">
        <v>1129.5699462890625</v>
      </c>
      <c r="AG409" s="45">
        <v>1521.7099609375</v>
      </c>
    </row>
    <row r="410" spans="14:33" x14ac:dyDescent="0.2">
      <c r="N410" s="45">
        <v>1970.9000244140625</v>
      </c>
      <c r="AF410" s="45">
        <v>889.87701416015625</v>
      </c>
      <c r="AG410" s="45">
        <v>1123.3599853515625</v>
      </c>
    </row>
    <row r="411" spans="14:33" x14ac:dyDescent="0.2">
      <c r="N411" s="45">
        <v>1523.9599609375</v>
      </c>
      <c r="AF411" s="45">
        <v>1150.4000244140625</v>
      </c>
      <c r="AG411" s="45">
        <v>1404.1199951171875</v>
      </c>
    </row>
    <row r="412" spans="14:33" x14ac:dyDescent="0.2">
      <c r="N412" s="45">
        <v>2739.75</v>
      </c>
      <c r="AF412" s="45">
        <v>1188.9300537109375</v>
      </c>
      <c r="AG412" s="45">
        <v>2089.10009765625</v>
      </c>
    </row>
    <row r="413" spans="14:33" x14ac:dyDescent="0.2">
      <c r="N413" s="45">
        <v>2343.2900390625</v>
      </c>
      <c r="AF413" s="45">
        <v>1038.9200439453125</v>
      </c>
      <c r="AG413" s="45">
        <v>1359.0899658203125</v>
      </c>
    </row>
    <row r="414" spans="14:33" x14ac:dyDescent="0.2">
      <c r="N414" s="45">
        <v>2758.570068359375</v>
      </c>
      <c r="AF414" s="45">
        <v>1384.239990234375</v>
      </c>
      <c r="AG414" s="45">
        <v>1804.1300048828125</v>
      </c>
    </row>
    <row r="415" spans="14:33" x14ac:dyDescent="0.2">
      <c r="N415" s="54">
        <v>3714.989990234375</v>
      </c>
      <c r="AF415" s="45">
        <v>958.593994140625</v>
      </c>
      <c r="AG415" s="45">
        <v>1712.260009765625</v>
      </c>
    </row>
    <row r="416" spans="14:33" x14ac:dyDescent="0.2">
      <c r="N416" s="45">
        <v>2038.489990234375</v>
      </c>
      <c r="AF416" s="45">
        <v>1274.550048828125</v>
      </c>
      <c r="AG416" s="45">
        <v>1800.6400146484375</v>
      </c>
    </row>
    <row r="417" spans="14:33" x14ac:dyDescent="0.2">
      <c r="N417" s="45">
        <v>2100.739990234375</v>
      </c>
      <c r="AF417" s="45">
        <v>956.916015625</v>
      </c>
      <c r="AG417" s="45">
        <v>1279.6300048828125</v>
      </c>
    </row>
    <row r="418" spans="14:33" x14ac:dyDescent="0.2">
      <c r="N418" s="45">
        <v>2197.2900390625</v>
      </c>
      <c r="AF418" s="45">
        <v>931.76202392578125</v>
      </c>
      <c r="AG418" s="45">
        <v>1762.0799560546875</v>
      </c>
    </row>
    <row r="419" spans="14:33" x14ac:dyDescent="0.2">
      <c r="N419" s="45">
        <v>2503.169921875</v>
      </c>
      <c r="AF419" s="45">
        <v>682.0989990234375</v>
      </c>
      <c r="AG419" s="45">
        <v>1740.6800537109375</v>
      </c>
    </row>
    <row r="420" spans="14:33" x14ac:dyDescent="0.2">
      <c r="N420" s="45">
        <v>1965.8199462890625</v>
      </c>
      <c r="AF420" s="45">
        <v>1454</v>
      </c>
      <c r="AG420" s="45">
        <v>1757.6099853515625</v>
      </c>
    </row>
    <row r="421" spans="14:33" x14ac:dyDescent="0.2">
      <c r="N421" s="45">
        <v>2251.360107421875</v>
      </c>
      <c r="AF421" s="45">
        <v>831.1810302734375</v>
      </c>
      <c r="AG421" s="45">
        <v>1760.050048828125</v>
      </c>
    </row>
    <row r="422" spans="14:33" x14ac:dyDescent="0.2">
      <c r="N422" s="45">
        <v>2475.010009765625</v>
      </c>
      <c r="AF422" s="45">
        <v>942.7860107421875</v>
      </c>
      <c r="AG422" s="45">
        <v>1650.5400390625</v>
      </c>
    </row>
    <row r="423" spans="14:33" x14ac:dyDescent="0.2">
      <c r="N423" s="45">
        <v>1366.3299560546875</v>
      </c>
      <c r="AF423" s="45">
        <v>1484.3499755859375</v>
      </c>
      <c r="AG423" s="45">
        <v>1669.8800048828125</v>
      </c>
    </row>
    <row r="424" spans="14:33" x14ac:dyDescent="0.2">
      <c r="N424" s="45">
        <v>2512.429931640625</v>
      </c>
      <c r="AF424" s="45">
        <v>991.60198974609375</v>
      </c>
      <c r="AG424" s="45">
        <v>361.80999755859375</v>
      </c>
    </row>
    <row r="425" spans="14:33" x14ac:dyDescent="0.2">
      <c r="N425" s="45">
        <v>2528.419921875</v>
      </c>
      <c r="AF425" s="47">
        <v>1058.43</v>
      </c>
      <c r="AG425" s="45">
        <v>1761.5400390625</v>
      </c>
    </row>
    <row r="426" spans="14:33" x14ac:dyDescent="0.2">
      <c r="N426" s="45">
        <v>2252.080078125</v>
      </c>
      <c r="AF426" s="47">
        <v>1549.21</v>
      </c>
      <c r="AG426" s="45">
        <v>1851.989990234375</v>
      </c>
    </row>
    <row r="427" spans="14:33" x14ac:dyDescent="0.2">
      <c r="N427" s="45">
        <v>1721.43994140625</v>
      </c>
      <c r="AF427" s="47">
        <v>1592.44</v>
      </c>
      <c r="AG427" s="45">
        <v>1470.1300048828125</v>
      </c>
    </row>
    <row r="428" spans="14:33" x14ac:dyDescent="0.2">
      <c r="N428" s="45">
        <v>1666.9300537109375</v>
      </c>
      <c r="AF428" s="47">
        <v>1382.13</v>
      </c>
      <c r="AG428" s="45">
        <v>1602.300048828125</v>
      </c>
    </row>
    <row r="429" spans="14:33" x14ac:dyDescent="0.2">
      <c r="N429" s="45">
        <v>1724.6400146484375</v>
      </c>
      <c r="AF429" s="47">
        <v>1839.48</v>
      </c>
      <c r="AG429" s="45">
        <v>2145.030029296875</v>
      </c>
    </row>
    <row r="430" spans="14:33" x14ac:dyDescent="0.2">
      <c r="N430" s="45">
        <v>2221.169921875</v>
      </c>
      <c r="AF430" s="47">
        <v>1948.32</v>
      </c>
      <c r="AG430" s="45">
        <v>1731.22998046875</v>
      </c>
    </row>
    <row r="431" spans="14:33" x14ac:dyDescent="0.2">
      <c r="N431" s="45">
        <v>2148.47998046875</v>
      </c>
      <c r="AF431" s="47">
        <v>1415.61</v>
      </c>
      <c r="AG431" s="45">
        <v>1652.8499755859375</v>
      </c>
    </row>
    <row r="432" spans="14:33" x14ac:dyDescent="0.2">
      <c r="N432" s="45">
        <v>2380.81005859375</v>
      </c>
      <c r="AF432" s="47">
        <v>1744.24</v>
      </c>
      <c r="AG432" s="45">
        <v>1895.489990234375</v>
      </c>
    </row>
    <row r="433" spans="14:33" x14ac:dyDescent="0.2">
      <c r="N433" s="45">
        <v>2416.340087890625</v>
      </c>
      <c r="AF433" s="47">
        <v>1517.57</v>
      </c>
      <c r="AG433" s="45">
        <v>2074.25</v>
      </c>
    </row>
    <row r="434" spans="14:33" x14ac:dyDescent="0.2">
      <c r="N434" s="45">
        <v>2782.68994140625</v>
      </c>
      <c r="AF434" s="47">
        <v>1353.49</v>
      </c>
      <c r="AG434" s="45">
        <v>2172.239990234375</v>
      </c>
    </row>
    <row r="435" spans="14:33" x14ac:dyDescent="0.2">
      <c r="N435" s="45">
        <v>1742.97998046875</v>
      </c>
      <c r="AF435" s="47">
        <v>1650.58</v>
      </c>
      <c r="AG435" s="45">
        <v>2150.22998046875</v>
      </c>
    </row>
    <row r="436" spans="14:33" x14ac:dyDescent="0.2">
      <c r="N436" s="45">
        <v>1071.27001953125</v>
      </c>
      <c r="AF436" s="47">
        <v>1884.72</v>
      </c>
      <c r="AG436" s="45">
        <v>1897.81005859375</v>
      </c>
    </row>
    <row r="437" spans="14:33" x14ac:dyDescent="0.2">
      <c r="N437" s="45">
        <v>2000.8800048828125</v>
      </c>
      <c r="AF437" s="47">
        <v>1509.08</v>
      </c>
      <c r="AG437" s="45">
        <v>1858.1800537109375</v>
      </c>
    </row>
    <row r="438" spans="14:33" x14ac:dyDescent="0.2">
      <c r="N438" s="45">
        <v>1915.530029296875</v>
      </c>
      <c r="AF438" s="47">
        <v>1721.57</v>
      </c>
      <c r="AG438" s="45">
        <v>1708.72998046875</v>
      </c>
    </row>
    <row r="439" spans="14:33" x14ac:dyDescent="0.2">
      <c r="N439" s="45">
        <v>1699.81005859375</v>
      </c>
      <c r="AF439" s="47">
        <v>922.21</v>
      </c>
      <c r="AG439" s="45">
        <v>1908.93994140625</v>
      </c>
    </row>
    <row r="440" spans="14:33" x14ac:dyDescent="0.2">
      <c r="N440" s="45">
        <v>2089.10009765625</v>
      </c>
      <c r="AF440" s="47">
        <v>1009.73</v>
      </c>
      <c r="AG440" s="45">
        <v>1622.3299560546875</v>
      </c>
    </row>
    <row r="441" spans="14:33" x14ac:dyDescent="0.2">
      <c r="N441" s="45">
        <v>1506.4599609375</v>
      </c>
      <c r="AF441" s="47">
        <v>844.12</v>
      </c>
      <c r="AG441" s="45">
        <v>1744.3800048828125</v>
      </c>
    </row>
    <row r="442" spans="14:33" x14ac:dyDescent="0.2">
      <c r="N442" s="45">
        <v>2272.22998046875</v>
      </c>
      <c r="AF442" s="47">
        <v>912.89</v>
      </c>
      <c r="AG442" s="45">
        <v>1192.260009765625</v>
      </c>
    </row>
    <row r="443" spans="14:33" x14ac:dyDescent="0.2">
      <c r="N443" s="45">
        <v>1821.050048828125</v>
      </c>
      <c r="AF443" s="47">
        <v>1386.26</v>
      </c>
      <c r="AG443" s="45">
        <v>2386.1298828125</v>
      </c>
    </row>
    <row r="444" spans="14:33" x14ac:dyDescent="0.2">
      <c r="N444" s="45">
        <v>1778.219970703125</v>
      </c>
      <c r="AF444" s="47">
        <v>1609.49</v>
      </c>
      <c r="AG444" s="45">
        <v>1433.0699462890625</v>
      </c>
    </row>
    <row r="445" spans="14:33" x14ac:dyDescent="0.2">
      <c r="N445" s="45">
        <v>1872.010009765625</v>
      </c>
      <c r="AF445" s="47">
        <v>867.76</v>
      </c>
      <c r="AG445" s="45">
        <v>1874.02001953125</v>
      </c>
    </row>
    <row r="446" spans="14:33" x14ac:dyDescent="0.2">
      <c r="N446" s="45">
        <v>1790.9300537109375</v>
      </c>
      <c r="AF446" s="47">
        <v>1263.6099999999999</v>
      </c>
      <c r="AG446" s="45">
        <v>2442.0400390625</v>
      </c>
    </row>
    <row r="447" spans="14:33" x14ac:dyDescent="0.2">
      <c r="N447" s="45">
        <v>1218.800048828125</v>
      </c>
      <c r="AF447" s="47">
        <v>1392.73</v>
      </c>
      <c r="AG447" s="45">
        <v>1773.5999755859375</v>
      </c>
    </row>
    <row r="448" spans="14:33" x14ac:dyDescent="0.2">
      <c r="N448" s="45">
        <v>1591.8299560546875</v>
      </c>
      <c r="AF448" s="47">
        <v>1224.17</v>
      </c>
      <c r="AG448" s="45">
        <v>2028.47998046875</v>
      </c>
    </row>
    <row r="449" spans="14:33" x14ac:dyDescent="0.2">
      <c r="N449" s="45">
        <v>1931.0799560546875</v>
      </c>
      <c r="AF449" s="47">
        <v>918.52</v>
      </c>
      <c r="AG449" s="45">
        <v>1332.8299560546875</v>
      </c>
    </row>
    <row r="450" spans="14:33" x14ac:dyDescent="0.2">
      <c r="N450" s="45">
        <v>1325.1099853515625</v>
      </c>
      <c r="AF450" s="47">
        <v>1594.13</v>
      </c>
      <c r="AG450" s="45">
        <v>1304.6800537109375</v>
      </c>
    </row>
    <row r="451" spans="14:33" x14ac:dyDescent="0.2">
      <c r="N451" s="45">
        <v>1973.949951171875</v>
      </c>
      <c r="AF451" s="47">
        <v>663.58</v>
      </c>
      <c r="AG451" s="45">
        <v>1801.3599853515625</v>
      </c>
    </row>
    <row r="452" spans="14:33" x14ac:dyDescent="0.2">
      <c r="N452" s="45">
        <v>2304.510009765625</v>
      </c>
      <c r="AF452" s="47">
        <v>1673.4</v>
      </c>
      <c r="AG452" s="45">
        <v>1581.9599609375</v>
      </c>
    </row>
    <row r="453" spans="14:33" x14ac:dyDescent="0.2">
      <c r="N453" s="45">
        <v>1731.199951171875</v>
      </c>
      <c r="AF453" s="47">
        <v>1287.82</v>
      </c>
      <c r="AG453" s="45">
        <v>3343.429931640625</v>
      </c>
    </row>
    <row r="454" spans="14:33" x14ac:dyDescent="0.2">
      <c r="N454" s="45">
        <v>1338.510009765625</v>
      </c>
      <c r="AF454" s="47">
        <v>886.99</v>
      </c>
      <c r="AG454" s="45">
        <v>3522.75</v>
      </c>
    </row>
    <row r="455" spans="14:33" x14ac:dyDescent="0.2">
      <c r="N455" s="45">
        <v>2428.9599609375</v>
      </c>
      <c r="AF455" s="47">
        <v>1269.5999999999999</v>
      </c>
      <c r="AG455" s="47">
        <v>2510.08</v>
      </c>
    </row>
    <row r="456" spans="14:33" x14ac:dyDescent="0.2">
      <c r="N456" s="45">
        <v>1399.699951171875</v>
      </c>
      <c r="AF456" s="47">
        <v>1602.04</v>
      </c>
      <c r="AG456" s="47">
        <v>1436.27</v>
      </c>
    </row>
    <row r="457" spans="14:33" x14ac:dyDescent="0.2">
      <c r="N457" s="45">
        <v>1998.5899658203125</v>
      </c>
      <c r="AF457" s="47">
        <v>1724</v>
      </c>
      <c r="AG457" s="47">
        <v>1890.37</v>
      </c>
    </row>
    <row r="458" spans="14:33" x14ac:dyDescent="0.2">
      <c r="N458" s="45">
        <v>1962.1099853515625</v>
      </c>
      <c r="AF458" s="47">
        <v>1308.42</v>
      </c>
      <c r="AG458" s="47">
        <v>2213.85</v>
      </c>
    </row>
    <row r="459" spans="14:33" x14ac:dyDescent="0.2">
      <c r="N459" s="45">
        <v>1722.6400146484375</v>
      </c>
      <c r="AF459" s="47">
        <v>1824.17</v>
      </c>
      <c r="AG459" s="47">
        <v>2803.31</v>
      </c>
    </row>
    <row r="460" spans="14:33" x14ac:dyDescent="0.2">
      <c r="N460" s="45">
        <v>1871.8800048828125</v>
      </c>
      <c r="AF460" s="47">
        <v>1546.05</v>
      </c>
      <c r="AG460" s="47">
        <v>2195.39</v>
      </c>
    </row>
    <row r="461" spans="14:33" x14ac:dyDescent="0.2">
      <c r="N461" s="45">
        <v>2176.929931640625</v>
      </c>
      <c r="AF461" s="47">
        <v>1232.6500000000001</v>
      </c>
      <c r="AG461" s="47">
        <v>2299.36</v>
      </c>
    </row>
    <row r="462" spans="14:33" x14ac:dyDescent="0.2">
      <c r="N462" s="45">
        <v>1844.800048828125</v>
      </c>
      <c r="AF462" s="47">
        <v>1328.98</v>
      </c>
      <c r="AG462" s="47">
        <v>1966.02</v>
      </c>
    </row>
    <row r="463" spans="14:33" x14ac:dyDescent="0.2">
      <c r="N463" s="45">
        <v>1837.2099609375</v>
      </c>
      <c r="AF463" s="47">
        <v>958.13</v>
      </c>
      <c r="AG463" s="47">
        <v>1973.27</v>
      </c>
    </row>
    <row r="464" spans="14:33" x14ac:dyDescent="0.2">
      <c r="N464" s="45">
        <v>2582.3701171875</v>
      </c>
      <c r="AF464" s="47">
        <v>1169.27</v>
      </c>
      <c r="AG464" s="47">
        <v>2104.73</v>
      </c>
    </row>
    <row r="465" spans="14:33" x14ac:dyDescent="0.2">
      <c r="N465" s="45">
        <v>2286.300048828125</v>
      </c>
      <c r="AF465" s="47">
        <v>1337.85</v>
      </c>
      <c r="AG465" s="47">
        <v>2211.6799999999998</v>
      </c>
    </row>
    <row r="466" spans="14:33" x14ac:dyDescent="0.2">
      <c r="N466" s="45">
        <v>1610.8499755859375</v>
      </c>
      <c r="AF466" s="47">
        <v>1427.63</v>
      </c>
      <c r="AG466" s="47">
        <v>2168.58</v>
      </c>
    </row>
    <row r="467" spans="14:33" x14ac:dyDescent="0.2">
      <c r="N467" s="45">
        <v>2173.75</v>
      </c>
      <c r="AF467" s="47">
        <v>1601.41</v>
      </c>
      <c r="AG467" s="47">
        <v>1529.17</v>
      </c>
    </row>
    <row r="468" spans="14:33" x14ac:dyDescent="0.2">
      <c r="N468" s="45">
        <v>2077.10009765625</v>
      </c>
      <c r="AF468" s="47">
        <v>953.25</v>
      </c>
      <c r="AG468" s="47">
        <v>2123.66</v>
      </c>
    </row>
    <row r="469" spans="14:33" x14ac:dyDescent="0.2">
      <c r="N469" s="45">
        <v>1024.780029296875</v>
      </c>
      <c r="AF469" s="47">
        <v>1336.33</v>
      </c>
      <c r="AG469" s="47">
        <v>1566.11</v>
      </c>
    </row>
    <row r="470" spans="14:33" x14ac:dyDescent="0.2">
      <c r="N470" s="45">
        <v>1152.0899658203125</v>
      </c>
      <c r="AF470" s="47">
        <v>1162.5</v>
      </c>
      <c r="AG470" s="47">
        <v>2197.6799999999998</v>
      </c>
    </row>
    <row r="471" spans="14:33" x14ac:dyDescent="0.2">
      <c r="N471" s="45">
        <v>1665.760009765625</v>
      </c>
      <c r="AF471" s="47">
        <v>1096.1600000000001</v>
      </c>
      <c r="AG471" s="47">
        <v>1905.63</v>
      </c>
    </row>
    <row r="472" spans="14:33" x14ac:dyDescent="0.2">
      <c r="N472" s="45">
        <v>2223.469970703125</v>
      </c>
      <c r="AF472" s="47">
        <v>592.54999999999995</v>
      </c>
      <c r="AG472" s="47">
        <v>1148.33</v>
      </c>
    </row>
    <row r="473" spans="14:33" x14ac:dyDescent="0.2">
      <c r="N473" s="45">
        <v>1723.31005859375</v>
      </c>
      <c r="AF473" s="47">
        <v>1412.26</v>
      </c>
      <c r="AG473" s="47">
        <v>2952.65</v>
      </c>
    </row>
    <row r="474" spans="14:33" x14ac:dyDescent="0.2">
      <c r="N474" s="45">
        <v>2134.580078125</v>
      </c>
      <c r="AF474" s="47">
        <v>1342.68</v>
      </c>
      <c r="AG474" s="47">
        <v>1832.37</v>
      </c>
    </row>
    <row r="475" spans="14:33" x14ac:dyDescent="0.2">
      <c r="N475" s="45">
        <v>1633.469970703125</v>
      </c>
      <c r="AF475" s="47">
        <v>1215</v>
      </c>
      <c r="AG475" s="47">
        <v>1627.94</v>
      </c>
    </row>
    <row r="476" spans="14:33" x14ac:dyDescent="0.2">
      <c r="N476" s="45">
        <v>2038.0400390625</v>
      </c>
      <c r="AF476" s="47">
        <v>1472.9</v>
      </c>
      <c r="AG476" s="47">
        <v>2040.94</v>
      </c>
    </row>
    <row r="477" spans="14:33" x14ac:dyDescent="0.2">
      <c r="N477" s="45">
        <v>2111.300048828125</v>
      </c>
      <c r="AF477" s="47">
        <v>1086.3900000000001</v>
      </c>
      <c r="AG477" s="47">
        <v>2202.65</v>
      </c>
    </row>
    <row r="478" spans="14:33" x14ac:dyDescent="0.2">
      <c r="N478" s="45">
        <v>1625.760009765625</v>
      </c>
      <c r="AF478" s="47">
        <v>775</v>
      </c>
      <c r="AG478" s="47">
        <v>1859.3</v>
      </c>
    </row>
    <row r="479" spans="14:33" x14ac:dyDescent="0.2">
      <c r="N479" s="45">
        <v>675.87701416015625</v>
      </c>
      <c r="AF479" s="47">
        <v>1402.49</v>
      </c>
      <c r="AG479" s="47">
        <v>1847.1</v>
      </c>
    </row>
    <row r="480" spans="14:33" x14ac:dyDescent="0.2">
      <c r="N480" s="45">
        <v>1544.0400390625</v>
      </c>
      <c r="AF480" s="47">
        <v>1165.0899999999999</v>
      </c>
      <c r="AG480" s="47">
        <v>1963.11</v>
      </c>
    </row>
    <row r="481" spans="14:33" x14ac:dyDescent="0.2">
      <c r="N481" s="45">
        <v>2523.159912109375</v>
      </c>
      <c r="AF481" s="47">
        <v>1541.73</v>
      </c>
      <c r="AG481" s="47">
        <v>2210.75</v>
      </c>
    </row>
    <row r="482" spans="14:33" x14ac:dyDescent="0.2">
      <c r="N482" s="45">
        <v>2300.3701171875</v>
      </c>
      <c r="AF482" s="47">
        <v>1472.68</v>
      </c>
      <c r="AG482" s="47">
        <v>1477.71</v>
      </c>
    </row>
    <row r="483" spans="14:33" x14ac:dyDescent="0.2">
      <c r="N483" s="45">
        <v>1840.31005859375</v>
      </c>
      <c r="AF483" s="47">
        <v>1592.42</v>
      </c>
      <c r="AG483" s="47">
        <v>2276.34</v>
      </c>
    </row>
    <row r="484" spans="14:33" x14ac:dyDescent="0.2">
      <c r="N484" s="45">
        <v>1547.9000244140625</v>
      </c>
      <c r="AF484" s="47">
        <v>1674.86</v>
      </c>
      <c r="AG484" s="47">
        <v>1730.63</v>
      </c>
    </row>
    <row r="485" spans="14:33" x14ac:dyDescent="0.2">
      <c r="N485" s="45">
        <v>2745.989990234375</v>
      </c>
      <c r="AF485" s="47">
        <v>1624.94</v>
      </c>
      <c r="AG485" s="47">
        <v>2225.9</v>
      </c>
    </row>
    <row r="486" spans="14:33" x14ac:dyDescent="0.2">
      <c r="N486" s="45">
        <v>1357.489990234375</v>
      </c>
      <c r="AF486" s="47">
        <v>1927.1</v>
      </c>
      <c r="AG486" s="47">
        <v>1944.97</v>
      </c>
    </row>
    <row r="487" spans="14:33" x14ac:dyDescent="0.2">
      <c r="N487" s="45">
        <v>1986.989990234375</v>
      </c>
      <c r="AF487" s="47">
        <v>1868.65</v>
      </c>
      <c r="AG487" s="47">
        <v>1243.05</v>
      </c>
    </row>
    <row r="488" spans="14:33" x14ac:dyDescent="0.2">
      <c r="N488" s="45">
        <v>745.14501953125</v>
      </c>
      <c r="AF488" s="47">
        <v>2008.59</v>
      </c>
      <c r="AG488" s="47">
        <v>2880.3</v>
      </c>
    </row>
    <row r="489" spans="14:33" x14ac:dyDescent="0.2">
      <c r="N489" s="45">
        <v>2228.429931640625</v>
      </c>
      <c r="AF489" s="47">
        <v>1786.43</v>
      </c>
      <c r="AG489" s="47">
        <v>1753.64</v>
      </c>
    </row>
    <row r="490" spans="14:33" x14ac:dyDescent="0.2">
      <c r="N490" s="45">
        <v>2049.090087890625</v>
      </c>
      <c r="AF490" s="47">
        <v>1486.05</v>
      </c>
      <c r="AG490" s="47">
        <v>1823.99</v>
      </c>
    </row>
    <row r="491" spans="14:33" x14ac:dyDescent="0.2">
      <c r="N491" s="45">
        <v>2290.530029296875</v>
      </c>
      <c r="AF491" s="47">
        <v>1414.55</v>
      </c>
      <c r="AG491" s="47">
        <v>1851.31</v>
      </c>
    </row>
    <row r="492" spans="14:33" x14ac:dyDescent="0.2">
      <c r="N492" s="45">
        <v>2180.639892578125</v>
      </c>
      <c r="AF492" s="47">
        <v>1360.7</v>
      </c>
      <c r="AG492" s="47">
        <v>1852.28</v>
      </c>
    </row>
    <row r="493" spans="14:33" x14ac:dyDescent="0.2">
      <c r="N493" s="45">
        <v>1522.0899658203125</v>
      </c>
      <c r="AF493" s="47">
        <v>1755.96</v>
      </c>
      <c r="AG493" s="47">
        <v>1801.07</v>
      </c>
    </row>
    <row r="494" spans="14:33" x14ac:dyDescent="0.2">
      <c r="N494" s="45">
        <v>1829.6300048828125</v>
      </c>
      <c r="AF494" s="47">
        <v>1473.95</v>
      </c>
      <c r="AG494" s="47">
        <v>1471.66</v>
      </c>
    </row>
    <row r="495" spans="14:33" x14ac:dyDescent="0.2">
      <c r="N495" s="45">
        <v>1831.4100341796875</v>
      </c>
      <c r="AF495" s="47">
        <v>1598.25</v>
      </c>
      <c r="AG495" s="47">
        <v>1470.27</v>
      </c>
    </row>
    <row r="496" spans="14:33" x14ac:dyDescent="0.2">
      <c r="N496" s="45">
        <v>1312.6199951171875</v>
      </c>
      <c r="AF496" s="47">
        <v>1064.05</v>
      </c>
      <c r="AG496" s="47">
        <v>2215.8200000000002</v>
      </c>
    </row>
    <row r="497" spans="14:33" x14ac:dyDescent="0.2">
      <c r="N497" s="45">
        <v>1417.47998046875</v>
      </c>
      <c r="AF497" s="47">
        <v>1185</v>
      </c>
      <c r="AG497" s="47">
        <v>1554.21</v>
      </c>
    </row>
    <row r="498" spans="14:33" x14ac:dyDescent="0.2">
      <c r="N498" s="45">
        <v>1837.77001953125</v>
      </c>
      <c r="AF498" s="47">
        <v>1111.56</v>
      </c>
      <c r="AG498" s="47">
        <v>1353.94</v>
      </c>
    </row>
    <row r="499" spans="14:33" x14ac:dyDescent="0.2">
      <c r="N499" s="45">
        <v>2143.080078125</v>
      </c>
      <c r="AF499" s="47">
        <v>1090.8499999999999</v>
      </c>
      <c r="AG499" s="47">
        <v>1770.9</v>
      </c>
    </row>
    <row r="500" spans="14:33" x14ac:dyDescent="0.2">
      <c r="N500" s="45">
        <v>1469.6600341796875</v>
      </c>
      <c r="AF500" s="47">
        <v>1936.33</v>
      </c>
      <c r="AG500" s="47">
        <v>1940.02</v>
      </c>
    </row>
    <row r="501" spans="14:33" x14ac:dyDescent="0.2">
      <c r="N501" s="45">
        <v>2026.010009765625</v>
      </c>
      <c r="AF501" s="47">
        <v>1591.92</v>
      </c>
      <c r="AG501" s="47">
        <v>2882.74</v>
      </c>
    </row>
    <row r="502" spans="14:33" x14ac:dyDescent="0.2">
      <c r="N502" s="54">
        <v>1324.18994140625</v>
      </c>
      <c r="AF502" s="47">
        <v>1316.15</v>
      </c>
      <c r="AG502" s="47">
        <v>2108.27</v>
      </c>
    </row>
    <row r="503" spans="14:33" x14ac:dyDescent="0.2">
      <c r="AF503" s="47">
        <v>943.53</v>
      </c>
      <c r="AG503" s="47">
        <v>2394.34</v>
      </c>
    </row>
    <row r="504" spans="14:33" x14ac:dyDescent="0.2">
      <c r="AF504" s="47">
        <v>1375.23</v>
      </c>
      <c r="AG504" s="47">
        <v>1748.93</v>
      </c>
    </row>
    <row r="505" spans="14:33" x14ac:dyDescent="0.2">
      <c r="AF505" s="47">
        <v>1302.3699999999999</v>
      </c>
      <c r="AG505" s="47">
        <v>2300.44</v>
      </c>
    </row>
    <row r="506" spans="14:33" x14ac:dyDescent="0.2">
      <c r="AF506" s="47">
        <v>1295.57</v>
      </c>
      <c r="AG506" s="47">
        <v>1661.73</v>
      </c>
    </row>
    <row r="507" spans="14:33" x14ac:dyDescent="0.2">
      <c r="AF507" s="47">
        <v>1464.74</v>
      </c>
      <c r="AG507" s="47">
        <v>1614.46</v>
      </c>
    </row>
    <row r="508" spans="14:33" x14ac:dyDescent="0.2">
      <c r="AF508" s="47">
        <v>1441.78</v>
      </c>
      <c r="AG508" s="47">
        <v>2280.88</v>
      </c>
    </row>
    <row r="509" spans="14:33" x14ac:dyDescent="0.2">
      <c r="AF509" s="47">
        <v>1467.62</v>
      </c>
      <c r="AG509" s="47">
        <v>1356.01</v>
      </c>
    </row>
    <row r="510" spans="14:33" x14ac:dyDescent="0.2">
      <c r="AF510" s="47">
        <v>1584.56</v>
      </c>
      <c r="AG510" s="47">
        <v>2238.37</v>
      </c>
    </row>
    <row r="511" spans="14:33" x14ac:dyDescent="0.2">
      <c r="AF511" s="47">
        <v>1831.67</v>
      </c>
      <c r="AG511" s="47">
        <v>2085.4499999999998</v>
      </c>
    </row>
    <row r="512" spans="14:33" x14ac:dyDescent="0.2">
      <c r="AF512" s="47">
        <v>1097.1600000000001</v>
      </c>
      <c r="AG512" s="47">
        <v>1857.96</v>
      </c>
    </row>
    <row r="513" spans="32:33" x14ac:dyDescent="0.2">
      <c r="AF513" s="47">
        <v>1350.15</v>
      </c>
      <c r="AG513" s="47">
        <v>2597.4</v>
      </c>
    </row>
    <row r="514" spans="32:33" x14ac:dyDescent="0.2">
      <c r="AF514" s="47">
        <v>1261.04</v>
      </c>
      <c r="AG514" s="47">
        <v>2565.67</v>
      </c>
    </row>
    <row r="515" spans="32:33" x14ac:dyDescent="0.2">
      <c r="AF515" s="47">
        <v>1779.76</v>
      </c>
      <c r="AG515" s="47">
        <v>1671.87</v>
      </c>
    </row>
    <row r="516" spans="32:33" x14ac:dyDescent="0.2">
      <c r="AF516" s="47">
        <v>1572.79</v>
      </c>
      <c r="AG516" s="47">
        <v>1859.9</v>
      </c>
    </row>
    <row r="517" spans="32:33" x14ac:dyDescent="0.2">
      <c r="AF517" s="47">
        <v>1093.23</v>
      </c>
      <c r="AG517" s="47">
        <v>1541.97</v>
      </c>
    </row>
    <row r="518" spans="32:33" x14ac:dyDescent="0.2">
      <c r="AF518" s="47">
        <v>1578.15</v>
      </c>
      <c r="AG518" s="47">
        <v>1892.75</v>
      </c>
    </row>
    <row r="519" spans="32:33" x14ac:dyDescent="0.2">
      <c r="AF519" s="47">
        <v>998.59</v>
      </c>
      <c r="AG519" s="47">
        <v>2009.13</v>
      </c>
    </row>
    <row r="520" spans="32:33" x14ac:dyDescent="0.2">
      <c r="AF520" s="47">
        <v>1268.92</v>
      </c>
      <c r="AG520" s="47">
        <v>2047.61</v>
      </c>
    </row>
    <row r="521" spans="32:33" x14ac:dyDescent="0.2">
      <c r="AF521" s="47">
        <v>1344.66</v>
      </c>
      <c r="AG521" s="47">
        <v>1663.43</v>
      </c>
    </row>
    <row r="522" spans="32:33" x14ac:dyDescent="0.2">
      <c r="AF522" s="47">
        <v>1546.83</v>
      </c>
      <c r="AG522" s="47">
        <v>1601.6</v>
      </c>
    </row>
    <row r="523" spans="32:33" x14ac:dyDescent="0.2">
      <c r="AF523" s="47">
        <v>1543.84</v>
      </c>
      <c r="AG523" s="47">
        <v>2284.7600000000002</v>
      </c>
    </row>
    <row r="524" spans="32:33" x14ac:dyDescent="0.2">
      <c r="AF524" s="47">
        <v>1471.7</v>
      </c>
      <c r="AG524" s="47">
        <v>1537.51</v>
      </c>
    </row>
    <row r="525" spans="32:33" x14ac:dyDescent="0.2">
      <c r="AF525" s="47">
        <v>1812.01</v>
      </c>
      <c r="AG525" s="47">
        <v>2324.14</v>
      </c>
    </row>
    <row r="526" spans="32:33" x14ac:dyDescent="0.2">
      <c r="AF526" s="47">
        <v>1423.33</v>
      </c>
      <c r="AG526" s="47">
        <v>2598.46</v>
      </c>
    </row>
    <row r="527" spans="32:33" x14ac:dyDescent="0.2">
      <c r="AF527" s="47">
        <v>1344.07</v>
      </c>
      <c r="AG527" s="47">
        <v>2293.23</v>
      </c>
    </row>
    <row r="528" spans="32:33" x14ac:dyDescent="0.2">
      <c r="AF528" s="47">
        <v>1362.64</v>
      </c>
      <c r="AG528" s="47">
        <v>2376.44</v>
      </c>
    </row>
    <row r="529" spans="32:33" x14ac:dyDescent="0.2">
      <c r="AF529" s="47">
        <v>892.73</v>
      </c>
      <c r="AG529" s="47">
        <v>1753</v>
      </c>
    </row>
    <row r="530" spans="32:33" x14ac:dyDescent="0.2">
      <c r="AF530" s="47">
        <v>1674.3</v>
      </c>
      <c r="AG530" s="47">
        <v>1840.41</v>
      </c>
    </row>
    <row r="531" spans="32:33" x14ac:dyDescent="0.2">
      <c r="AF531" s="47">
        <v>997.57</v>
      </c>
      <c r="AG531" s="47">
        <v>2260.3200000000002</v>
      </c>
    </row>
    <row r="532" spans="32:33" x14ac:dyDescent="0.2">
      <c r="AF532" s="47">
        <v>1317.72</v>
      </c>
      <c r="AG532" s="47">
        <v>2228.94</v>
      </c>
    </row>
    <row r="533" spans="32:33" x14ac:dyDescent="0.2">
      <c r="AF533" s="47">
        <v>1671.44</v>
      </c>
      <c r="AG533" s="47">
        <v>2320.25</v>
      </c>
    </row>
    <row r="534" spans="32:33" x14ac:dyDescent="0.2">
      <c r="AF534" s="47">
        <v>1158.78</v>
      </c>
      <c r="AG534" s="47">
        <v>1788.85</v>
      </c>
    </row>
    <row r="535" spans="32:33" x14ac:dyDescent="0.2">
      <c r="AF535" s="47">
        <v>1084.03</v>
      </c>
      <c r="AG535" s="47">
        <v>1900.93</v>
      </c>
    </row>
    <row r="536" spans="32:33" x14ac:dyDescent="0.2">
      <c r="AF536" s="47">
        <v>634.22</v>
      </c>
      <c r="AG536" s="47">
        <v>1598.45</v>
      </c>
    </row>
    <row r="537" spans="32:33" x14ac:dyDescent="0.2">
      <c r="AF537" s="47">
        <v>1697.6</v>
      </c>
      <c r="AG537" s="47">
        <v>1240.9100000000001</v>
      </c>
    </row>
    <row r="538" spans="32:33" x14ac:dyDescent="0.2">
      <c r="AF538" s="47">
        <v>654.96</v>
      </c>
      <c r="AG538" s="47">
        <v>2588.09</v>
      </c>
    </row>
    <row r="539" spans="32:33" x14ac:dyDescent="0.2">
      <c r="AF539" s="47">
        <v>1003.79</v>
      </c>
      <c r="AG539" s="47">
        <v>2943.76</v>
      </c>
    </row>
    <row r="540" spans="32:33" x14ac:dyDescent="0.2">
      <c r="AF540" s="47">
        <v>1292.48</v>
      </c>
      <c r="AG540" s="47">
        <v>2037.27</v>
      </c>
    </row>
    <row r="541" spans="32:33" x14ac:dyDescent="0.2">
      <c r="AF541" s="47">
        <v>1217.01</v>
      </c>
      <c r="AG541" s="47">
        <v>1591.17</v>
      </c>
    </row>
    <row r="542" spans="32:33" x14ac:dyDescent="0.2">
      <c r="AF542" s="47">
        <v>1469.44</v>
      </c>
      <c r="AG542" s="47">
        <v>1653.15</v>
      </c>
    </row>
    <row r="543" spans="32:33" x14ac:dyDescent="0.2">
      <c r="AF543" s="47">
        <v>1041.33</v>
      </c>
      <c r="AG543" s="47">
        <v>2480.5300000000002</v>
      </c>
    </row>
    <row r="544" spans="32:33" x14ac:dyDescent="0.2">
      <c r="AF544" s="47">
        <v>1655.51</v>
      </c>
      <c r="AG544" s="47">
        <v>2174.46</v>
      </c>
    </row>
    <row r="545" spans="32:33" x14ac:dyDescent="0.2">
      <c r="AF545" s="47">
        <v>1779.49</v>
      </c>
      <c r="AG545" s="47">
        <v>2590.5</v>
      </c>
    </row>
    <row r="546" spans="32:33" x14ac:dyDescent="0.2">
      <c r="AF546" s="47">
        <v>1951.94</v>
      </c>
      <c r="AG546" s="47">
        <v>3099.52</v>
      </c>
    </row>
    <row r="547" spans="32:33" x14ac:dyDescent="0.2">
      <c r="AF547" s="47">
        <v>1467.53</v>
      </c>
      <c r="AG547" s="47">
        <v>1922.28</v>
      </c>
    </row>
    <row r="548" spans="32:33" x14ac:dyDescent="0.2">
      <c r="AF548" s="47">
        <v>1661.15</v>
      </c>
      <c r="AG548" s="47">
        <v>2167.5300000000002</v>
      </c>
    </row>
    <row r="549" spans="32:33" x14ac:dyDescent="0.2">
      <c r="AF549" s="47">
        <v>1302.6600000000001</v>
      </c>
      <c r="AG549" s="47">
        <v>3675.8</v>
      </c>
    </row>
    <row r="550" spans="32:33" x14ac:dyDescent="0.2">
      <c r="AF550" s="47">
        <v>1249.96</v>
      </c>
      <c r="AG550" s="47">
        <v>2380.9699999999998</v>
      </c>
    </row>
    <row r="551" spans="32:33" x14ac:dyDescent="0.2">
      <c r="AF551" s="47">
        <v>1094.3499999999999</v>
      </c>
      <c r="AG551" s="47">
        <v>2376.58</v>
      </c>
    </row>
    <row r="552" spans="32:33" x14ac:dyDescent="0.2">
      <c r="AF552" s="47">
        <v>1608.25</v>
      </c>
      <c r="AG552" s="47">
        <v>2058.83</v>
      </c>
    </row>
    <row r="553" spans="32:33" x14ac:dyDescent="0.2">
      <c r="AF553" s="47">
        <v>1895.33</v>
      </c>
      <c r="AG553" s="47">
        <v>2859.88</v>
      </c>
    </row>
    <row r="554" spans="32:33" x14ac:dyDescent="0.2">
      <c r="AF554" s="47">
        <v>1508.43</v>
      </c>
      <c r="AG554" s="47">
        <v>2855.57</v>
      </c>
    </row>
    <row r="555" spans="32:33" x14ac:dyDescent="0.2">
      <c r="AF555" s="47">
        <v>1141.02</v>
      </c>
      <c r="AG555" s="47">
        <v>1449.41</v>
      </c>
    </row>
    <row r="556" spans="32:33" x14ac:dyDescent="0.2">
      <c r="AF556" s="47">
        <v>1036.05</v>
      </c>
      <c r="AG556" s="47">
        <v>1730.35</v>
      </c>
    </row>
    <row r="557" spans="32:33" x14ac:dyDescent="0.2">
      <c r="AF557" s="47">
        <v>1143.42</v>
      </c>
      <c r="AG557" s="47">
        <v>2211.85</v>
      </c>
    </row>
    <row r="558" spans="32:33" x14ac:dyDescent="0.2">
      <c r="AF558" s="47">
        <v>1615.54</v>
      </c>
      <c r="AG558" s="47">
        <v>1624.87</v>
      </c>
    </row>
    <row r="559" spans="32:33" x14ac:dyDescent="0.2">
      <c r="AF559" s="47">
        <v>1764.31</v>
      </c>
      <c r="AG559" s="47">
        <v>1289.32</v>
      </c>
    </row>
    <row r="560" spans="32:33" x14ac:dyDescent="0.2">
      <c r="AF560" s="47">
        <v>1498.78</v>
      </c>
      <c r="AG560" s="47">
        <v>1280.43</v>
      </c>
    </row>
    <row r="561" spans="32:33" x14ac:dyDescent="0.2">
      <c r="AF561" s="47">
        <v>1292.9000000000001</v>
      </c>
      <c r="AG561" s="47">
        <v>1548.43</v>
      </c>
    </row>
    <row r="562" spans="32:33" x14ac:dyDescent="0.2">
      <c r="AF562" s="47">
        <v>1347.62</v>
      </c>
      <c r="AG562" s="47">
        <v>1901.92</v>
      </c>
    </row>
    <row r="563" spans="32:33" x14ac:dyDescent="0.2">
      <c r="AF563" s="47">
        <v>1228</v>
      </c>
      <c r="AG563" s="47">
        <v>2364.75</v>
      </c>
    </row>
    <row r="564" spans="32:33" x14ac:dyDescent="0.2">
      <c r="AF564" s="47">
        <v>1052.6099999999999</v>
      </c>
      <c r="AG564" s="47">
        <v>1876.5</v>
      </c>
    </row>
    <row r="565" spans="32:33" x14ac:dyDescent="0.2">
      <c r="AF565" s="47">
        <v>1287.56</v>
      </c>
      <c r="AG565" s="47">
        <v>1474.52</v>
      </c>
    </row>
    <row r="566" spans="32:33" x14ac:dyDescent="0.2">
      <c r="AF566" s="47">
        <v>1304.9100000000001</v>
      </c>
      <c r="AG566" s="47">
        <v>3360.72</v>
      </c>
    </row>
    <row r="567" spans="32:33" x14ac:dyDescent="0.2">
      <c r="AF567" s="47">
        <v>1121.7</v>
      </c>
      <c r="AG567" s="47">
        <v>1455.65</v>
      </c>
    </row>
    <row r="568" spans="32:33" x14ac:dyDescent="0.2">
      <c r="AF568" s="47">
        <v>1242.3</v>
      </c>
      <c r="AG568" s="47">
        <v>1714.85</v>
      </c>
    </row>
    <row r="569" spans="32:33" x14ac:dyDescent="0.2">
      <c r="AF569" s="47">
        <v>1539.92</v>
      </c>
      <c r="AG569" s="47">
        <v>2241.59</v>
      </c>
    </row>
    <row r="570" spans="32:33" x14ac:dyDescent="0.2">
      <c r="AF570" s="47">
        <v>1058.8499999999999</v>
      </c>
      <c r="AG570" s="47">
        <v>1985.74</v>
      </c>
    </row>
    <row r="571" spans="32:33" x14ac:dyDescent="0.2">
      <c r="AF571" s="47">
        <v>660.61</v>
      </c>
      <c r="AG571" s="47">
        <v>2122.42</v>
      </c>
    </row>
    <row r="572" spans="32:33" x14ac:dyDescent="0.2">
      <c r="AF572" s="47">
        <v>976.24</v>
      </c>
      <c r="AG572" s="48">
        <v>1996.06</v>
      </c>
    </row>
    <row r="573" spans="32:33" x14ac:dyDescent="0.2">
      <c r="AF573" s="47">
        <v>954.07</v>
      </c>
    </row>
    <row r="574" spans="32:33" x14ac:dyDescent="0.2">
      <c r="AF574" s="47">
        <v>1341.99</v>
      </c>
    </row>
    <row r="575" spans="32:33" x14ac:dyDescent="0.2">
      <c r="AF575" s="47">
        <v>696.39</v>
      </c>
    </row>
    <row r="576" spans="32:33" x14ac:dyDescent="0.2">
      <c r="AF576" s="47">
        <v>1873.82</v>
      </c>
    </row>
    <row r="577" spans="32:32" x14ac:dyDescent="0.2">
      <c r="AF577" s="47">
        <v>1972.16</v>
      </c>
    </row>
    <row r="578" spans="32:32" x14ac:dyDescent="0.2">
      <c r="AF578" s="47">
        <v>1343.17</v>
      </c>
    </row>
    <row r="579" spans="32:32" x14ac:dyDescent="0.2">
      <c r="AF579" s="47">
        <v>1857.48</v>
      </c>
    </row>
    <row r="580" spans="32:32" x14ac:dyDescent="0.2">
      <c r="AF580" s="47">
        <v>1393.42</v>
      </c>
    </row>
    <row r="581" spans="32:32" x14ac:dyDescent="0.2">
      <c r="AF581" s="47">
        <v>709.68</v>
      </c>
    </row>
    <row r="582" spans="32:32" x14ac:dyDescent="0.2">
      <c r="AF582" s="47">
        <v>856.93</v>
      </c>
    </row>
    <row r="583" spans="32:32" x14ac:dyDescent="0.2">
      <c r="AF583" s="47">
        <v>1087.3599999999999</v>
      </c>
    </row>
    <row r="584" spans="32:32" x14ac:dyDescent="0.2">
      <c r="AF584" s="47">
        <v>1472.7</v>
      </c>
    </row>
    <row r="585" spans="32:32" x14ac:dyDescent="0.2">
      <c r="AF585" s="47">
        <v>1630.99</v>
      </c>
    </row>
    <row r="586" spans="32:32" x14ac:dyDescent="0.2">
      <c r="AF586" s="47">
        <v>1438.97</v>
      </c>
    </row>
    <row r="587" spans="32:32" x14ac:dyDescent="0.2">
      <c r="AF587" s="47">
        <v>1452.68</v>
      </c>
    </row>
    <row r="588" spans="32:32" x14ac:dyDescent="0.2">
      <c r="AF588" s="47">
        <v>1888.56</v>
      </c>
    </row>
    <row r="589" spans="32:32" x14ac:dyDescent="0.2">
      <c r="AF589" s="47">
        <v>1550.91</v>
      </c>
    </row>
    <row r="590" spans="32:32" x14ac:dyDescent="0.2">
      <c r="AF590" s="47">
        <v>1124.24</v>
      </c>
    </row>
    <row r="591" spans="32:32" x14ac:dyDescent="0.2">
      <c r="AF591" s="47">
        <v>864.15</v>
      </c>
    </row>
    <row r="592" spans="32:32" x14ac:dyDescent="0.2">
      <c r="AF592" s="47">
        <v>1773.3</v>
      </c>
    </row>
    <row r="593" spans="32:32" x14ac:dyDescent="0.2">
      <c r="AF593" s="47">
        <v>1653.25</v>
      </c>
    </row>
    <row r="594" spans="32:32" x14ac:dyDescent="0.2">
      <c r="AF594" s="47">
        <v>1877.73</v>
      </c>
    </row>
    <row r="595" spans="32:32" x14ac:dyDescent="0.2">
      <c r="AF595" s="47">
        <v>1926.67</v>
      </c>
    </row>
    <row r="596" spans="32:32" x14ac:dyDescent="0.2">
      <c r="AF596" s="47">
        <v>1682.94</v>
      </c>
    </row>
    <row r="597" spans="32:32" x14ac:dyDescent="0.2">
      <c r="AF597" s="47">
        <v>1806.46</v>
      </c>
    </row>
    <row r="598" spans="32:32" x14ac:dyDescent="0.2">
      <c r="AF598" s="47">
        <v>1806.93</v>
      </c>
    </row>
    <row r="599" spans="32:32" x14ac:dyDescent="0.2">
      <c r="AF599" s="47">
        <v>1142.72</v>
      </c>
    </row>
    <row r="600" spans="32:32" x14ac:dyDescent="0.2">
      <c r="AF600" s="47">
        <v>2080.29</v>
      </c>
    </row>
    <row r="601" spans="32:32" x14ac:dyDescent="0.2">
      <c r="AF601" s="47">
        <v>2084.58</v>
      </c>
    </row>
    <row r="602" spans="32:32" x14ac:dyDescent="0.2">
      <c r="AF602" s="47">
        <v>1376.46</v>
      </c>
    </row>
    <row r="603" spans="32:32" x14ac:dyDescent="0.2">
      <c r="AF603" s="47">
        <v>2069.5700000000002</v>
      </c>
    </row>
    <row r="604" spans="32:32" x14ac:dyDescent="0.2">
      <c r="AF604" s="47">
        <v>1140.93</v>
      </c>
    </row>
    <row r="605" spans="32:32" x14ac:dyDescent="0.2">
      <c r="AF605" s="47">
        <v>1897.54</v>
      </c>
    </row>
    <row r="606" spans="32:32" x14ac:dyDescent="0.2">
      <c r="AF606" s="47">
        <v>1838.75</v>
      </c>
    </row>
    <row r="607" spans="32:32" x14ac:dyDescent="0.2">
      <c r="AF607" s="47">
        <v>676.66</v>
      </c>
    </row>
    <row r="608" spans="32:32" x14ac:dyDescent="0.2">
      <c r="AF608" s="47">
        <v>1807.83</v>
      </c>
    </row>
    <row r="609" spans="32:32" x14ac:dyDescent="0.2">
      <c r="AF609" s="47">
        <v>2039.19</v>
      </c>
    </row>
    <row r="610" spans="32:32" x14ac:dyDescent="0.2">
      <c r="AF610" s="47">
        <v>1741.7</v>
      </c>
    </row>
    <row r="611" spans="32:32" x14ac:dyDescent="0.2">
      <c r="AF611" s="47">
        <v>1943.55</v>
      </c>
    </row>
    <row r="612" spans="32:32" x14ac:dyDescent="0.2">
      <c r="AF612" s="47">
        <v>1841.14</v>
      </c>
    </row>
    <row r="613" spans="32:32" x14ac:dyDescent="0.2">
      <c r="AF613" s="47">
        <v>1158.75</v>
      </c>
    </row>
    <row r="614" spans="32:32" x14ac:dyDescent="0.2">
      <c r="AF614" s="47">
        <v>1349.31</v>
      </c>
    </row>
    <row r="615" spans="32:32" x14ac:dyDescent="0.2">
      <c r="AF615" s="47">
        <v>1652.31</v>
      </c>
    </row>
    <row r="616" spans="32:32" x14ac:dyDescent="0.2">
      <c r="AF616" s="47">
        <v>1832.94</v>
      </c>
    </row>
    <row r="617" spans="32:32" x14ac:dyDescent="0.2">
      <c r="AF617" s="47">
        <v>1942.68</v>
      </c>
    </row>
    <row r="618" spans="32:32" x14ac:dyDescent="0.2">
      <c r="AF618" s="47">
        <v>2002.02</v>
      </c>
    </row>
    <row r="619" spans="32:32" x14ac:dyDescent="0.2">
      <c r="AF619" s="47">
        <v>1707.87</v>
      </c>
    </row>
    <row r="620" spans="32:32" x14ac:dyDescent="0.2">
      <c r="AF620" s="47">
        <v>1743.88</v>
      </c>
    </row>
    <row r="621" spans="32:32" x14ac:dyDescent="0.2">
      <c r="AF621" s="47">
        <v>1384.89</v>
      </c>
    </row>
    <row r="622" spans="32:32" x14ac:dyDescent="0.2">
      <c r="AF622" s="47">
        <v>1926.85</v>
      </c>
    </row>
    <row r="623" spans="32:32" x14ac:dyDescent="0.2">
      <c r="AF623" s="47">
        <v>1652.64</v>
      </c>
    </row>
    <row r="624" spans="32:32" x14ac:dyDescent="0.2">
      <c r="AF624" s="47">
        <v>1594.1</v>
      </c>
    </row>
    <row r="625" spans="32:32" x14ac:dyDescent="0.2">
      <c r="AF625" s="47">
        <v>1838.44</v>
      </c>
    </row>
    <row r="626" spans="32:32" x14ac:dyDescent="0.2">
      <c r="AF626" s="47">
        <v>1517.75</v>
      </c>
    </row>
    <row r="627" spans="32:32" x14ac:dyDescent="0.2">
      <c r="AF627" s="47">
        <v>1721.29</v>
      </c>
    </row>
    <row r="628" spans="32:32" x14ac:dyDescent="0.2">
      <c r="AF628" s="47">
        <v>1396.6</v>
      </c>
    </row>
    <row r="629" spans="32:32" x14ac:dyDescent="0.2">
      <c r="AF629" s="47">
        <v>1156.99</v>
      </c>
    </row>
    <row r="630" spans="32:32" x14ac:dyDescent="0.2">
      <c r="AF630" s="47">
        <v>1836.85</v>
      </c>
    </row>
    <row r="631" spans="32:32" x14ac:dyDescent="0.2">
      <c r="AF631" s="47">
        <v>1308.81</v>
      </c>
    </row>
    <row r="632" spans="32:32" x14ac:dyDescent="0.2">
      <c r="AF632" s="47">
        <v>1672.31</v>
      </c>
    </row>
    <row r="633" spans="32:32" x14ac:dyDescent="0.2">
      <c r="AF633" s="47">
        <v>1793.19</v>
      </c>
    </row>
    <row r="634" spans="32:32" x14ac:dyDescent="0.2">
      <c r="AF634" s="47">
        <v>1280.3599999999999</v>
      </c>
    </row>
    <row r="635" spans="32:32" x14ac:dyDescent="0.2">
      <c r="AF635" s="47">
        <v>1570</v>
      </c>
    </row>
    <row r="636" spans="32:32" x14ac:dyDescent="0.2">
      <c r="AF636" s="47">
        <v>1382.02</v>
      </c>
    </row>
    <row r="637" spans="32:32" x14ac:dyDescent="0.2">
      <c r="AF637" s="47">
        <v>1720.13</v>
      </c>
    </row>
    <row r="638" spans="32:32" x14ac:dyDescent="0.2">
      <c r="AF638" s="47">
        <v>1286.21</v>
      </c>
    </row>
    <row r="639" spans="32:32" x14ac:dyDescent="0.2">
      <c r="AF639" s="47">
        <v>1651.05</v>
      </c>
    </row>
    <row r="640" spans="32:32" x14ac:dyDescent="0.2">
      <c r="AF640" s="47">
        <v>1596.48</v>
      </c>
    </row>
    <row r="641" spans="32:32" x14ac:dyDescent="0.2">
      <c r="AF641" s="47">
        <v>1697.78</v>
      </c>
    </row>
    <row r="642" spans="32:32" x14ac:dyDescent="0.2">
      <c r="AF642" s="47">
        <v>1632.95</v>
      </c>
    </row>
    <row r="643" spans="32:32" x14ac:dyDescent="0.2">
      <c r="AF643" s="47">
        <v>1608.93</v>
      </c>
    </row>
    <row r="644" spans="32:32" x14ac:dyDescent="0.2">
      <c r="AF644" s="47">
        <v>1911.99</v>
      </c>
    </row>
    <row r="645" spans="32:32" x14ac:dyDescent="0.2">
      <c r="AF645" s="47">
        <v>1626.87</v>
      </c>
    </row>
    <row r="646" spans="32:32" x14ac:dyDescent="0.2">
      <c r="AF646" s="47">
        <v>2042.1</v>
      </c>
    </row>
    <row r="647" spans="32:32" x14ac:dyDescent="0.2">
      <c r="AF647" s="47">
        <v>1460.07</v>
      </c>
    </row>
    <row r="648" spans="32:32" x14ac:dyDescent="0.2">
      <c r="AF648" s="47">
        <v>1047.1099999999999</v>
      </c>
    </row>
    <row r="649" spans="32:32" x14ac:dyDescent="0.2">
      <c r="AF649" s="47">
        <v>1362.35</v>
      </c>
    </row>
    <row r="650" spans="32:32" x14ac:dyDescent="0.2">
      <c r="AF650" s="47">
        <v>1934.38</v>
      </c>
    </row>
    <row r="651" spans="32:32" x14ac:dyDescent="0.2">
      <c r="AF651" s="47">
        <v>1776.93</v>
      </c>
    </row>
    <row r="652" spans="32:32" x14ac:dyDescent="0.2">
      <c r="AF652" s="47">
        <v>1776.19</v>
      </c>
    </row>
    <row r="653" spans="32:32" x14ac:dyDescent="0.2">
      <c r="AF653" s="47">
        <v>1929.55</v>
      </c>
    </row>
    <row r="654" spans="32:32" x14ac:dyDescent="0.2">
      <c r="AF654" s="47">
        <v>1623.66</v>
      </c>
    </row>
    <row r="655" spans="32:32" x14ac:dyDescent="0.2">
      <c r="AF655" s="47">
        <v>1247.42</v>
      </c>
    </row>
    <row r="656" spans="32:32" x14ac:dyDescent="0.2">
      <c r="AF656" s="47">
        <v>1776.09</v>
      </c>
    </row>
    <row r="657" spans="32:32" x14ac:dyDescent="0.2">
      <c r="AF657" s="47">
        <v>1621.98</v>
      </c>
    </row>
    <row r="658" spans="32:32" x14ac:dyDescent="0.2">
      <c r="AF658" s="47">
        <v>1634.77</v>
      </c>
    </row>
    <row r="659" spans="32:32" x14ac:dyDescent="0.2">
      <c r="AF659" s="47">
        <v>1577.42</v>
      </c>
    </row>
    <row r="660" spans="32:32" x14ac:dyDescent="0.2">
      <c r="AF660" s="47">
        <v>2324.61</v>
      </c>
    </row>
    <row r="661" spans="32:32" x14ac:dyDescent="0.2">
      <c r="AF661" s="47">
        <v>1236.43</v>
      </c>
    </row>
    <row r="662" spans="32:32" x14ac:dyDescent="0.2">
      <c r="AF662" s="47">
        <v>1463.6</v>
      </c>
    </row>
    <row r="663" spans="32:32" x14ac:dyDescent="0.2">
      <c r="AF663" s="47">
        <v>1603.28</v>
      </c>
    </row>
    <row r="664" spans="32:32" x14ac:dyDescent="0.2">
      <c r="AF664" s="47">
        <v>1722.28</v>
      </c>
    </row>
    <row r="665" spans="32:32" x14ac:dyDescent="0.2">
      <c r="AF665" s="47">
        <v>1406.15</v>
      </c>
    </row>
    <row r="666" spans="32:32" x14ac:dyDescent="0.2">
      <c r="AF666" s="47">
        <v>1447.13</v>
      </c>
    </row>
    <row r="667" spans="32:32" x14ac:dyDescent="0.2">
      <c r="AF667" s="47">
        <v>1825.83</v>
      </c>
    </row>
    <row r="668" spans="32:32" x14ac:dyDescent="0.2">
      <c r="AF668" s="47">
        <v>1939.04</v>
      </c>
    </row>
    <row r="669" spans="32:32" x14ac:dyDescent="0.2">
      <c r="AF669" s="47">
        <v>1633.21</v>
      </c>
    </row>
    <row r="670" spans="32:32" x14ac:dyDescent="0.2">
      <c r="AF670" s="47">
        <v>1782.27</v>
      </c>
    </row>
    <row r="671" spans="32:32" x14ac:dyDescent="0.2">
      <c r="AF671" s="47">
        <v>1502.04</v>
      </c>
    </row>
    <row r="672" spans="32:32" x14ac:dyDescent="0.2">
      <c r="AF672" s="47">
        <v>1528.08</v>
      </c>
    </row>
    <row r="673" spans="32:32" x14ac:dyDescent="0.2">
      <c r="AF673" s="47">
        <v>1681.35</v>
      </c>
    </row>
    <row r="674" spans="32:32" x14ac:dyDescent="0.2">
      <c r="AF674" s="47">
        <v>1147.31</v>
      </c>
    </row>
    <row r="675" spans="32:32" x14ac:dyDescent="0.2">
      <c r="AF675" s="47">
        <v>1044.6300000000001</v>
      </c>
    </row>
    <row r="676" spans="32:32" x14ac:dyDescent="0.2">
      <c r="AF676" s="47">
        <v>995.75</v>
      </c>
    </row>
    <row r="677" spans="32:32" x14ac:dyDescent="0.2">
      <c r="AF677" s="47">
        <v>1619.55</v>
      </c>
    </row>
    <row r="678" spans="32:32" x14ac:dyDescent="0.2">
      <c r="AF678" s="47">
        <v>757.14</v>
      </c>
    </row>
    <row r="679" spans="32:32" x14ac:dyDescent="0.2">
      <c r="AF679" s="47">
        <v>907.36</v>
      </c>
    </row>
    <row r="680" spans="32:32" x14ac:dyDescent="0.2">
      <c r="AF680" s="47">
        <v>1040.49</v>
      </c>
    </row>
    <row r="681" spans="32:32" x14ac:dyDescent="0.2">
      <c r="AF681" s="47">
        <v>1653.54</v>
      </c>
    </row>
    <row r="682" spans="32:32" x14ac:dyDescent="0.2">
      <c r="AF682" s="47">
        <v>1409.35</v>
      </c>
    </row>
    <row r="683" spans="32:32" x14ac:dyDescent="0.2">
      <c r="AF683" s="47">
        <v>1553.82</v>
      </c>
    </row>
    <row r="684" spans="32:32" x14ac:dyDescent="0.2">
      <c r="AF684" s="47">
        <v>1861.49</v>
      </c>
    </row>
    <row r="685" spans="32:32" x14ac:dyDescent="0.2">
      <c r="AF685" s="47">
        <v>1983.57</v>
      </c>
    </row>
    <row r="686" spans="32:32" x14ac:dyDescent="0.2">
      <c r="AF686" s="47">
        <v>1774.93</v>
      </c>
    </row>
    <row r="687" spans="32:32" x14ac:dyDescent="0.2">
      <c r="AF687" s="47">
        <v>1376.2</v>
      </c>
    </row>
    <row r="688" spans="32:32" x14ac:dyDescent="0.2">
      <c r="AF688" s="47">
        <v>1632.98</v>
      </c>
    </row>
    <row r="689" spans="32:32" x14ac:dyDescent="0.2">
      <c r="AF689" s="47">
        <v>1427.04</v>
      </c>
    </row>
    <row r="690" spans="32:32" x14ac:dyDescent="0.2">
      <c r="AF690" s="47">
        <v>1540.85</v>
      </c>
    </row>
    <row r="691" spans="32:32" x14ac:dyDescent="0.2">
      <c r="AF691" s="47">
        <v>1837.66</v>
      </c>
    </row>
    <row r="692" spans="32:32" x14ac:dyDescent="0.2">
      <c r="AF692" s="47">
        <v>2155.39</v>
      </c>
    </row>
    <row r="693" spans="32:32" x14ac:dyDescent="0.2">
      <c r="AF693" s="47">
        <v>1555.99</v>
      </c>
    </row>
    <row r="694" spans="32:32" x14ac:dyDescent="0.2">
      <c r="AF694" s="47">
        <v>1613.45</v>
      </c>
    </row>
    <row r="695" spans="32:32" x14ac:dyDescent="0.2">
      <c r="AF695" s="47">
        <v>2073.91</v>
      </c>
    </row>
    <row r="696" spans="32:32" x14ac:dyDescent="0.2">
      <c r="AF696" s="47">
        <v>1986.39</v>
      </c>
    </row>
    <row r="697" spans="32:32" x14ac:dyDescent="0.2">
      <c r="AF697" s="47">
        <v>1735.49</v>
      </c>
    </row>
    <row r="698" spans="32:32" x14ac:dyDescent="0.2">
      <c r="AF698" s="47">
        <v>1424.31</v>
      </c>
    </row>
    <row r="699" spans="32:32" x14ac:dyDescent="0.2">
      <c r="AF699" s="47">
        <v>1944.67</v>
      </c>
    </row>
    <row r="700" spans="32:32" x14ac:dyDescent="0.2">
      <c r="AF700" s="47">
        <v>2589.48</v>
      </c>
    </row>
    <row r="701" spans="32:32" x14ac:dyDescent="0.2">
      <c r="AF701" s="47">
        <v>1892.72</v>
      </c>
    </row>
    <row r="702" spans="32:32" x14ac:dyDescent="0.2">
      <c r="AF702" s="47">
        <v>1572.52</v>
      </c>
    </row>
    <row r="703" spans="32:32" x14ac:dyDescent="0.2">
      <c r="AF703" s="47">
        <v>1670.11</v>
      </c>
    </row>
    <row r="704" spans="32:32" x14ac:dyDescent="0.2">
      <c r="AF704" s="47">
        <v>1208.18</v>
      </c>
    </row>
    <row r="705" spans="32:32" x14ac:dyDescent="0.2">
      <c r="AF705" s="47">
        <v>1798.95</v>
      </c>
    </row>
    <row r="706" spans="32:32" x14ac:dyDescent="0.2">
      <c r="AF706" s="47">
        <v>1761.21</v>
      </c>
    </row>
    <row r="707" spans="32:32" x14ac:dyDescent="0.2">
      <c r="AF707" s="47">
        <v>1217.8399999999999</v>
      </c>
    </row>
    <row r="708" spans="32:32" x14ac:dyDescent="0.2">
      <c r="AF708" s="47">
        <v>1817.09</v>
      </c>
    </row>
    <row r="709" spans="32:32" x14ac:dyDescent="0.2">
      <c r="AF709" s="47">
        <v>1327.17</v>
      </c>
    </row>
    <row r="710" spans="32:32" x14ac:dyDescent="0.2">
      <c r="AF710" s="47">
        <v>1645.17</v>
      </c>
    </row>
    <row r="711" spans="32:32" x14ac:dyDescent="0.2">
      <c r="AF711" s="47">
        <v>801.66</v>
      </c>
    </row>
    <row r="712" spans="32:32" x14ac:dyDescent="0.2">
      <c r="AF712" s="47">
        <v>1548.05</v>
      </c>
    </row>
    <row r="713" spans="32:32" x14ac:dyDescent="0.2">
      <c r="AF713" s="47">
        <v>1580.19</v>
      </c>
    </row>
    <row r="714" spans="32:32" x14ac:dyDescent="0.2">
      <c r="AF714" s="47">
        <v>2213.9899999999998</v>
      </c>
    </row>
    <row r="715" spans="32:32" x14ac:dyDescent="0.2">
      <c r="AF715" s="47">
        <v>859.67</v>
      </c>
    </row>
    <row r="716" spans="32:32" x14ac:dyDescent="0.2">
      <c r="AF716" s="47">
        <v>1537.94</v>
      </c>
    </row>
    <row r="717" spans="32:32" x14ac:dyDescent="0.2">
      <c r="AF717" s="47">
        <v>1088.07</v>
      </c>
    </row>
    <row r="718" spans="32:32" x14ac:dyDescent="0.2">
      <c r="AF718" s="47">
        <v>1411.44</v>
      </c>
    </row>
    <row r="719" spans="32:32" x14ac:dyDescent="0.2">
      <c r="AF719" s="47">
        <v>1319.04</v>
      </c>
    </row>
    <row r="720" spans="32:32" x14ac:dyDescent="0.2">
      <c r="AF720" s="47">
        <v>1649.46</v>
      </c>
    </row>
    <row r="721" spans="32:32" x14ac:dyDescent="0.2">
      <c r="AF721" s="47">
        <v>1740.99</v>
      </c>
    </row>
    <row r="722" spans="32:32" x14ac:dyDescent="0.2">
      <c r="AF722" s="47">
        <v>1363.66</v>
      </c>
    </row>
    <row r="723" spans="32:32" x14ac:dyDescent="0.2">
      <c r="AF723" s="47">
        <v>1250.9000000000001</v>
      </c>
    </row>
    <row r="724" spans="32:32" x14ac:dyDescent="0.2">
      <c r="AF724" s="47">
        <v>1905.95</v>
      </c>
    </row>
    <row r="725" spans="32:32" x14ac:dyDescent="0.2">
      <c r="AF725" s="47">
        <v>1228.58</v>
      </c>
    </row>
    <row r="726" spans="32:32" x14ac:dyDescent="0.2">
      <c r="AF726" s="48">
        <v>866.53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B488-D788-4DF3-8FFE-69992B4BCE68}">
  <dimension ref="A1:AZ783"/>
  <sheetViews>
    <sheetView workbookViewId="0">
      <selection activeCell="A2" sqref="A2"/>
    </sheetView>
  </sheetViews>
  <sheetFormatPr baseColWidth="10" defaultRowHeight="15" x14ac:dyDescent="0.2"/>
  <cols>
    <col min="1" max="1" width="12.83203125" customWidth="1"/>
    <col min="3" max="3" width="12.1640625" bestFit="1" customWidth="1"/>
    <col min="4" max="4" width="8.5" style="28" customWidth="1"/>
    <col min="5" max="5" width="7.5" style="28" customWidth="1"/>
    <col min="6" max="6" width="8.5" style="28" bestFit="1" customWidth="1"/>
    <col min="7" max="7" width="7.5" style="28" customWidth="1"/>
    <col min="8" max="10" width="7.5" style="28" bestFit="1" customWidth="1"/>
    <col min="11" max="11" width="8" style="28" bestFit="1" customWidth="1"/>
    <col min="12" max="13" width="11.5" style="28"/>
    <col min="14" max="14" width="6.83203125" style="28" bestFit="1" customWidth="1"/>
    <col min="15" max="15" width="7.1640625" style="28" bestFit="1" customWidth="1"/>
    <col min="16" max="16" width="6.83203125" style="28" bestFit="1" customWidth="1"/>
    <col min="17" max="17" width="7.1640625" style="28" bestFit="1" customWidth="1"/>
    <col min="18" max="18" width="6.83203125" style="28" bestFit="1" customWidth="1"/>
    <col min="19" max="19" width="7.1640625" style="28" bestFit="1" customWidth="1"/>
    <col min="20" max="20" width="6.83203125" style="28" bestFit="1" customWidth="1"/>
    <col min="21" max="21" width="7.1640625" style="28" bestFit="1" customWidth="1"/>
    <col min="22" max="22" width="11.5" style="28"/>
    <col min="23" max="23" width="6.6640625" style="28" customWidth="1"/>
    <col min="24" max="24" width="6.83203125" style="28" bestFit="1" customWidth="1"/>
    <col min="25" max="25" width="7.1640625" style="28" bestFit="1" customWidth="1"/>
    <col min="28" max="28" width="13" customWidth="1"/>
    <col min="31" max="38" width="7.5" bestFit="1" customWidth="1"/>
    <col min="41" max="41" width="5.5" customWidth="1"/>
    <col min="42" max="42" width="5.33203125" bestFit="1" customWidth="1"/>
    <col min="43" max="43" width="5.5" bestFit="1" customWidth="1"/>
    <col min="44" max="44" width="5.33203125" bestFit="1" customWidth="1"/>
    <col min="45" max="45" width="5.5" bestFit="1" customWidth="1"/>
    <col min="46" max="46" width="5.33203125" bestFit="1" customWidth="1"/>
    <col min="47" max="47" width="5.5" bestFit="1" customWidth="1"/>
    <col min="48" max="48" width="5.1640625" bestFit="1" customWidth="1"/>
    <col min="50" max="50" width="7.83203125" customWidth="1"/>
    <col min="51" max="52" width="7.6640625" style="28" customWidth="1"/>
  </cols>
  <sheetData>
    <row r="1" spans="1:52" ht="17" x14ac:dyDescent="0.2">
      <c r="A1" s="84" t="s">
        <v>28</v>
      </c>
      <c r="C1" s="26" t="s">
        <v>21</v>
      </c>
      <c r="D1" s="198" t="s">
        <v>89</v>
      </c>
      <c r="E1" s="199"/>
      <c r="F1" s="197" t="s">
        <v>90</v>
      </c>
      <c r="G1" s="197"/>
      <c r="H1" s="197" t="s">
        <v>91</v>
      </c>
      <c r="I1" s="197"/>
      <c r="J1" s="197" t="s">
        <v>92</v>
      </c>
      <c r="K1" s="197"/>
      <c r="M1" s="26" t="s">
        <v>20</v>
      </c>
      <c r="N1" s="198" t="s">
        <v>89</v>
      </c>
      <c r="O1" s="199"/>
      <c r="P1" s="197" t="s">
        <v>90</v>
      </c>
      <c r="Q1" s="197"/>
      <c r="R1" s="197" t="s">
        <v>91</v>
      </c>
      <c r="S1" s="197"/>
      <c r="T1" s="197" t="s">
        <v>92</v>
      </c>
      <c r="U1" s="197"/>
      <c r="W1" s="26" t="s">
        <v>0</v>
      </c>
      <c r="X1" s="1" t="s">
        <v>194</v>
      </c>
      <c r="Y1" s="1" t="s">
        <v>195</v>
      </c>
      <c r="AB1" s="84" t="s">
        <v>29</v>
      </c>
      <c r="AD1" s="26" t="s">
        <v>21</v>
      </c>
      <c r="AE1" s="195" t="s">
        <v>89</v>
      </c>
      <c r="AF1" s="196"/>
      <c r="AG1" s="194" t="s">
        <v>93</v>
      </c>
      <c r="AH1" s="194"/>
      <c r="AI1" s="194" t="s">
        <v>94</v>
      </c>
      <c r="AJ1" s="194"/>
      <c r="AK1" s="194" t="s">
        <v>95</v>
      </c>
      <c r="AL1" s="194"/>
      <c r="AN1" s="26" t="s">
        <v>20</v>
      </c>
      <c r="AO1" s="195" t="s">
        <v>89</v>
      </c>
      <c r="AP1" s="196"/>
      <c r="AQ1" s="194" t="s">
        <v>96</v>
      </c>
      <c r="AR1" s="194"/>
      <c r="AS1" s="194" t="s">
        <v>94</v>
      </c>
      <c r="AT1" s="194"/>
      <c r="AU1" s="194" t="s">
        <v>97</v>
      </c>
      <c r="AV1" s="194"/>
      <c r="AX1" s="26" t="s">
        <v>0</v>
      </c>
      <c r="AY1" s="86" t="s">
        <v>197</v>
      </c>
      <c r="AZ1" s="86" t="s">
        <v>198</v>
      </c>
    </row>
    <row r="2" spans="1:52" ht="17" x14ac:dyDescent="0.2">
      <c r="A2" s="85" t="s">
        <v>196</v>
      </c>
      <c r="C2" s="27"/>
      <c r="D2" s="1" t="s">
        <v>194</v>
      </c>
      <c r="E2" s="1" t="s">
        <v>195</v>
      </c>
      <c r="F2" s="1" t="s">
        <v>194</v>
      </c>
      <c r="G2" s="1" t="s">
        <v>195</v>
      </c>
      <c r="H2" s="1" t="s">
        <v>194</v>
      </c>
      <c r="I2" s="1" t="s">
        <v>195</v>
      </c>
      <c r="J2" s="1" t="s">
        <v>194</v>
      </c>
      <c r="K2" s="1" t="s">
        <v>195</v>
      </c>
      <c r="N2" s="1" t="s">
        <v>194</v>
      </c>
      <c r="O2" s="1" t="s">
        <v>195</v>
      </c>
      <c r="P2" s="1" t="s">
        <v>194</v>
      </c>
      <c r="Q2" s="1" t="s">
        <v>195</v>
      </c>
      <c r="R2" s="1" t="s">
        <v>194</v>
      </c>
      <c r="S2" s="1" t="s">
        <v>195</v>
      </c>
      <c r="T2" s="1" t="s">
        <v>194</v>
      </c>
      <c r="U2" s="1" t="s">
        <v>195</v>
      </c>
      <c r="X2" s="81">
        <v>-1.6815245270322374</v>
      </c>
      <c r="Y2" s="81">
        <v>-1.9261995786652435</v>
      </c>
      <c r="AB2" s="85" t="s">
        <v>30</v>
      </c>
      <c r="AD2" s="27"/>
      <c r="AE2" s="86" t="s">
        <v>197</v>
      </c>
      <c r="AF2" s="86" t="s">
        <v>198</v>
      </c>
      <c r="AG2" s="86" t="s">
        <v>197</v>
      </c>
      <c r="AH2" s="86" t="s">
        <v>198</v>
      </c>
      <c r="AI2" s="86" t="s">
        <v>197</v>
      </c>
      <c r="AJ2" s="86" t="s">
        <v>198</v>
      </c>
      <c r="AK2" s="86" t="s">
        <v>197</v>
      </c>
      <c r="AL2" s="86" t="s">
        <v>198</v>
      </c>
      <c r="AN2" s="27"/>
      <c r="AO2" s="86" t="s">
        <v>197</v>
      </c>
      <c r="AP2" s="86" t="s">
        <v>198</v>
      </c>
      <c r="AQ2" s="86" t="s">
        <v>197</v>
      </c>
      <c r="AR2" s="86" t="s">
        <v>198</v>
      </c>
      <c r="AS2" s="86" t="s">
        <v>197</v>
      </c>
      <c r="AT2" s="86" t="s">
        <v>198</v>
      </c>
      <c r="AU2" s="86" t="s">
        <v>31</v>
      </c>
      <c r="AV2" s="86" t="s">
        <v>32</v>
      </c>
      <c r="AY2" s="81">
        <v>-0.24287969767659662</v>
      </c>
      <c r="AZ2" s="81">
        <v>-1.5424832042267185</v>
      </c>
    </row>
    <row r="3" spans="1:52" x14ac:dyDescent="0.2">
      <c r="D3" s="63">
        <v>4235.33984375</v>
      </c>
      <c r="E3" s="64">
        <v>3800.64990234375</v>
      </c>
      <c r="F3" s="51">
        <v>2848.71997070312</v>
      </c>
      <c r="G3" s="65">
        <v>2820.409912109375</v>
      </c>
      <c r="H3" s="51">
        <v>2874.3798828125</v>
      </c>
      <c r="I3" s="58">
        <v>3488.570068359375</v>
      </c>
      <c r="J3" s="51">
        <v>3652.8798828125</v>
      </c>
      <c r="K3" s="66">
        <v>3262.36</v>
      </c>
      <c r="N3" s="97">
        <v>-1.6815245270322374</v>
      </c>
      <c r="O3" s="176">
        <v>-1.9261995786652435</v>
      </c>
      <c r="P3" s="97">
        <v>-1.8417058059304054</v>
      </c>
      <c r="Q3" s="177">
        <v>-1.8619484588448802</v>
      </c>
      <c r="R3" s="97">
        <v>-2.5348475470761178</v>
      </c>
      <c r="S3" s="177">
        <v>-2.0250408023239861</v>
      </c>
      <c r="T3" s="97">
        <v>-2.1418149724943305</v>
      </c>
      <c r="U3" s="177">
        <v>-2.4633930233056045</v>
      </c>
      <c r="X3" s="82">
        <v>-1.0205488554759905</v>
      </c>
      <c r="Y3" s="82">
        <v>-1.9108725691291968</v>
      </c>
      <c r="AE3" s="90">
        <v>4999.93994140625</v>
      </c>
      <c r="AF3" s="91">
        <v>3706.60009765625</v>
      </c>
      <c r="AG3" s="90">
        <v>5963.259765625</v>
      </c>
      <c r="AH3" s="91">
        <v>4872.259765625</v>
      </c>
      <c r="AI3" s="90">
        <v>3957.590087890625</v>
      </c>
      <c r="AJ3" s="92">
        <v>2486.659912109375</v>
      </c>
      <c r="AK3" s="90">
        <v>2740.909912109375</v>
      </c>
      <c r="AL3" s="92">
        <v>3563.820068359375</v>
      </c>
      <c r="AO3" s="72">
        <v>-0.24287969767659662</v>
      </c>
      <c r="AP3" s="73">
        <v>-1.5424832042267185</v>
      </c>
      <c r="AQ3" s="72">
        <v>0.31273299889205636</v>
      </c>
      <c r="AR3" s="73">
        <v>-0.94520713856860838</v>
      </c>
      <c r="AS3" s="72">
        <v>-0.49935480264800025</v>
      </c>
      <c r="AT3" s="74">
        <v>-1.3408710815644183</v>
      </c>
      <c r="AU3" s="72">
        <v>-1.8094149725236721</v>
      </c>
      <c r="AV3" s="92">
        <v>-0.99897125602731107</v>
      </c>
      <c r="AY3" s="82">
        <v>-2.1833917678194723</v>
      </c>
      <c r="AZ3" s="82">
        <v>-2.2700631456219771</v>
      </c>
    </row>
    <row r="4" spans="1:52" x14ac:dyDescent="0.2">
      <c r="D4" s="63">
        <v>5409.6298828125</v>
      </c>
      <c r="E4" s="64">
        <v>3827.8798828125</v>
      </c>
      <c r="F4" s="52">
        <v>2968.260009765625</v>
      </c>
      <c r="G4" s="67">
        <v>2935.830078125</v>
      </c>
      <c r="H4" s="52">
        <v>3696.5400390625</v>
      </c>
      <c r="I4" s="59">
        <v>3544.64990234375</v>
      </c>
      <c r="J4" s="52">
        <v>3749.81005859375</v>
      </c>
      <c r="K4" s="68">
        <v>3943.76</v>
      </c>
      <c r="N4" s="98">
        <v>-1.0205488554759905</v>
      </c>
      <c r="O4" s="39">
        <v>-1.9108725691291968</v>
      </c>
      <c r="P4" s="98">
        <v>-1.7562306200662656</v>
      </c>
      <c r="Q4" s="178">
        <v>-1.7794191220634448</v>
      </c>
      <c r="R4" s="98">
        <v>-1.8524159439896708</v>
      </c>
      <c r="S4" s="178">
        <v>-1.9784919021907845</v>
      </c>
      <c r="T4" s="98">
        <v>-2.0619967139000694</v>
      </c>
      <c r="U4" s="178">
        <v>-1.9022864229330705</v>
      </c>
      <c r="X4" s="82">
        <v>-1.0130624851718253</v>
      </c>
      <c r="Y4" s="82">
        <v>-1.8714151458494339</v>
      </c>
      <c r="AE4" s="93">
        <v>6153.02978515625</v>
      </c>
      <c r="AF4" s="94">
        <v>4308.240234375</v>
      </c>
      <c r="AG4" s="93">
        <v>4987.169921875</v>
      </c>
      <c r="AH4" s="94">
        <v>4115.8798828125</v>
      </c>
      <c r="AI4" s="93">
        <v>3512.219970703125</v>
      </c>
      <c r="AJ4" s="95">
        <v>2095.330078125</v>
      </c>
      <c r="AK4" s="93">
        <v>4691.22998046875</v>
      </c>
      <c r="AL4" s="95">
        <v>3192.469970703125</v>
      </c>
      <c r="AO4" s="75">
        <v>-2.1833917678194723</v>
      </c>
      <c r="AP4" s="76">
        <v>-2.2700631456219771</v>
      </c>
      <c r="AQ4" s="75">
        <v>-0.81271392340018356</v>
      </c>
      <c r="AR4" s="76">
        <v>-1.8173250246892663</v>
      </c>
      <c r="AS4" s="75">
        <v>1.9937888060796956</v>
      </c>
      <c r="AT4" s="77">
        <v>-1.8203771991265674</v>
      </c>
      <c r="AU4" s="75">
        <v>0.11135928521730924</v>
      </c>
      <c r="AV4" s="95">
        <v>-1.3646956926259362</v>
      </c>
      <c r="AY4" s="82">
        <v>-1.0948295211760764E-2</v>
      </c>
      <c r="AZ4" s="82">
        <v>-1.5655965574949857</v>
      </c>
    </row>
    <row r="5" spans="1:52" x14ac:dyDescent="0.2">
      <c r="D5" s="63">
        <v>5422.93017578125</v>
      </c>
      <c r="E5" s="64">
        <v>3897.97998046875</v>
      </c>
      <c r="F5" s="52">
        <v>3068.169921875</v>
      </c>
      <c r="G5" s="67">
        <v>2943.639892578125</v>
      </c>
      <c r="H5" s="52">
        <v>3775.5</v>
      </c>
      <c r="I5" s="59">
        <v>3894.77001953125</v>
      </c>
      <c r="J5" s="52">
        <v>4463.330078125</v>
      </c>
      <c r="K5" s="68">
        <v>4015.17</v>
      </c>
      <c r="N5" s="98">
        <v>-1.0130624851718253</v>
      </c>
      <c r="O5" s="39">
        <v>-1.8714151458494339</v>
      </c>
      <c r="P5" s="98">
        <v>-1.6847916413425474</v>
      </c>
      <c r="Q5" s="178">
        <v>-1.7738348396156511</v>
      </c>
      <c r="R5" s="98">
        <v>-1.7868754622324445</v>
      </c>
      <c r="S5" s="178">
        <v>-1.6878757357070049</v>
      </c>
      <c r="T5" s="98">
        <v>-1.4744405171625825</v>
      </c>
      <c r="U5" s="178">
        <v>-1.8434830441062395</v>
      </c>
      <c r="X5" s="82">
        <v>-0.83140662633309348</v>
      </c>
      <c r="Y5" s="82">
        <v>-1.5345471712908527</v>
      </c>
      <c r="AE5" s="93">
        <v>5748.4501953125</v>
      </c>
      <c r="AF5" s="94">
        <v>4721.830078125</v>
      </c>
      <c r="AG5" s="93">
        <v>6047.2099609375</v>
      </c>
      <c r="AH5" s="94">
        <v>3928.39990234375</v>
      </c>
      <c r="AI5" s="93">
        <v>4590.9501953125</v>
      </c>
      <c r="AJ5" s="95">
        <v>2215.239990234375</v>
      </c>
      <c r="AK5" s="93">
        <v>4552.25</v>
      </c>
      <c r="AL5" s="95">
        <v>3678.449951171875</v>
      </c>
      <c r="AO5" s="75">
        <v>-1.0948295211760764E-2</v>
      </c>
      <c r="AP5" s="76">
        <v>-1.5655965574949857</v>
      </c>
      <c r="AQ5" s="75">
        <v>0.40952889277955029</v>
      </c>
      <c r="AR5" s="76">
        <v>-2.0334923871108814</v>
      </c>
      <c r="AS5" s="75">
        <v>1.2575648953703622</v>
      </c>
      <c r="AT5" s="77">
        <v>-1.6379877946892307</v>
      </c>
      <c r="AU5" s="75">
        <v>-2.5515258175088474E-2</v>
      </c>
      <c r="AV5" s="95">
        <v>-0.88607792551908793</v>
      </c>
      <c r="AY5" s="82">
        <v>-1.6515245115577504</v>
      </c>
      <c r="AZ5" s="82">
        <v>-0.50234332109961977</v>
      </c>
    </row>
    <row r="6" spans="1:52" x14ac:dyDescent="0.2">
      <c r="D6" s="63">
        <v>5745.66015625</v>
      </c>
      <c r="E6" s="64">
        <v>4496.4599609375</v>
      </c>
      <c r="F6" s="52">
        <v>3070.530029296875</v>
      </c>
      <c r="G6" s="67">
        <v>3043.239990234375</v>
      </c>
      <c r="H6" s="52">
        <v>3819.419921875</v>
      </c>
      <c r="I6" s="59">
        <v>3908.56005859375</v>
      </c>
      <c r="J6" s="52">
        <v>4481.93017578125</v>
      </c>
      <c r="K6" s="68">
        <v>4396.93</v>
      </c>
      <c r="N6" s="98">
        <v>-0.83140662633309348</v>
      </c>
      <c r="O6" s="39">
        <v>-1.5345471712908527</v>
      </c>
      <c r="P6" s="98">
        <v>-1.6831040844191421</v>
      </c>
      <c r="Q6" s="178">
        <v>-1.7026173887429523</v>
      </c>
      <c r="R6" s="98">
        <v>-1.7504198611372805</v>
      </c>
      <c r="S6" s="178">
        <v>-1.6764293546187137</v>
      </c>
      <c r="T6" s="98">
        <v>-1.4591240546405755</v>
      </c>
      <c r="U6" s="178">
        <v>-1.5291184186905973</v>
      </c>
      <c r="X6" s="82">
        <v>-0.66115470901316631</v>
      </c>
      <c r="Y6" s="82">
        <v>-1.4986753123485521</v>
      </c>
      <c r="AE6" s="93">
        <v>5011.1201171875</v>
      </c>
      <c r="AF6" s="94">
        <v>5549.75</v>
      </c>
      <c r="AG6" s="93">
        <v>6032.25</v>
      </c>
      <c r="AH6" s="94">
        <v>3113.3798828125</v>
      </c>
      <c r="AI6" s="93">
        <v>3828.830078125</v>
      </c>
      <c r="AJ6" s="95">
        <v>2244.179931640625</v>
      </c>
      <c r="AK6" s="93">
        <v>5200.6201171875</v>
      </c>
      <c r="AL6" s="95">
        <v>3799.580078125</v>
      </c>
      <c r="AO6" s="75">
        <v>-1.6515245115577504</v>
      </c>
      <c r="AP6" s="76">
        <v>-0.50234332109961977</v>
      </c>
      <c r="AQ6" s="75">
        <v>0.3922798228270985</v>
      </c>
      <c r="AR6" s="76">
        <v>-2.9732232719892813</v>
      </c>
      <c r="AS6" s="75">
        <v>-1.4233597260345663</v>
      </c>
      <c r="AT6" s="77">
        <v>-1.6734486201645025</v>
      </c>
      <c r="AU6" s="75">
        <v>0.61303256317295873</v>
      </c>
      <c r="AV6" s="95">
        <v>-0.76678282444156165</v>
      </c>
      <c r="AY6" s="82">
        <v>1.2825706980543399</v>
      </c>
      <c r="AZ6" s="82">
        <v>-0.43093834472295373</v>
      </c>
    </row>
    <row r="7" spans="1:52" x14ac:dyDescent="0.2">
      <c r="D7" s="63">
        <v>6048.1298828125</v>
      </c>
      <c r="E7" s="64">
        <v>4560.18994140625</v>
      </c>
      <c r="F7" s="52">
        <v>3108.780029296875</v>
      </c>
      <c r="G7" s="67">
        <v>3185.3798828125</v>
      </c>
      <c r="H7" s="52">
        <v>3927.219970703125</v>
      </c>
      <c r="I7" s="59">
        <v>4125</v>
      </c>
      <c r="J7" s="52">
        <v>4639.83984375</v>
      </c>
      <c r="K7" s="68">
        <v>4635.33</v>
      </c>
      <c r="N7" s="98">
        <v>-0.66115470901316631</v>
      </c>
      <c r="O7" s="39">
        <v>-1.4986753123485521</v>
      </c>
      <c r="P7" s="98">
        <v>-1.655754035975592</v>
      </c>
      <c r="Q7" s="178">
        <v>-1.6009825404351694</v>
      </c>
      <c r="R7" s="98">
        <v>-1.660940749828699</v>
      </c>
      <c r="S7" s="178">
        <v>-1.496774022183837</v>
      </c>
      <c r="T7" s="98">
        <v>-1.3290915378224057</v>
      </c>
      <c r="U7" s="178">
        <v>-1.3328052200865292</v>
      </c>
      <c r="X7" s="82">
        <v>-0.64139782625994823</v>
      </c>
      <c r="Y7" s="82">
        <v>-1.454928733998236</v>
      </c>
      <c r="AE7" s="93">
        <v>5522.08984375</v>
      </c>
      <c r="AF7" s="94">
        <v>4056.919921875</v>
      </c>
      <c r="AG7" s="93">
        <v>7069.919921875</v>
      </c>
      <c r="AH7" s="94">
        <v>3884.080078125</v>
      </c>
      <c r="AI7" s="93">
        <v>4109.990234375</v>
      </c>
      <c r="AJ7" s="95">
        <v>2752.260009765625</v>
      </c>
      <c r="AK7" s="93">
        <v>4597.97021484375</v>
      </c>
      <c r="AL7" s="95">
        <v>3000.75</v>
      </c>
      <c r="AO7" s="75">
        <v>1.2825706980543399</v>
      </c>
      <c r="AP7" s="76">
        <v>-0.43093834472295373</v>
      </c>
      <c r="AQ7" s="75">
        <v>1.5887295424991743</v>
      </c>
      <c r="AR7" s="76">
        <v>-2.084593840612226</v>
      </c>
      <c r="AS7" s="75">
        <v>0.66275530325101306</v>
      </c>
      <c r="AT7" s="77">
        <v>-1.3021139052488082</v>
      </c>
      <c r="AU7" s="75">
        <v>1.9512331477996258E-2</v>
      </c>
      <c r="AV7" s="95">
        <v>-1.5535112570020917</v>
      </c>
      <c r="AY7" s="82">
        <v>0.47209094359769921</v>
      </c>
      <c r="AZ7" s="82">
        <v>0.26723737289750249</v>
      </c>
    </row>
    <row r="8" spans="1:52" x14ac:dyDescent="0.2">
      <c r="D8" s="63">
        <v>6083.22998046875</v>
      </c>
      <c r="E8" s="64">
        <v>4637.91015625</v>
      </c>
      <c r="F8" s="52">
        <v>3431.7900390625</v>
      </c>
      <c r="G8" s="67">
        <v>3292.909912109375</v>
      </c>
      <c r="H8" s="52">
        <v>3961.760009765625</v>
      </c>
      <c r="I8" s="59">
        <v>4142.39990234375</v>
      </c>
      <c r="J8" s="52">
        <v>4667.64013671875</v>
      </c>
      <c r="K8" s="68">
        <v>4713.99</v>
      </c>
      <c r="N8" s="98">
        <v>-0.64139782625994823</v>
      </c>
      <c r="O8" s="39">
        <v>-1.454928733998236</v>
      </c>
      <c r="P8" s="98">
        <v>-1.4247909140189554</v>
      </c>
      <c r="Q8" s="178">
        <v>-1.5240949192480879</v>
      </c>
      <c r="R8" s="98">
        <v>-1.6322708926860197</v>
      </c>
      <c r="S8" s="178">
        <v>-1.4823312847685952</v>
      </c>
      <c r="T8" s="98">
        <v>-1.3061990695555201</v>
      </c>
      <c r="U8" s="178">
        <v>-1.2680317460840294</v>
      </c>
      <c r="X8" s="82">
        <v>-0.61441924424786443</v>
      </c>
      <c r="Y8" s="82">
        <v>-1.3406430620536069</v>
      </c>
      <c r="AE8" s="93">
        <v>5177.97021484375</v>
      </c>
      <c r="AF8" s="94">
        <v>3799.590087890625</v>
      </c>
      <c r="AG8" s="93">
        <v>6095.64013671875</v>
      </c>
      <c r="AH8" s="94">
        <v>3935.199951171875</v>
      </c>
      <c r="AI8" s="93">
        <v>4750.56982421875</v>
      </c>
      <c r="AJ8" s="95">
        <v>2518.2900390625</v>
      </c>
      <c r="AK8" s="93">
        <v>4974.02978515625</v>
      </c>
      <c r="AL8" s="95">
        <v>3206.320068359375</v>
      </c>
      <c r="AO8" s="75">
        <v>0.47209094359769921</v>
      </c>
      <c r="AP8" s="76">
        <v>0.26723737289750249</v>
      </c>
      <c r="AQ8" s="75">
        <v>0.46536964619798277</v>
      </c>
      <c r="AR8" s="76">
        <v>-2.0256518239966828</v>
      </c>
      <c r="AS8" s="75">
        <v>-1.6908604365100013</v>
      </c>
      <c r="AT8" s="77">
        <v>-1.0154247174204538</v>
      </c>
      <c r="AU8" s="75">
        <v>0.38987489593697278</v>
      </c>
      <c r="AV8" s="95">
        <v>-1.3510554130241874</v>
      </c>
      <c r="AY8" s="82">
        <v>-0.18376809994017193</v>
      </c>
      <c r="AZ8" s="82">
        <v>-1.441838686549243</v>
      </c>
    </row>
    <row r="9" spans="1:52" x14ac:dyDescent="0.2">
      <c r="D9" s="63">
        <v>6131.16015625</v>
      </c>
      <c r="E9" s="64">
        <v>4840.9501953125</v>
      </c>
      <c r="F9" s="52">
        <v>3522.090087890625</v>
      </c>
      <c r="G9" s="67">
        <v>3312.330078125</v>
      </c>
      <c r="H9" s="52">
        <v>4034.39990234375</v>
      </c>
      <c r="I9" s="59">
        <v>4172.5</v>
      </c>
      <c r="J9" s="52">
        <v>4964.7099609375</v>
      </c>
      <c r="K9" s="68">
        <v>5084.66</v>
      </c>
      <c r="N9" s="98">
        <v>-0.61441924424786443</v>
      </c>
      <c r="O9" s="39">
        <v>-1.3406430620536069</v>
      </c>
      <c r="P9" s="98">
        <v>-1.3602233137600237</v>
      </c>
      <c r="Q9" s="178">
        <v>-1.5102088413053658</v>
      </c>
      <c r="R9" s="98">
        <v>-1.5719763649552894</v>
      </c>
      <c r="S9" s="178">
        <v>-1.4573467878424669</v>
      </c>
      <c r="T9" s="98">
        <v>-1.0615735351548024</v>
      </c>
      <c r="U9" s="178">
        <v>-0.96279930763365196</v>
      </c>
      <c r="X9" s="82">
        <v>-0.57049264561232393</v>
      </c>
      <c r="Y9" s="82">
        <v>-1.3165296883979578</v>
      </c>
      <c r="AE9" s="93">
        <v>5843.330078125</v>
      </c>
      <c r="AF9" s="94">
        <v>4990.7099609375</v>
      </c>
      <c r="AG9" s="93">
        <v>6635.02001953125</v>
      </c>
      <c r="AH9" s="94">
        <v>5330.080078125</v>
      </c>
      <c r="AI9" s="93">
        <v>3704.429931640625</v>
      </c>
      <c r="AJ9" s="95">
        <v>2554.989990234375</v>
      </c>
      <c r="AK9" s="93">
        <v>4959.2001953125</v>
      </c>
      <c r="AL9" s="95">
        <v>5209.35986328125</v>
      </c>
      <c r="AO9" s="75">
        <v>-0.18376809994017193</v>
      </c>
      <c r="AP9" s="76">
        <v>-1.441838686549243</v>
      </c>
      <c r="AQ9" s="75">
        <v>1.0872831236761435</v>
      </c>
      <c r="AR9" s="76">
        <v>-0.41733312680093243</v>
      </c>
      <c r="AS9" s="75">
        <v>-0.8017892335818565</v>
      </c>
      <c r="AT9" s="77">
        <v>-1.2571445480138348</v>
      </c>
      <c r="AU9" s="75">
        <v>0.37526996268173879</v>
      </c>
      <c r="AV9" s="95">
        <v>0.62163990900732158</v>
      </c>
      <c r="AY9" s="82">
        <v>0.94084044887810381</v>
      </c>
      <c r="AZ9" s="82">
        <v>-1.7835275970636399</v>
      </c>
    </row>
    <row r="10" spans="1:52" x14ac:dyDescent="0.2">
      <c r="D10" s="63">
        <v>6209.2001953125</v>
      </c>
      <c r="E10" s="64">
        <v>4883.7900390625</v>
      </c>
      <c r="F10" s="52">
        <v>3547.830078125</v>
      </c>
      <c r="G10" s="67">
        <v>3517.31005859375</v>
      </c>
      <c r="H10" s="52">
        <v>4035.949951171875</v>
      </c>
      <c r="I10" s="59">
        <v>4482.60009765625</v>
      </c>
      <c r="J10" s="52">
        <v>5111.0400390625</v>
      </c>
      <c r="K10" s="68">
        <v>5142.43</v>
      </c>
      <c r="N10" s="98">
        <v>-0.57049264561232393</v>
      </c>
      <c r="O10" s="39">
        <v>-1.3165296883979578</v>
      </c>
      <c r="P10" s="98">
        <v>-1.3418183469666471</v>
      </c>
      <c r="Q10" s="178">
        <v>-1.3636411969712947</v>
      </c>
      <c r="R10" s="98">
        <v>-1.570689751515562</v>
      </c>
      <c r="S10" s="178">
        <v>-1.1999491200619463</v>
      </c>
      <c r="T10" s="98">
        <v>-0.94107636364179093</v>
      </c>
      <c r="U10" s="178">
        <v>-0.91522794235111371</v>
      </c>
      <c r="X10" s="82">
        <v>-0.55200799782140175</v>
      </c>
      <c r="Y10" s="82">
        <v>-1.2851215080088327</v>
      </c>
      <c r="AE10" s="93">
        <v>5820.080078125</v>
      </c>
      <c r="AF10" s="94">
        <v>4355.9501953125</v>
      </c>
      <c r="AG10" s="93">
        <v>5735.41015625</v>
      </c>
      <c r="AH10" s="94">
        <v>3858.27001953125</v>
      </c>
      <c r="AI10" s="93">
        <v>3915</v>
      </c>
      <c r="AJ10" s="95">
        <v>3184.590087890625</v>
      </c>
      <c r="AK10" s="93">
        <v>4959.81005859375</v>
      </c>
      <c r="AL10" s="87"/>
      <c r="AO10" s="75">
        <v>0.94084044887810381</v>
      </c>
      <c r="AP10" s="76">
        <v>-1.7835275970636399</v>
      </c>
      <c r="AQ10" s="75">
        <v>5.0018820214195424E-2</v>
      </c>
      <c r="AR10" s="76">
        <v>-2.1143532435959931</v>
      </c>
      <c r="AS10" s="75">
        <v>0.12320827462077664</v>
      </c>
      <c r="AT10" s="77">
        <v>-1.830853785275899</v>
      </c>
      <c r="AU10" s="75">
        <v>0.37587058701533949</v>
      </c>
      <c r="AV10" s="77"/>
      <c r="AY10" s="82">
        <v>0.55639425464152004</v>
      </c>
      <c r="AZ10" s="82">
        <v>-2.2206153843288106</v>
      </c>
    </row>
    <row r="11" spans="1:52" x14ac:dyDescent="0.2">
      <c r="D11" s="63">
        <v>6242.0400390625</v>
      </c>
      <c r="E11" s="64">
        <v>4939.58984375</v>
      </c>
      <c r="F11" s="52">
        <v>3628.25</v>
      </c>
      <c r="G11" s="67">
        <v>3589.2900390625</v>
      </c>
      <c r="H11" s="52">
        <v>4154.81982421875</v>
      </c>
      <c r="I11" s="59">
        <v>4571.22998046875</v>
      </c>
      <c r="J11" s="52">
        <v>5142.22021484375</v>
      </c>
      <c r="K11" s="68">
        <v>5247.17</v>
      </c>
      <c r="N11" s="98">
        <v>-0.55200799782140175</v>
      </c>
      <c r="O11" s="39">
        <v>-1.2851215080088327</v>
      </c>
      <c r="P11" s="98">
        <v>-1.2843153728723269</v>
      </c>
      <c r="Q11" s="178">
        <v>-1.3121730674866912</v>
      </c>
      <c r="R11" s="98">
        <v>-1.4720221653945502</v>
      </c>
      <c r="S11" s="178">
        <v>-1.1263821482872807</v>
      </c>
      <c r="T11" s="98">
        <v>-0.91540069233032162</v>
      </c>
      <c r="U11" s="178">
        <v>-0.82897859494427628</v>
      </c>
      <c r="X11" s="82">
        <v>-0.46588849209107741</v>
      </c>
      <c r="Y11" s="82">
        <v>-1.2586945301378869</v>
      </c>
      <c r="AE11" s="93">
        <v>5881.72021484375</v>
      </c>
      <c r="AF11" s="94">
        <v>4513.14990234375</v>
      </c>
      <c r="AG11" s="93">
        <v>6054.8701171875</v>
      </c>
      <c r="AH11" s="94">
        <v>2838.6298828125</v>
      </c>
      <c r="AI11" s="93">
        <v>2630.389892578125</v>
      </c>
      <c r="AJ11" s="95">
        <v>2074.14990234375</v>
      </c>
      <c r="AK11" s="93">
        <v>3666.510009765625</v>
      </c>
      <c r="AL11" s="87"/>
      <c r="AO11" s="75">
        <v>0.55639425464152004</v>
      </c>
      <c r="AP11" s="76">
        <v>-2.2206153843288106</v>
      </c>
      <c r="AQ11" s="75">
        <v>0.41836117326176403</v>
      </c>
      <c r="AR11" s="76">
        <v>-3.2900143377705073</v>
      </c>
      <c r="AS11" s="75">
        <v>-0.12750554708021569</v>
      </c>
      <c r="AT11" s="77">
        <v>-1.8463297919936794</v>
      </c>
      <c r="AU11" s="75">
        <v>-0.89783698623128827</v>
      </c>
      <c r="AV11" s="77"/>
      <c r="AY11" s="82">
        <v>-0.16124625923155311</v>
      </c>
      <c r="AZ11" s="82">
        <v>-0.87248633833988354</v>
      </c>
    </row>
    <row r="12" spans="1:52" x14ac:dyDescent="0.2">
      <c r="D12" s="63">
        <v>6395.0400390625</v>
      </c>
      <c r="E12" s="64">
        <v>4986.5400390625</v>
      </c>
      <c r="F12" s="52">
        <v>3631.169921875</v>
      </c>
      <c r="G12" s="67">
        <v>3615.89990234375</v>
      </c>
      <c r="H12" s="52">
        <v>4257.330078125</v>
      </c>
      <c r="I12" s="59">
        <v>4933.81982421875</v>
      </c>
      <c r="J12" s="52">
        <v>5370.9501953125</v>
      </c>
      <c r="K12" s="68">
        <v>5305.02</v>
      </c>
      <c r="N12" s="98">
        <v>-0.46588849209107741</v>
      </c>
      <c r="O12" s="39">
        <v>-1.2586945301378869</v>
      </c>
      <c r="P12" s="98">
        <v>-1.282227529611343</v>
      </c>
      <c r="Q12" s="178">
        <v>-1.2931461119358827</v>
      </c>
      <c r="R12" s="98">
        <v>-1.3869338326965488</v>
      </c>
      <c r="S12" s="178">
        <v>-0.82541552219608016</v>
      </c>
      <c r="T12" s="98">
        <v>-0.72705038158172108</v>
      </c>
      <c r="U12" s="178">
        <v>-0.78134135274945482</v>
      </c>
      <c r="X12" s="82">
        <v>-0.46532012270200246</v>
      </c>
      <c r="Y12" s="82">
        <v>-1.2127189983323494</v>
      </c>
      <c r="AE12" s="93">
        <v>4947.93994140625</v>
      </c>
      <c r="AF12" s="94">
        <v>3742.52001953125</v>
      </c>
      <c r="AG12" s="93">
        <v>6207.4599609375</v>
      </c>
      <c r="AH12" s="94">
        <v>3685.800048828125</v>
      </c>
      <c r="AI12" s="93">
        <v>2892.659912109375</v>
      </c>
      <c r="AJ12" s="95">
        <v>1374.47998046875</v>
      </c>
      <c r="AK12" s="93">
        <v>5828.47021484375</v>
      </c>
      <c r="AL12" s="87"/>
      <c r="AO12" s="75">
        <v>-0.16124625923155311</v>
      </c>
      <c r="AP12" s="76">
        <v>-0.87248633833988354</v>
      </c>
      <c r="AQ12" s="75">
        <v>0.59429965999134826</v>
      </c>
      <c r="AR12" s="76">
        <v>-2.3132138289801598</v>
      </c>
      <c r="AS12" s="75">
        <v>0.67390587782427469</v>
      </c>
      <c r="AT12" s="77">
        <v>-1.9334258189365989</v>
      </c>
      <c r="AU12" s="75">
        <v>1.2313712270994126</v>
      </c>
      <c r="AV12" s="77"/>
      <c r="AY12" s="82">
        <v>0.95281723386426065</v>
      </c>
      <c r="AZ12" s="82">
        <v>-1.0580949134772419</v>
      </c>
    </row>
    <row r="13" spans="1:52" x14ac:dyDescent="0.2">
      <c r="D13" s="63">
        <v>6396.0498046875</v>
      </c>
      <c r="E13" s="64">
        <v>5068.22021484375</v>
      </c>
      <c r="F13" s="52">
        <v>3653.47998046875</v>
      </c>
      <c r="G13" s="67">
        <v>3624.169921875</v>
      </c>
      <c r="H13" s="52">
        <v>4330.41015625</v>
      </c>
      <c r="I13" s="59">
        <v>5141.6201171875</v>
      </c>
      <c r="J13" s="52">
        <v>5376.14990234375</v>
      </c>
      <c r="K13" s="68">
        <v>7165.82</v>
      </c>
      <c r="N13" s="98">
        <v>-0.46532012270200246</v>
      </c>
      <c r="O13" s="39">
        <v>-1.2127189983323494</v>
      </c>
      <c r="P13" s="98">
        <v>-1.2662750803742844</v>
      </c>
      <c r="Q13" s="178">
        <v>-1.2872327672349992</v>
      </c>
      <c r="R13" s="98">
        <v>-1.3262739302561275</v>
      </c>
      <c r="S13" s="178">
        <v>-0.65293150436272707</v>
      </c>
      <c r="T13" s="98">
        <v>-0.7227686235317683</v>
      </c>
      <c r="U13" s="178">
        <v>0.75095562695880869</v>
      </c>
      <c r="X13" s="82">
        <v>-0.44505093794625256</v>
      </c>
      <c r="Y13" s="82">
        <v>-1.2007917612058083</v>
      </c>
      <c r="AE13" s="93">
        <v>5450.75</v>
      </c>
      <c r="AF13" s="94">
        <v>3589.85009765625</v>
      </c>
      <c r="AG13" s="93">
        <v>6743.1201171875</v>
      </c>
      <c r="AH13" s="94">
        <v>3088.06005859375</v>
      </c>
      <c r="AI13" s="93">
        <v>3475.7099609375</v>
      </c>
      <c r="AJ13" s="95">
        <v>2086.780029296875</v>
      </c>
      <c r="AK13" s="93">
        <v>3014.159912109375</v>
      </c>
      <c r="AL13" s="87"/>
      <c r="AO13" s="75">
        <v>0.95281723386426065</v>
      </c>
      <c r="AP13" s="76">
        <v>-1.0580949134772419</v>
      </c>
      <c r="AQ13" s="75">
        <v>1.2119242343133705</v>
      </c>
      <c r="AR13" s="76">
        <v>-3.0024174270380573</v>
      </c>
      <c r="AS13" s="75">
        <v>1.8315194368967951</v>
      </c>
      <c r="AT13" s="77">
        <v>-0.48567998736407758</v>
      </c>
      <c r="AU13" s="75">
        <v>-1.5403044944834023</v>
      </c>
      <c r="AV13" s="77"/>
      <c r="AY13" s="82">
        <v>0.21897330889699645</v>
      </c>
      <c r="AZ13" s="82">
        <v>-1.787809005300778</v>
      </c>
    </row>
    <row r="14" spans="1:52" x14ac:dyDescent="0.2">
      <c r="D14" s="63">
        <v>6432.06005859375</v>
      </c>
      <c r="E14" s="64">
        <v>5089.41015625</v>
      </c>
      <c r="F14" s="52">
        <v>3669.780029296875</v>
      </c>
      <c r="G14" s="67">
        <v>3659.68994140625</v>
      </c>
      <c r="H14" s="52">
        <v>4346.10986328125</v>
      </c>
      <c r="I14" s="59">
        <v>5227.60986328125</v>
      </c>
      <c r="J14" s="52">
        <v>5418.83984375</v>
      </c>
      <c r="K14" s="68"/>
      <c r="N14" s="98">
        <v>-0.44505093794625256</v>
      </c>
      <c r="O14" s="39">
        <v>-1.2007917612058083</v>
      </c>
      <c r="P14" s="98">
        <v>-1.2546199921368608</v>
      </c>
      <c r="Q14" s="178">
        <v>-1.2618347474991687</v>
      </c>
      <c r="R14" s="98">
        <v>-1.3132424349253495</v>
      </c>
      <c r="S14" s="178">
        <v>-0.58155597025339656</v>
      </c>
      <c r="T14" s="98">
        <v>-0.68761510446431362</v>
      </c>
      <c r="U14" s="178"/>
      <c r="X14" s="82">
        <v>-0.42200696723687547</v>
      </c>
      <c r="Y14" s="82">
        <v>-1.1480111877786572</v>
      </c>
      <c r="AE14" s="93">
        <v>5939.16015625</v>
      </c>
      <c r="AF14" s="94">
        <v>4060.030029296875</v>
      </c>
      <c r="AG14" s="93">
        <v>6101.419921875</v>
      </c>
      <c r="AH14" s="94">
        <v>4445.990234375</v>
      </c>
      <c r="AI14" s="93">
        <v>3992.389892578125</v>
      </c>
      <c r="AJ14" s="95">
        <v>2003.0699462890625</v>
      </c>
      <c r="AK14" s="93">
        <v>5968.22021484375</v>
      </c>
      <c r="AL14" s="87"/>
      <c r="AO14" s="75">
        <v>0.21897330889699645</v>
      </c>
      <c r="AP14" s="76">
        <v>-1.787809005300778</v>
      </c>
      <c r="AQ14" s="75">
        <v>0.4720338292721773</v>
      </c>
      <c r="AR14" s="76">
        <v>-1.436702603954418</v>
      </c>
      <c r="AS14" s="75">
        <v>1.0960918675920339</v>
      </c>
      <c r="AT14" s="77">
        <v>-2.7036526400816916</v>
      </c>
      <c r="AU14" s="75">
        <v>1.3690041248345552</v>
      </c>
      <c r="AV14" s="77"/>
      <c r="AY14" s="82">
        <v>0.53131277776569474</v>
      </c>
      <c r="AZ14" s="82">
        <v>-1.1597577738000213</v>
      </c>
    </row>
    <row r="15" spans="1:52" x14ac:dyDescent="0.2">
      <c r="D15" s="63">
        <v>6473</v>
      </c>
      <c r="E15" s="64">
        <v>5183.18017578125</v>
      </c>
      <c r="F15" s="52">
        <v>3670.889892578125</v>
      </c>
      <c r="G15" s="67">
        <v>3672.93994140625</v>
      </c>
      <c r="H15" s="52">
        <v>4390.60009765625</v>
      </c>
      <c r="I15" s="59">
        <v>5317.83984375</v>
      </c>
      <c r="J15" s="52">
        <v>5502.52001953125</v>
      </c>
      <c r="K15" s="68"/>
      <c r="N15" s="98">
        <v>-0.42200696723687547</v>
      </c>
      <c r="O15" s="39">
        <v>-1.1480111877786572</v>
      </c>
      <c r="P15" s="98">
        <v>-1.2538264022150856</v>
      </c>
      <c r="Q15" s="178">
        <v>-1.2523605477115336</v>
      </c>
      <c r="R15" s="98">
        <v>-1.2763134476283895</v>
      </c>
      <c r="S15" s="178">
        <v>-0.50666084215742491</v>
      </c>
      <c r="T15" s="98">
        <v>-0.61870770946696507</v>
      </c>
      <c r="U15" s="178"/>
      <c r="X15" s="82">
        <v>-0.28511074746805853</v>
      </c>
      <c r="Y15" s="82">
        <v>-1.1349244001431666</v>
      </c>
      <c r="AE15" s="93">
        <v>5944.259765625</v>
      </c>
      <c r="AF15" s="94">
        <v>4218.33984375</v>
      </c>
      <c r="AG15" s="93">
        <v>6823.77978515625</v>
      </c>
      <c r="AI15" s="93">
        <v>4184.31982421875</v>
      </c>
      <c r="AJ15" s="87"/>
      <c r="AK15" s="93">
        <v>5639.89013671875</v>
      </c>
      <c r="AL15" s="87"/>
      <c r="AO15" s="75">
        <v>0.53131277776569474</v>
      </c>
      <c r="AP15" s="76">
        <v>-1.1597577738000213</v>
      </c>
      <c r="AQ15" s="75">
        <v>1.3049260984858186</v>
      </c>
      <c r="AR15" s="76"/>
      <c r="AS15" s="75">
        <v>0.58254559522715765</v>
      </c>
      <c r="AT15" s="77"/>
      <c r="AU15" s="75">
        <v>1.0456479884055785</v>
      </c>
      <c r="AV15" s="77"/>
      <c r="AY15" s="82">
        <v>-1.1722575096627765</v>
      </c>
      <c r="AZ15" s="82">
        <v>-2.4307824854653957</v>
      </c>
    </row>
    <row r="16" spans="1:52" x14ac:dyDescent="0.2">
      <c r="D16" s="63">
        <v>6716.2099609375</v>
      </c>
      <c r="E16" s="64">
        <v>5206.43017578125</v>
      </c>
      <c r="F16" s="52">
        <v>3682.6201171875</v>
      </c>
      <c r="G16" s="67">
        <v>3756.610107421875</v>
      </c>
      <c r="H16" s="52">
        <v>4411.7001953125</v>
      </c>
      <c r="I16" s="59">
        <v>5387.919921875</v>
      </c>
      <c r="J16" s="52">
        <v>5528.8701171875</v>
      </c>
      <c r="K16" s="68"/>
      <c r="N16" s="98">
        <v>-0.28511074746805853</v>
      </c>
      <c r="O16" s="39">
        <v>-1.1349244001431666</v>
      </c>
      <c r="P16" s="98">
        <v>-1.2454388934224025</v>
      </c>
      <c r="Q16" s="178">
        <v>-1.1925335387231102</v>
      </c>
      <c r="R16" s="98">
        <v>-1.2587993740511523</v>
      </c>
      <c r="S16" s="178">
        <v>-0.44849108083330064</v>
      </c>
      <c r="T16" s="98">
        <v>-0.59700942106751886</v>
      </c>
      <c r="U16" s="178"/>
      <c r="X16" s="82">
        <v>-0.27985910226184735</v>
      </c>
      <c r="Y16" s="82">
        <v>-1.0307424010617747</v>
      </c>
      <c r="AE16" s="93">
        <v>3894.5400390625</v>
      </c>
      <c r="AF16" s="94">
        <v>5042.580078125</v>
      </c>
      <c r="AG16" s="93">
        <v>7055.8701171875</v>
      </c>
      <c r="AI16" s="93">
        <v>4338.83984375</v>
      </c>
      <c r="AJ16" s="87"/>
      <c r="AK16" s="93">
        <v>3915.27001953125</v>
      </c>
      <c r="AL16" s="87"/>
      <c r="AO16" s="75">
        <v>-1.1722575096627765</v>
      </c>
      <c r="AP16" s="76">
        <v>-2.4307824854653957</v>
      </c>
      <c r="AQ16" s="75">
        <v>1.5725298969997341</v>
      </c>
      <c r="AR16" s="76"/>
      <c r="AS16" s="75">
        <v>0.66877183906196547</v>
      </c>
      <c r="AT16" s="77"/>
      <c r="AU16" s="75">
        <v>-0.65284549439110695</v>
      </c>
      <c r="AV16" s="77"/>
      <c r="AY16" s="82">
        <v>1.0593667945377732</v>
      </c>
      <c r="AZ16" s="82">
        <v>-2.1420520977203523</v>
      </c>
    </row>
    <row r="17" spans="4:52" x14ac:dyDescent="0.2">
      <c r="D17" s="63">
        <v>6725.5400390625</v>
      </c>
      <c r="E17" s="64">
        <v>5391.52001953125</v>
      </c>
      <c r="F17" s="52">
        <v>3697.25</v>
      </c>
      <c r="G17" s="67">
        <v>3772.429931640625</v>
      </c>
      <c r="H17" s="52">
        <v>4560.43017578125</v>
      </c>
      <c r="I17" s="59">
        <v>5721.89013671875</v>
      </c>
      <c r="J17" s="52">
        <v>5610.4599609375</v>
      </c>
      <c r="K17" s="68"/>
      <c r="N17" s="98">
        <v>-0.27985910226184735</v>
      </c>
      <c r="O17" s="39">
        <v>-1.0307424010617747</v>
      </c>
      <c r="P17" s="98">
        <v>-1.2349780305820017</v>
      </c>
      <c r="Q17" s="178">
        <v>-1.181221827383208</v>
      </c>
      <c r="R17" s="98">
        <v>-1.1353464941873879</v>
      </c>
      <c r="S17" s="178">
        <v>-0.17128009296630572</v>
      </c>
      <c r="T17" s="98">
        <v>-0.52982333381848923</v>
      </c>
      <c r="U17" s="178"/>
      <c r="X17" s="82">
        <v>-0.27762465200402353</v>
      </c>
      <c r="Y17" s="82">
        <v>-0.89592314815622653</v>
      </c>
      <c r="AE17" s="93">
        <v>5527.14990234375</v>
      </c>
      <c r="AF17" s="94">
        <v>4235.1298828125</v>
      </c>
      <c r="AG17" s="93">
        <v>5570.60009765625</v>
      </c>
      <c r="AI17" s="93">
        <v>4040.010009765625</v>
      </c>
      <c r="AJ17" s="87"/>
      <c r="AK17" s="93">
        <v>6858.5400390625</v>
      </c>
      <c r="AL17" s="87"/>
      <c r="AO17" s="75">
        <v>1.0593667945377732</v>
      </c>
      <c r="AP17" s="76">
        <v>-2.1420520977203523</v>
      </c>
      <c r="AQ17" s="75">
        <v>-0.14000976618573316</v>
      </c>
      <c r="AR17" s="76"/>
      <c r="AS17" s="75">
        <v>-1.4485279435587828</v>
      </c>
      <c r="AT17" s="77"/>
      <c r="AU17" s="75">
        <v>2.2458363060028512</v>
      </c>
      <c r="AV17" s="77"/>
      <c r="AY17" s="82">
        <v>0.83244644449586902</v>
      </c>
      <c r="AZ17" s="82">
        <v>-1.3761606272273561</v>
      </c>
    </row>
    <row r="18" spans="4:52" x14ac:dyDescent="0.2">
      <c r="D18" s="63">
        <v>6729.509765625</v>
      </c>
      <c r="E18" s="64">
        <v>5631.0400390625</v>
      </c>
      <c r="F18" s="52">
        <v>3716</v>
      </c>
      <c r="G18" s="67">
        <v>3844.199951171875</v>
      </c>
      <c r="H18" s="52">
        <v>4581.02978515625</v>
      </c>
      <c r="I18" s="59">
        <v>6917</v>
      </c>
      <c r="J18" s="52">
        <v>5660.509765625</v>
      </c>
      <c r="K18" s="68"/>
      <c r="N18" s="98">
        <v>-0.27762465200402353</v>
      </c>
      <c r="O18" s="39">
        <v>-0.89592314815622653</v>
      </c>
      <c r="P18" s="98">
        <v>-1.2215711440900654</v>
      </c>
      <c r="Q18" s="178">
        <v>-1.1299038270963007</v>
      </c>
      <c r="R18" s="98">
        <v>-1.1182478494259394</v>
      </c>
      <c r="S18" s="178">
        <v>0.82071731004996074</v>
      </c>
      <c r="T18" s="98">
        <v>-0.48860925140358991</v>
      </c>
      <c r="U18" s="178"/>
      <c r="X18" s="82">
        <v>-0.26326013260363484</v>
      </c>
      <c r="Y18" s="82">
        <v>-0.85853142329439769</v>
      </c>
      <c r="AE18" s="93">
        <v>5971.580078125</v>
      </c>
      <c r="AF18" s="94">
        <v>4496.81982421875</v>
      </c>
      <c r="AG18" s="93">
        <v>6580.35009765625</v>
      </c>
      <c r="AI18" s="93">
        <v>4620.009765625</v>
      </c>
      <c r="AJ18" s="87"/>
      <c r="AK18" s="93">
        <v>5444.77001953125</v>
      </c>
      <c r="AL18" s="87"/>
      <c r="AO18" s="75">
        <v>0.83244644449586902</v>
      </c>
      <c r="AP18" s="76">
        <v>-1.3761606272273561</v>
      </c>
      <c r="AQ18" s="75">
        <v>1.024247844997499</v>
      </c>
      <c r="AR18" s="76"/>
      <c r="AS18" s="75">
        <v>1.5125305579365627</v>
      </c>
      <c r="AT18" s="77"/>
      <c r="AU18" s="75">
        <v>0.85348378708224237</v>
      </c>
      <c r="AV18" s="77"/>
      <c r="AY18" s="82">
        <v>-0.73862502957132548</v>
      </c>
      <c r="AZ18" s="82">
        <v>-1.1822379397601195</v>
      </c>
    </row>
    <row r="19" spans="4:52" x14ac:dyDescent="0.2">
      <c r="D19" s="63">
        <v>6755.02978515625</v>
      </c>
      <c r="E19" s="64">
        <v>5697.47021484375</v>
      </c>
      <c r="F19" s="52">
        <v>3730.169921875</v>
      </c>
      <c r="G19" s="67">
        <v>3959.02001953125</v>
      </c>
      <c r="H19" s="52">
        <v>4612.66015625</v>
      </c>
      <c r="I19" s="59"/>
      <c r="J19" s="52">
        <v>5660.89990234375</v>
      </c>
      <c r="K19" s="68"/>
      <c r="N19" s="98">
        <v>-0.26326013260363484</v>
      </c>
      <c r="O19" s="39">
        <v>-0.85853142329439769</v>
      </c>
      <c r="P19" s="98">
        <v>-1.2114391689339199</v>
      </c>
      <c r="Q19" s="178">
        <v>-1.0478035805101409</v>
      </c>
      <c r="R19" s="98">
        <v>-1.0919931535645124</v>
      </c>
      <c r="S19" s="178"/>
      <c r="T19" s="98">
        <v>-0.48828798887359531</v>
      </c>
      <c r="U19" s="178"/>
      <c r="X19" s="82">
        <v>-0.20755251179077366</v>
      </c>
      <c r="Y19" s="82">
        <v>-0.67461280566444026</v>
      </c>
      <c r="AE19" s="93">
        <v>5308.02001953125</v>
      </c>
      <c r="AF19" s="94">
        <v>4587</v>
      </c>
      <c r="AG19" s="93">
        <v>3960.429931640625</v>
      </c>
      <c r="AI19" s="93">
        <v>3202.31005859375</v>
      </c>
      <c r="AJ19" s="87"/>
      <c r="AK19" s="93">
        <v>5042.8798828125</v>
      </c>
      <c r="AL19" s="87"/>
      <c r="AO19" s="75">
        <v>-0.73862502957132548</v>
      </c>
      <c r="AP19" s="76">
        <v>-1.1822379397601195</v>
      </c>
      <c r="AQ19" s="75">
        <v>-1.9965612602029255</v>
      </c>
      <c r="AR19" s="76"/>
      <c r="AS19" s="75">
        <v>1.5661014194561578</v>
      </c>
      <c r="AT19" s="77"/>
      <c r="AU19" s="75">
        <v>0.4576819689228564</v>
      </c>
      <c r="AV19" s="77"/>
      <c r="AY19" s="82">
        <v>0.68250607670531882</v>
      </c>
      <c r="AZ19" s="82">
        <v>-0.94520713856860838</v>
      </c>
    </row>
    <row r="20" spans="4:52" x14ac:dyDescent="0.2">
      <c r="D20" s="63">
        <v>6854</v>
      </c>
      <c r="E20" s="64">
        <v>6024.22021484375</v>
      </c>
      <c r="F20" s="52">
        <v>3731.989990234375</v>
      </c>
      <c r="G20" s="67">
        <v>4078.39990234375</v>
      </c>
      <c r="H20" s="52">
        <v>4777.77001953125</v>
      </c>
      <c r="I20" s="59"/>
      <c r="J20" s="52">
        <v>5744.85009765625</v>
      </c>
      <c r="K20" s="68"/>
      <c r="N20" s="98">
        <v>-0.20755251179077366</v>
      </c>
      <c r="O20" s="39">
        <v>-0.67461280566444026</v>
      </c>
      <c r="P20" s="98">
        <v>-1.2101377582724957</v>
      </c>
      <c r="Q20" s="178">
        <v>-0.96244291180145636</v>
      </c>
      <c r="R20" s="98">
        <v>-0.95494420047690332</v>
      </c>
      <c r="S20" s="178"/>
      <c r="T20" s="98">
        <v>-0.41915824321406037</v>
      </c>
      <c r="U20" s="178"/>
      <c r="X20" s="82">
        <v>-0.20069112794248695</v>
      </c>
      <c r="Y20" s="82">
        <v>-0.66705909952839737</v>
      </c>
      <c r="AE20" s="93">
        <v>5445.7900390625</v>
      </c>
      <c r="AF20" s="94">
        <v>3752.5</v>
      </c>
      <c r="AG20" s="93">
        <v>6162.64013671875</v>
      </c>
      <c r="AI20" s="93">
        <v>3443.219970703125</v>
      </c>
      <c r="AJ20" s="87"/>
      <c r="AK20" s="93">
        <v>2652.590087890625</v>
      </c>
      <c r="AL20" s="87"/>
      <c r="AO20" s="75">
        <v>0.68250607670531882</v>
      </c>
      <c r="AP20" s="76">
        <v>0.67606329501869222</v>
      </c>
      <c r="AQ20" s="75">
        <v>0.54262169863598875</v>
      </c>
      <c r="AR20" s="76"/>
      <c r="AS20" s="75">
        <v>-8.612254020060682E-3</v>
      </c>
      <c r="AT20" s="77"/>
      <c r="AU20" s="75">
        <v>-1.8963968210724018</v>
      </c>
      <c r="AV20" s="77"/>
      <c r="AY20" s="82">
        <v>-1.0583839480234338</v>
      </c>
      <c r="AZ20" s="82">
        <v>-1.8173250246892663</v>
      </c>
    </row>
    <row r="21" spans="4:52" x14ac:dyDescent="0.2">
      <c r="D21" s="63">
        <v>6866.18994140625</v>
      </c>
      <c r="E21" s="64">
        <v>6037.64013671875</v>
      </c>
      <c r="F21" s="52">
        <v>3742.81005859375</v>
      </c>
      <c r="G21" s="67">
        <v>4157.27001953125</v>
      </c>
      <c r="H21" s="52">
        <v>4858.8701171875</v>
      </c>
      <c r="I21" s="59"/>
      <c r="J21" s="52">
        <v>5788.81982421875</v>
      </c>
      <c r="K21" s="68"/>
      <c r="N21" s="98">
        <v>-0.20069112794248695</v>
      </c>
      <c r="O21" s="39">
        <v>-0.66705909952839737</v>
      </c>
      <c r="P21" s="98">
        <v>-1.202401042094942</v>
      </c>
      <c r="Q21" s="178">
        <v>-0.90604810066873531</v>
      </c>
      <c r="R21" s="98">
        <v>-0.88762730457372507</v>
      </c>
      <c r="S21" s="178"/>
      <c r="T21" s="98">
        <v>-0.38295087046560972</v>
      </c>
      <c r="U21" s="178"/>
      <c r="X21" s="82">
        <v>-0.15258805868973971</v>
      </c>
      <c r="Y21" s="82">
        <v>-0.61040602866794524</v>
      </c>
      <c r="AE21" s="93">
        <v>5721.8798828125</v>
      </c>
      <c r="AF21" s="94">
        <v>3552.610107421875</v>
      </c>
      <c r="AG21" s="93">
        <v>6244.41015625</v>
      </c>
      <c r="AI21" s="93">
        <v>2556.75</v>
      </c>
      <c r="AJ21" s="87"/>
      <c r="AK21" s="93">
        <v>6048.2001953125</v>
      </c>
      <c r="AL21" s="87"/>
      <c r="AO21" s="75">
        <v>-1.0583839480234338</v>
      </c>
      <c r="AP21" s="76">
        <v>-0.13321864650466009</v>
      </c>
      <c r="AQ21" s="75">
        <v>0.63690381560143494</v>
      </c>
      <c r="AR21" s="76"/>
      <c r="AS21" s="75">
        <v>-0.81595405909143248</v>
      </c>
      <c r="AT21" s="77"/>
      <c r="AU21" s="75">
        <v>1.4477724716876084</v>
      </c>
      <c r="AV21" s="77"/>
      <c r="AY21" s="82">
        <v>1.2201278091297125</v>
      </c>
      <c r="AZ21" s="82">
        <v>-2.0334923871108814</v>
      </c>
    </row>
    <row r="22" spans="4:52" x14ac:dyDescent="0.2">
      <c r="D22" s="63">
        <v>6951.64990234375</v>
      </c>
      <c r="E22" s="64">
        <v>6138.2900390625</v>
      </c>
      <c r="F22" s="52">
        <v>3785.699951171875</v>
      </c>
      <c r="G22" s="67">
        <v>4159.080078125</v>
      </c>
      <c r="H22" s="52">
        <v>4883.18994140625</v>
      </c>
      <c r="I22" s="59"/>
      <c r="J22" s="52">
        <v>5861.81982421875</v>
      </c>
      <c r="K22" s="68"/>
      <c r="N22" s="98">
        <v>-0.15258805868973971</v>
      </c>
      <c r="O22" s="39">
        <v>-0.61040602866794524</v>
      </c>
      <c r="P22" s="98">
        <v>-1.1717333129511416</v>
      </c>
      <c r="Q22" s="178">
        <v>-0.90475384732952679</v>
      </c>
      <c r="R22" s="98">
        <v>-0.86744070649764959</v>
      </c>
      <c r="S22" s="178"/>
      <c r="T22" s="98">
        <v>-0.3228381880071492</v>
      </c>
      <c r="U22" s="178"/>
      <c r="X22" s="82">
        <v>-0.1331293774776949</v>
      </c>
      <c r="Y22" s="82">
        <v>-0.60853161898057029</v>
      </c>
      <c r="AE22" s="93">
        <v>4649.35986328125</v>
      </c>
      <c r="AF22" s="94">
        <v>5846.72998046875</v>
      </c>
      <c r="AG22" s="93">
        <v>5868.1298828125</v>
      </c>
      <c r="AI22" s="93">
        <v>3459.43994140625</v>
      </c>
      <c r="AJ22" s="87"/>
      <c r="AK22" s="93">
        <v>5292.41015625</v>
      </c>
      <c r="AL22" s="87"/>
      <c r="AO22" s="75">
        <v>1.2201278091297125</v>
      </c>
      <c r="AP22" s="76">
        <v>-2.4820474674460735</v>
      </c>
      <c r="AQ22" s="75">
        <v>0.20304674970619643</v>
      </c>
      <c r="AR22" s="76"/>
      <c r="AS22" s="75">
        <v>-0.5376462000128519</v>
      </c>
      <c r="AT22" s="77"/>
      <c r="AU22" s="75">
        <v>0.70343205554786969</v>
      </c>
      <c r="AV22" s="77"/>
      <c r="AY22" s="82">
        <v>0.25458639802801902</v>
      </c>
      <c r="AZ22" s="82">
        <v>-2.9732232719892813</v>
      </c>
    </row>
    <row r="23" spans="4:52" x14ac:dyDescent="0.2">
      <c r="D23" s="63">
        <v>6986.22021484375</v>
      </c>
      <c r="E23" s="64">
        <v>6141.6201171875</v>
      </c>
      <c r="F23" s="52">
        <v>3801.5</v>
      </c>
      <c r="G23" s="67">
        <v>4234.14990234375</v>
      </c>
      <c r="H23" s="52">
        <v>4884.580078125</v>
      </c>
      <c r="I23" s="59"/>
      <c r="J23" s="52">
        <v>5868.64013671875</v>
      </c>
      <c r="K23" s="68"/>
      <c r="N23" s="98">
        <v>-0.1331293774776949</v>
      </c>
      <c r="O23" s="39">
        <v>-0.60853161898057029</v>
      </c>
      <c r="P23" s="98">
        <v>-1.1604357416868365</v>
      </c>
      <c r="Q23" s="178">
        <v>-0.85107637467510633</v>
      </c>
      <c r="R23" s="98">
        <v>-0.86628682763077169</v>
      </c>
      <c r="S23" s="178"/>
      <c r="T23" s="98">
        <v>-0.317221923903314</v>
      </c>
      <c r="U23" s="178"/>
      <c r="X23" s="82">
        <v>-0.11293357503668537</v>
      </c>
      <c r="Y23" s="82">
        <v>-0.60596488700543916</v>
      </c>
      <c r="AE23" s="93">
        <v>5433.669921875</v>
      </c>
      <c r="AF23" s="94">
        <v>3556.840087890625</v>
      </c>
      <c r="AG23" s="93">
        <v>7101.25</v>
      </c>
      <c r="AI23" s="93">
        <v>4431.91015625</v>
      </c>
      <c r="AJ23" s="87"/>
      <c r="AK23" s="93">
        <v>4657.990234375</v>
      </c>
      <c r="AL23" s="87"/>
      <c r="AO23" s="75">
        <v>0.25458639802801902</v>
      </c>
      <c r="AP23" s="76">
        <v>-2.2068768329576098</v>
      </c>
      <c r="AQ23" s="75">
        <v>1.6248536147111046</v>
      </c>
      <c r="AR23" s="76"/>
      <c r="AS23" s="75">
        <v>1.8951627308325978</v>
      </c>
      <c r="AT23" s="77"/>
      <c r="AU23" s="75">
        <v>7.862309505728636E-2</v>
      </c>
      <c r="AV23" s="77"/>
      <c r="AY23" s="82">
        <v>0.27440946268324123</v>
      </c>
      <c r="AZ23" s="82">
        <v>-2.084593840612226</v>
      </c>
    </row>
    <row r="24" spans="4:52" x14ac:dyDescent="0.2">
      <c r="D24" s="63">
        <v>7022.10009765625</v>
      </c>
      <c r="E24" s="64">
        <v>6146.18017578125</v>
      </c>
      <c r="F24" s="52">
        <v>3822.550048828125</v>
      </c>
      <c r="G24" s="67">
        <v>4253.58984375</v>
      </c>
      <c r="H24" s="52">
        <v>4893.490234375</v>
      </c>
      <c r="I24" s="59"/>
      <c r="J24" s="52">
        <v>5889.68017578125</v>
      </c>
      <c r="K24" s="68"/>
      <c r="N24" s="98">
        <v>-0.11293357503668537</v>
      </c>
      <c r="O24" s="39">
        <v>-0.60596488700543916</v>
      </c>
      <c r="P24" s="98">
        <v>-1.1453842422047891</v>
      </c>
      <c r="Q24" s="178">
        <v>-0.83717615665678713</v>
      </c>
      <c r="R24" s="98">
        <v>-0.85889097882051957</v>
      </c>
      <c r="S24" s="178"/>
      <c r="T24" s="98">
        <v>-0.2998962638063597</v>
      </c>
      <c r="U24" s="178"/>
      <c r="X24" s="82">
        <v>-0.106387432817639</v>
      </c>
      <c r="Y24" s="82">
        <v>-0.558396656645893</v>
      </c>
      <c r="AE24" s="93">
        <v>5291.14990234375</v>
      </c>
      <c r="AF24" s="94">
        <v>5258.85009765625</v>
      </c>
      <c r="AG24" s="93">
        <v>6581.35009765625</v>
      </c>
      <c r="AI24" s="93">
        <v>4055.6201171875</v>
      </c>
      <c r="AJ24" s="87"/>
      <c r="AK24" s="93">
        <v>5761.509765625</v>
      </c>
      <c r="AL24" s="87"/>
      <c r="AO24" s="75">
        <v>0.27440946268324123</v>
      </c>
      <c r="AP24" s="76">
        <v>-2.4762244296003515</v>
      </c>
      <c r="AQ24" s="75">
        <v>1.0254008607055289</v>
      </c>
      <c r="AR24" s="76"/>
      <c r="AS24" s="75">
        <v>-0.2488614556333977</v>
      </c>
      <c r="AT24" s="77"/>
      <c r="AU24" s="75">
        <v>1.1654251758677603</v>
      </c>
      <c r="AV24" s="77"/>
      <c r="AY24" s="82">
        <v>0.83539258034693686</v>
      </c>
      <c r="AZ24" s="82">
        <v>-2.0256518239966828</v>
      </c>
    </row>
    <row r="25" spans="4:52" x14ac:dyDescent="0.2">
      <c r="D25" s="63">
        <v>7033.72998046875</v>
      </c>
      <c r="E25" s="64">
        <v>6230.68994140625</v>
      </c>
      <c r="F25" s="52">
        <v>3831.030029296875</v>
      </c>
      <c r="G25" s="67">
        <v>4257.06982421875</v>
      </c>
      <c r="H25" s="52">
        <v>4993.5498046875</v>
      </c>
      <c r="I25" s="59"/>
      <c r="J25" s="52">
        <v>5926.169921875</v>
      </c>
      <c r="K25" s="68"/>
      <c r="N25" s="98">
        <v>-0.106387432817639</v>
      </c>
      <c r="O25" s="39">
        <v>-0.558396656645893</v>
      </c>
      <c r="P25" s="98">
        <v>-1.1393207683062097</v>
      </c>
      <c r="Q25" s="178">
        <v>-0.83468785248939048</v>
      </c>
      <c r="R25" s="98">
        <v>-0.77583682878246196</v>
      </c>
      <c r="S25" s="178"/>
      <c r="T25" s="98">
        <v>-0.26984836627316183</v>
      </c>
      <c r="U25" s="178"/>
      <c r="X25" s="82">
        <v>-8.1801059298064263E-2</v>
      </c>
      <c r="Y25" s="82">
        <v>-0.53483488713138194</v>
      </c>
      <c r="AE25" s="93">
        <v>5719.18017578125</v>
      </c>
      <c r="AF25" s="94">
        <v>3982.47998046875</v>
      </c>
      <c r="AG25" s="93">
        <v>5525.58984375</v>
      </c>
      <c r="AI25" s="93">
        <v>4262</v>
      </c>
      <c r="AJ25" s="87"/>
      <c r="AK25" s="93">
        <v>5093.7099609375</v>
      </c>
      <c r="AL25" s="87"/>
      <c r="AO25" s="75">
        <v>0.83539258034693686</v>
      </c>
      <c r="AP25" s="76">
        <v>-1.8902838510463478</v>
      </c>
      <c r="AQ25" s="75">
        <v>-0.19190729596205539</v>
      </c>
      <c r="AR25" s="76"/>
      <c r="AS25" s="75">
        <v>1.178518886844548</v>
      </c>
      <c r="AT25" s="77"/>
      <c r="AU25" s="75">
        <v>0.50774201145915288</v>
      </c>
      <c r="AV25" s="77"/>
      <c r="AY25" s="82">
        <v>1.6497675794435358</v>
      </c>
      <c r="AZ25" s="82">
        <v>-0.41733312680093243</v>
      </c>
    </row>
    <row r="26" spans="4:52" x14ac:dyDescent="0.2">
      <c r="D26" s="63">
        <v>7077.41015625</v>
      </c>
      <c r="E26" s="64">
        <v>6272.5498046875</v>
      </c>
      <c r="F26" s="52">
        <v>3836.659912109375</v>
      </c>
      <c r="G26" s="67">
        <v>4298.4501953125</v>
      </c>
      <c r="H26" s="52">
        <v>5006.93994140625</v>
      </c>
      <c r="I26" s="59"/>
      <c r="J26" s="52">
        <v>6004.68017578125</v>
      </c>
      <c r="K26" s="68"/>
      <c r="N26" s="98">
        <v>-8.1801059298064263E-2</v>
      </c>
      <c r="O26" s="39">
        <v>-0.53483488713138194</v>
      </c>
      <c r="P26" s="98">
        <v>-1.1352952109819381</v>
      </c>
      <c r="Q26" s="178">
        <v>-0.80509948244949159</v>
      </c>
      <c r="R26" s="98">
        <v>-0.76472238545039584</v>
      </c>
      <c r="S26" s="178"/>
      <c r="T26" s="98">
        <v>-0.20519820239919589</v>
      </c>
      <c r="U26" s="178"/>
      <c r="X26" s="82">
        <v>-4.1240427736025299E-2</v>
      </c>
      <c r="Y26" s="82">
        <v>-0.32853081574379966</v>
      </c>
      <c r="AE26" s="93">
        <v>5709.02001953125</v>
      </c>
      <c r="AF26" s="94">
        <v>3930.469970703125</v>
      </c>
      <c r="AG26" s="93">
        <v>5377.06005859375</v>
      </c>
      <c r="AI26" s="93">
        <v>3347.030029296875</v>
      </c>
      <c r="AJ26" s="87"/>
      <c r="AK26" s="93">
        <v>4093.39990234375</v>
      </c>
      <c r="AL26" s="87"/>
      <c r="AO26" s="75">
        <v>1.6497675794435358</v>
      </c>
      <c r="AP26" s="76">
        <v>-1.9618814050915812</v>
      </c>
      <c r="AQ26" s="75">
        <v>-0.36316447135752389</v>
      </c>
      <c r="AR26" s="76"/>
      <c r="AS26" s="75">
        <v>-0.76808053868756854</v>
      </c>
      <c r="AT26" s="77"/>
      <c r="AU26" s="75">
        <v>-0.47741413879392813</v>
      </c>
      <c r="AV26" s="77"/>
      <c r="AY26" s="82">
        <v>-5.7147442640402751E-2</v>
      </c>
      <c r="AZ26" s="82">
        <v>-2.1143532435959931</v>
      </c>
    </row>
    <row r="27" spans="4:52" x14ac:dyDescent="0.2">
      <c r="D27" s="63">
        <v>7149.47021484375</v>
      </c>
      <c r="E27" s="64">
        <v>6639.06982421875</v>
      </c>
      <c r="F27" s="52">
        <v>3846.8701171875</v>
      </c>
      <c r="G27" s="67">
        <v>4388.990234375</v>
      </c>
      <c r="H27" s="52">
        <v>5032.06005859375</v>
      </c>
      <c r="I27" s="59"/>
      <c r="J27" s="52">
        <v>6065.830078125</v>
      </c>
      <c r="K27" s="68"/>
      <c r="N27" s="98">
        <v>-4.1240427736025299E-2</v>
      </c>
      <c r="O27" s="39">
        <v>-0.32853081574379966</v>
      </c>
      <c r="P27" s="98">
        <v>-1.1279945677530414</v>
      </c>
      <c r="Q27" s="178">
        <v>-0.74036028102621654</v>
      </c>
      <c r="R27" s="98">
        <v>-0.74387150656546441</v>
      </c>
      <c r="S27" s="178"/>
      <c r="T27" s="98">
        <v>-0.15484361798884366</v>
      </c>
      <c r="U27" s="178"/>
      <c r="X27" s="82">
        <v>-2.1731450780169706E-2</v>
      </c>
      <c r="Y27" s="82">
        <v>-1.8619484588448802</v>
      </c>
      <c r="AE27" s="93">
        <v>5237.83984375</v>
      </c>
      <c r="AG27" s="93">
        <v>5633.4599609375</v>
      </c>
      <c r="AI27" s="93">
        <v>4222.10986328125</v>
      </c>
      <c r="AJ27" s="87"/>
      <c r="AK27" s="93">
        <v>6392.35009765625</v>
      </c>
      <c r="AL27" s="87"/>
      <c r="AO27" s="75">
        <v>-5.7147442640402751E-2</v>
      </c>
      <c r="AP27" s="76"/>
      <c r="AQ27" s="75">
        <v>-6.753135641783746E-2</v>
      </c>
      <c r="AR27" s="76"/>
      <c r="AS27" s="75">
        <v>-0.97813817008488757</v>
      </c>
      <c r="AT27" s="77"/>
      <c r="AU27" s="75">
        <v>1.7867087744771371</v>
      </c>
      <c r="AV27" s="77"/>
      <c r="AY27" s="82">
        <v>1.2630225523046814</v>
      </c>
      <c r="AZ27" s="82">
        <v>-3.2900143377705073</v>
      </c>
    </row>
    <row r="28" spans="4:52" x14ac:dyDescent="0.2">
      <c r="D28" s="63">
        <v>7184.1298828125</v>
      </c>
      <c r="E28" s="64"/>
      <c r="F28" s="52">
        <v>3875.52001953125</v>
      </c>
      <c r="G28" s="67">
        <v>4391.81005859375</v>
      </c>
      <c r="H28" s="52">
        <v>5033.8798828125</v>
      </c>
      <c r="I28" s="59"/>
      <c r="J28" s="52">
        <v>6101.89013671875</v>
      </c>
      <c r="K28" s="68"/>
      <c r="N28" s="98">
        <v>-2.1731450780169706E-2</v>
      </c>
      <c r="O28" s="39"/>
      <c r="P28" s="98">
        <v>-1.1075089150208968</v>
      </c>
      <c r="Q28" s="178">
        <v>-0.73834401098739022</v>
      </c>
      <c r="R28" s="98">
        <v>-0.7423609668616169</v>
      </c>
      <c r="S28" s="178"/>
      <c r="T28" s="98">
        <v>-0.12514955152747964</v>
      </c>
      <c r="U28" s="178"/>
      <c r="X28" s="82">
        <v>-1.1087442221129158E-2</v>
      </c>
      <c r="Y28" s="82">
        <v>-1.7794191220634448</v>
      </c>
      <c r="AE28" s="93">
        <v>5981.8798828125</v>
      </c>
      <c r="AG28" s="93">
        <v>4123.31005859375</v>
      </c>
      <c r="AI28" s="93">
        <v>3298.35009765625</v>
      </c>
      <c r="AJ28" s="87"/>
      <c r="AK28" s="93">
        <v>4977</v>
      </c>
      <c r="AL28" s="87"/>
      <c r="AO28" s="75">
        <v>1.2630225523046814</v>
      </c>
      <c r="AP28" s="76"/>
      <c r="AQ28" s="75">
        <v>-1.8087579153000615</v>
      </c>
      <c r="AR28" s="76"/>
      <c r="AS28" s="75">
        <v>-0.44836890960207443</v>
      </c>
      <c r="AT28" s="77"/>
      <c r="AU28" s="75">
        <v>0.39280011436875273</v>
      </c>
      <c r="AV28" s="77"/>
      <c r="AY28" s="82">
        <v>0.50723552789454551</v>
      </c>
      <c r="AZ28" s="82">
        <v>-2.3132138289801598</v>
      </c>
    </row>
    <row r="29" spans="4:52" x14ac:dyDescent="0.2">
      <c r="D29" s="63">
        <v>7203.0400390625</v>
      </c>
      <c r="E29" s="64"/>
      <c r="F29" s="52">
        <v>3943.199951171875</v>
      </c>
      <c r="G29" s="67">
        <v>4453.89013671875</v>
      </c>
      <c r="H29" s="52">
        <v>5052.240234375</v>
      </c>
      <c r="I29" s="59"/>
      <c r="J29" s="52">
        <v>6139.3701171875</v>
      </c>
      <c r="K29" s="68"/>
      <c r="N29" s="98">
        <v>-1.1087442221129158E-2</v>
      </c>
      <c r="O29" s="39"/>
      <c r="P29" s="98">
        <v>-1.0591154664188775</v>
      </c>
      <c r="Q29" s="178">
        <v>-0.6939546477429952</v>
      </c>
      <c r="R29" s="98">
        <v>-0.72712101141646679</v>
      </c>
      <c r="S29" s="178"/>
      <c r="T29" s="98">
        <v>-9.4286234206010192E-2</v>
      </c>
      <c r="U29" s="178"/>
      <c r="X29" s="82">
        <v>8.8945345986519847E-3</v>
      </c>
      <c r="Y29" s="82">
        <v>-1.7738348396156511</v>
      </c>
      <c r="AE29" s="93">
        <v>4713.7099609375</v>
      </c>
      <c r="AG29" s="93">
        <v>6359.830078125</v>
      </c>
      <c r="AI29" s="93">
        <v>4318.8701171875</v>
      </c>
      <c r="AJ29" s="87"/>
      <c r="AK29" s="93">
        <v>5278.97021484375</v>
      </c>
      <c r="AL29" s="87"/>
      <c r="AO29" s="75">
        <v>0.50723552789454551</v>
      </c>
      <c r="AP29" s="76"/>
      <c r="AQ29" s="75">
        <v>0.76998479854289847</v>
      </c>
      <c r="AR29" s="76"/>
      <c r="AS29" s="75">
        <v>1.7026030714248483</v>
      </c>
      <c r="AT29" s="77"/>
      <c r="AU29" s="75">
        <v>0.69019571865246565</v>
      </c>
      <c r="AV29" s="77"/>
      <c r="AY29" s="82">
        <v>-0.17689848816788981</v>
      </c>
      <c r="AZ29" s="82">
        <v>-3.0024174270380573</v>
      </c>
    </row>
    <row r="30" spans="4:52" x14ac:dyDescent="0.2">
      <c r="D30" s="63">
        <v>7238.5400390625</v>
      </c>
      <c r="E30" s="64"/>
      <c r="F30" s="52">
        <v>4032.669921875</v>
      </c>
      <c r="G30" s="67">
        <v>4479.77001953125</v>
      </c>
      <c r="H30" s="52">
        <v>5069.81005859375</v>
      </c>
      <c r="I30" s="59"/>
      <c r="J30" s="52">
        <v>6240.47021484375</v>
      </c>
      <c r="K30" s="68"/>
      <c r="N30" s="98">
        <v>8.8945345986519847E-3</v>
      </c>
      <c r="O30" s="39"/>
      <c r="P30" s="98">
        <v>-0.9951414001973492</v>
      </c>
      <c r="Q30" s="178">
        <v>-0.67544965300743265</v>
      </c>
      <c r="R30" s="98">
        <v>-0.71253723085205967</v>
      </c>
      <c r="S30" s="178"/>
      <c r="T30" s="98">
        <v>-1.1034205891907426E-2</v>
      </c>
      <c r="U30" s="178"/>
      <c r="X30" s="82">
        <v>7.6017090535522441E-2</v>
      </c>
      <c r="Y30" s="82">
        <v>-1.7026173887429523</v>
      </c>
      <c r="AE30" s="93">
        <v>6542.06982421875</v>
      </c>
      <c r="AG30" s="93">
        <v>5231.22021484375</v>
      </c>
      <c r="AI30" s="93">
        <v>3561.510009765625</v>
      </c>
      <c r="AJ30" s="87"/>
      <c r="AK30" s="93">
        <v>5118.2001953125</v>
      </c>
      <c r="AL30" s="87"/>
      <c r="AO30" s="75">
        <v>-0.17689848816788981</v>
      </c>
      <c r="AP30" s="76"/>
      <c r="AQ30" s="75">
        <v>-0.53132010205790603</v>
      </c>
      <c r="AR30" s="76"/>
      <c r="AS30" s="75">
        <v>-9.0108612825683554E-2</v>
      </c>
      <c r="AT30" s="77"/>
      <c r="AU30" s="75">
        <v>0.53186123810132857</v>
      </c>
      <c r="AV30" s="77"/>
      <c r="AY30" s="82">
        <v>0.31336728646973105</v>
      </c>
      <c r="AZ30" s="82">
        <v>-1.3408710815644183</v>
      </c>
    </row>
    <row r="31" spans="4:52" x14ac:dyDescent="0.2">
      <c r="D31" s="63">
        <v>7357.7900390625</v>
      </c>
      <c r="E31" s="64"/>
      <c r="F31" s="52">
        <v>4063.510009765625</v>
      </c>
      <c r="G31" s="67">
        <v>4495.97021484375</v>
      </c>
      <c r="H31" s="52">
        <v>5074.89990234375</v>
      </c>
      <c r="I31" s="59"/>
      <c r="J31" s="52">
        <v>6244.0498046875</v>
      </c>
      <c r="K31" s="68"/>
      <c r="N31" s="98">
        <v>7.6017090535522441E-2</v>
      </c>
      <c r="O31" s="39"/>
      <c r="P31" s="98">
        <v>-0.97308969045063209</v>
      </c>
      <c r="Q31" s="178">
        <v>-0.66386596342333215</v>
      </c>
      <c r="R31" s="98">
        <v>-0.70831242111959214</v>
      </c>
      <c r="S31" s="178"/>
      <c r="T31" s="98">
        <v>-8.0865518150735356E-3</v>
      </c>
      <c r="U31" s="178"/>
      <c r="X31" s="82">
        <v>0.12942237557842176</v>
      </c>
      <c r="Y31" s="82">
        <v>-1.6009825404351694</v>
      </c>
      <c r="AE31" s="93">
        <v>4899.4599609375</v>
      </c>
      <c r="AG31" s="93">
        <v>6263.240234375</v>
      </c>
      <c r="AI31" s="93">
        <v>4615.6298828125</v>
      </c>
      <c r="AJ31" s="87"/>
      <c r="AK31" s="93">
        <v>5839.6298828125</v>
      </c>
      <c r="AL31" s="87"/>
      <c r="AO31" s="75">
        <v>0.31336728646973105</v>
      </c>
      <c r="AP31" s="76"/>
      <c r="AQ31" s="75">
        <v>0.65861519146299097</v>
      </c>
      <c r="AR31" s="76"/>
      <c r="AS31" s="75">
        <v>1.3936004692367523</v>
      </c>
      <c r="AT31" s="77"/>
      <c r="AU31" s="75">
        <v>1.2423618349012095</v>
      </c>
      <c r="AV31" s="77"/>
      <c r="AY31" s="82">
        <v>0.13793205518496476</v>
      </c>
      <c r="AZ31" s="82">
        <v>-1.8203771991265674</v>
      </c>
    </row>
    <row r="32" spans="4:52" x14ac:dyDescent="0.2">
      <c r="D32" s="63">
        <v>7452.669921875</v>
      </c>
      <c r="E32" s="64"/>
      <c r="F32" s="52">
        <v>4067.4599609375</v>
      </c>
      <c r="G32" s="67">
        <v>4506.64990234375</v>
      </c>
      <c r="H32" s="52">
        <v>5266.9501953125</v>
      </c>
      <c r="I32" s="59"/>
      <c r="J32" s="52">
        <v>6249.5498046875</v>
      </c>
      <c r="K32" s="68"/>
      <c r="N32" s="98">
        <v>0.12942237557842176</v>
      </c>
      <c r="O32" s="39"/>
      <c r="P32" s="98">
        <v>-0.97026534127676445</v>
      </c>
      <c r="Q32" s="178">
        <v>-0.65622962432563348</v>
      </c>
      <c r="R32" s="98">
        <v>-0.54890164414679865</v>
      </c>
      <c r="S32" s="178"/>
      <c r="T32" s="98">
        <v>-3.5575140956004853E-3</v>
      </c>
      <c r="U32" s="178"/>
      <c r="X32" s="82">
        <v>0.14360110305085369</v>
      </c>
      <c r="Y32" s="82">
        <v>-1.5240949192480879</v>
      </c>
      <c r="AE32" s="93">
        <v>6135.18017578125</v>
      </c>
      <c r="AG32" s="93">
        <v>6576.5498046875</v>
      </c>
      <c r="AI32" s="93">
        <v>3301.330078125</v>
      </c>
      <c r="AJ32" s="87"/>
      <c r="AK32" s="93">
        <v>3066.1298828125</v>
      </c>
      <c r="AL32" s="87"/>
      <c r="AO32" s="75">
        <v>0.13793205518496476</v>
      </c>
      <c r="AP32" s="76"/>
      <c r="AQ32" s="75">
        <v>1.0198660475094146</v>
      </c>
      <c r="AR32" s="76"/>
      <c r="AS32" s="75">
        <v>-1.0929755665397876</v>
      </c>
      <c r="AT32" s="77"/>
      <c r="AU32" s="75">
        <v>-1.4891218278423892</v>
      </c>
      <c r="AV32" s="77"/>
      <c r="AY32" s="82">
        <v>0.62270617344493939</v>
      </c>
      <c r="AZ32" s="82">
        <v>-1.6379877946892307</v>
      </c>
    </row>
    <row r="33" spans="4:52" x14ac:dyDescent="0.2">
      <c r="D33" s="63">
        <v>7477.85986328125</v>
      </c>
      <c r="E33" s="64"/>
      <c r="F33" s="52">
        <v>4082.570068359375</v>
      </c>
      <c r="G33" s="67">
        <v>4512.18017578125</v>
      </c>
      <c r="H33" s="52">
        <v>5281.47021484375</v>
      </c>
      <c r="I33" s="59"/>
      <c r="J33" s="52">
        <v>6307.5498046875</v>
      </c>
      <c r="K33" s="68"/>
      <c r="N33" s="98">
        <v>0.14360110305085369</v>
      </c>
      <c r="O33" s="39"/>
      <c r="P33" s="98">
        <v>-0.95946110153884223</v>
      </c>
      <c r="Q33" s="178">
        <v>-0.65227529108585036</v>
      </c>
      <c r="R33" s="98">
        <v>-0.5368493449320646</v>
      </c>
      <c r="S33" s="178"/>
      <c r="T33" s="98">
        <v>4.4203247309751684E-2</v>
      </c>
      <c r="U33" s="178"/>
      <c r="X33" s="82">
        <v>0.14758628493750128</v>
      </c>
      <c r="Y33" s="82">
        <v>-1.5102088413053658</v>
      </c>
      <c r="AE33" s="93">
        <v>5279.5498046875</v>
      </c>
      <c r="AG33" s="93">
        <v>5247.66015625</v>
      </c>
      <c r="AI33" s="93">
        <v>2271.27001953125</v>
      </c>
      <c r="AJ33" s="87"/>
      <c r="AK33" s="93">
        <v>3429.85009765625</v>
      </c>
      <c r="AL33" s="87"/>
      <c r="AO33" s="75">
        <v>0.62270617344493939</v>
      </c>
      <c r="AP33" s="76"/>
      <c r="AQ33" s="75">
        <v>-0.51236459137740786</v>
      </c>
      <c r="AR33" s="76"/>
      <c r="AS33" s="75">
        <v>-0.88747640633813718</v>
      </c>
      <c r="AT33" s="77"/>
      <c r="AU33" s="75">
        <v>-1.130911687350125</v>
      </c>
      <c r="AV33" s="77"/>
      <c r="AY33" s="82">
        <v>-0.25759558911794417</v>
      </c>
      <c r="AZ33" s="82">
        <v>-1.6734486201645025</v>
      </c>
    </row>
    <row r="34" spans="4:52" x14ac:dyDescent="0.2">
      <c r="D34" s="63">
        <v>7484.93994140625</v>
      </c>
      <c r="E34" s="64"/>
      <c r="F34" s="52">
        <v>4089.06005859375</v>
      </c>
      <c r="G34" s="67">
        <v>4575.419921875</v>
      </c>
      <c r="H34" s="52">
        <v>5284.669921875</v>
      </c>
      <c r="I34" s="59"/>
      <c r="J34" s="52">
        <v>6312.509765625</v>
      </c>
      <c r="K34" s="68"/>
      <c r="N34" s="98">
        <v>0.14758628493750128</v>
      </c>
      <c r="O34" s="39"/>
      <c r="P34" s="98">
        <v>-0.95482053821052015</v>
      </c>
      <c r="Q34" s="178">
        <v>-0.60705672587743587</v>
      </c>
      <c r="R34" s="98">
        <v>-0.5341934375858578</v>
      </c>
      <c r="S34" s="178"/>
      <c r="T34" s="98">
        <v>4.8287583704851762E-2</v>
      </c>
      <c r="U34" s="178"/>
      <c r="X34" s="82">
        <v>0.15780813905668728</v>
      </c>
      <c r="Y34" s="82">
        <v>-1.3636411969712947</v>
      </c>
      <c r="AE34" s="93">
        <v>5640.22021484375</v>
      </c>
      <c r="AG34" s="93">
        <v>5186.2998046875</v>
      </c>
      <c r="AI34" s="93">
        <v>2843.510009765625</v>
      </c>
      <c r="AJ34" s="87"/>
      <c r="AK34" s="93">
        <v>5656.68017578125</v>
      </c>
      <c r="AL34" s="87"/>
      <c r="AO34" s="75">
        <v>-0.25759558911794417</v>
      </c>
      <c r="AP34" s="76"/>
      <c r="AQ34" s="75">
        <v>-0.5831140405792099</v>
      </c>
      <c r="AR34" s="76"/>
      <c r="AS34" s="75">
        <v>-0.69310299113176976</v>
      </c>
      <c r="AT34" s="77"/>
      <c r="AU34" s="75">
        <v>1.0621836716203057</v>
      </c>
      <c r="AV34" s="77"/>
      <c r="AY34" s="82">
        <v>1.0398468800693708</v>
      </c>
      <c r="AZ34" s="82">
        <v>-1.3021139052488082</v>
      </c>
    </row>
    <row r="35" spans="4:52" x14ac:dyDescent="0.2">
      <c r="D35" s="63">
        <v>7503.10009765625</v>
      </c>
      <c r="E35" s="64"/>
      <c r="F35" s="52">
        <v>4111.14990234375</v>
      </c>
      <c r="G35" s="67">
        <v>4588.91015625</v>
      </c>
      <c r="H35" s="52">
        <v>5395.7998046875</v>
      </c>
      <c r="I35" s="59"/>
      <c r="J35" s="52">
        <v>6313.5400390625</v>
      </c>
      <c r="K35" s="68"/>
      <c r="N35" s="98">
        <v>0.15780813905668728</v>
      </c>
      <c r="O35" s="39"/>
      <c r="P35" s="98">
        <v>-0.93902555006220778</v>
      </c>
      <c r="Q35" s="178">
        <v>-0.59741075035662305</v>
      </c>
      <c r="R35" s="98">
        <v>-0.44195040743896441</v>
      </c>
      <c r="S35" s="178"/>
      <c r="T35" s="98">
        <v>4.913597411572606E-2</v>
      </c>
      <c r="U35" s="178"/>
      <c r="X35" s="82">
        <v>0.1977946295869189</v>
      </c>
      <c r="Y35" s="82">
        <v>-1.3121730674866912</v>
      </c>
      <c r="AE35" s="93">
        <v>4027.330078125</v>
      </c>
      <c r="AG35" s="93">
        <v>6690.56005859375</v>
      </c>
      <c r="AI35" s="93">
        <v>2698.550048828125</v>
      </c>
      <c r="AJ35" s="87"/>
      <c r="AK35" s="93">
        <v>4305.77978515625</v>
      </c>
      <c r="AL35" s="87"/>
      <c r="AO35" s="75">
        <v>1.0398468800693708</v>
      </c>
      <c r="AP35" s="76"/>
      <c r="AQ35" s="75">
        <v>1.1513216611398025</v>
      </c>
      <c r="AR35" s="76"/>
      <c r="AS35" s="75">
        <v>0.87101144406293274</v>
      </c>
      <c r="AT35" s="77"/>
      <c r="AU35" s="75">
        <v>-0.26825164368026533</v>
      </c>
      <c r="AV35" s="77"/>
      <c r="AY35" s="82">
        <v>1.3057526130056574</v>
      </c>
      <c r="AZ35" s="82">
        <v>-1.0154247174204538</v>
      </c>
    </row>
    <row r="36" spans="4:52" x14ac:dyDescent="0.2">
      <c r="D36" s="63">
        <v>7574.14013671875</v>
      </c>
      <c r="E36" s="64"/>
      <c r="F36" s="52">
        <v>4111.91015625</v>
      </c>
      <c r="G36" s="67">
        <v>4631.990234375</v>
      </c>
      <c r="H36" s="52">
        <v>5401.740234375</v>
      </c>
      <c r="I36" s="59"/>
      <c r="J36" s="52">
        <v>6346.10986328125</v>
      </c>
      <c r="K36" s="68"/>
      <c r="N36" s="98">
        <v>0.1977946295869189</v>
      </c>
      <c r="O36" s="39"/>
      <c r="P36" s="98">
        <v>-0.93848194271148011</v>
      </c>
      <c r="Q36" s="178">
        <v>-0.56660703209072338</v>
      </c>
      <c r="R36" s="98">
        <v>-0.43701957136785924</v>
      </c>
      <c r="S36" s="178"/>
      <c r="T36" s="98">
        <v>7.595596727996709E-2</v>
      </c>
      <c r="U36" s="178"/>
      <c r="X36" s="82">
        <v>0.22175051984801297</v>
      </c>
      <c r="Y36" s="82">
        <v>-1.2931461119358827</v>
      </c>
      <c r="AE36" s="93">
        <v>5903.4599609375</v>
      </c>
      <c r="AG36" s="93">
        <v>6149.68017578125</v>
      </c>
      <c r="AI36" s="93">
        <v>3952.43994140625</v>
      </c>
      <c r="AJ36" s="87"/>
      <c r="AK36" s="93">
        <v>5792.08984375</v>
      </c>
      <c r="AL36" s="87"/>
      <c r="AO36" s="75">
        <v>1.3057526130056574</v>
      </c>
      <c r="AP36" s="76"/>
      <c r="AQ36" s="75">
        <v>0.52767866009959685</v>
      </c>
      <c r="AR36" s="76"/>
      <c r="AS36" s="75">
        <v>-1.9305584514073637</v>
      </c>
      <c r="AT36" s="77"/>
      <c r="AU36" s="75">
        <v>1.1955419899308071</v>
      </c>
      <c r="AV36" s="77"/>
      <c r="AY36" s="82">
        <v>1.9574125895433869</v>
      </c>
      <c r="AZ36" s="82">
        <v>-1.2571445480138348</v>
      </c>
    </row>
    <row r="37" spans="4:52" x14ac:dyDescent="0.2">
      <c r="D37" s="63">
        <v>7616.7001953125</v>
      </c>
      <c r="E37" s="64"/>
      <c r="F37" s="52">
        <v>4134.919921875</v>
      </c>
      <c r="G37" s="67">
        <v>4712.22998046875</v>
      </c>
      <c r="H37" s="52">
        <v>5413.58984375</v>
      </c>
      <c r="I37" s="59"/>
      <c r="J37" s="52">
        <v>6350.06005859375</v>
      </c>
      <c r="K37" s="68"/>
      <c r="N37" s="98">
        <v>0.22175051984801297</v>
      </c>
      <c r="O37" s="39"/>
      <c r="P37" s="98">
        <v>-0.9220291791946571</v>
      </c>
      <c r="Q37" s="178">
        <v>-0.50923288979628667</v>
      </c>
      <c r="R37" s="98">
        <v>-0.4271838381956104</v>
      </c>
      <c r="S37" s="178"/>
      <c r="T37" s="98">
        <v>7.9208800656257655E-2</v>
      </c>
      <c r="U37" s="178"/>
      <c r="X37" s="82">
        <v>0.22410892300451801</v>
      </c>
      <c r="Y37" s="82">
        <v>-1.2872327672349992</v>
      </c>
      <c r="AE37" s="93">
        <v>5786.97021484375</v>
      </c>
      <c r="AG37" s="93">
        <v>4873.2099609375</v>
      </c>
      <c r="AI37" s="93">
        <v>2342.530029296875</v>
      </c>
      <c r="AJ37" s="87"/>
      <c r="AK37" s="93">
        <v>5437.22998046875</v>
      </c>
      <c r="AL37" s="87"/>
      <c r="AO37" s="75">
        <v>1.9574125895433869</v>
      </c>
      <c r="AP37" s="76"/>
      <c r="AQ37" s="75">
        <v>-0.94411154844759948</v>
      </c>
      <c r="AR37" s="76"/>
      <c r="AS37" s="75">
        <v>-1.4195613989068983</v>
      </c>
      <c r="AT37" s="77"/>
      <c r="AU37" s="75">
        <v>0.84605797366393798</v>
      </c>
      <c r="AV37" s="77"/>
      <c r="AY37" s="82">
        <v>1.6598858050803422</v>
      </c>
      <c r="AZ37" s="82">
        <v>-0.99897125602731107</v>
      </c>
    </row>
    <row r="38" spans="4:52" x14ac:dyDescent="0.2">
      <c r="D38" s="63">
        <v>7620.89013671875</v>
      </c>
      <c r="E38" s="64"/>
      <c r="F38" s="52">
        <v>4188.5</v>
      </c>
      <c r="G38" s="67">
        <v>4796.66015625</v>
      </c>
      <c r="H38" s="52">
        <v>5467.0400390625</v>
      </c>
      <c r="I38" s="59"/>
      <c r="J38" s="52">
        <v>6393.06982421875</v>
      </c>
      <c r="K38" s="68"/>
      <c r="N38" s="98">
        <v>0.22410892300451801</v>
      </c>
      <c r="O38" s="39"/>
      <c r="P38" s="98">
        <v>-0.88371760449327319</v>
      </c>
      <c r="Q38" s="178">
        <v>-0.44886244802596992</v>
      </c>
      <c r="R38" s="98">
        <v>-0.38281766185502214</v>
      </c>
      <c r="S38" s="178"/>
      <c r="T38" s="98">
        <v>0.11462568262377046</v>
      </c>
      <c r="U38" s="178"/>
      <c r="X38" s="82">
        <v>0.22703569555009803</v>
      </c>
      <c r="Y38" s="82">
        <v>-1.2618347474991687</v>
      </c>
      <c r="AE38" s="93">
        <v>5306.3798828125</v>
      </c>
      <c r="AG38" s="93">
        <v>6818.06005859375</v>
      </c>
      <c r="AI38" s="93">
        <v>4121.60986328125</v>
      </c>
      <c r="AJ38" s="87"/>
      <c r="AK38" s="93">
        <v>3784.39990234375</v>
      </c>
      <c r="AL38" s="87"/>
      <c r="AO38" s="75">
        <v>1.6598858050803422</v>
      </c>
      <c r="AP38" s="76"/>
      <c r="AQ38" s="75">
        <v>1.2983311639136199</v>
      </c>
      <c r="AR38" s="76"/>
      <c r="AS38" s="75">
        <v>-3.7811538571553505E-2</v>
      </c>
      <c r="AT38" s="77"/>
      <c r="AU38" s="75">
        <v>-0.7817330325338856</v>
      </c>
      <c r="AV38" s="77"/>
      <c r="AY38" s="82">
        <v>0.44157158421328663</v>
      </c>
      <c r="AZ38" s="82">
        <v>-1.3646956926259362</v>
      </c>
    </row>
    <row r="39" spans="4:52" x14ac:dyDescent="0.2">
      <c r="D39" s="63">
        <v>7626.08984375</v>
      </c>
      <c r="E39" s="64"/>
      <c r="F39" s="52">
        <v>4192.89013671875</v>
      </c>
      <c r="G39" s="67">
        <v>4839.740234375</v>
      </c>
      <c r="H39" s="52">
        <v>5494.89990234375</v>
      </c>
      <c r="I39" s="59"/>
      <c r="J39" s="52">
        <v>6431.740234375</v>
      </c>
      <c r="K39" s="68"/>
      <c r="N39" s="98">
        <v>0.22703569555009803</v>
      </c>
      <c r="O39" s="39"/>
      <c r="P39" s="98">
        <v>-0.88057850771074719</v>
      </c>
      <c r="Q39" s="178">
        <v>-0.41805872976007025</v>
      </c>
      <c r="R39" s="98">
        <v>-0.35969266483800372</v>
      </c>
      <c r="S39" s="178"/>
      <c r="T39" s="98">
        <v>0.146469272846525</v>
      </c>
      <c r="U39" s="178"/>
      <c r="X39" s="82">
        <v>0.2292759174506542</v>
      </c>
      <c r="Y39" s="82">
        <v>-1.2523605477115336</v>
      </c>
      <c r="AE39" s="93">
        <v>4882.080078125</v>
      </c>
      <c r="AG39" s="93">
        <v>6024.43017578125</v>
      </c>
      <c r="AI39" s="93">
        <v>2835.080078125</v>
      </c>
      <c r="AJ39" s="87"/>
      <c r="AK39" s="93">
        <v>2658.659912109375</v>
      </c>
      <c r="AL39" s="87"/>
      <c r="AO39" s="75">
        <v>0.44157158421328663</v>
      </c>
      <c r="AP39" s="76"/>
      <c r="AQ39" s="75">
        <v>0.38326344266884682</v>
      </c>
      <c r="AR39" s="76"/>
      <c r="AS39" s="75">
        <v>0.50981048762953796</v>
      </c>
      <c r="AT39" s="77"/>
      <c r="AU39" s="75">
        <v>-1.8904189499026738</v>
      </c>
      <c r="AV39" s="77"/>
      <c r="AY39" s="82">
        <v>0.14180041289039369</v>
      </c>
      <c r="AZ39" s="82">
        <v>-0.88607792551908793</v>
      </c>
    </row>
    <row r="40" spans="4:52" x14ac:dyDescent="0.2">
      <c r="D40" s="63">
        <v>7630.06982421875</v>
      </c>
      <c r="E40" s="64"/>
      <c r="F40" s="52">
        <v>4195.56005859375</v>
      </c>
      <c r="G40" s="67">
        <v>4968.7001953125</v>
      </c>
      <c r="H40" s="52">
        <v>5577.419921875</v>
      </c>
      <c r="I40" s="59"/>
      <c r="J40" s="52">
        <v>6434.490234375</v>
      </c>
      <c r="K40" s="68"/>
      <c r="N40" s="98">
        <v>0.2292759174506542</v>
      </c>
      <c r="O40" s="39"/>
      <c r="P40" s="98">
        <v>-0.87866942293632244</v>
      </c>
      <c r="Q40" s="178">
        <v>-0.32584797998441212</v>
      </c>
      <c r="R40" s="98">
        <v>-0.29119716698720299</v>
      </c>
      <c r="S40" s="178"/>
      <c r="T40" s="98">
        <v>0.14873379170626153</v>
      </c>
      <c r="U40" s="178"/>
      <c r="X40" s="82">
        <v>0.23318799186269157</v>
      </c>
      <c r="Y40" s="82">
        <v>-1.1925335387231102</v>
      </c>
      <c r="AE40" s="93">
        <v>5757.06982421875</v>
      </c>
      <c r="AG40" s="93">
        <v>5384.5</v>
      </c>
      <c r="AI40" s="93">
        <v>4737.0498046875</v>
      </c>
      <c r="AJ40" s="87"/>
      <c r="AK40" s="93">
        <v>5794.2099609375</v>
      </c>
      <c r="AL40" s="87"/>
      <c r="AO40" s="75">
        <v>0.14180041289039369</v>
      </c>
      <c r="AP40" s="76"/>
      <c r="AQ40" s="75">
        <v>-0.35458610204929525</v>
      </c>
      <c r="AR40" s="76"/>
      <c r="AS40" s="75">
        <v>0.32463927300395334</v>
      </c>
      <c r="AT40" s="77"/>
      <c r="AU40" s="75">
        <v>1.1976299890152702</v>
      </c>
      <c r="AV40" s="77"/>
      <c r="AY40" s="82">
        <v>0.84859406520091141</v>
      </c>
      <c r="AZ40" s="82">
        <v>-0.76678282444156165</v>
      </c>
    </row>
    <row r="41" spans="4:52" x14ac:dyDescent="0.2">
      <c r="D41" s="63">
        <v>7637.02001953125</v>
      </c>
      <c r="E41" s="64"/>
      <c r="F41" s="52">
        <v>4224.9599609375</v>
      </c>
      <c r="G41" s="67">
        <v>5002.47998046875</v>
      </c>
      <c r="H41" s="52">
        <v>5583.1201171875</v>
      </c>
      <c r="I41" s="59"/>
      <c r="J41" s="52">
        <v>6546.35986328125</v>
      </c>
      <c r="K41" s="68"/>
      <c r="N41" s="98">
        <v>0.23318799186269157</v>
      </c>
      <c r="O41" s="39"/>
      <c r="P41" s="98">
        <v>-0.8576474947445003</v>
      </c>
      <c r="Q41" s="178">
        <v>-0.30169428690111427</v>
      </c>
      <c r="R41" s="98">
        <v>-0.28646573674767634</v>
      </c>
      <c r="S41" s="178"/>
      <c r="T41" s="98">
        <v>0.24085411333896317</v>
      </c>
      <c r="U41" s="178"/>
      <c r="X41" s="82">
        <v>0.24458616173876391</v>
      </c>
      <c r="Y41" s="82">
        <v>-1.181221827383208</v>
      </c>
      <c r="AE41" s="93">
        <v>5962.759765625</v>
      </c>
      <c r="AG41" s="93">
        <v>7138.68994140625</v>
      </c>
      <c r="AI41" s="93">
        <v>3670.919921875</v>
      </c>
      <c r="AJ41" s="87"/>
      <c r="AK41" s="93">
        <v>4561.5498046875</v>
      </c>
      <c r="AL41" s="87"/>
      <c r="AO41" s="75">
        <v>0.84859406520091141</v>
      </c>
      <c r="AP41" s="76"/>
      <c r="AQ41" s="75">
        <v>1.6680224552602314</v>
      </c>
      <c r="AR41" s="76"/>
      <c r="AS41" s="75">
        <v>-0.77224682221178953</v>
      </c>
      <c r="AT41" s="77"/>
      <c r="AU41" s="75">
        <v>-1.6356338192895364E-2</v>
      </c>
      <c r="AV41" s="77"/>
      <c r="AY41" s="82">
        <v>1.6790282968940362E-2</v>
      </c>
      <c r="AZ41" s="82">
        <v>-1.5535112570020917</v>
      </c>
    </row>
    <row r="42" spans="4:52" x14ac:dyDescent="0.2">
      <c r="D42" s="63">
        <v>7657.27001953125</v>
      </c>
      <c r="E42" s="64"/>
      <c r="F42" s="52">
        <v>4232.56005859375</v>
      </c>
      <c r="G42" s="67">
        <v>5104.240234375</v>
      </c>
      <c r="H42" s="52">
        <v>5584.1298828125</v>
      </c>
      <c r="I42" s="59"/>
      <c r="J42" s="52">
        <v>6562.39990234375</v>
      </c>
      <c r="K42" s="68"/>
      <c r="N42" s="98">
        <v>0.24458616173876391</v>
      </c>
      <c r="O42" s="39"/>
      <c r="P42" s="98">
        <v>-0.85221316692556837</v>
      </c>
      <c r="Q42" s="178">
        <v>-0.22893225098049019</v>
      </c>
      <c r="R42" s="98">
        <v>-0.28562758378079767</v>
      </c>
      <c r="S42" s="178"/>
      <c r="T42" s="98">
        <v>0.25406246641821473</v>
      </c>
      <c r="U42" s="178"/>
      <c r="X42" s="82">
        <v>0.2725497707771749</v>
      </c>
      <c r="Y42" s="82">
        <v>-1.1299038270963007</v>
      </c>
      <c r="AE42" s="93">
        <v>6742.7998046875</v>
      </c>
      <c r="AG42" s="93">
        <v>5366.33984375</v>
      </c>
      <c r="AI42" s="93">
        <v>3632.219970703125</v>
      </c>
      <c r="AJ42" s="87"/>
      <c r="AK42" s="93">
        <v>3605.1298828125</v>
      </c>
      <c r="AL42" s="87"/>
      <c r="AO42" s="75">
        <v>1.6790282968940362E-2</v>
      </c>
      <c r="AP42" s="76"/>
      <c r="AQ42" s="75">
        <v>-0.37552504746582338</v>
      </c>
      <c r="AR42" s="76"/>
      <c r="AS42" s="75">
        <v>-1.90470412982177</v>
      </c>
      <c r="AT42" s="77"/>
      <c r="AU42" s="75">
        <v>-0.95828725267786796</v>
      </c>
      <c r="AV42" s="77"/>
      <c r="AY42" s="82">
        <v>0.97736231639622284</v>
      </c>
      <c r="AZ42" s="82">
        <v>-1.3510554130241874</v>
      </c>
    </row>
    <row r="43" spans="4:52" x14ac:dyDescent="0.2">
      <c r="D43" s="63">
        <v>7706.9501953125</v>
      </c>
      <c r="E43" s="64"/>
      <c r="F43" s="52">
        <v>4234.14990234375</v>
      </c>
      <c r="G43" s="67">
        <v>5126.669921875</v>
      </c>
      <c r="H43" s="52">
        <v>5615.81982421875</v>
      </c>
      <c r="I43" s="59"/>
      <c r="J43" s="52">
        <v>6583.919921875</v>
      </c>
      <c r="K43" s="68"/>
      <c r="N43" s="98">
        <v>0.2725497707771749</v>
      </c>
      <c r="O43" s="39"/>
      <c r="P43" s="98">
        <v>-0.85107637467510633</v>
      </c>
      <c r="Q43" s="178">
        <v>-0.2128942630145115</v>
      </c>
      <c r="R43" s="98">
        <v>-0.25932344175788175</v>
      </c>
      <c r="S43" s="178"/>
      <c r="T43" s="98">
        <v>0.271783371905638</v>
      </c>
      <c r="U43" s="178"/>
      <c r="X43" s="82">
        <v>0.29323533833004689</v>
      </c>
      <c r="Y43" s="82">
        <v>-1.0478035805101409</v>
      </c>
      <c r="AE43" s="93">
        <v>5307.9599609375</v>
      </c>
      <c r="AG43" s="93">
        <v>4025.47998046875</v>
      </c>
      <c r="AI43" s="93">
        <v>3607.3701171875</v>
      </c>
      <c r="AJ43" s="87"/>
      <c r="AK43" s="93">
        <v>3425.8798828125</v>
      </c>
      <c r="AL43" s="87"/>
      <c r="AO43" s="75">
        <v>0.97736231639622284</v>
      </c>
      <c r="AP43" s="76"/>
      <c r="AQ43" s="75">
        <v>-1.9215575320959826</v>
      </c>
      <c r="AR43" s="76"/>
      <c r="AS43" s="75">
        <v>-0.64154153051920348</v>
      </c>
      <c r="AT43" s="77"/>
      <c r="AU43" s="75">
        <v>-1.1348217565707075</v>
      </c>
      <c r="AV43" s="77"/>
      <c r="AY43" s="82">
        <v>-4.3353773053416353E-2</v>
      </c>
      <c r="AZ43" s="82">
        <v>0.676063295018692</v>
      </c>
    </row>
    <row r="44" spans="4:52" x14ac:dyDescent="0.2">
      <c r="D44" s="63">
        <v>7743.7001953125</v>
      </c>
      <c r="E44" s="64"/>
      <c r="F44" s="52">
        <v>4234.27001953125</v>
      </c>
      <c r="G44" s="67">
        <v>5139.83984375</v>
      </c>
      <c r="H44" s="52">
        <v>5683.02001953125</v>
      </c>
      <c r="I44" s="59"/>
      <c r="J44" s="52">
        <v>6639.06005859375</v>
      </c>
      <c r="K44" s="68"/>
      <c r="N44" s="98">
        <v>0.29323533833004689</v>
      </c>
      <c r="O44" s="39"/>
      <c r="P44" s="98">
        <v>-0.8509904868085173</v>
      </c>
      <c r="Q44" s="178">
        <v>-0.20347732180460257</v>
      </c>
      <c r="R44" s="98">
        <v>-0.20354411863426533</v>
      </c>
      <c r="S44" s="178"/>
      <c r="T44" s="98">
        <v>0.31718914627947797</v>
      </c>
      <c r="U44" s="178"/>
      <c r="X44" s="82">
        <v>0.30618690462152148</v>
      </c>
      <c r="Y44" s="82">
        <v>-0.96244291180145636</v>
      </c>
      <c r="AE44" s="96">
        <v>5224.830078125</v>
      </c>
      <c r="AF44" s="88"/>
      <c r="AG44" s="93">
        <v>4948.830078125</v>
      </c>
      <c r="AI44" s="93">
        <v>3858.590087890625</v>
      </c>
      <c r="AJ44" s="87"/>
      <c r="AK44" s="93">
        <v>6080.60986328125</v>
      </c>
      <c r="AL44" s="87"/>
      <c r="AO44" s="75">
        <v>-4.3353773053416353E-2</v>
      </c>
      <c r="AP44" s="76"/>
      <c r="AQ44" s="75">
        <v>-0.85692036548734718</v>
      </c>
      <c r="AR44" s="76"/>
      <c r="AS44" s="75">
        <v>-9.0696744757084322E-2</v>
      </c>
      <c r="AT44" s="77"/>
      <c r="AU44" s="75">
        <v>1.4796911587514574</v>
      </c>
      <c r="AV44" s="77"/>
      <c r="AY44" s="82">
        <v>0.60373609678766493</v>
      </c>
      <c r="AZ44" s="82">
        <v>-0.13321864650466009</v>
      </c>
    </row>
    <row r="45" spans="4:52" x14ac:dyDescent="0.2">
      <c r="D45" s="63">
        <v>7766.7099609375</v>
      </c>
      <c r="E45" s="64"/>
      <c r="F45" s="52">
        <v>4249.47998046875</v>
      </c>
      <c r="G45" s="67">
        <v>5377.39990234375</v>
      </c>
      <c r="H45" s="52">
        <v>5708.14013671875</v>
      </c>
      <c r="I45" s="59"/>
      <c r="J45" s="52">
        <v>6643.080078125</v>
      </c>
      <c r="K45" s="68"/>
      <c r="N45" s="98">
        <v>0.30618690462152148</v>
      </c>
      <c r="O45" s="39"/>
      <c r="P45" s="98">
        <v>-0.84011484841727224</v>
      </c>
      <c r="Q45" s="178">
        <v>-3.361381564011616E-2</v>
      </c>
      <c r="R45" s="98">
        <v>-0.18269323974933391</v>
      </c>
      <c r="S45" s="178"/>
      <c r="T45" s="98">
        <v>0.32049947720494154</v>
      </c>
      <c r="U45" s="178"/>
      <c r="X45" s="82">
        <v>0.30936707976706623</v>
      </c>
      <c r="Y45" s="82">
        <v>-0.90604810066873531</v>
      </c>
      <c r="AG45" s="93">
        <v>6102.66015625</v>
      </c>
      <c r="AI45" s="93">
        <v>4244.68017578125</v>
      </c>
      <c r="AJ45" s="87"/>
      <c r="AK45" s="93">
        <v>4180.39990234375</v>
      </c>
      <c r="AL45" s="87"/>
      <c r="AO45" s="75">
        <v>0.60373609678766493</v>
      </c>
      <c r="AP45" s="76"/>
      <c r="AQ45" s="75">
        <v>0.47346383898819094</v>
      </c>
      <c r="AR45" s="76"/>
      <c r="AS45" s="75">
        <v>1.2201559950541536</v>
      </c>
      <c r="AT45" s="77"/>
      <c r="AU45" s="75">
        <v>-0.39173212016811487</v>
      </c>
      <c r="AV45" s="77"/>
      <c r="AY45" s="82">
        <v>-8.6262631869013243E-2</v>
      </c>
      <c r="AZ45" s="82">
        <v>-2.4820474674460735</v>
      </c>
    </row>
    <row r="46" spans="4:52" x14ac:dyDescent="0.2">
      <c r="D46" s="63">
        <v>7772.35986328125</v>
      </c>
      <c r="E46" s="64"/>
      <c r="F46" s="52">
        <v>4249.97998046875</v>
      </c>
      <c r="G46" s="67">
        <v>5518.0498046875</v>
      </c>
      <c r="H46" s="52">
        <v>5714.990234375</v>
      </c>
      <c r="I46" s="59"/>
      <c r="J46" s="52">
        <v>6717.81005859375</v>
      </c>
      <c r="K46" s="68"/>
      <c r="N46" s="98">
        <v>0.30936707976706623</v>
      </c>
      <c r="O46" s="39"/>
      <c r="P46" s="98">
        <v>-0.83975733144415388</v>
      </c>
      <c r="Q46" s="178">
        <v>6.695563907052747E-2</v>
      </c>
      <c r="R46" s="98">
        <v>-0.17700733647450784</v>
      </c>
      <c r="S46" s="178"/>
      <c r="T46" s="98">
        <v>0.38203673180829661</v>
      </c>
      <c r="U46" s="178"/>
      <c r="X46" s="82">
        <v>0.3182380946467438</v>
      </c>
      <c r="Y46" s="82">
        <v>-0.90475384732952679</v>
      </c>
      <c r="AG46" s="93">
        <v>6153.3701171875</v>
      </c>
      <c r="AI46" s="93">
        <v>3103.679931640625</v>
      </c>
      <c r="AJ46" s="87"/>
      <c r="AK46" s="93">
        <v>3385.4599609375</v>
      </c>
      <c r="AL46" s="87"/>
      <c r="AO46" s="75">
        <v>-8.6262631869013243E-2</v>
      </c>
      <c r="AP46" s="76"/>
      <c r="AQ46" s="75">
        <v>0.53193322050271319</v>
      </c>
      <c r="AR46" s="76"/>
      <c r="AS46" s="75">
        <v>-0.40694060916872399</v>
      </c>
      <c r="AT46" s="77"/>
      <c r="AU46" s="75">
        <v>-1.1746293485126347</v>
      </c>
      <c r="AV46" s="77"/>
      <c r="AY46" s="82">
        <v>-0.65405957091584221</v>
      </c>
      <c r="AZ46" s="82">
        <v>-2.2068768329576098</v>
      </c>
    </row>
    <row r="47" spans="4:52" x14ac:dyDescent="0.2">
      <c r="D47" s="63">
        <v>7788.1201171875</v>
      </c>
      <c r="E47" s="64"/>
      <c r="F47" s="52">
        <v>4252.64013671875</v>
      </c>
      <c r="G47" s="67">
        <v>5546.4501953125</v>
      </c>
      <c r="H47" s="52">
        <v>5715.7998046875</v>
      </c>
      <c r="I47" s="59"/>
      <c r="J47" s="52">
        <v>6760.31005859375</v>
      </c>
      <c r="K47" s="68"/>
      <c r="N47" s="98">
        <v>0.3182380946467438</v>
      </c>
      <c r="O47" s="39"/>
      <c r="P47" s="98">
        <v>-0.83785522942311041</v>
      </c>
      <c r="Q47" s="178">
        <v>8.7262882453782095E-2</v>
      </c>
      <c r="R47" s="98">
        <v>-0.1763353550339446</v>
      </c>
      <c r="S47" s="178"/>
      <c r="T47" s="98">
        <v>0.4170338414587702</v>
      </c>
      <c r="U47" s="178"/>
      <c r="X47" s="82">
        <v>0.318345007457358</v>
      </c>
      <c r="Y47" s="82">
        <v>-0.85107637467510633</v>
      </c>
      <c r="AG47" s="93">
        <v>6179.759765625</v>
      </c>
      <c r="AI47" s="93">
        <v>3203.739990234375</v>
      </c>
      <c r="AJ47" s="87"/>
      <c r="AK47" s="93">
        <v>4989.58984375</v>
      </c>
      <c r="AL47" s="87"/>
      <c r="AO47" s="75">
        <v>-0.65405957091584221</v>
      </c>
      <c r="AP47" s="76"/>
      <c r="AQ47" s="75">
        <v>0.56236089968053837</v>
      </c>
      <c r="AR47" s="76"/>
      <c r="AS47" s="75">
        <v>1.4315855354226852</v>
      </c>
      <c r="AT47" s="77"/>
      <c r="AU47" s="75">
        <v>0.40519923191683987</v>
      </c>
      <c r="AV47" s="77"/>
      <c r="AY47" s="82">
        <v>-0.29710459506228831</v>
      </c>
      <c r="AZ47" s="82">
        <v>-2.4762244296003515</v>
      </c>
    </row>
    <row r="48" spans="4:52" x14ac:dyDescent="0.2">
      <c r="D48" s="63">
        <v>7788.31005859375</v>
      </c>
      <c r="E48" s="64"/>
      <c r="F48" s="52">
        <v>4268.14013671875</v>
      </c>
      <c r="G48" s="67">
        <v>5604.669921875</v>
      </c>
      <c r="H48" s="52">
        <v>5723.0498046875</v>
      </c>
      <c r="I48" s="59"/>
      <c r="J48" s="52">
        <v>6845.5400390625</v>
      </c>
      <c r="K48" s="68"/>
      <c r="N48" s="98">
        <v>0.318345007457358</v>
      </c>
      <c r="O48" s="39"/>
      <c r="P48" s="98">
        <v>-0.82677220325644318</v>
      </c>
      <c r="Q48" s="178">
        <v>0.12889196328658212</v>
      </c>
      <c r="R48" s="98">
        <v>-0.17031751400289336</v>
      </c>
      <c r="S48" s="178"/>
      <c r="T48" s="98">
        <v>0.48721744079930113</v>
      </c>
      <c r="U48" s="178"/>
      <c r="X48" s="82">
        <v>0.32653469365448384</v>
      </c>
      <c r="Y48" s="82">
        <v>-0.83717615665678713</v>
      </c>
      <c r="AG48" s="93">
        <v>5218.06982421875</v>
      </c>
      <c r="AI48" s="93">
        <v>3665.280029296875</v>
      </c>
      <c r="AJ48" s="87"/>
      <c r="AK48" s="93">
        <v>5116.41015625</v>
      </c>
      <c r="AL48" s="87"/>
      <c r="AO48" s="75">
        <v>-0.29710459506228831</v>
      </c>
      <c r="AP48" s="76"/>
      <c r="AQ48" s="75">
        <v>-0.54648270901526064</v>
      </c>
      <c r="AR48" s="76"/>
      <c r="AS48" s="75">
        <v>-8.6714439431139753E-2</v>
      </c>
      <c r="AT48" s="77"/>
      <c r="AU48" s="75">
        <v>0.53009831671863827</v>
      </c>
      <c r="AV48" s="77"/>
      <c r="AY48" s="82">
        <v>1.3631434469321952</v>
      </c>
      <c r="AZ48" s="82">
        <v>-1.8902838510463478</v>
      </c>
    </row>
    <row r="49" spans="4:52" x14ac:dyDescent="0.2">
      <c r="D49" s="63">
        <v>7802.85986328125</v>
      </c>
      <c r="E49" s="64"/>
      <c r="F49" s="52">
        <v>4281</v>
      </c>
      <c r="G49" s="67">
        <v>5680.22021484375</v>
      </c>
      <c r="H49" s="52">
        <v>5736.0498046875</v>
      </c>
      <c r="I49" s="59"/>
      <c r="J49" s="52">
        <v>6857.89013671875</v>
      </c>
      <c r="K49" s="68"/>
      <c r="N49" s="98">
        <v>0.32653469365448384</v>
      </c>
      <c r="O49" s="39"/>
      <c r="P49" s="98">
        <v>-0.81757696446638795</v>
      </c>
      <c r="Q49" s="178">
        <v>0.18291298740735851</v>
      </c>
      <c r="R49" s="98">
        <v>-0.15952690249893944</v>
      </c>
      <c r="S49" s="178"/>
      <c r="T49" s="98">
        <v>0.49738726954917967</v>
      </c>
      <c r="U49" s="178"/>
      <c r="X49" s="82">
        <v>0.39409644411927591</v>
      </c>
      <c r="Y49" s="82">
        <v>-0.83468785248939048</v>
      </c>
      <c r="AG49" s="93">
        <v>5715.02001953125</v>
      </c>
      <c r="AI49" s="93">
        <v>4272.16015625</v>
      </c>
      <c r="AJ49" s="87"/>
      <c r="AK49" s="93">
        <v>3343.090087890625</v>
      </c>
      <c r="AL49" s="87"/>
      <c r="AO49" s="75">
        <v>1.3631434469321952</v>
      </c>
      <c r="AP49" s="76"/>
      <c r="AQ49" s="75">
        <v>2.6508672288598611E-2</v>
      </c>
      <c r="AR49" s="76"/>
      <c r="AS49" s="75">
        <v>1.5810506203086294</v>
      </c>
      <c r="AT49" s="77"/>
      <c r="AU49" s="75">
        <v>-1.2163573514043091</v>
      </c>
      <c r="AV49" s="77"/>
      <c r="AY49" s="82">
        <v>8.661229107518334E-2</v>
      </c>
      <c r="AZ49" s="82">
        <v>-1.9618814050915812</v>
      </c>
    </row>
    <row r="50" spans="4:52" x14ac:dyDescent="0.2">
      <c r="D50" s="63">
        <v>7922.89013671875</v>
      </c>
      <c r="E50" s="64"/>
      <c r="F50" s="52">
        <v>4294.93994140625</v>
      </c>
      <c r="G50" s="67">
        <v>6119.22998046875</v>
      </c>
      <c r="H50" s="52">
        <v>5761.35009765625</v>
      </c>
      <c r="I50" s="59"/>
      <c r="J50" s="52">
        <v>6922.66015625</v>
      </c>
      <c r="K50" s="68"/>
      <c r="N50" s="98">
        <v>0.39409644411927591</v>
      </c>
      <c r="O50" s="39"/>
      <c r="P50" s="98">
        <v>-0.80760943315236999</v>
      </c>
      <c r="Q50" s="178">
        <v>0.49681987255860605</v>
      </c>
      <c r="R50" s="98">
        <v>-0.13852646924032416</v>
      </c>
      <c r="S50" s="178"/>
      <c r="T50" s="98">
        <v>0.55072288073973197</v>
      </c>
      <c r="U50" s="178"/>
      <c r="X50" s="82">
        <v>0.39683742473689909</v>
      </c>
      <c r="Y50" s="82">
        <v>-0.80509948244949159</v>
      </c>
      <c r="AG50" s="93">
        <v>7129.2099609375</v>
      </c>
      <c r="AI50" s="93">
        <v>2682.429931640625</v>
      </c>
      <c r="AJ50" s="87"/>
      <c r="AK50" s="93">
        <v>5906.5400390625</v>
      </c>
      <c r="AL50" s="87"/>
      <c r="AO50" s="75">
        <v>8.661229107518334E-2</v>
      </c>
      <c r="AP50" s="76"/>
      <c r="AQ50" s="75">
        <v>1.6570918888679456</v>
      </c>
      <c r="AR50" s="76"/>
      <c r="AS50" s="75">
        <v>0.13737310013035264</v>
      </c>
      <c r="AT50" s="77"/>
      <c r="AU50" s="75">
        <v>1.3082583550629172</v>
      </c>
      <c r="AV50" s="77"/>
      <c r="AY50" s="82">
        <v>-8.6248516228385266E-2</v>
      </c>
      <c r="AZ50" s="82">
        <v>-1.436702603954418</v>
      </c>
    </row>
    <row r="51" spans="4:52" x14ac:dyDescent="0.2">
      <c r="D51" s="63">
        <v>7927.759765625</v>
      </c>
      <c r="E51" s="64"/>
      <c r="F51" s="52">
        <v>4314</v>
      </c>
      <c r="G51" s="67">
        <v>6336.56005859375</v>
      </c>
      <c r="H51" s="52">
        <v>5772.9599609375</v>
      </c>
      <c r="I51" s="59"/>
      <c r="J51" s="52">
        <v>6969.240234375</v>
      </c>
      <c r="K51" s="68"/>
      <c r="N51" s="98">
        <v>0.39683742473689909</v>
      </c>
      <c r="O51" s="39"/>
      <c r="P51" s="98">
        <v>-0.79398084424058013</v>
      </c>
      <c r="Q51" s="178">
        <v>0.65221825595623284</v>
      </c>
      <c r="R51" s="98">
        <v>-0.12888973660324812</v>
      </c>
      <c r="S51" s="178"/>
      <c r="T51" s="98">
        <v>0.58907977724957317</v>
      </c>
      <c r="U51" s="178"/>
      <c r="X51" s="82">
        <v>0.4290451150645247</v>
      </c>
      <c r="Y51" s="82">
        <v>-0.74036028102621654</v>
      </c>
      <c r="AG51" s="93">
        <v>5109.89990234375</v>
      </c>
      <c r="AI51" s="93">
        <v>2891.889892578125</v>
      </c>
      <c r="AJ51" s="87"/>
      <c r="AK51" s="93">
        <v>3810.139892578125</v>
      </c>
      <c r="AL51" s="87"/>
      <c r="AO51" s="75">
        <v>-8.6248516228385266E-2</v>
      </c>
      <c r="AP51" s="76"/>
      <c r="AQ51" s="75">
        <v>-0.67120432807350705</v>
      </c>
      <c r="AR51" s="76"/>
      <c r="AS51" s="75">
        <v>0.8082015863228994</v>
      </c>
      <c r="AT51" s="77"/>
      <c r="AU51" s="75">
        <v>-0.75638298284779393</v>
      </c>
      <c r="AV51" s="77"/>
      <c r="AY51" s="82">
        <v>0.71887603304334613</v>
      </c>
      <c r="AZ51" s="82">
        <v>-1.830853785275899</v>
      </c>
    </row>
    <row r="52" spans="4:52" x14ac:dyDescent="0.2">
      <c r="D52" s="63">
        <v>7984.97998046875</v>
      </c>
      <c r="E52" s="64"/>
      <c r="F52" s="52">
        <v>4344.759765625</v>
      </c>
      <c r="G52" s="67">
        <v>6381.10986328125</v>
      </c>
      <c r="H52" s="52">
        <v>5785.169921875</v>
      </c>
      <c r="I52" s="59"/>
      <c r="J52" s="52">
        <v>6982.72021484375</v>
      </c>
      <c r="K52" s="68"/>
      <c r="N52" s="98">
        <v>0.4290451150645247</v>
      </c>
      <c r="O52" s="39"/>
      <c r="P52" s="98">
        <v>-0.77198656764042362</v>
      </c>
      <c r="Q52" s="178">
        <v>0.68407287860600563</v>
      </c>
      <c r="R52" s="98">
        <v>-0.11875489468363154</v>
      </c>
      <c r="S52" s="178"/>
      <c r="T52" s="98">
        <v>0.60018002088606925</v>
      </c>
      <c r="U52" s="178"/>
      <c r="X52" s="82">
        <v>0.45732396573217604</v>
      </c>
      <c r="Y52" s="82">
        <v>-0.73834401098739022</v>
      </c>
      <c r="AG52" s="93">
        <v>5761.990234375</v>
      </c>
      <c r="AI52" s="93">
        <v>3732.199951171875</v>
      </c>
      <c r="AJ52" s="87"/>
      <c r="AK52" s="93">
        <v>4198.18017578125</v>
      </c>
      <c r="AL52" s="87"/>
      <c r="AO52" s="75">
        <v>0.71887603304334613</v>
      </c>
      <c r="AP52" s="76"/>
      <c r="AQ52" s="75">
        <v>8.0666067812983425E-2</v>
      </c>
      <c r="AR52" s="76"/>
      <c r="AS52" s="75">
        <v>-1.4015828321633467E-2</v>
      </c>
      <c r="AT52" s="77"/>
      <c r="AU52" s="75">
        <v>-0.37422120384806973</v>
      </c>
      <c r="AV52" s="77"/>
      <c r="AY52" s="82">
        <v>1.1630945714324166</v>
      </c>
      <c r="AZ52" s="82">
        <v>-1.8463297919936794</v>
      </c>
    </row>
    <row r="53" spans="4:52" x14ac:dyDescent="0.2">
      <c r="D53" s="63">
        <v>8035.22021484375</v>
      </c>
      <c r="E53" s="64"/>
      <c r="F53" s="52">
        <v>4366.08984375</v>
      </c>
      <c r="G53" s="67">
        <v>6862.89013671875</v>
      </c>
      <c r="H53" s="52">
        <v>5828.41015625</v>
      </c>
      <c r="I53" s="59"/>
      <c r="J53" s="52">
        <v>7036.1298828125</v>
      </c>
      <c r="K53" s="68"/>
      <c r="N53" s="98">
        <v>0.45732396573217604</v>
      </c>
      <c r="O53" s="39"/>
      <c r="P53" s="98">
        <v>-0.75673483770516992</v>
      </c>
      <c r="Q53" s="178">
        <v>1.0285621287409683</v>
      </c>
      <c r="R53" s="98">
        <v>-8.2863466185128534E-2</v>
      </c>
      <c r="S53" s="178"/>
      <c r="T53" s="98">
        <v>0.64416082103425121</v>
      </c>
      <c r="U53" s="178"/>
      <c r="X53" s="82">
        <v>0.52272959537622665</v>
      </c>
      <c r="Y53" s="82">
        <v>-0.6939546477429952</v>
      </c>
      <c r="AG53" s="93">
        <v>3980.4599609375</v>
      </c>
      <c r="AI53" s="93">
        <v>4159.02001953125</v>
      </c>
      <c r="AJ53" s="87"/>
      <c r="AK53" s="93">
        <v>3495.669921875</v>
      </c>
      <c r="AL53" s="87"/>
      <c r="AO53" s="75">
        <v>1.1630945714324166</v>
      </c>
      <c r="AP53" s="76"/>
      <c r="AQ53" s="75">
        <v>-1.9734663217913286</v>
      </c>
      <c r="AR53" s="76"/>
      <c r="AS53" s="75">
        <v>-0.89737682661774476</v>
      </c>
      <c r="AT53" s="77"/>
      <c r="AU53" s="75">
        <v>-1.0660889815494503</v>
      </c>
      <c r="AV53" s="77"/>
      <c r="AY53" s="82">
        <v>-3.1019391838017472E-2</v>
      </c>
      <c r="AZ53" s="82">
        <v>-1.9334258189365989</v>
      </c>
    </row>
    <row r="54" spans="4:52" x14ac:dyDescent="0.2">
      <c r="D54" s="63">
        <v>8151.419921875</v>
      </c>
      <c r="E54" s="64"/>
      <c r="F54" s="52">
        <v>4370.0400390625</v>
      </c>
      <c r="G54" s="59"/>
      <c r="H54" s="52">
        <v>5857.7900390625</v>
      </c>
      <c r="I54" s="59"/>
      <c r="J54" s="52">
        <v>7058.60009765625</v>
      </c>
      <c r="K54" s="68"/>
      <c r="N54" s="98">
        <v>0.52272959537622665</v>
      </c>
      <c r="O54" s="39"/>
      <c r="P54" s="98">
        <v>-0.75391031396246777</v>
      </c>
      <c r="Q54" s="178"/>
      <c r="R54" s="98">
        <v>-5.8476781457330006E-2</v>
      </c>
      <c r="S54" s="178"/>
      <c r="T54" s="98">
        <v>0.66266417568734337</v>
      </c>
      <c r="U54" s="178"/>
      <c r="X54" s="82">
        <v>0.56864328815248877</v>
      </c>
      <c r="Y54" s="82">
        <v>-0.67544965300743265</v>
      </c>
      <c r="AG54" s="93">
        <v>4558.93994140625</v>
      </c>
      <c r="AI54" s="93">
        <v>3943.68994140625</v>
      </c>
      <c r="AJ54" s="87"/>
      <c r="AK54" s="93">
        <v>3168.4599609375</v>
      </c>
      <c r="AL54" s="87"/>
      <c r="AO54" s="75">
        <v>-3.1019391838017472E-2</v>
      </c>
      <c r="AP54" s="76"/>
      <c r="AQ54" s="75">
        <v>-1.3064698175300069</v>
      </c>
      <c r="AR54" s="76"/>
      <c r="AS54" s="75">
        <v>1.2348598916422566</v>
      </c>
      <c r="AT54" s="77"/>
      <c r="AU54" s="75">
        <v>-1.3883419696827666</v>
      </c>
      <c r="AV54" s="77"/>
      <c r="AY54" s="82">
        <v>-0.56674089016454021</v>
      </c>
      <c r="AZ54" s="82">
        <v>-0.48567998736407758</v>
      </c>
    </row>
    <row r="55" spans="4:52" x14ac:dyDescent="0.2">
      <c r="D55" s="63">
        <v>8232.990234375</v>
      </c>
      <c r="E55" s="64"/>
      <c r="F55" s="52">
        <v>4386.1201171875</v>
      </c>
      <c r="G55" s="59"/>
      <c r="H55" s="52">
        <v>5861.33984375</v>
      </c>
      <c r="I55" s="59"/>
      <c r="J55" s="52">
        <v>7064.81005859375</v>
      </c>
      <c r="K55" s="68"/>
      <c r="N55" s="98">
        <v>0.56864328815248877</v>
      </c>
      <c r="O55" s="39"/>
      <c r="P55" s="98">
        <v>-0.74241251224495619</v>
      </c>
      <c r="Q55" s="178"/>
      <c r="R55" s="98">
        <v>-5.5530276588274079E-2</v>
      </c>
      <c r="S55" s="178"/>
      <c r="T55" s="98">
        <v>0.66777783883686914</v>
      </c>
      <c r="U55" s="178"/>
      <c r="X55" s="82">
        <v>0.58205658586255415</v>
      </c>
      <c r="Y55" s="82">
        <v>-0.66386596342333215</v>
      </c>
      <c r="AG55" s="93">
        <v>6170.06982421875</v>
      </c>
      <c r="AI55" s="93">
        <v>4269.52001953125</v>
      </c>
      <c r="AJ55" s="87"/>
      <c r="AK55" s="93">
        <v>4929.25</v>
      </c>
      <c r="AL55" s="87"/>
      <c r="AO55" s="75">
        <v>-0.56674089016454021</v>
      </c>
      <c r="AP55" s="76"/>
      <c r="AQ55" s="75">
        <v>0.55118824502924246</v>
      </c>
      <c r="AR55" s="76"/>
      <c r="AS55" s="75">
        <v>0.47188674750969722</v>
      </c>
      <c r="AT55" s="77"/>
      <c r="AU55" s="75">
        <v>0.3457734892034357</v>
      </c>
      <c r="AV55" s="77"/>
      <c r="AY55" s="82">
        <v>1.5751832230587588</v>
      </c>
      <c r="AZ55" s="82">
        <v>-2.7036526400816916</v>
      </c>
    </row>
    <row r="56" spans="4:52" x14ac:dyDescent="0.2">
      <c r="D56" s="63">
        <v>8256.8203125</v>
      </c>
      <c r="E56" s="64"/>
      <c r="F56" s="52">
        <v>4391.81005859375</v>
      </c>
      <c r="G56" s="59"/>
      <c r="H56" s="52">
        <v>5887.89990234375</v>
      </c>
      <c r="I56" s="59"/>
      <c r="J56" s="52">
        <v>7154.18017578125</v>
      </c>
      <c r="K56" s="68"/>
      <c r="N56" s="98">
        <v>0.58205658586255415</v>
      </c>
      <c r="O56" s="39"/>
      <c r="P56" s="98">
        <v>-0.73834401098739022</v>
      </c>
      <c r="Q56" s="178"/>
      <c r="R56" s="98">
        <v>-3.3484178603088756E-2</v>
      </c>
      <c r="S56" s="178"/>
      <c r="T56" s="98">
        <v>0.74137068097067171</v>
      </c>
      <c r="U56" s="178"/>
      <c r="X56" s="82">
        <v>0.60769532224033407</v>
      </c>
      <c r="Y56" s="82">
        <v>-0.65622962432563348</v>
      </c>
      <c r="AG56" s="93">
        <v>6053.35986328125</v>
      </c>
      <c r="AI56" s="93">
        <v>3149.18994140625</v>
      </c>
      <c r="AJ56" s="87"/>
      <c r="AK56" s="93">
        <v>5593.06982421875</v>
      </c>
      <c r="AL56" s="87"/>
      <c r="AO56" s="75">
        <v>1.5751832230587588</v>
      </c>
      <c r="AP56" s="76"/>
      <c r="AQ56" s="75">
        <v>0.41661982678474418</v>
      </c>
      <c r="AR56" s="76"/>
      <c r="AS56" s="75">
        <v>-0.58178242020359794</v>
      </c>
      <c r="AT56" s="77"/>
      <c r="AU56" s="75">
        <v>0.9995369667079762</v>
      </c>
      <c r="AV56" s="77"/>
      <c r="AY56" s="82">
        <v>1.2251523050199091</v>
      </c>
      <c r="AZ56" s="83">
        <v>0.62163990900732158</v>
      </c>
    </row>
    <row r="57" spans="4:52" x14ac:dyDescent="0.2">
      <c r="D57" s="63">
        <v>8302.3701171875</v>
      </c>
      <c r="E57" s="64"/>
      <c r="F57" s="52">
        <v>4432.8798828125</v>
      </c>
      <c r="G57" s="59"/>
      <c r="H57" s="52">
        <v>5944.3798828125</v>
      </c>
      <c r="I57" s="59"/>
      <c r="J57" s="52">
        <v>7174.490234375</v>
      </c>
      <c r="K57" s="68"/>
      <c r="N57" s="98">
        <v>0.60769532224033407</v>
      </c>
      <c r="O57" s="39"/>
      <c r="P57" s="98">
        <v>-0.70897769250501408</v>
      </c>
      <c r="Q57" s="178"/>
      <c r="R57" s="98">
        <v>1.3396861934541012E-2</v>
      </c>
      <c r="S57" s="178"/>
      <c r="T57" s="98">
        <v>0.75809523032627202</v>
      </c>
      <c r="U57" s="178"/>
      <c r="X57" s="82">
        <v>0.61452839755521904</v>
      </c>
      <c r="Y57" s="82">
        <v>-0.65227529108585036</v>
      </c>
      <c r="AG57" s="93">
        <v>5876.240234375</v>
      </c>
      <c r="AI57" s="93">
        <v>4291.83984375</v>
      </c>
      <c r="AJ57" s="87"/>
      <c r="AK57" s="93">
        <v>2516.9599609375</v>
      </c>
      <c r="AL57" s="87"/>
      <c r="AO57" s="75">
        <v>1.2251523050199091</v>
      </c>
      <c r="AP57" s="76"/>
      <c r="AQ57" s="75">
        <v>0.2123981124554041</v>
      </c>
      <c r="AR57" s="76"/>
      <c r="AS57" s="75">
        <v>-0.74199362677813752</v>
      </c>
      <c r="AT57" s="77"/>
      <c r="AU57" s="75">
        <v>-2.0299722585875637</v>
      </c>
      <c r="AV57" s="77"/>
      <c r="AY57" s="82">
        <v>0.85533932490099474</v>
      </c>
      <c r="AZ57" s="39"/>
    </row>
    <row r="58" spans="4:52" x14ac:dyDescent="0.2">
      <c r="D58" s="63">
        <v>8314.509765625</v>
      </c>
      <c r="E58" s="64"/>
      <c r="F58" s="52">
        <v>4436.7998046875</v>
      </c>
      <c r="G58" s="59"/>
      <c r="H58" s="52">
        <v>5959.56005859375</v>
      </c>
      <c r="I58" s="59"/>
      <c r="J58" s="52">
        <v>7193.39013671875</v>
      </c>
      <c r="K58" s="68"/>
      <c r="N58" s="98">
        <v>0.61452839755521904</v>
      </c>
      <c r="O58" s="39"/>
      <c r="P58" s="98">
        <v>-0.70617481529779358</v>
      </c>
      <c r="Q58" s="178"/>
      <c r="R58" s="98">
        <v>2.5997121889710172E-2</v>
      </c>
      <c r="S58" s="178"/>
      <c r="T58" s="98">
        <v>0.77365857043703579</v>
      </c>
      <c r="U58" s="178"/>
      <c r="X58" s="82">
        <v>0.61596965919753488</v>
      </c>
      <c r="Y58" s="82">
        <v>-0.60705672587743587</v>
      </c>
      <c r="AG58" s="93">
        <v>5977.419921875</v>
      </c>
      <c r="AI58" s="93">
        <v>2202.760009765625</v>
      </c>
      <c r="AJ58" s="87"/>
      <c r="AK58" s="93">
        <v>4450.14013671875</v>
      </c>
      <c r="AL58" s="87"/>
      <c r="AO58" s="75">
        <v>0.85533932490099474</v>
      </c>
      <c r="AP58" s="76"/>
      <c r="AQ58" s="75">
        <v>0.3290598814764647</v>
      </c>
      <c r="AR58" s="76"/>
      <c r="AS58" s="75">
        <v>-0.54550042374577523</v>
      </c>
      <c r="AT58" s="77"/>
      <c r="AU58" s="75">
        <v>-0.12607823757213801</v>
      </c>
      <c r="AV58" s="77"/>
      <c r="AY58" s="82">
        <v>0.65465726209304675</v>
      </c>
      <c r="AZ58" s="39"/>
    </row>
    <row r="59" spans="4:52" x14ac:dyDescent="0.2">
      <c r="D59" s="63">
        <v>8317.0703125</v>
      </c>
      <c r="E59" s="64"/>
      <c r="F59" s="52">
        <v>4441.25</v>
      </c>
      <c r="G59" s="59"/>
      <c r="H59" s="52">
        <v>6004.72998046875</v>
      </c>
      <c r="I59" s="59"/>
      <c r="J59" s="52">
        <v>7245.009765625</v>
      </c>
      <c r="K59" s="68"/>
      <c r="N59" s="98">
        <v>0.61596965919753488</v>
      </c>
      <c r="O59" s="39"/>
      <c r="P59" s="98">
        <v>-0.70299277458197318</v>
      </c>
      <c r="Q59" s="178"/>
      <c r="R59" s="98">
        <v>6.349028178333134E-2</v>
      </c>
      <c r="S59" s="178"/>
      <c r="T59" s="98">
        <v>0.81616534250641903</v>
      </c>
      <c r="U59" s="178"/>
      <c r="X59" s="82">
        <v>0.62253284150464827</v>
      </c>
      <c r="Y59" s="82">
        <v>-0.59741075035662305</v>
      </c>
      <c r="AG59" s="93">
        <v>5415.14990234375</v>
      </c>
      <c r="AI59" s="93">
        <v>3540.889892578125</v>
      </c>
      <c r="AJ59" s="87"/>
      <c r="AK59" s="93">
        <v>3750.030029296875</v>
      </c>
      <c r="AL59" s="87"/>
      <c r="AO59" s="75">
        <v>0.65465726209304675</v>
      </c>
      <c r="AP59" s="76"/>
      <c r="AQ59" s="75">
        <v>-0.31924628319736786</v>
      </c>
      <c r="AR59" s="76"/>
      <c r="AS59" s="75">
        <v>-0.67795814517088704</v>
      </c>
      <c r="AT59" s="77"/>
      <c r="AU59" s="75">
        <v>-0.81558222911514056</v>
      </c>
      <c r="AV59" s="77"/>
      <c r="AY59" s="82">
        <v>1.02692031412096</v>
      </c>
      <c r="AZ59" s="39"/>
    </row>
    <row r="60" spans="4:52" x14ac:dyDescent="0.2">
      <c r="D60" s="63">
        <v>8328.73046875</v>
      </c>
      <c r="E60" s="64"/>
      <c r="F60" s="52">
        <v>4446.22998046875</v>
      </c>
      <c r="G60" s="59"/>
      <c r="H60" s="52">
        <v>6028.47998046875</v>
      </c>
      <c r="I60" s="59"/>
      <c r="J60" s="52">
        <v>7269.56982421875</v>
      </c>
      <c r="K60" s="68"/>
      <c r="N60" s="98">
        <v>0.62253284150464827</v>
      </c>
      <c r="O60" s="39"/>
      <c r="P60" s="98">
        <v>-0.69943191949522165</v>
      </c>
      <c r="Q60" s="178"/>
      <c r="R60" s="98">
        <v>8.3203898954016406E-2</v>
      </c>
      <c r="S60" s="178"/>
      <c r="T60" s="98">
        <v>0.83638960282706665</v>
      </c>
      <c r="U60" s="178"/>
      <c r="X60" s="82">
        <v>0.62293795585643574</v>
      </c>
      <c r="Y60" s="82">
        <v>-0.56660703209072338</v>
      </c>
      <c r="AG60" s="93">
        <v>5831.14990234375</v>
      </c>
      <c r="AI60" s="93">
        <v>4415.3798828125</v>
      </c>
      <c r="AJ60" s="87"/>
      <c r="AK60" s="93">
        <v>5964.31982421875</v>
      </c>
      <c r="AL60" s="87"/>
      <c r="AO60" s="75">
        <v>1.02692031412096</v>
      </c>
      <c r="AP60" s="76"/>
      <c r="AQ60" s="75">
        <v>0.16040825134308728</v>
      </c>
      <c r="AR60" s="76"/>
      <c r="AS60" s="75">
        <v>1.3524294391294469</v>
      </c>
      <c r="AT60" s="77"/>
      <c r="AU60" s="75">
        <v>1.3651628220508862</v>
      </c>
      <c r="AV60" s="77"/>
      <c r="AY60" s="82">
        <v>1.5331273522411095</v>
      </c>
      <c r="AZ60" s="39"/>
    </row>
    <row r="61" spans="4:52" x14ac:dyDescent="0.2">
      <c r="D61" s="63">
        <v>8329.4501953125</v>
      </c>
      <c r="E61" s="64"/>
      <c r="F61" s="52">
        <v>4449.6298828125</v>
      </c>
      <c r="G61" s="59"/>
      <c r="H61" s="52">
        <v>6032.93994140625</v>
      </c>
      <c r="I61" s="59"/>
      <c r="J61" s="52">
        <v>7437.60986328125</v>
      </c>
      <c r="K61" s="68"/>
      <c r="N61" s="98">
        <v>0.62293795585643574</v>
      </c>
      <c r="O61" s="39"/>
      <c r="P61" s="98">
        <v>-0.69700087390555099</v>
      </c>
      <c r="Q61" s="178"/>
      <c r="R61" s="98">
        <v>8.6905876323198919E-2</v>
      </c>
      <c r="S61" s="178"/>
      <c r="T61" s="98">
        <v>0.97476408924448255</v>
      </c>
      <c r="U61" s="178"/>
      <c r="X61" s="82">
        <v>0.66460152086062074</v>
      </c>
      <c r="Y61" s="82">
        <v>-0.50923288979628667</v>
      </c>
      <c r="AG61" s="93">
        <v>6845.06005859375</v>
      </c>
      <c r="AI61" s="93">
        <v>4155.1201171875</v>
      </c>
      <c r="AJ61" s="87"/>
      <c r="AK61" s="93">
        <v>3935.02001953125</v>
      </c>
      <c r="AL61" s="87"/>
      <c r="AO61" s="75">
        <v>1.5331273522411095</v>
      </c>
      <c r="AP61" s="76"/>
      <c r="AQ61" s="75">
        <v>1.3294625880304283</v>
      </c>
      <c r="AR61" s="76"/>
      <c r="AS61" s="75">
        <v>0.78696661327175377</v>
      </c>
      <c r="AT61" s="77"/>
      <c r="AU61" s="75">
        <v>-0.63339469131225856</v>
      </c>
      <c r="AV61" s="77"/>
      <c r="AY61" s="82">
        <v>0.80759821177708702</v>
      </c>
      <c r="AZ61" s="39"/>
    </row>
    <row r="62" spans="4:52" x14ac:dyDescent="0.2">
      <c r="D62" s="63">
        <v>8403.4697265625</v>
      </c>
      <c r="E62" s="64"/>
      <c r="F62" s="52">
        <v>4453.2998046875</v>
      </c>
      <c r="G62" s="59"/>
      <c r="H62" s="52">
        <v>6045.330078125</v>
      </c>
      <c r="I62" s="59"/>
      <c r="J62" s="52">
        <v>7472.14990234375</v>
      </c>
      <c r="K62" s="68"/>
      <c r="N62" s="98">
        <v>0.66460152086062074</v>
      </c>
      <c r="O62" s="39"/>
      <c r="P62" s="98">
        <v>-0.69437675518488973</v>
      </c>
      <c r="Q62" s="178"/>
      <c r="R62" s="98">
        <v>9.719027261649936E-2</v>
      </c>
      <c r="S62" s="178"/>
      <c r="T62" s="98">
        <v>1.0032064782892343</v>
      </c>
      <c r="U62" s="178"/>
      <c r="X62" s="82">
        <v>0.67864530182916682</v>
      </c>
      <c r="Y62" s="82">
        <v>-0.44886244802596992</v>
      </c>
      <c r="AG62" s="93">
        <v>6673.22021484375</v>
      </c>
      <c r="AI62" s="93">
        <v>3305.159912109375</v>
      </c>
      <c r="AJ62" s="87"/>
      <c r="AK62" s="93">
        <v>5159.81982421875</v>
      </c>
      <c r="AL62" s="87"/>
      <c r="AO62" s="75">
        <v>0.80759821177708702</v>
      </c>
      <c r="AP62" s="76"/>
      <c r="AQ62" s="75">
        <v>1.1313285489212679</v>
      </c>
      <c r="AR62" s="76"/>
      <c r="AS62" s="75">
        <v>0.8435523240307472</v>
      </c>
      <c r="AT62" s="77"/>
      <c r="AU62" s="75">
        <v>0.5728503624593142</v>
      </c>
      <c r="AV62" s="77"/>
      <c r="AY62" s="82">
        <v>0.36094304494628243</v>
      </c>
      <c r="AZ62" s="39"/>
    </row>
    <row r="63" spans="4:52" x14ac:dyDescent="0.2">
      <c r="D63" s="63">
        <v>8428.419921875</v>
      </c>
      <c r="E63" s="64"/>
      <c r="F63" s="52">
        <v>4486.3701171875</v>
      </c>
      <c r="G63" s="59"/>
      <c r="H63" s="52">
        <v>6053.2099609375</v>
      </c>
      <c r="I63" s="59"/>
      <c r="J63" s="52">
        <v>7485.669921875</v>
      </c>
      <c r="K63" s="68"/>
      <c r="N63" s="98">
        <v>0.67864530182916682</v>
      </c>
      <c r="O63" s="39"/>
      <c r="P63" s="98">
        <v>-0.67073035913473733</v>
      </c>
      <c r="Q63" s="178"/>
      <c r="R63" s="98">
        <v>0.10373094601083561</v>
      </c>
      <c r="S63" s="178"/>
      <c r="T63" s="98">
        <v>1.0143396925483332</v>
      </c>
      <c r="U63" s="178"/>
      <c r="X63" s="82">
        <v>0.68151573214807359</v>
      </c>
      <c r="Y63" s="82">
        <v>-0.41805872976007025</v>
      </c>
      <c r="AG63" s="93">
        <v>6652.60009765625</v>
      </c>
      <c r="AI63" s="93">
        <v>4153.47998046875</v>
      </c>
      <c r="AJ63" s="87"/>
      <c r="AK63" s="93">
        <v>5588.580078125</v>
      </c>
      <c r="AL63" s="87"/>
      <c r="AO63" s="75">
        <v>0.36094304494628243</v>
      </c>
      <c r="AP63" s="76"/>
      <c r="AQ63" s="75">
        <v>1.1075532299026623</v>
      </c>
      <c r="AR63" s="76"/>
      <c r="AS63" s="75">
        <v>-0.33794280178422226</v>
      </c>
      <c r="AT63" s="77"/>
      <c r="AU63" s="75">
        <v>0.99511523672602387</v>
      </c>
      <c r="AV63" s="77"/>
      <c r="AY63" s="82">
        <v>0.43709759830758116</v>
      </c>
      <c r="AZ63" s="39"/>
    </row>
    <row r="64" spans="4:52" x14ac:dyDescent="0.2">
      <c r="D64" s="63">
        <v>8433.51953125</v>
      </c>
      <c r="E64" s="64"/>
      <c r="F64" s="52">
        <v>4490.33984375</v>
      </c>
      <c r="G64" s="59"/>
      <c r="H64" s="52">
        <v>6066.22998046875</v>
      </c>
      <c r="I64" s="59"/>
      <c r="J64" s="52">
        <v>7492.52001953125</v>
      </c>
      <c r="K64" s="68"/>
      <c r="N64" s="98">
        <v>0.68151573214807359</v>
      </c>
      <c r="O64" s="39"/>
      <c r="P64" s="98">
        <v>-0.66789186988527272</v>
      </c>
      <c r="Q64" s="178"/>
      <c r="R64" s="98">
        <v>0.11453817466742108</v>
      </c>
      <c r="S64" s="178"/>
      <c r="T64" s="98">
        <v>1.0199804835787387</v>
      </c>
      <c r="U64" s="178"/>
      <c r="X64" s="82">
        <v>0.7200109401323086</v>
      </c>
      <c r="Y64" s="82">
        <v>-0.32584797998441212</v>
      </c>
      <c r="AG64" s="93">
        <v>5428.10009765625</v>
      </c>
      <c r="AI64" s="93">
        <v>3475.9599609375</v>
      </c>
      <c r="AJ64" s="87"/>
      <c r="AK64" s="93">
        <v>5408.41015625</v>
      </c>
      <c r="AL64" s="87"/>
      <c r="AO64" s="75">
        <v>0.43709759830758116</v>
      </c>
      <c r="AP64" s="76"/>
      <c r="AQ64" s="75">
        <v>-0.30431450457999965</v>
      </c>
      <c r="AR64" s="76"/>
      <c r="AS64" s="75">
        <v>0.70353444483841254</v>
      </c>
      <c r="AT64" s="77"/>
      <c r="AU64" s="75">
        <v>0.81767474704895404</v>
      </c>
      <c r="AV64" s="77"/>
      <c r="AY64" s="82">
        <v>0.98748054203302926</v>
      </c>
      <c r="AZ64" s="39"/>
    </row>
    <row r="65" spans="4:52" x14ac:dyDescent="0.2">
      <c r="D65" s="63">
        <v>8501.91015625</v>
      </c>
      <c r="E65" s="64"/>
      <c r="F65" s="52">
        <v>4490.4501953125</v>
      </c>
      <c r="G65" s="59"/>
      <c r="H65" s="52">
        <v>6081.02001953125</v>
      </c>
      <c r="I65" s="59"/>
      <c r="J65" s="52">
        <v>7516.52001953125</v>
      </c>
      <c r="K65" s="68"/>
      <c r="N65" s="98">
        <v>0.7200109401323086</v>
      </c>
      <c r="O65" s="39"/>
      <c r="P65" s="98">
        <v>-0.66781296477206487</v>
      </c>
      <c r="Q65" s="178"/>
      <c r="R65" s="98">
        <v>0.12681460279447804</v>
      </c>
      <c r="S65" s="178"/>
      <c r="T65" s="98">
        <v>1.0397435572637119</v>
      </c>
      <c r="U65" s="178"/>
      <c r="X65" s="82">
        <v>0.75454845024290751</v>
      </c>
      <c r="Y65" s="82">
        <v>-0.30169428690111427</v>
      </c>
      <c r="AG65" s="93">
        <v>6295.31005859375</v>
      </c>
      <c r="AI65" s="93">
        <v>4871.1298828125</v>
      </c>
      <c r="AJ65" s="87"/>
      <c r="AK65" s="93">
        <v>3585.06005859375</v>
      </c>
      <c r="AL65" s="87"/>
      <c r="AO65" s="75">
        <v>0.98748054203302926</v>
      </c>
      <c r="AP65" s="76"/>
      <c r="AQ65" s="75">
        <v>0.69559220254096876</v>
      </c>
      <c r="AR65" s="76"/>
      <c r="AS65" s="75">
        <v>-0.39701565846267961</v>
      </c>
      <c r="AT65" s="77"/>
      <c r="AU65" s="75">
        <v>-0.97805303489083051</v>
      </c>
      <c r="AV65" s="77"/>
      <c r="AY65" s="82">
        <v>1.3398237364414143</v>
      </c>
      <c r="AZ65" s="39"/>
    </row>
    <row r="66" spans="4:52" x14ac:dyDescent="0.2">
      <c r="D66" s="63">
        <v>8563.26953125</v>
      </c>
      <c r="E66" s="64"/>
      <c r="F66" s="52">
        <v>4529.22998046875</v>
      </c>
      <c r="G66" s="59"/>
      <c r="H66" s="52">
        <v>6096.009765625</v>
      </c>
      <c r="I66" s="59"/>
      <c r="J66" s="52">
        <v>7520.52001953125</v>
      </c>
      <c r="K66" s="68"/>
      <c r="N66" s="98">
        <v>0.75454845024290751</v>
      </c>
      <c r="O66" s="39"/>
      <c r="P66" s="98">
        <v>-0.64008410195758403</v>
      </c>
      <c r="Q66" s="178"/>
      <c r="R66" s="98">
        <v>0.13925679715144476</v>
      </c>
      <c r="S66" s="178"/>
      <c r="T66" s="98">
        <v>1.0430374028778742</v>
      </c>
      <c r="U66" s="178"/>
      <c r="X66" s="82">
        <v>0.76413982110361278</v>
      </c>
      <c r="Y66" s="82">
        <v>-0.22893225098049019</v>
      </c>
      <c r="AG66" s="93">
        <v>5549.10009765625</v>
      </c>
      <c r="AI66" s="93">
        <v>5313.990234375</v>
      </c>
      <c r="AJ66" s="87"/>
      <c r="AK66" s="93">
        <v>3865.530029296875</v>
      </c>
      <c r="AL66" s="87"/>
      <c r="AO66" s="75">
        <v>1.3398237364414143</v>
      </c>
      <c r="AP66" s="76"/>
      <c r="AQ66" s="75">
        <v>-0.16479960390837689</v>
      </c>
      <c r="AR66" s="76"/>
      <c r="AS66" s="75">
        <v>4.9847940300559015E-2</v>
      </c>
      <c r="AT66" s="77"/>
      <c r="AU66" s="75">
        <v>-0.7018319630084574</v>
      </c>
      <c r="AV66" s="77"/>
      <c r="AY66" s="82">
        <v>-0.14944894453338059</v>
      </c>
      <c r="AZ66" s="39"/>
    </row>
    <row r="67" spans="4:52" x14ac:dyDescent="0.2">
      <c r="D67" s="63">
        <v>8580.3095703125</v>
      </c>
      <c r="E67" s="64"/>
      <c r="F67" s="52">
        <v>4542.990234375</v>
      </c>
      <c r="G67" s="59"/>
      <c r="H67" s="52">
        <v>6115.330078125</v>
      </c>
      <c r="I67" s="59"/>
      <c r="J67" s="52">
        <v>7577.7001953125</v>
      </c>
      <c r="K67" s="68"/>
      <c r="N67" s="98">
        <v>0.76413982110361278</v>
      </c>
      <c r="O67" s="39"/>
      <c r="P67" s="98">
        <v>-0.63024505330578051</v>
      </c>
      <c r="Q67" s="178"/>
      <c r="R67" s="98">
        <v>0.15529356533009744</v>
      </c>
      <c r="S67" s="178"/>
      <c r="T67" s="98">
        <v>1.090123070681398</v>
      </c>
      <c r="U67" s="178"/>
      <c r="X67" s="82">
        <v>0.76917214388599331</v>
      </c>
      <c r="Y67" s="82">
        <v>-0.2128942630145115</v>
      </c>
      <c r="AG67" s="93">
        <v>4785.89990234375</v>
      </c>
      <c r="AI67" s="93">
        <v>2563.22998046875</v>
      </c>
      <c r="AJ67" s="87"/>
      <c r="AK67" s="93">
        <v>4141.5</v>
      </c>
      <c r="AL67" s="87"/>
      <c r="AO67" s="75">
        <v>-0.14944894453338059</v>
      </c>
      <c r="AP67" s="76"/>
      <c r="AQ67" s="75">
        <v>-1.0447814174752077</v>
      </c>
      <c r="AR67" s="76"/>
      <c r="AS67" s="75">
        <v>-0.37069570750209846</v>
      </c>
      <c r="AT67" s="77"/>
      <c r="AU67" s="75">
        <v>-0.43004271967569535</v>
      </c>
      <c r="AV67" s="77"/>
      <c r="AY67" s="82">
        <v>0.68461199585234034</v>
      </c>
      <c r="AZ67" s="39"/>
    </row>
    <row r="68" spans="4:52" x14ac:dyDescent="0.2">
      <c r="D68" s="63">
        <v>8589.25</v>
      </c>
      <c r="E68" s="64"/>
      <c r="F68" s="52">
        <v>4546.06982421875</v>
      </c>
      <c r="G68" s="59"/>
      <c r="H68" s="52">
        <v>6116.22021484375</v>
      </c>
      <c r="I68" s="59"/>
      <c r="J68" s="52">
        <v>7603.97998046875</v>
      </c>
      <c r="K68" s="68"/>
      <c r="N68" s="98">
        <v>0.76917214388599331</v>
      </c>
      <c r="O68" s="39"/>
      <c r="P68" s="98">
        <v>-0.62804304202701389</v>
      </c>
      <c r="Q68" s="178"/>
      <c r="R68" s="98">
        <v>0.15603242067759249</v>
      </c>
      <c r="S68" s="178"/>
      <c r="T68" s="98">
        <v>1.1117634594509078</v>
      </c>
      <c r="U68" s="178"/>
      <c r="X68" s="82">
        <v>0.78254586461732245</v>
      </c>
      <c r="Y68" s="82">
        <v>-0.20347732180460257</v>
      </c>
      <c r="AG68" s="93">
        <v>5637.1201171875</v>
      </c>
      <c r="AI68" s="93">
        <v>3530.2900390625</v>
      </c>
      <c r="AJ68" s="87"/>
      <c r="AK68" s="93">
        <v>3276.31005859375</v>
      </c>
      <c r="AL68" s="87"/>
      <c r="AO68" s="75">
        <v>0.68461199585234034</v>
      </c>
      <c r="AP68" s="76"/>
      <c r="AQ68" s="75">
        <v>-6.3311138767743497E-2</v>
      </c>
      <c r="AR68" s="76"/>
      <c r="AS68" s="75">
        <v>2.2433140987046678</v>
      </c>
      <c r="AT68" s="77"/>
      <c r="AU68" s="75">
        <v>-1.2821257159335873</v>
      </c>
      <c r="AV68" s="77"/>
      <c r="AY68" s="82">
        <v>-3.5865089613592978E-2</v>
      </c>
      <c r="AZ68" s="39"/>
    </row>
    <row r="69" spans="4:52" x14ac:dyDescent="0.2">
      <c r="D69" s="63">
        <v>8613.009765625</v>
      </c>
      <c r="E69" s="64"/>
      <c r="F69" s="52">
        <v>4563.27001953125</v>
      </c>
      <c r="G69" s="59"/>
      <c r="H69" s="52">
        <v>6117.22998046875</v>
      </c>
      <c r="I69" s="59"/>
      <c r="J69" s="52">
        <v>7663.919921875</v>
      </c>
      <c r="K69" s="68"/>
      <c r="N69" s="98">
        <v>0.78254586461732245</v>
      </c>
      <c r="O69" s="39"/>
      <c r="P69" s="98">
        <v>-0.61574431849667677</v>
      </c>
      <c r="Q69" s="178"/>
      <c r="R69" s="98">
        <v>0.15687057364447113</v>
      </c>
      <c r="S69" s="178"/>
      <c r="T69" s="98">
        <v>1.161121687729437</v>
      </c>
      <c r="U69" s="178"/>
      <c r="X69" s="82">
        <v>0.81787161622108717</v>
      </c>
      <c r="Y69" s="82">
        <v>-3.361381564011616E-2</v>
      </c>
      <c r="AG69" s="93">
        <v>6037.9501953125</v>
      </c>
      <c r="AI69" s="93">
        <v>3810.1298828125</v>
      </c>
      <c r="AJ69" s="87"/>
      <c r="AK69" s="93">
        <v>6019.47998046875</v>
      </c>
      <c r="AL69" s="87"/>
      <c r="AO69" s="75">
        <v>-3.5865089613592978E-2</v>
      </c>
      <c r="AP69" s="76"/>
      <c r="AQ69" s="75">
        <v>0.39885223756124966</v>
      </c>
      <c r="AR69" s="76"/>
      <c r="AS69" s="75">
        <v>1.3980608187266736</v>
      </c>
      <c r="AT69" s="77"/>
      <c r="AU69" s="75">
        <v>1.4194873454441652</v>
      </c>
      <c r="AV69" s="77"/>
      <c r="AY69" s="82">
        <v>-6.7788619153807642E-2</v>
      </c>
      <c r="AZ69" s="39"/>
    </row>
    <row r="70" spans="4:52" x14ac:dyDescent="0.2">
      <c r="D70" s="63">
        <v>8675.76953125</v>
      </c>
      <c r="E70" s="64"/>
      <c r="F70" s="52">
        <v>4581.39013671875</v>
      </c>
      <c r="G70" s="59"/>
      <c r="H70" s="52">
        <v>6131.27001953125</v>
      </c>
      <c r="I70" s="59"/>
      <c r="J70" s="52">
        <v>8033.27001953125</v>
      </c>
      <c r="K70" s="68"/>
      <c r="N70" s="98">
        <v>0.81787161622108717</v>
      </c>
      <c r="O70" s="39"/>
      <c r="P70" s="98">
        <v>-0.60278781959782901</v>
      </c>
      <c r="Q70" s="178"/>
      <c r="R70" s="98">
        <v>0.16852446649245381</v>
      </c>
      <c r="S70" s="178"/>
      <c r="T70" s="98">
        <v>1.4652672375432936</v>
      </c>
      <c r="U70" s="178"/>
      <c r="X70" s="82">
        <v>0.82531318758404371</v>
      </c>
      <c r="Y70" s="82">
        <v>6.695563907052747E-2</v>
      </c>
      <c r="AG70" s="93">
        <v>6145.56005859375</v>
      </c>
      <c r="AI70" s="93">
        <v>3278.429931640625</v>
      </c>
      <c r="AJ70" s="87"/>
      <c r="AK70" s="93">
        <v>4696.77001953125</v>
      </c>
      <c r="AL70" s="87"/>
      <c r="AO70" s="75">
        <v>-6.7788619153807642E-2</v>
      </c>
      <c r="AP70" s="76"/>
      <c r="AQ70" s="75">
        <v>0.52292810026348513</v>
      </c>
      <c r="AR70" s="76"/>
      <c r="AS70" s="75">
        <v>0.32620772453820268</v>
      </c>
      <c r="AT70" s="77"/>
      <c r="AU70" s="75">
        <v>0.11681539705800877</v>
      </c>
      <c r="AV70" s="77"/>
      <c r="AY70" s="82">
        <v>-0.90381835532044974</v>
      </c>
      <c r="AZ70" s="39"/>
    </row>
    <row r="71" spans="4:52" x14ac:dyDescent="0.2">
      <c r="D71" s="63">
        <v>8688.990234375</v>
      </c>
      <c r="E71" s="64"/>
      <c r="F71" s="52">
        <v>4581.91015625</v>
      </c>
      <c r="G71" s="59"/>
      <c r="H71" s="52">
        <v>6144.009765625</v>
      </c>
      <c r="I71" s="59"/>
      <c r="J71" s="52">
        <v>8232.6103515625</v>
      </c>
      <c r="K71" s="68"/>
      <c r="N71" s="98">
        <v>0.82531318758404371</v>
      </c>
      <c r="O71" s="39"/>
      <c r="P71" s="98">
        <v>-0.60241598798027918</v>
      </c>
      <c r="Q71" s="178"/>
      <c r="R71" s="98">
        <v>0.17909905501219772</v>
      </c>
      <c r="S71" s="178"/>
      <c r="T71" s="98">
        <v>1.629416307139987</v>
      </c>
      <c r="U71" s="178"/>
      <c r="X71" s="82">
        <v>0.88108814422878268</v>
      </c>
      <c r="Y71" s="82">
        <v>8.7262882453782095E-2</v>
      </c>
      <c r="AG71" s="93">
        <v>5952.41015625</v>
      </c>
      <c r="AI71" s="93">
        <v>3966.070068359375</v>
      </c>
      <c r="AJ71" s="87"/>
      <c r="AK71" s="93">
        <v>4202.39990234375</v>
      </c>
      <c r="AL71" s="87"/>
      <c r="AO71" s="75">
        <v>-0.90381835532044974</v>
      </c>
      <c r="AP71" s="76"/>
      <c r="AQ71" s="75">
        <v>0.30022322885669245</v>
      </c>
      <c r="AR71" s="76"/>
      <c r="AS71" s="75">
        <v>1.1427888249815545</v>
      </c>
      <c r="AT71" s="77"/>
      <c r="AU71" s="75">
        <v>-0.37006540281446093</v>
      </c>
      <c r="AV71" s="77"/>
      <c r="AY71" s="82">
        <v>-3.4044935561519545E-3</v>
      </c>
      <c r="AZ71" s="39"/>
    </row>
    <row r="72" spans="4:52" x14ac:dyDescent="0.2">
      <c r="D72" s="63">
        <v>8788.080078125</v>
      </c>
      <c r="E72" s="64"/>
      <c r="F72" s="52">
        <v>4584.0498046875</v>
      </c>
      <c r="G72" s="59"/>
      <c r="H72" s="52">
        <v>6181.5400390625</v>
      </c>
      <c r="I72" s="59"/>
      <c r="J72" s="52">
        <v>8304.5703125</v>
      </c>
      <c r="K72" s="68"/>
      <c r="N72" s="98">
        <v>0.88108814422878268</v>
      </c>
      <c r="O72" s="39"/>
      <c r="P72" s="98">
        <v>-0.60088606671445466</v>
      </c>
      <c r="Q72" s="178"/>
      <c r="R72" s="98">
        <v>0.21025094734306113</v>
      </c>
      <c r="S72" s="178"/>
      <c r="T72" s="98">
        <v>1.6886725575723041</v>
      </c>
      <c r="U72" s="178"/>
      <c r="X72" s="82">
        <v>0.96470275701325148</v>
      </c>
      <c r="Y72" s="82">
        <v>0.12889196328658212</v>
      </c>
      <c r="AG72" s="93">
        <v>5042.18017578125</v>
      </c>
      <c r="AI72" s="93">
        <v>3965.320068359375</v>
      </c>
      <c r="AJ72" s="87"/>
      <c r="AK72" s="93">
        <v>5739.66015625</v>
      </c>
      <c r="AL72" s="87"/>
      <c r="AO72" s="75">
        <v>-3.4044935561519545E-3</v>
      </c>
      <c r="AP72" s="76"/>
      <c r="AQ72" s="75">
        <v>-0.74928623654356197</v>
      </c>
      <c r="AR72" s="76"/>
      <c r="AS72" s="75">
        <v>-1.7384521561613833</v>
      </c>
      <c r="AT72" s="77"/>
      <c r="AU72" s="75">
        <v>1.143906570839766</v>
      </c>
      <c r="AV72" s="77"/>
      <c r="AY72" s="82">
        <v>1.1424454057137761</v>
      </c>
      <c r="AZ72" s="39"/>
    </row>
    <row r="73" spans="4:52" x14ac:dyDescent="0.2">
      <c r="D73" s="63">
        <v>8936.6298828125</v>
      </c>
      <c r="E73" s="64"/>
      <c r="F73" s="52">
        <v>4592.52001953125</v>
      </c>
      <c r="G73" s="59"/>
      <c r="H73" s="52">
        <v>6190.25</v>
      </c>
      <c r="I73" s="59"/>
      <c r="J73" s="52">
        <v>8354.2099609375</v>
      </c>
      <c r="K73" s="68"/>
      <c r="N73" s="98">
        <v>0.96470275701325148</v>
      </c>
      <c r="O73" s="39"/>
      <c r="P73" s="98">
        <v>-0.59482957556925631</v>
      </c>
      <c r="Q73" s="178"/>
      <c r="R73" s="98">
        <v>0.2174806246269978</v>
      </c>
      <c r="S73" s="178"/>
      <c r="T73" s="98">
        <v>1.7295488921459077</v>
      </c>
      <c r="U73" s="178"/>
      <c r="X73" s="82">
        <v>1.0279528155168209</v>
      </c>
      <c r="Y73" s="82">
        <v>0.18291298740735851</v>
      </c>
      <c r="AG73" s="93">
        <v>6779.14013671875</v>
      </c>
      <c r="AI73" s="93">
        <v>5068.75</v>
      </c>
      <c r="AJ73" s="87"/>
      <c r="AK73" s="93">
        <v>2931.8701171875</v>
      </c>
      <c r="AL73" s="87"/>
      <c r="AO73" s="75">
        <v>1.1424454057137761</v>
      </c>
      <c r="AP73" s="76"/>
      <c r="AQ73" s="75">
        <v>1.2534558826364468</v>
      </c>
      <c r="AR73" s="76"/>
      <c r="AS73" s="75">
        <v>1.2498820854709549</v>
      </c>
      <c r="AT73" s="77"/>
      <c r="AU73" s="75">
        <v>-1.6213476639226028</v>
      </c>
      <c r="AV73" s="77"/>
      <c r="AY73" s="82">
        <v>0.55263613336766193</v>
      </c>
      <c r="AZ73" s="39"/>
    </row>
    <row r="74" spans="4:52" x14ac:dyDescent="0.2">
      <c r="D74" s="63">
        <v>9049</v>
      </c>
      <c r="E74" s="64"/>
      <c r="F74" s="52">
        <v>4619.490234375</v>
      </c>
      <c r="G74" s="59"/>
      <c r="H74" s="52">
        <v>6191</v>
      </c>
      <c r="I74" s="59"/>
      <c r="J74" s="52">
        <v>8456.8203125</v>
      </c>
      <c r="K74" s="68"/>
      <c r="N74" s="98">
        <v>1.0279528155168209</v>
      </c>
      <c r="O74" s="39"/>
      <c r="P74" s="98">
        <v>-0.57554495641868086</v>
      </c>
      <c r="Q74" s="178"/>
      <c r="R74" s="98">
        <v>0.21810315990607207</v>
      </c>
      <c r="S74" s="178"/>
      <c r="T74" s="98">
        <v>1.8140445562613536</v>
      </c>
      <c r="U74" s="178"/>
      <c r="X74" s="82">
        <v>1.047450524027342</v>
      </c>
      <c r="Y74" s="82">
        <v>0.49681987255860605</v>
      </c>
      <c r="AG74" s="93">
        <v>7064.47998046875</v>
      </c>
      <c r="AI74" s="93">
        <v>4444.10009765625</v>
      </c>
      <c r="AJ74" s="87"/>
      <c r="AK74" s="93">
        <v>5106.97998046875</v>
      </c>
      <c r="AL74" s="87"/>
      <c r="AO74" s="75">
        <v>0.55263613336766193</v>
      </c>
      <c r="AP74" s="76"/>
      <c r="AQ74" s="75">
        <v>1.5824572046070056</v>
      </c>
      <c r="AR74" s="76"/>
      <c r="AS74" s="75">
        <v>0.97440479828195437</v>
      </c>
      <c r="AT74" s="77"/>
      <c r="AU74" s="75">
        <v>0.52081100066192842</v>
      </c>
      <c r="AV74" s="77"/>
      <c r="AY74" s="82">
        <v>0.67245641275156243</v>
      </c>
      <c r="AZ74" s="39"/>
    </row>
    <row r="75" spans="4:52" x14ac:dyDescent="0.2">
      <c r="D75" s="63">
        <v>9083.6396484375</v>
      </c>
      <c r="E75" s="64"/>
      <c r="F75" s="52">
        <v>4622.18994140625</v>
      </c>
      <c r="G75" s="59"/>
      <c r="H75" s="52">
        <v>6191.9599609375</v>
      </c>
      <c r="I75" s="59"/>
      <c r="J75" s="52">
        <v>8596.4697265625</v>
      </c>
      <c r="K75" s="68"/>
      <c r="N75" s="98">
        <v>1.047450524027342</v>
      </c>
      <c r="O75" s="39"/>
      <c r="P75" s="98">
        <v>-0.57361457424644346</v>
      </c>
      <c r="Q75" s="178"/>
      <c r="R75" s="98">
        <v>0.21889997263957467</v>
      </c>
      <c r="S75" s="178"/>
      <c r="T75" s="98">
        <v>1.9290404587688759</v>
      </c>
      <c r="U75" s="178"/>
      <c r="X75" s="82">
        <v>1.1188792751228327</v>
      </c>
      <c r="Y75" s="82">
        <v>0.65221825595623284</v>
      </c>
      <c r="AG75" s="93">
        <v>6367.5</v>
      </c>
      <c r="AI75" s="93">
        <v>3751.43994140625</v>
      </c>
      <c r="AJ75" s="87"/>
      <c r="AK75" s="93">
        <v>5218.52001953125</v>
      </c>
      <c r="AL75" s="87"/>
      <c r="AO75" s="75">
        <v>0.67245641275156243</v>
      </c>
      <c r="AP75" s="76"/>
      <c r="AQ75" s="75">
        <v>0.77882833894413594</v>
      </c>
      <c r="AR75" s="76"/>
      <c r="AS75" s="75">
        <v>0.82949758628859516</v>
      </c>
      <c r="AT75" s="77"/>
      <c r="AU75" s="75">
        <v>0.63066129611568778</v>
      </c>
      <c r="AV75" s="77"/>
      <c r="AY75" s="82">
        <v>-0.15384025311540789</v>
      </c>
      <c r="AZ75" s="39"/>
    </row>
    <row r="76" spans="4:52" x14ac:dyDescent="0.2">
      <c r="D76" s="63">
        <v>9210.5400390625</v>
      </c>
      <c r="E76" s="64"/>
      <c r="F76" s="52">
        <v>4628.8701171875</v>
      </c>
      <c r="G76" s="59"/>
      <c r="H76" s="52">
        <v>6208.3701171875</v>
      </c>
      <c r="I76" s="59"/>
      <c r="J76" s="53">
        <v>8681.259765625</v>
      </c>
      <c r="K76" s="69"/>
      <c r="N76" s="98">
        <v>1.1188792751228327</v>
      </c>
      <c r="O76" s="39"/>
      <c r="P76" s="98">
        <v>-0.56883802179602216</v>
      </c>
      <c r="Q76" s="178"/>
      <c r="R76" s="98">
        <v>0.23252117424056939</v>
      </c>
      <c r="S76" s="178"/>
      <c r="T76" s="99">
        <v>1.9988617833415407</v>
      </c>
      <c r="U76" s="179"/>
      <c r="X76" s="82">
        <v>1.1648825657815118</v>
      </c>
      <c r="Y76" s="82">
        <v>0.68407287860600563</v>
      </c>
      <c r="AG76" s="93">
        <v>5669.81005859375</v>
      </c>
      <c r="AI76" s="93">
        <v>3241.199951171875</v>
      </c>
      <c r="AJ76" s="87"/>
      <c r="AK76" s="93">
        <v>3153.570068359375</v>
      </c>
      <c r="AL76" s="87"/>
      <c r="AO76" s="75">
        <v>-0.15384025311540789</v>
      </c>
      <c r="AP76" s="76"/>
      <c r="AQ76" s="75">
        <v>-2.5619122831758892E-2</v>
      </c>
      <c r="AR76" s="76"/>
      <c r="AS76" s="75">
        <v>-0.52905666178990673</v>
      </c>
      <c r="AT76" s="77"/>
      <c r="AU76" s="75">
        <v>-1.4030062921335167</v>
      </c>
      <c r="AV76" s="77"/>
      <c r="AY76" s="82">
        <v>-0.43164076588753636</v>
      </c>
      <c r="AZ76" s="39"/>
    </row>
    <row r="77" spans="4:52" x14ac:dyDescent="0.2">
      <c r="D77" s="63">
        <v>9292.26953125</v>
      </c>
      <c r="E77" s="64"/>
      <c r="F77" s="52">
        <v>4632.43994140625</v>
      </c>
      <c r="G77" s="59"/>
      <c r="H77" s="52">
        <v>6215.66015625</v>
      </c>
      <c r="I77" s="59"/>
      <c r="N77" s="98">
        <v>1.1648825657815118</v>
      </c>
      <c r="O77" s="39"/>
      <c r="P77" s="98">
        <v>-0.56628547629751835</v>
      </c>
      <c r="Q77" s="178"/>
      <c r="R77" s="98">
        <v>0.23857224957688372</v>
      </c>
      <c r="S77" s="178"/>
      <c r="T77" s="39"/>
      <c r="U77" s="39"/>
      <c r="X77" s="82">
        <v>1.2001692900868004</v>
      </c>
      <c r="Y77" s="82">
        <v>1.0285621287409683</v>
      </c>
      <c r="AG77" s="93">
        <v>5962.490234375</v>
      </c>
      <c r="AI77" s="93">
        <v>3256.949951171875</v>
      </c>
      <c r="AJ77" s="87"/>
      <c r="AK77" s="93">
        <v>5062.9599609375</v>
      </c>
      <c r="AL77" s="87"/>
      <c r="AO77" s="75">
        <v>-0.43164076588753636</v>
      </c>
      <c r="AP77" s="76"/>
      <c r="AQ77" s="75">
        <v>0.31184571727298643</v>
      </c>
      <c r="AR77" s="76"/>
      <c r="AS77" s="75">
        <v>-0.62509746941179312</v>
      </c>
      <c r="AT77" s="77"/>
      <c r="AU77" s="75">
        <v>0.47745784970347754</v>
      </c>
      <c r="AV77" s="77"/>
      <c r="AY77" s="82">
        <v>0.10300794375126016</v>
      </c>
      <c r="AZ77" s="39"/>
    </row>
    <row r="78" spans="4:52" x14ac:dyDescent="0.2">
      <c r="D78" s="63">
        <v>9354.9599609375</v>
      </c>
      <c r="E78" s="64"/>
      <c r="F78" s="52">
        <v>4655.919921875</v>
      </c>
      <c r="G78" s="59"/>
      <c r="H78" s="52">
        <v>6277</v>
      </c>
      <c r="I78" s="59"/>
      <c r="N78" s="98">
        <v>1.2001692900868004</v>
      </c>
      <c r="O78" s="39"/>
      <c r="P78" s="98">
        <v>-0.54949649320538974</v>
      </c>
      <c r="Q78" s="178"/>
      <c r="R78" s="98">
        <v>0.28948720523992111</v>
      </c>
      <c r="S78" s="178"/>
      <c r="T78" s="39"/>
      <c r="U78" s="39"/>
      <c r="X78" s="82">
        <v>1.2101097079127501</v>
      </c>
      <c r="Y78" s="82">
        <v>-2.0250408023239861</v>
      </c>
      <c r="AG78" s="93">
        <v>5588.64990234375</v>
      </c>
      <c r="AI78" s="93">
        <v>2960.300048828125</v>
      </c>
      <c r="AJ78" s="87"/>
      <c r="AK78" s="93">
        <v>4521.22998046875</v>
      </c>
      <c r="AL78" s="87"/>
      <c r="AO78" s="75">
        <v>0.10300794375126016</v>
      </c>
      <c r="AP78" s="76"/>
      <c r="AQ78" s="75">
        <v>-0.11919805785417321</v>
      </c>
      <c r="AR78" s="76"/>
      <c r="AS78" s="75">
        <v>1.1417962401654875</v>
      </c>
      <c r="AT78" s="77"/>
      <c r="AU78" s="75">
        <v>-5.6065348879107482E-2</v>
      </c>
      <c r="AV78" s="77"/>
      <c r="AY78" s="82">
        <v>0.72953065302401576</v>
      </c>
      <c r="AZ78" s="39"/>
    </row>
    <row r="79" spans="4:52" x14ac:dyDescent="0.2">
      <c r="D79" s="63">
        <v>9372.6201171875</v>
      </c>
      <c r="E79" s="64"/>
      <c r="F79" s="52">
        <v>4671.919921875</v>
      </c>
      <c r="G79" s="59"/>
      <c r="H79" s="52">
        <v>6283.14013671875</v>
      </c>
      <c r="I79" s="59"/>
      <c r="N79" s="98">
        <v>1.2101097079127501</v>
      </c>
      <c r="O79" s="39"/>
      <c r="P79" s="98">
        <v>-0.53805595006560425</v>
      </c>
      <c r="Q79" s="178"/>
      <c r="R79" s="98">
        <v>0.29458380754093605</v>
      </c>
      <c r="S79" s="178"/>
      <c r="T79" s="39"/>
      <c r="U79" s="39"/>
      <c r="X79" s="82">
        <v>1.2169037559291589</v>
      </c>
      <c r="Y79" s="82">
        <v>-1.9784919021907845</v>
      </c>
      <c r="AG79" s="93">
        <v>6098.490234375</v>
      </c>
      <c r="AI79" s="93">
        <v>4416.919921875</v>
      </c>
      <c r="AJ79" s="87"/>
      <c r="AK79" s="93">
        <v>5552.89990234375</v>
      </c>
      <c r="AL79" s="87"/>
      <c r="AO79" s="75">
        <v>0.72953065302401576</v>
      </c>
      <c r="AP79" s="76"/>
      <c r="AQ79" s="75">
        <v>0.46865585356505829</v>
      </c>
      <c r="AR79" s="76"/>
      <c r="AS79" s="75">
        <v>-2.6693094884189315E-3</v>
      </c>
      <c r="AT79" s="77"/>
      <c r="AU79" s="75">
        <v>0.95997558746324962</v>
      </c>
      <c r="AV79" s="77"/>
      <c r="AY79" s="82">
        <v>0.41993096278387154</v>
      </c>
      <c r="AZ79" s="39"/>
    </row>
    <row r="80" spans="4:52" x14ac:dyDescent="0.2">
      <c r="D80" s="63">
        <v>9384.6904296875</v>
      </c>
      <c r="E80" s="64"/>
      <c r="F80" s="52">
        <v>4719.14013671875</v>
      </c>
      <c r="G80" s="59"/>
      <c r="H80" s="52">
        <v>6332.68017578125</v>
      </c>
      <c r="I80" s="59"/>
      <c r="N80" s="98">
        <v>1.2169037559291589</v>
      </c>
      <c r="O80" s="39"/>
      <c r="P80" s="98">
        <v>-0.50429189350373771</v>
      </c>
      <c r="Q80" s="178"/>
      <c r="R80" s="98">
        <v>0.33570437026510064</v>
      </c>
      <c r="S80" s="178"/>
      <c r="T80" s="39"/>
      <c r="U80" s="39"/>
      <c r="X80" s="82">
        <v>1.5558877246494849</v>
      </c>
      <c r="Y80" s="82">
        <v>-1.6878757357070049</v>
      </c>
      <c r="AG80" s="93">
        <v>6324.7900390625</v>
      </c>
      <c r="AI80" s="93">
        <v>4289.43017578125</v>
      </c>
      <c r="AJ80" s="87"/>
      <c r="AK80" s="93">
        <v>5062.72998046875</v>
      </c>
      <c r="AL80" s="87"/>
      <c r="AO80" s="75">
        <v>0.41993096278387154</v>
      </c>
      <c r="AP80" s="76"/>
      <c r="AQ80" s="75">
        <v>0.72958308309385334</v>
      </c>
      <c r="AR80" s="76"/>
      <c r="AS80" s="75">
        <v>0.71736840874263286</v>
      </c>
      <c r="AT80" s="77"/>
      <c r="AU80" s="75">
        <v>0.47723135325741994</v>
      </c>
      <c r="AV80" s="77"/>
      <c r="AY80" s="82">
        <v>-0.17746311379300889</v>
      </c>
      <c r="AZ80" s="39"/>
    </row>
    <row r="81" spans="4:52" x14ac:dyDescent="0.2">
      <c r="D81" s="63">
        <v>9986.9296875</v>
      </c>
      <c r="E81" s="64"/>
      <c r="F81" s="52">
        <v>4720</v>
      </c>
      <c r="G81" s="59"/>
      <c r="H81" s="52">
        <v>6365.02978515625</v>
      </c>
      <c r="I81" s="59"/>
      <c r="N81" s="98">
        <v>1.5558877246494849</v>
      </c>
      <c r="O81" s="39"/>
      <c r="P81" s="98">
        <v>-0.50367706206852159</v>
      </c>
      <c r="Q81" s="178"/>
      <c r="R81" s="98">
        <v>0.36255606773204607</v>
      </c>
      <c r="S81" s="178"/>
      <c r="T81" s="39"/>
      <c r="U81" s="39"/>
      <c r="X81" s="82">
        <v>1.5904878983097497</v>
      </c>
      <c r="Y81" s="82">
        <v>-1.6764293546187137</v>
      </c>
      <c r="AG81" s="93">
        <v>6148.93017578125</v>
      </c>
      <c r="AI81" s="93">
        <v>4223.2099609375</v>
      </c>
      <c r="AJ81" s="87"/>
      <c r="AK81" s="93">
        <v>5034.990234375</v>
      </c>
      <c r="AL81" s="87"/>
      <c r="AO81" s="75">
        <v>-0.17746311379300889</v>
      </c>
      <c r="AP81" s="76"/>
      <c r="AQ81" s="75">
        <v>0.52681389831857439</v>
      </c>
      <c r="AR81" s="76"/>
      <c r="AS81" s="75">
        <v>0.22519202677430475</v>
      </c>
      <c r="AT81" s="77"/>
      <c r="AU81" s="75">
        <v>0.44991184243581051</v>
      </c>
      <c r="AV81" s="77"/>
      <c r="AY81" s="82">
        <v>0.2963801212340057</v>
      </c>
      <c r="AZ81" s="39"/>
    </row>
    <row r="82" spans="4:52" x14ac:dyDescent="0.2">
      <c r="D82" s="63">
        <v>10048.400390625</v>
      </c>
      <c r="E82" s="64"/>
      <c r="F82" s="52">
        <v>4731.47998046875</v>
      </c>
      <c r="G82" s="59"/>
      <c r="H82" s="52">
        <v>6371.33984375</v>
      </c>
      <c r="I82" s="59"/>
      <c r="N82" s="98">
        <v>1.5904878983097497</v>
      </c>
      <c r="O82" s="39"/>
      <c r="P82" s="98">
        <v>-0.49546848633123219</v>
      </c>
      <c r="Q82" s="178"/>
      <c r="R82" s="98">
        <v>0.3677937131822262</v>
      </c>
      <c r="S82" s="178"/>
      <c r="T82" s="39"/>
      <c r="U82" s="39"/>
      <c r="X82" s="82">
        <v>1.7576044394253405</v>
      </c>
      <c r="Y82" s="82">
        <v>-1.496774022183837</v>
      </c>
      <c r="AG82" s="93">
        <v>4905.75</v>
      </c>
      <c r="AI82" s="93">
        <v>3217.219970703125</v>
      </c>
      <c r="AJ82" s="87"/>
      <c r="AK82" s="93">
        <v>5421.89013671875</v>
      </c>
      <c r="AL82" s="87"/>
      <c r="AO82" s="75">
        <v>0.2963801212340057</v>
      </c>
      <c r="AP82" s="76"/>
      <c r="AQ82" s="75">
        <v>-0.90659237226862921</v>
      </c>
      <c r="AR82" s="76"/>
      <c r="AS82" s="75">
        <v>0.34078926814566335</v>
      </c>
      <c r="AT82" s="77"/>
      <c r="AU82" s="75">
        <v>0.83095051644664408</v>
      </c>
      <c r="AV82" s="77"/>
      <c r="AY82" s="82">
        <v>1.7458413182509998</v>
      </c>
      <c r="AZ82" s="39"/>
    </row>
    <row r="83" spans="4:52" x14ac:dyDescent="0.2">
      <c r="D83" s="63">
        <v>10345.2998046875</v>
      </c>
      <c r="E83" s="64"/>
      <c r="F83" s="52">
        <v>4755.10986328125</v>
      </c>
      <c r="G83" s="59"/>
      <c r="H83" s="52">
        <v>6425.43017578125</v>
      </c>
      <c r="I83" s="59"/>
      <c r="N83" s="98">
        <v>1.7576044394253405</v>
      </c>
      <c r="O83" s="39"/>
      <c r="P83" s="98">
        <v>-0.47857231797470196</v>
      </c>
      <c r="Q83" s="178"/>
      <c r="R83" s="98">
        <v>0.41269123311061806</v>
      </c>
      <c r="S83" s="178"/>
      <c r="T83" s="39"/>
      <c r="U83" s="39"/>
      <c r="X83" s="82">
        <v>2.5004275017294257</v>
      </c>
      <c r="Y83" s="82">
        <v>-1.4823312847685952</v>
      </c>
      <c r="AG83" s="93">
        <v>6641.33984375</v>
      </c>
      <c r="AI83" s="93">
        <v>2742.06005859375</v>
      </c>
      <c r="AJ83" s="87"/>
      <c r="AK83" s="93">
        <v>6069.56005859375</v>
      </c>
      <c r="AL83" s="87"/>
      <c r="AO83" s="75">
        <v>1.7458413182509998</v>
      </c>
      <c r="AP83" s="76"/>
      <c r="AQ83" s="75">
        <v>1.0945699802723503</v>
      </c>
      <c r="AR83" s="76"/>
      <c r="AS83" s="75">
        <v>-0.14421884457534773</v>
      </c>
      <c r="AT83" s="77"/>
      <c r="AU83" s="75">
        <v>1.46880874988886</v>
      </c>
      <c r="AV83" s="77"/>
      <c r="AY83" s="82">
        <v>0.83579117915133638</v>
      </c>
      <c r="AZ83" s="39"/>
    </row>
    <row r="84" spans="4:52" x14ac:dyDescent="0.2">
      <c r="D84" s="63">
        <v>11665</v>
      </c>
      <c r="E84" s="64"/>
      <c r="F84" s="52">
        <v>4777.10986328125</v>
      </c>
      <c r="G84" s="59"/>
      <c r="H84" s="52">
        <v>6458.56982421875</v>
      </c>
      <c r="I84" s="59"/>
      <c r="N84" s="98">
        <v>2.5004275017294257</v>
      </c>
      <c r="O84" s="39"/>
      <c r="P84" s="98">
        <v>-0.4628415711574968</v>
      </c>
      <c r="Q84" s="178"/>
      <c r="R84" s="98">
        <v>0.44019870016190088</v>
      </c>
      <c r="S84" s="178"/>
      <c r="T84" s="39"/>
      <c r="U84" s="39"/>
      <c r="X84" s="82">
        <v>3.5120222240742289</v>
      </c>
      <c r="Y84" s="82">
        <v>-1.4573467878424669</v>
      </c>
      <c r="AG84" s="93">
        <v>6104.60009765625</v>
      </c>
      <c r="AI84" s="93">
        <v>3897.7900390625</v>
      </c>
      <c r="AJ84" s="87"/>
      <c r="AK84" s="93">
        <v>4138.58984375</v>
      </c>
      <c r="AL84" s="87"/>
      <c r="AO84" s="75">
        <v>0.83579117915133638</v>
      </c>
      <c r="AP84" s="76"/>
      <c r="AQ84" s="75">
        <v>0.47570062190225493</v>
      </c>
      <c r="AR84" s="76"/>
      <c r="AS84" s="75">
        <v>0.86673537192282968</v>
      </c>
      <c r="AT84" s="77"/>
      <c r="AU84" s="75">
        <v>-0.43290878935404625</v>
      </c>
      <c r="AV84" s="77"/>
      <c r="AY84" s="82">
        <v>1.1732954743929014</v>
      </c>
      <c r="AZ84" s="39"/>
    </row>
    <row r="85" spans="4:52" x14ac:dyDescent="0.2">
      <c r="D85" s="70">
        <v>13462.2001953125</v>
      </c>
      <c r="E85" s="71"/>
      <c r="F85" s="52">
        <v>4787.2998046875</v>
      </c>
      <c r="G85" s="59"/>
      <c r="H85" s="52">
        <v>6511.4599609375</v>
      </c>
      <c r="I85" s="59"/>
      <c r="N85" s="99">
        <v>3.5120222240742289</v>
      </c>
      <c r="O85" s="180"/>
      <c r="P85" s="98">
        <v>-0.4555554171418662</v>
      </c>
      <c r="Q85" s="178"/>
      <c r="R85" s="98">
        <v>0.4841000015252116</v>
      </c>
      <c r="S85" s="178"/>
      <c r="T85" s="39"/>
      <c r="U85" s="39"/>
      <c r="X85" s="82">
        <v>-1.8417058059304054</v>
      </c>
      <c r="Y85" s="82">
        <v>-1.1999491200619463</v>
      </c>
      <c r="AG85" s="93">
        <v>5739.7998046875</v>
      </c>
      <c r="AI85" s="93">
        <v>5411.75</v>
      </c>
      <c r="AJ85" s="87"/>
      <c r="AK85" s="93">
        <v>3674.27001953125</v>
      </c>
      <c r="AL85" s="87"/>
      <c r="AO85" s="75">
        <v>1.1732954743929014</v>
      </c>
      <c r="AP85" s="76"/>
      <c r="AQ85" s="75">
        <v>5.5080153815362007E-2</v>
      </c>
      <c r="AR85" s="76"/>
      <c r="AS85" s="75">
        <v>0.95723768789774044</v>
      </c>
      <c r="AT85" s="77"/>
      <c r="AU85" s="75">
        <v>-0.89019453449249775</v>
      </c>
      <c r="AV85" s="77"/>
      <c r="AY85" s="82">
        <v>0.8621121437089706</v>
      </c>
      <c r="AZ85" s="39"/>
    </row>
    <row r="86" spans="4:52" x14ac:dyDescent="0.2">
      <c r="E86" s="64"/>
      <c r="F86" s="52">
        <v>4796.9501953125</v>
      </c>
      <c r="G86" s="59"/>
      <c r="H86" s="52">
        <v>6555.0498046875</v>
      </c>
      <c r="I86" s="59"/>
      <c r="N86" s="39"/>
      <c r="O86" s="39"/>
      <c r="P86" s="98">
        <v>-0.44865506025054774</v>
      </c>
      <c r="Q86" s="178"/>
      <c r="R86" s="98">
        <v>0.52028162225015806</v>
      </c>
      <c r="S86" s="178"/>
      <c r="T86" s="39"/>
      <c r="U86" s="39"/>
      <c r="X86" s="82">
        <v>-1.7562306200662656</v>
      </c>
      <c r="Y86" s="82">
        <v>-1.1263821482872807</v>
      </c>
      <c r="AG86" s="93">
        <v>6608.89013671875</v>
      </c>
      <c r="AI86" s="93">
        <v>2913.97998046875</v>
      </c>
      <c r="AJ86" s="87"/>
      <c r="AK86" s="93">
        <v>4361.5498046875</v>
      </c>
      <c r="AL86" s="87"/>
      <c r="AO86" s="75">
        <v>0.8621121437089706</v>
      </c>
      <c r="AP86" s="76"/>
      <c r="AQ86" s="75">
        <v>1.0571549583443496</v>
      </c>
      <c r="AR86" s="76"/>
      <c r="AS86" s="75">
        <v>0.18871408605652906</v>
      </c>
      <c r="AT86" s="77"/>
      <c r="AU86" s="75">
        <v>-0.21332649595338563</v>
      </c>
      <c r="AV86" s="77"/>
      <c r="AY86" s="82">
        <v>0.75415841287965613</v>
      </c>
      <c r="AZ86" s="39"/>
    </row>
    <row r="87" spans="4:52" x14ac:dyDescent="0.2">
      <c r="E87" s="64"/>
      <c r="F87" s="52">
        <v>4806.2998046875</v>
      </c>
      <c r="G87" s="59"/>
      <c r="H87" s="52">
        <v>6585.8798828125</v>
      </c>
      <c r="I87" s="59"/>
      <c r="N87" s="39"/>
      <c r="O87" s="39"/>
      <c r="P87" s="98">
        <v>-0.4419697721633708</v>
      </c>
      <c r="Q87" s="178"/>
      <c r="R87" s="98">
        <v>0.54587203730272915</v>
      </c>
      <c r="S87" s="178"/>
      <c r="T87" s="39"/>
      <c r="U87" s="39"/>
      <c r="X87" s="82">
        <v>-1.6847916413425474</v>
      </c>
      <c r="Y87" s="82">
        <v>-0.82541552219608016</v>
      </c>
      <c r="AG87" s="93">
        <v>6589.41015625</v>
      </c>
      <c r="AI87" s="93">
        <v>3982.070068359375</v>
      </c>
      <c r="AJ87" s="87"/>
      <c r="AK87" s="93">
        <v>4930.93994140625</v>
      </c>
      <c r="AL87" s="87"/>
      <c r="AO87" s="75">
        <v>0.75415841287965613</v>
      </c>
      <c r="AP87" s="76"/>
      <c r="AQ87" s="75">
        <v>1.0346942348717643</v>
      </c>
      <c r="AR87" s="76"/>
      <c r="AS87" s="75">
        <v>2.5659418570207291</v>
      </c>
      <c r="AT87" s="77"/>
      <c r="AU87" s="75">
        <v>0.3474378293304109</v>
      </c>
      <c r="AV87" s="77"/>
      <c r="AY87" s="82">
        <v>0.64021628955726317</v>
      </c>
      <c r="AZ87" s="39"/>
    </row>
    <row r="88" spans="4:52" x14ac:dyDescent="0.2">
      <c r="E88" s="64"/>
      <c r="F88" s="52">
        <v>4827.2099609375</v>
      </c>
      <c r="G88" s="59"/>
      <c r="H88" s="52">
        <v>6596.0400390625</v>
      </c>
      <c r="I88" s="59"/>
      <c r="N88" s="39"/>
      <c r="O88" s="39"/>
      <c r="P88" s="98">
        <v>-0.42701830062350948</v>
      </c>
      <c r="Q88" s="178"/>
      <c r="R88" s="98">
        <v>0.55430544491143829</v>
      </c>
      <c r="S88" s="178"/>
      <c r="T88" s="39"/>
      <c r="U88" s="39"/>
      <c r="X88" s="82">
        <v>-1.6831040844191421</v>
      </c>
      <c r="Y88" s="82">
        <v>-0.65293150436272707</v>
      </c>
      <c r="AG88" s="93">
        <v>4880.35986328125</v>
      </c>
      <c r="AI88" s="93">
        <v>2396.39990234375</v>
      </c>
      <c r="AJ88" s="87"/>
      <c r="AK88" s="93">
        <v>4838.56982421875</v>
      </c>
      <c r="AL88" s="87"/>
      <c r="AO88" s="75">
        <v>0.64021628955726317</v>
      </c>
      <c r="AP88" s="76"/>
      <c r="AQ88" s="75">
        <v>-0.93586759873437564</v>
      </c>
      <c r="AR88" s="76"/>
      <c r="AS88" s="75">
        <v>1.5808789073235714</v>
      </c>
      <c r="AT88" s="77"/>
      <c r="AU88" s="75">
        <v>0.25646704655652669</v>
      </c>
      <c r="AV88" s="77"/>
      <c r="AY88" s="82">
        <v>0.48679339157178203</v>
      </c>
      <c r="AZ88" s="39"/>
    </row>
    <row r="89" spans="4:52" x14ac:dyDescent="0.2">
      <c r="E89" s="64"/>
      <c r="F89" s="52">
        <v>4833.77978515625</v>
      </c>
      <c r="G89" s="59"/>
      <c r="H89" s="52">
        <v>6599.52001953125</v>
      </c>
      <c r="I89" s="59"/>
      <c r="N89" s="39"/>
      <c r="O89" s="39"/>
      <c r="P89" s="98">
        <v>-0.42232065328629587</v>
      </c>
      <c r="Q89" s="178"/>
      <c r="R89" s="98">
        <v>0.55719399239448664</v>
      </c>
      <c r="S89" s="178"/>
      <c r="T89" s="39"/>
      <c r="U89" s="39"/>
      <c r="X89" s="82">
        <v>-1.655754035975592</v>
      </c>
      <c r="Y89" s="82">
        <v>-0.58155597025339656</v>
      </c>
      <c r="AG89" s="93">
        <v>6288</v>
      </c>
      <c r="AI89" s="93">
        <v>3639.969970703125</v>
      </c>
      <c r="AJ89" s="87"/>
      <c r="AK89" s="93">
        <v>5221.66015625</v>
      </c>
      <c r="AL89" s="87"/>
      <c r="AO89" s="75">
        <v>0.48679339157178203</v>
      </c>
      <c r="AP89" s="76"/>
      <c r="AQ89" s="75">
        <v>0.68716359015575568</v>
      </c>
      <c r="AR89" s="76"/>
      <c r="AS89" s="75">
        <v>0.14033829021379335</v>
      </c>
      <c r="AT89" s="77"/>
      <c r="AU89" s="75">
        <v>0.63375386224009622</v>
      </c>
      <c r="AV89" s="77"/>
      <c r="AY89" s="82">
        <v>-3.2230648238570539E-2</v>
      </c>
      <c r="AZ89" s="39"/>
    </row>
    <row r="90" spans="4:52" x14ac:dyDescent="0.2">
      <c r="E90" s="64"/>
      <c r="F90" s="52">
        <v>4842.25</v>
      </c>
      <c r="G90" s="59"/>
      <c r="H90" s="52">
        <v>6609.06005859375</v>
      </c>
      <c r="I90" s="59"/>
      <c r="N90" s="39"/>
      <c r="O90" s="39"/>
      <c r="P90" s="98">
        <v>-0.41626416214109752</v>
      </c>
      <c r="Q90" s="178"/>
      <c r="R90" s="98">
        <v>0.56511267356802375</v>
      </c>
      <c r="S90" s="178"/>
      <c r="T90" s="39"/>
      <c r="U90" s="39"/>
      <c r="X90" s="82">
        <v>-1.4247909140189554</v>
      </c>
      <c r="Y90" s="82">
        <v>-0.50666084215742491</v>
      </c>
      <c r="AG90" s="93">
        <v>6963.06982421875</v>
      </c>
      <c r="AI90" s="93">
        <v>3695.489990234375</v>
      </c>
      <c r="AJ90" s="87"/>
      <c r="AK90" s="93">
        <v>4645.240234375</v>
      </c>
      <c r="AL90" s="87"/>
      <c r="AO90" s="75">
        <v>-3.2230648238570539E-2</v>
      </c>
      <c r="AP90" s="76"/>
      <c r="AQ90" s="75">
        <v>1.465529701496985</v>
      </c>
      <c r="AR90" s="76"/>
      <c r="AS90" s="75">
        <v>-0.55879531657146853</v>
      </c>
      <c r="AT90" s="77"/>
      <c r="AU90" s="75">
        <v>6.6066247500055103E-2</v>
      </c>
      <c r="AV90" s="77"/>
      <c r="AY90" s="82">
        <v>0.55923015406101695</v>
      </c>
      <c r="AZ90" s="39"/>
    </row>
    <row r="91" spans="4:52" x14ac:dyDescent="0.2">
      <c r="E91" s="64"/>
      <c r="F91" s="52">
        <v>4849.85009765625</v>
      </c>
      <c r="G91" s="59"/>
      <c r="H91" s="52">
        <v>6618.759765625</v>
      </c>
      <c r="I91" s="59"/>
      <c r="N91" s="39"/>
      <c r="O91" s="39"/>
      <c r="P91" s="98">
        <v>-0.41082983432216558</v>
      </c>
      <c r="Q91" s="178"/>
      <c r="R91" s="98">
        <v>0.57316388666620754</v>
      </c>
      <c r="S91" s="178"/>
      <c r="T91" s="39"/>
      <c r="U91" s="39"/>
      <c r="X91" s="82">
        <v>-1.3602233137600237</v>
      </c>
      <c r="Y91" s="82">
        <v>-0.44849108083330064</v>
      </c>
      <c r="AG91" s="93">
        <v>4783.93017578125</v>
      </c>
      <c r="AI91" s="93">
        <v>4951.85009765625</v>
      </c>
      <c r="AJ91" s="87"/>
      <c r="AK91" s="93">
        <v>5168.72021484375</v>
      </c>
      <c r="AL91" s="87"/>
      <c r="AO91" s="75">
        <v>0.55923015406101695</v>
      </c>
      <c r="AP91" s="76"/>
      <c r="AQ91" s="75">
        <v>-1.0470525431422941</v>
      </c>
      <c r="AR91" s="76"/>
      <c r="AS91" s="75">
        <v>-0.67836229890401134</v>
      </c>
      <c r="AT91" s="77"/>
      <c r="AU91" s="75">
        <v>0.5816159191869954</v>
      </c>
      <c r="AV91" s="77"/>
      <c r="AY91" s="82">
        <v>-0.40617346150121303</v>
      </c>
      <c r="AZ91" s="39"/>
    </row>
    <row r="92" spans="4:52" x14ac:dyDescent="0.2">
      <c r="E92" s="64"/>
      <c r="F92" s="52">
        <v>4859.60986328125</v>
      </c>
      <c r="G92" s="59"/>
      <c r="H92" s="52">
        <v>6654.080078125</v>
      </c>
      <c r="I92" s="59"/>
      <c r="N92" s="39"/>
      <c r="O92" s="39"/>
      <c r="P92" s="98">
        <v>-0.40385127059297754</v>
      </c>
      <c r="Q92" s="178"/>
      <c r="R92" s="98">
        <v>0.60248140746511125</v>
      </c>
      <c r="S92" s="178"/>
      <c r="T92" s="39"/>
      <c r="U92" s="39"/>
      <c r="X92" s="82">
        <v>-1.3418183469666471</v>
      </c>
      <c r="Y92" s="82">
        <v>-0.17128009296630572</v>
      </c>
      <c r="AG92" s="93">
        <v>5788.919921875</v>
      </c>
      <c r="AI92" s="93">
        <v>3847.179931640625</v>
      </c>
      <c r="AJ92" s="87"/>
      <c r="AK92" s="93">
        <v>3817.239990234375</v>
      </c>
      <c r="AL92" s="87"/>
      <c r="AO92" s="75">
        <v>-0.40617346150121303</v>
      </c>
      <c r="AP92" s="76"/>
      <c r="AQ92" s="75">
        <v>0.11171642051282096</v>
      </c>
      <c r="AR92" s="76"/>
      <c r="AS92" s="75">
        <v>1.2588757774270245</v>
      </c>
      <c r="AT92" s="77"/>
      <c r="AU92" s="75">
        <v>-0.74939044607046168</v>
      </c>
      <c r="AV92" s="77"/>
      <c r="AY92" s="82">
        <v>-6.5530788826694567E-2</v>
      </c>
      <c r="AZ92" s="39"/>
    </row>
    <row r="93" spans="4:52" x14ac:dyDescent="0.2">
      <c r="E93" s="64"/>
      <c r="F93" s="52">
        <v>4882.5400390625</v>
      </c>
      <c r="G93" s="59"/>
      <c r="H93" s="52">
        <v>6658.509765625</v>
      </c>
      <c r="I93" s="59"/>
      <c r="N93" s="39"/>
      <c r="O93" s="39"/>
      <c r="P93" s="98">
        <v>-0.38745541651621146</v>
      </c>
      <c r="Q93" s="178"/>
      <c r="R93" s="98">
        <v>0.60615825645714361</v>
      </c>
      <c r="S93" s="178"/>
      <c r="T93" s="39"/>
      <c r="U93" s="39"/>
      <c r="X93" s="82">
        <v>-1.2843153728723269</v>
      </c>
      <c r="Y93" s="82">
        <v>0.82071731004996074</v>
      </c>
      <c r="AG93" s="93">
        <v>7391.3701171875</v>
      </c>
      <c r="AI93" s="93">
        <v>4749.2900390625</v>
      </c>
      <c r="AJ93" s="87"/>
      <c r="AK93" s="93">
        <v>3334.510009765625</v>
      </c>
      <c r="AL93" s="87"/>
      <c r="AO93" s="75">
        <v>-6.5530788826694567E-2</v>
      </c>
      <c r="AP93" s="76"/>
      <c r="AQ93" s="75">
        <v>1.959366667043779</v>
      </c>
      <c r="AR93" s="76"/>
      <c r="AS93" s="75">
        <v>1.0243242160809607</v>
      </c>
      <c r="AT93" s="77"/>
      <c r="AU93" s="75">
        <v>-1.2248074481137021</v>
      </c>
      <c r="AV93" s="77"/>
      <c r="AY93" s="82">
        <v>1.633275805976516</v>
      </c>
      <c r="AZ93" s="39"/>
    </row>
    <row r="94" spans="4:52" x14ac:dyDescent="0.2">
      <c r="E94" s="64"/>
      <c r="F94" s="52">
        <v>4887.990234375</v>
      </c>
      <c r="G94" s="59"/>
      <c r="H94" s="52">
        <v>6759.5</v>
      </c>
      <c r="I94" s="59"/>
      <c r="N94" s="39"/>
      <c r="O94" s="39"/>
      <c r="P94" s="98">
        <v>-0.38355834185415438</v>
      </c>
      <c r="Q94" s="178"/>
      <c r="R94" s="98">
        <v>0.68998490144436508</v>
      </c>
      <c r="S94" s="178"/>
      <c r="T94" s="39"/>
      <c r="U94" s="39"/>
      <c r="X94" s="82">
        <v>-1.282227529611343</v>
      </c>
      <c r="Y94" s="82">
        <v>-2.4633930233056045</v>
      </c>
      <c r="AG94" s="93">
        <v>5638.490234375</v>
      </c>
      <c r="AI94" s="93">
        <v>2869.68994140625</v>
      </c>
      <c r="AJ94" s="87"/>
      <c r="AK94" s="93">
        <v>5664.83984375</v>
      </c>
      <c r="AL94" s="87"/>
      <c r="AO94" s="75">
        <v>1.633275805976516</v>
      </c>
      <c r="AP94" s="76"/>
      <c r="AQ94" s="75">
        <v>-6.1731372128714192E-2</v>
      </c>
      <c r="AR94" s="76"/>
      <c r="AS94" s="75">
        <v>-1.8746959395009448</v>
      </c>
      <c r="AT94" s="77"/>
      <c r="AU94" s="75">
        <v>1.0702197270556952</v>
      </c>
      <c r="AV94" s="77"/>
      <c r="AY94" s="82">
        <v>0.42776379898567224</v>
      </c>
      <c r="AZ94" s="39"/>
    </row>
    <row r="95" spans="4:52" x14ac:dyDescent="0.2">
      <c r="E95" s="64"/>
      <c r="F95" s="52">
        <v>4902.35986328125</v>
      </c>
      <c r="G95" s="59"/>
      <c r="H95" s="52">
        <v>6760.93017578125</v>
      </c>
      <c r="I95" s="59"/>
      <c r="N95" s="39"/>
      <c r="O95" s="39"/>
      <c r="P95" s="98">
        <v>-0.37328356939136298</v>
      </c>
      <c r="Q95" s="178"/>
      <c r="R95" s="98">
        <v>0.69117201461650601</v>
      </c>
      <c r="S95" s="178"/>
      <c r="T95" s="39"/>
      <c r="U95" s="39"/>
      <c r="X95" s="82">
        <v>-1.2662750803742844</v>
      </c>
      <c r="Y95" s="82">
        <v>-1.9022864229330705</v>
      </c>
      <c r="AG95" s="93">
        <v>6708.56005859375</v>
      </c>
      <c r="AI95" s="93">
        <v>3139.780029296875</v>
      </c>
      <c r="AJ95" s="87"/>
      <c r="AK95" s="93">
        <v>2711.93994140625</v>
      </c>
      <c r="AL95" s="87"/>
      <c r="AO95" s="75">
        <v>0.42776379898567224</v>
      </c>
      <c r="AP95" s="76"/>
      <c r="AQ95" s="75">
        <v>1.1720759438843416</v>
      </c>
      <c r="AR95" s="76"/>
      <c r="AS95" s="75">
        <v>1.1281459553080018</v>
      </c>
      <c r="AT95" s="77"/>
      <c r="AU95" s="75">
        <v>-1.8379460710222286</v>
      </c>
      <c r="AV95" s="77"/>
      <c r="AY95" s="82">
        <v>0.78769246979818663</v>
      </c>
      <c r="AZ95" s="39"/>
    </row>
    <row r="96" spans="4:52" x14ac:dyDescent="0.2">
      <c r="E96" s="64"/>
      <c r="F96" s="52">
        <v>4902.85009765625</v>
      </c>
      <c r="G96" s="59"/>
      <c r="H96" s="52">
        <v>6762.919921875</v>
      </c>
      <c r="I96" s="59"/>
      <c r="N96" s="39"/>
      <c r="O96" s="39"/>
      <c r="P96" s="98">
        <v>-0.3729330351716259</v>
      </c>
      <c r="Q96" s="178"/>
      <c r="R96" s="98">
        <v>0.69282359746951883</v>
      </c>
      <c r="S96" s="178"/>
      <c r="T96" s="39"/>
      <c r="U96" s="39"/>
      <c r="X96" s="82">
        <v>-1.2546199921368608</v>
      </c>
      <c r="Y96" s="82">
        <v>-1.8434830441062395</v>
      </c>
      <c r="AG96" s="93">
        <v>6243.27001953125</v>
      </c>
      <c r="AI96" s="93">
        <v>4057.39990234375</v>
      </c>
      <c r="AJ96" s="87"/>
      <c r="AK96" s="93">
        <v>4598.06005859375</v>
      </c>
      <c r="AL96" s="87"/>
      <c r="AO96" s="75">
        <v>0.78769246979818663</v>
      </c>
      <c r="AP96" s="76"/>
      <c r="AQ96" s="75">
        <v>0.63558922005541452</v>
      </c>
      <c r="AR96" s="76"/>
      <c r="AS96" s="75">
        <v>0.70831309156892919</v>
      </c>
      <c r="AT96" s="77"/>
      <c r="AU96" s="75">
        <v>1.9600814166052728E-2</v>
      </c>
      <c r="AV96" s="77"/>
      <c r="AY96" s="82">
        <v>0.63665108203865417</v>
      </c>
      <c r="AZ96" s="39"/>
    </row>
    <row r="97" spans="5:52" x14ac:dyDescent="0.2">
      <c r="E97" s="64"/>
      <c r="F97" s="52">
        <v>4915.0498046875</v>
      </c>
      <c r="G97" s="59"/>
      <c r="H97" s="52">
        <v>6789.85009765625</v>
      </c>
      <c r="I97" s="59"/>
      <c r="N97" s="39"/>
      <c r="O97" s="39"/>
      <c r="P97" s="98">
        <v>-0.36420983051014083</v>
      </c>
      <c r="Q97" s="178"/>
      <c r="R97" s="98">
        <v>0.71517691013018481</v>
      </c>
      <c r="S97" s="178"/>
      <c r="T97" s="39"/>
      <c r="U97" s="39"/>
      <c r="X97" s="82">
        <v>-1.2538264022150856</v>
      </c>
      <c r="Y97" s="82">
        <v>-1.5291184186905973</v>
      </c>
      <c r="AG97" s="93">
        <v>5450.22021484375</v>
      </c>
      <c r="AI97" s="93">
        <v>3294.389892578125</v>
      </c>
      <c r="AJ97" s="87"/>
      <c r="AK97" s="93">
        <v>4833.68017578125</v>
      </c>
      <c r="AL97" s="87"/>
      <c r="AO97" s="75">
        <v>0.63665108203865417</v>
      </c>
      <c r="AP97" s="76"/>
      <c r="AQ97" s="75">
        <v>-0.27880966199934909</v>
      </c>
      <c r="AR97" s="76"/>
      <c r="AS97" s="75">
        <v>0.82900757606294184</v>
      </c>
      <c r="AT97" s="77"/>
      <c r="AU97" s="75">
        <v>0.25165147243588815</v>
      </c>
      <c r="AV97" s="77"/>
      <c r="AY97" s="82">
        <v>-0.15598784701095011</v>
      </c>
      <c r="AZ97" s="39"/>
    </row>
    <row r="98" spans="5:52" x14ac:dyDescent="0.2">
      <c r="E98" s="64"/>
      <c r="F98" s="52">
        <v>4922.93017578125</v>
      </c>
      <c r="G98" s="59"/>
      <c r="H98" s="52">
        <v>6807.0400390625</v>
      </c>
      <c r="I98" s="59"/>
      <c r="N98" s="39"/>
      <c r="O98" s="39"/>
      <c r="P98" s="98">
        <v>-0.35857509766916795</v>
      </c>
      <c r="Q98" s="178"/>
      <c r="R98" s="98">
        <v>0.7294453700909983</v>
      </c>
      <c r="S98" s="178"/>
      <c r="T98" s="39"/>
      <c r="U98" s="39"/>
      <c r="X98" s="82">
        <v>-1.2454388934224025</v>
      </c>
      <c r="Y98" s="82">
        <v>-1.3328052200865292</v>
      </c>
      <c r="AG98" s="93">
        <v>5077.9599609375</v>
      </c>
      <c r="AI98" s="93">
        <v>4608.33984375</v>
      </c>
      <c r="AJ98" s="87"/>
      <c r="AK98" s="93">
        <v>3020.010009765625</v>
      </c>
      <c r="AL98" s="87"/>
      <c r="AO98" s="75">
        <v>-0.15598784701095011</v>
      </c>
      <c r="AP98" s="76"/>
      <c r="AQ98" s="75">
        <v>-0.70803158222846929</v>
      </c>
      <c r="AR98" s="76"/>
      <c r="AS98" s="75">
        <v>-1.3368887762384738</v>
      </c>
      <c r="AT98" s="77"/>
      <c r="AU98" s="75">
        <v>-1.534543021192073</v>
      </c>
      <c r="AV98" s="77"/>
      <c r="AY98" s="82">
        <v>0.14045136095037702</v>
      </c>
      <c r="AZ98" s="39"/>
    </row>
    <row r="99" spans="5:52" x14ac:dyDescent="0.2">
      <c r="E99" s="64"/>
      <c r="F99" s="52">
        <v>4937.2099609375</v>
      </c>
      <c r="G99" s="59"/>
      <c r="H99" s="52">
        <v>6848.52978515625</v>
      </c>
      <c r="I99" s="59"/>
      <c r="N99" s="39"/>
      <c r="O99" s="39"/>
      <c r="P99" s="98">
        <v>-0.34836456653748377</v>
      </c>
      <c r="Q99" s="178"/>
      <c r="R99" s="98">
        <v>0.76388381097525571</v>
      </c>
      <c r="S99" s="178"/>
      <c r="T99" s="39"/>
      <c r="U99" s="39"/>
      <c r="X99" s="82">
        <v>-1.2349780305820017</v>
      </c>
      <c r="Y99" s="82">
        <v>-1.2680317460840294</v>
      </c>
      <c r="AG99" s="93">
        <v>6201.31005859375</v>
      </c>
      <c r="AI99" s="93">
        <v>3578.780029296875</v>
      </c>
      <c r="AJ99" s="87"/>
      <c r="AK99" s="93">
        <v>2451.3798828125</v>
      </c>
      <c r="AL99" s="87"/>
      <c r="AO99" s="75">
        <v>0.14045136095037702</v>
      </c>
      <c r="AP99" s="76"/>
      <c r="AQ99" s="75">
        <v>0.58720872598615437</v>
      </c>
      <c r="AR99" s="76"/>
      <c r="AS99" s="75">
        <v>1.0576287572421244</v>
      </c>
      <c r="AT99" s="77"/>
      <c r="AU99" s="75">
        <v>-2.0945588502586965</v>
      </c>
      <c r="AV99" s="77"/>
      <c r="AY99" s="82">
        <v>0.74280137173440386</v>
      </c>
      <c r="AZ99" s="39"/>
    </row>
    <row r="100" spans="5:52" x14ac:dyDescent="0.2">
      <c r="E100" s="64"/>
      <c r="F100" s="52">
        <v>4947.77978515625</v>
      </c>
      <c r="G100" s="59"/>
      <c r="H100" s="52">
        <v>6870.81982421875</v>
      </c>
      <c r="I100" s="59"/>
      <c r="N100" s="39"/>
      <c r="O100" s="39"/>
      <c r="P100" s="98">
        <v>-0.34080678341532378</v>
      </c>
      <c r="Q100" s="178"/>
      <c r="R100" s="98">
        <v>0.78238559189305523</v>
      </c>
      <c r="S100" s="178"/>
      <c r="T100" s="39"/>
      <c r="U100" s="39"/>
      <c r="X100" s="82">
        <v>-1.2215711440900654</v>
      </c>
      <c r="Y100" s="82">
        <v>-0.96279930763365196</v>
      </c>
      <c r="AG100" s="93">
        <v>6164</v>
      </c>
      <c r="AI100" s="93">
        <v>3106.159912109375</v>
      </c>
      <c r="AJ100" s="87"/>
      <c r="AK100" s="93">
        <v>4001.93994140625</v>
      </c>
      <c r="AL100" s="87"/>
      <c r="AO100" s="75">
        <v>0.74280137173440386</v>
      </c>
      <c r="AP100" s="76"/>
      <c r="AQ100" s="75">
        <v>0.54418964236004308</v>
      </c>
      <c r="AR100" s="76"/>
      <c r="AS100" s="75">
        <v>1.2091645691011896</v>
      </c>
      <c r="AT100" s="77"/>
      <c r="AU100" s="75">
        <v>-0.56748855346706639</v>
      </c>
      <c r="AV100" s="77"/>
      <c r="AY100" s="82">
        <v>-0.16214159415138479</v>
      </c>
      <c r="AZ100" s="39"/>
    </row>
    <row r="101" spans="5:52" x14ac:dyDescent="0.2">
      <c r="E101" s="64"/>
      <c r="F101" s="52">
        <v>4954.31982421875</v>
      </c>
      <c r="G101" s="59"/>
      <c r="H101" s="52">
        <v>6877.06982421875</v>
      </c>
      <c r="I101" s="59"/>
      <c r="N101" s="39"/>
      <c r="O101" s="39"/>
      <c r="P101" s="98">
        <v>-0.33613043347592292</v>
      </c>
      <c r="Q101" s="178"/>
      <c r="R101" s="98">
        <v>0.78757338588534087</v>
      </c>
      <c r="S101" s="178"/>
      <c r="T101" s="39"/>
      <c r="U101" s="39"/>
      <c r="X101" s="82">
        <v>-1.2114391689339199</v>
      </c>
      <c r="Y101" s="82">
        <v>-0.91522794235111371</v>
      </c>
      <c r="AG101" s="93">
        <v>5994.83984375</v>
      </c>
      <c r="AI101" s="93">
        <v>3156.4599609375</v>
      </c>
      <c r="AJ101" s="87"/>
      <c r="AK101" s="93">
        <v>5730.52978515625</v>
      </c>
      <c r="AL101" s="87"/>
      <c r="AO101" s="75">
        <v>-0.16214159415138479</v>
      </c>
      <c r="AP101" s="76"/>
      <c r="AQ101" s="75">
        <v>0.34914532503099405</v>
      </c>
      <c r="AR101" s="76"/>
      <c r="AS101" s="75">
        <v>0.55272138310460872</v>
      </c>
      <c r="AT101" s="77"/>
      <c r="AU101" s="75">
        <v>1.1349145176660274</v>
      </c>
      <c r="AV101" s="77"/>
      <c r="AY101" s="82">
        <v>7.7871929417440335E-3</v>
      </c>
      <c r="AZ101" s="39"/>
    </row>
    <row r="102" spans="5:52" x14ac:dyDescent="0.2">
      <c r="E102" s="64"/>
      <c r="F102" s="52">
        <v>4962.1298828125</v>
      </c>
      <c r="G102" s="59"/>
      <c r="H102" s="52">
        <v>6883.4599609375</v>
      </c>
      <c r="I102" s="59"/>
      <c r="N102" s="39"/>
      <c r="O102" s="39"/>
      <c r="P102" s="98">
        <v>-0.33054597645929479</v>
      </c>
      <c r="Q102" s="178"/>
      <c r="R102" s="98">
        <v>0.79287749994604717</v>
      </c>
      <c r="S102" s="178"/>
      <c r="T102" s="39"/>
      <c r="U102" s="39"/>
      <c r="X102" s="82">
        <v>-1.2101377582724957</v>
      </c>
      <c r="Y102" s="82">
        <v>-0.82897859494427628</v>
      </c>
      <c r="AG102" s="93">
        <v>6261.669921875</v>
      </c>
      <c r="AI102" s="93">
        <v>2026.510009765625</v>
      </c>
      <c r="AJ102" s="87"/>
      <c r="AK102" s="93">
        <v>5885.14990234375</v>
      </c>
      <c r="AL102" s="87"/>
      <c r="AO102" s="75">
        <v>7.7871929417440335E-3</v>
      </c>
      <c r="AP102" s="76"/>
      <c r="AQ102" s="75">
        <v>0.65680459648397516</v>
      </c>
      <c r="AR102" s="76"/>
      <c r="AS102" s="75">
        <v>0.6675465143462902</v>
      </c>
      <c r="AT102" s="77"/>
      <c r="AU102" s="75">
        <v>1.2871922620428642</v>
      </c>
      <c r="AV102" s="77"/>
      <c r="AY102" s="82">
        <v>0.63937674502658015</v>
      </c>
      <c r="AZ102" s="39"/>
    </row>
    <row r="103" spans="5:52" x14ac:dyDescent="0.2">
      <c r="E103" s="64"/>
      <c r="F103" s="52">
        <v>4984.8798828125</v>
      </c>
      <c r="G103" s="59"/>
      <c r="H103" s="52">
        <v>7010.330078125</v>
      </c>
      <c r="I103" s="59"/>
      <c r="N103" s="39"/>
      <c r="O103" s="39"/>
      <c r="P103" s="98">
        <v>-0.3142789541824122</v>
      </c>
      <c r="Q103" s="178"/>
      <c r="R103" s="98">
        <v>0.89818566502538721</v>
      </c>
      <c r="S103" s="178"/>
      <c r="T103" s="39"/>
      <c r="U103" s="39"/>
      <c r="X103" s="82">
        <v>-1.202401042094942</v>
      </c>
      <c r="Y103" s="82">
        <v>-0.78134135274945482</v>
      </c>
      <c r="AG103" s="93">
        <v>5355.35009765625</v>
      </c>
      <c r="AI103" s="93">
        <v>3388.300048828125</v>
      </c>
      <c r="AJ103" s="87"/>
      <c r="AK103" s="93">
        <v>3861.610107421875</v>
      </c>
      <c r="AL103" s="87"/>
      <c r="AO103" s="75">
        <v>0.63937674502658015</v>
      </c>
      <c r="AP103" s="76"/>
      <c r="AQ103" s="75">
        <v>-0.38819639733917782</v>
      </c>
      <c r="AR103" s="76"/>
      <c r="AS103" s="75">
        <v>0.84371147265104485</v>
      </c>
      <c r="AT103" s="77"/>
      <c r="AU103" s="75">
        <v>-0.7056925011590951</v>
      </c>
      <c r="AV103" s="77"/>
      <c r="AY103" s="82">
        <v>0.5675590542048865</v>
      </c>
      <c r="AZ103" s="39"/>
    </row>
    <row r="104" spans="5:52" x14ac:dyDescent="0.2">
      <c r="E104" s="64"/>
      <c r="F104" s="52">
        <v>5005.58984375</v>
      </c>
      <c r="G104" s="59"/>
      <c r="H104" s="52">
        <v>7017.2001953125</v>
      </c>
      <c r="I104" s="59"/>
      <c r="N104" s="39"/>
      <c r="O104" s="39"/>
      <c r="P104" s="98">
        <v>-0.29947062908686578</v>
      </c>
      <c r="Q104" s="178"/>
      <c r="R104" s="98">
        <v>0.90388818545284477</v>
      </c>
      <c r="S104" s="178"/>
      <c r="T104" s="39"/>
      <c r="U104" s="39"/>
      <c r="X104" s="82">
        <v>-1.1717333129511416</v>
      </c>
      <c r="Y104" s="83">
        <v>0.75095562695880869</v>
      </c>
      <c r="AG104" s="93">
        <v>6180.47021484375</v>
      </c>
      <c r="AI104" s="93">
        <v>5675.0498046875</v>
      </c>
      <c r="AJ104" s="87"/>
      <c r="AK104" s="93">
        <v>5385.259765625</v>
      </c>
      <c r="AL104" s="87"/>
      <c r="AO104" s="75">
        <v>0.5675590542048865</v>
      </c>
      <c r="AP104" s="76"/>
      <c r="AQ104" s="75">
        <v>0.56318005878951471</v>
      </c>
      <c r="AR104" s="76"/>
      <c r="AS104" s="75">
        <v>0.83449700685704364</v>
      </c>
      <c r="AT104" s="77"/>
      <c r="AU104" s="75">
        <v>0.79487506658083795</v>
      </c>
      <c r="AV104" s="77"/>
      <c r="AY104" s="82">
        <v>-8.8754378526532784E-2</v>
      </c>
      <c r="AZ104" s="39"/>
    </row>
    <row r="105" spans="5:52" x14ac:dyDescent="0.2">
      <c r="E105" s="64"/>
      <c r="F105" s="52">
        <v>5016.39013671875</v>
      </c>
      <c r="G105" s="59"/>
      <c r="H105" s="52">
        <v>7085.47998046875</v>
      </c>
      <c r="I105" s="59"/>
      <c r="N105" s="39"/>
      <c r="O105" s="39"/>
      <c r="P105" s="98">
        <v>-0.29174805298490908</v>
      </c>
      <c r="Q105" s="178"/>
      <c r="R105" s="98">
        <v>0.96056361892934738</v>
      </c>
      <c r="S105" s="178"/>
      <c r="T105" s="39"/>
      <c r="U105" s="39"/>
      <c r="X105" s="82">
        <v>-1.1604357416868365</v>
      </c>
      <c r="Y105" s="39"/>
      <c r="AG105" s="93">
        <v>6546.33984375</v>
      </c>
      <c r="AI105" s="93">
        <v>4288.31005859375</v>
      </c>
      <c r="AJ105" s="87"/>
      <c r="AK105" s="93">
        <v>4803.080078125</v>
      </c>
      <c r="AL105" s="87"/>
      <c r="AO105" s="75">
        <v>-8.8754378526532784E-2</v>
      </c>
      <c r="AP105" s="76"/>
      <c r="AQ105" s="75">
        <v>0.98503348800950608</v>
      </c>
      <c r="AR105" s="76"/>
      <c r="AS105" s="75">
        <v>-1.0243941781016286</v>
      </c>
      <c r="AT105" s="77"/>
      <c r="AU105" s="75">
        <v>0.22151494212169828</v>
      </c>
      <c r="AV105" s="77"/>
      <c r="AY105" s="82">
        <v>-0.51989511196046423</v>
      </c>
      <c r="AZ105" s="39"/>
    </row>
    <row r="106" spans="5:52" x14ac:dyDescent="0.2">
      <c r="E106" s="64"/>
      <c r="F106" s="52">
        <v>5022.77978515625</v>
      </c>
      <c r="G106" s="59"/>
      <c r="H106" s="52">
        <v>7165.830078125</v>
      </c>
      <c r="I106" s="59"/>
      <c r="N106" s="39"/>
      <c r="O106" s="39"/>
      <c r="P106" s="98">
        <v>-0.28717923744757895</v>
      </c>
      <c r="Q106" s="178"/>
      <c r="R106" s="98">
        <v>1.0272579795534516</v>
      </c>
      <c r="S106" s="178"/>
      <c r="T106" s="39"/>
      <c r="U106" s="39"/>
      <c r="X106" s="82">
        <v>-1.1453842422047891</v>
      </c>
      <c r="Y106" s="39"/>
      <c r="AG106" s="93">
        <v>6033.39990234375</v>
      </c>
      <c r="AI106" s="93">
        <v>3804.31005859375</v>
      </c>
      <c r="AJ106" s="87"/>
      <c r="AK106" s="93">
        <v>4774.89013671875</v>
      </c>
      <c r="AL106" s="87"/>
      <c r="AO106" s="75">
        <v>-0.51989511196046423</v>
      </c>
      <c r="AP106" s="76"/>
      <c r="AQ106" s="75">
        <v>0.39360567829214271</v>
      </c>
      <c r="AR106" s="76"/>
      <c r="AS106" s="75">
        <v>-0.86689089128448449</v>
      </c>
      <c r="AT106" s="77"/>
      <c r="AU106" s="75">
        <v>0.19375205609145807</v>
      </c>
      <c r="AV106" s="77"/>
      <c r="AY106" s="82">
        <v>-0.11117942627084546</v>
      </c>
      <c r="AZ106" s="39"/>
    </row>
    <row r="107" spans="5:52" x14ac:dyDescent="0.2">
      <c r="E107" s="64"/>
      <c r="F107" s="52">
        <v>5029.2998046875</v>
      </c>
      <c r="G107" s="59"/>
      <c r="H107" s="52">
        <v>7192.6201171875</v>
      </c>
      <c r="I107" s="59"/>
      <c r="N107" s="39"/>
      <c r="O107" s="39"/>
      <c r="P107" s="98">
        <v>-0.28251720215260956</v>
      </c>
      <c r="Q107" s="178"/>
      <c r="R107" s="98">
        <v>1.0494949721456968</v>
      </c>
      <c r="S107" s="178"/>
      <c r="T107" s="39"/>
      <c r="U107" s="39"/>
      <c r="X107" s="82">
        <v>-1.1393207683062097</v>
      </c>
      <c r="Y107" s="39"/>
      <c r="AG107" s="93">
        <v>5731.35986328125</v>
      </c>
      <c r="AI107" s="93">
        <v>3153.64990234375</v>
      </c>
      <c r="AJ107" s="87"/>
      <c r="AK107" s="93">
        <v>5420.669921875</v>
      </c>
      <c r="AL107" s="87"/>
      <c r="AO107" s="75">
        <v>-0.11117942627084546</v>
      </c>
      <c r="AP107" s="76"/>
      <c r="AQ107" s="75">
        <v>4.5348768799103455E-2</v>
      </c>
      <c r="AR107" s="76"/>
      <c r="AS107" s="75">
        <v>1.4165872737173399</v>
      </c>
      <c r="AT107" s="77"/>
      <c r="AU107" s="75">
        <v>0.82974878689526843</v>
      </c>
      <c r="AV107" s="77"/>
      <c r="AY107" s="82">
        <v>-3.1728860767201161</v>
      </c>
      <c r="AZ107" s="39"/>
    </row>
    <row r="108" spans="5:52" x14ac:dyDescent="0.2">
      <c r="E108" s="64"/>
      <c r="F108" s="52">
        <v>5037.5498046875</v>
      </c>
      <c r="G108" s="59"/>
      <c r="H108" s="52">
        <v>7246.77001953125</v>
      </c>
      <c r="I108" s="59"/>
      <c r="N108" s="39"/>
      <c r="O108" s="39"/>
      <c r="P108" s="98">
        <v>-0.27661817209615763</v>
      </c>
      <c r="Q108" s="178"/>
      <c r="R108" s="98">
        <v>1.0944419382355774</v>
      </c>
      <c r="S108" s="178"/>
      <c r="T108" s="39"/>
      <c r="U108" s="39"/>
      <c r="X108" s="82">
        <v>-1.1352952109819381</v>
      </c>
      <c r="Y108" s="39"/>
      <c r="AG108" s="93">
        <v>6019.06005859375</v>
      </c>
      <c r="AI108" s="93">
        <v>2852.300048828125</v>
      </c>
      <c r="AJ108" s="87"/>
      <c r="AK108" s="93">
        <v>4756.47021484375</v>
      </c>
      <c r="AL108" s="87"/>
      <c r="AO108" s="75">
        <v>-3.1728860767201161</v>
      </c>
      <c r="AP108" s="76"/>
      <c r="AQ108" s="75">
        <v>0.37707161319769772</v>
      </c>
      <c r="AR108" s="76"/>
      <c r="AS108" s="75">
        <v>-0.34979159605630855</v>
      </c>
      <c r="AT108" s="77"/>
      <c r="AU108" s="75">
        <v>0.1756111815031848</v>
      </c>
      <c r="AV108" s="77"/>
      <c r="AY108" s="82">
        <v>0.20522131405853075</v>
      </c>
      <c r="AZ108" s="39"/>
    </row>
    <row r="109" spans="5:52" x14ac:dyDescent="0.2">
      <c r="E109" s="64"/>
      <c r="F109" s="52">
        <v>5042.18994140625</v>
      </c>
      <c r="G109" s="59"/>
      <c r="H109" s="52">
        <v>7276.39013671875</v>
      </c>
      <c r="I109" s="59"/>
      <c r="N109" s="39"/>
      <c r="O109" s="39"/>
      <c r="P109" s="98">
        <v>-0.27330031682707251</v>
      </c>
      <c r="Q109" s="178"/>
      <c r="R109" s="98">
        <v>1.1190280287949546</v>
      </c>
      <c r="S109" s="178"/>
      <c r="T109" s="39"/>
      <c r="U109" s="39"/>
      <c r="X109" s="82">
        <v>-1.1279945677530414</v>
      </c>
      <c r="Y109" s="39"/>
      <c r="AG109" s="93">
        <v>5610.41015625</v>
      </c>
      <c r="AI109" s="93">
        <v>4542.759765625</v>
      </c>
      <c r="AJ109" s="87"/>
      <c r="AK109" s="93">
        <v>4182.4501953125</v>
      </c>
      <c r="AL109" s="87"/>
      <c r="AO109" s="75">
        <v>0.20522131405853075</v>
      </c>
      <c r="AP109" s="76"/>
      <c r="AQ109" s="75">
        <v>-9.41081432895471E-2</v>
      </c>
      <c r="AR109" s="76"/>
      <c r="AS109" s="75">
        <v>-0.35113957290416814</v>
      </c>
      <c r="AT109" s="77"/>
      <c r="AU109" s="75">
        <v>-0.38971288752056532</v>
      </c>
      <c r="AV109" s="77"/>
      <c r="AY109" s="82">
        <v>-9.5992432717441119E-3</v>
      </c>
      <c r="AZ109" s="39"/>
    </row>
    <row r="110" spans="5:52" x14ac:dyDescent="0.2">
      <c r="E110" s="64"/>
      <c r="F110" s="52">
        <v>5047.7099609375</v>
      </c>
      <c r="G110" s="59"/>
      <c r="H110" s="52">
        <v>7322.47998046875</v>
      </c>
      <c r="I110" s="59"/>
      <c r="N110" s="39"/>
      <c r="O110" s="39"/>
      <c r="P110" s="98">
        <v>-0.26935331547833974</v>
      </c>
      <c r="Q110" s="178"/>
      <c r="R110" s="98">
        <v>1.1572847671168152</v>
      </c>
      <c r="S110" s="178"/>
      <c r="T110" s="39"/>
      <c r="U110" s="39"/>
      <c r="X110" s="82">
        <v>-1.1075089150208968</v>
      </c>
      <c r="Y110" s="39"/>
      <c r="AG110" s="93">
        <v>6195</v>
      </c>
      <c r="AI110" s="93">
        <v>3015.31005859375</v>
      </c>
      <c r="AJ110" s="87"/>
      <c r="AK110" s="93">
        <v>6357.41015625</v>
      </c>
      <c r="AL110" s="87"/>
      <c r="AO110" s="75">
        <v>-9.5992432717441119E-3</v>
      </c>
      <c r="AP110" s="76"/>
      <c r="AQ110" s="75">
        <v>0.57993312930897123</v>
      </c>
      <c r="AR110" s="76"/>
      <c r="AS110" s="75">
        <v>-0.14889966875165891</v>
      </c>
      <c r="AT110" s="77"/>
      <c r="AU110" s="75">
        <v>1.7522981456224804</v>
      </c>
      <c r="AV110" s="77"/>
      <c r="AY110" s="82">
        <v>0.59379734143884266</v>
      </c>
      <c r="AZ110" s="39"/>
    </row>
    <row r="111" spans="5:52" x14ac:dyDescent="0.2">
      <c r="F111" s="52">
        <v>5049.58984375</v>
      </c>
      <c r="G111" s="59"/>
      <c r="H111" s="52">
        <v>7325.02978515625</v>
      </c>
      <c r="I111" s="59"/>
      <c r="N111" s="39"/>
      <c r="O111" s="39"/>
      <c r="P111" s="98">
        <v>-0.26800913545245547</v>
      </c>
      <c r="Q111" s="178"/>
      <c r="R111" s="98">
        <v>1.1594012249471055</v>
      </c>
      <c r="S111" s="178"/>
      <c r="T111" s="39"/>
      <c r="U111" s="39"/>
      <c r="X111" s="82">
        <v>-1.0591154664188775</v>
      </c>
      <c r="Y111" s="39"/>
      <c r="AG111" s="93">
        <v>6193.77978515625</v>
      </c>
      <c r="AI111" s="93">
        <v>4125.75</v>
      </c>
      <c r="AJ111" s="87"/>
      <c r="AK111" s="93">
        <v>5326.759765625</v>
      </c>
      <c r="AL111" s="87"/>
      <c r="AO111" s="75">
        <v>0.59379734143884266</v>
      </c>
      <c r="AP111" s="76"/>
      <c r="AQ111" s="75">
        <v>0.57852620242695618</v>
      </c>
      <c r="AR111" s="76"/>
      <c r="AS111" s="75">
        <v>-1.2470478843227324</v>
      </c>
      <c r="AT111" s="77"/>
      <c r="AU111" s="75">
        <v>0.73726129543589447</v>
      </c>
      <c r="AV111" s="77"/>
      <c r="AY111" s="82">
        <v>0.84793331878484945</v>
      </c>
      <c r="AZ111" s="39"/>
    </row>
    <row r="112" spans="5:52" x14ac:dyDescent="0.2">
      <c r="F112" s="52">
        <v>5050.47021484375</v>
      </c>
      <c r="G112" s="59"/>
      <c r="H112" s="52">
        <v>7351.56982421875</v>
      </c>
      <c r="I112" s="59"/>
      <c r="N112" s="39"/>
      <c r="O112" s="39"/>
      <c r="P112" s="98">
        <v>-0.26737964023513877</v>
      </c>
      <c r="Q112" s="178"/>
      <c r="R112" s="98">
        <v>1.1814307057796591</v>
      </c>
      <c r="S112" s="178"/>
      <c r="T112" s="39"/>
      <c r="U112" s="39"/>
      <c r="X112" s="82">
        <v>-0.9951414001973492</v>
      </c>
      <c r="Y112" s="39"/>
      <c r="AG112" s="93">
        <v>5761.0400390625</v>
      </c>
      <c r="AI112" s="93">
        <v>3699.780029296875</v>
      </c>
      <c r="AJ112" s="87"/>
      <c r="AK112" s="93">
        <v>3717.989990234375</v>
      </c>
      <c r="AL112" s="87"/>
      <c r="AO112" s="75">
        <v>0.84793331878484945</v>
      </c>
      <c r="AP112" s="76"/>
      <c r="AQ112" s="75">
        <v>7.9570477691974506E-2</v>
      </c>
      <c r="AR112" s="76"/>
      <c r="AS112" s="75">
        <v>-0.12865728051658037</v>
      </c>
      <c r="AT112" s="77"/>
      <c r="AU112" s="75">
        <v>-0.84713688685910504</v>
      </c>
      <c r="AV112" s="77"/>
      <c r="AY112" s="82">
        <v>0.30400660021329268</v>
      </c>
      <c r="AZ112" s="39"/>
    </row>
    <row r="113" spans="6:52" x14ac:dyDescent="0.2">
      <c r="F113" s="52">
        <v>5052.31005859375</v>
      </c>
      <c r="G113" s="59"/>
      <c r="H113" s="52">
        <v>7445.60986328125</v>
      </c>
      <c r="I113" s="59"/>
      <c r="N113" s="39"/>
      <c r="O113" s="39"/>
      <c r="P113" s="98">
        <v>-0.26606408949811755</v>
      </c>
      <c r="Q113" s="178"/>
      <c r="R113" s="98">
        <v>1.2594883617288968</v>
      </c>
      <c r="S113" s="178"/>
      <c r="T113" s="39"/>
      <c r="U113" s="39"/>
      <c r="X113" s="82">
        <v>-0.97308969045063209</v>
      </c>
      <c r="Y113" s="39"/>
      <c r="AG113" s="93">
        <v>4432.169921875</v>
      </c>
      <c r="AI113" s="93">
        <v>4317.080078125</v>
      </c>
      <c r="AJ113" s="87"/>
      <c r="AK113" s="93">
        <v>3622.10009765625</v>
      </c>
      <c r="AL113" s="87"/>
      <c r="AO113" s="75">
        <v>0.30400660021329268</v>
      </c>
      <c r="AP113" s="76"/>
      <c r="AQ113" s="75">
        <v>-1.4526376413568005</v>
      </c>
      <c r="AR113" s="76"/>
      <c r="AS113" s="75">
        <v>-0.3459319428625483</v>
      </c>
      <c r="AT113" s="77"/>
      <c r="AU113" s="75">
        <v>-0.94157412320285372</v>
      </c>
      <c r="AV113" s="77"/>
      <c r="AY113" s="82">
        <v>1.0751843781214661</v>
      </c>
      <c r="AZ113" s="39"/>
    </row>
    <row r="114" spans="6:52" x14ac:dyDescent="0.2">
      <c r="F114" s="52">
        <v>5052.52001953125</v>
      </c>
      <c r="G114" s="59"/>
      <c r="H114" s="52">
        <v>7490.8701171875</v>
      </c>
      <c r="I114" s="59"/>
      <c r="N114" s="39"/>
      <c r="O114" s="39"/>
      <c r="P114" s="98">
        <v>-0.26591396030042141</v>
      </c>
      <c r="Q114" s="178"/>
      <c r="R114" s="98">
        <v>1.2970565014575628</v>
      </c>
      <c r="S114" s="178"/>
      <c r="T114" s="39"/>
      <c r="U114" s="39"/>
      <c r="X114" s="82">
        <v>-0.97026534127676445</v>
      </c>
      <c r="Y114" s="39"/>
      <c r="AG114" s="93">
        <v>6349.43017578125</v>
      </c>
      <c r="AI114" s="93">
        <v>3510.18994140625</v>
      </c>
      <c r="AJ114" s="87"/>
      <c r="AK114" s="93">
        <v>6019.8798828125</v>
      </c>
      <c r="AL114" s="87"/>
      <c r="AO114" s="75">
        <v>1.0751843781214661</v>
      </c>
      <c r="AP114" s="76"/>
      <c r="AQ114" s="75">
        <v>0.75799354777857741</v>
      </c>
      <c r="AR114" s="76"/>
      <c r="AS114" s="75">
        <v>-0.81726524029963665</v>
      </c>
      <c r="AT114" s="77"/>
      <c r="AU114" s="75">
        <v>1.4198811895828514</v>
      </c>
      <c r="AV114" s="77"/>
      <c r="AY114" s="82">
        <v>-0.30632748577926316</v>
      </c>
      <c r="AZ114" s="39"/>
    </row>
    <row r="115" spans="6:52" x14ac:dyDescent="0.2">
      <c r="F115" s="52">
        <v>5056.83984375</v>
      </c>
      <c r="G115" s="59"/>
      <c r="H115" s="52">
        <v>7533.7900390625</v>
      </c>
      <c r="I115" s="59"/>
      <c r="N115" s="39"/>
      <c r="O115" s="39"/>
      <c r="P115" s="98">
        <v>-0.26282513934224017</v>
      </c>
      <c r="Q115" s="178"/>
      <c r="R115" s="98">
        <v>1.3326820555139611</v>
      </c>
      <c r="S115" s="178"/>
      <c r="T115" s="39"/>
      <c r="U115" s="39"/>
      <c r="X115" s="82">
        <v>-0.95946110153884223</v>
      </c>
      <c r="Y115" s="39"/>
      <c r="AG115" s="93">
        <v>6068.85986328125</v>
      </c>
      <c r="AI115" s="93">
        <v>3573.929931640625</v>
      </c>
      <c r="AJ115" s="87"/>
      <c r="AK115" s="93">
        <v>4108.2998046875</v>
      </c>
      <c r="AL115" s="87"/>
      <c r="AO115" s="75">
        <v>-0.30632748577926316</v>
      </c>
      <c r="AP115" s="76"/>
      <c r="AQ115" s="75">
        <v>0.43449157025920826</v>
      </c>
      <c r="AR115" s="76"/>
      <c r="AS115" s="75">
        <v>-1.0941886260422442</v>
      </c>
      <c r="AT115" s="77"/>
      <c r="AU115" s="75">
        <v>-0.46273995821760644</v>
      </c>
      <c r="AV115" s="77"/>
      <c r="AY115" s="82">
        <v>-1.8802620822871656</v>
      </c>
      <c r="AZ115" s="39"/>
    </row>
    <row r="116" spans="6:52" x14ac:dyDescent="0.2">
      <c r="F116" s="52">
        <v>5057.330078125</v>
      </c>
      <c r="G116" s="59"/>
      <c r="H116" s="52">
        <v>7557.3701171875</v>
      </c>
      <c r="I116" s="59"/>
      <c r="N116" s="39"/>
      <c r="O116" s="39"/>
      <c r="P116" s="98">
        <v>-0.26247460512250309</v>
      </c>
      <c r="Q116" s="178"/>
      <c r="R116" s="98">
        <v>1.3522546295354809</v>
      </c>
      <c r="S116" s="178"/>
      <c r="T116" s="39"/>
      <c r="U116" s="39"/>
      <c r="X116" s="82">
        <v>-0.95482053821052015</v>
      </c>
      <c r="Y116" s="39"/>
      <c r="AG116" s="93">
        <v>6730.0400390625</v>
      </c>
      <c r="AI116" s="93">
        <v>3918.860107421875</v>
      </c>
      <c r="AJ116" s="87"/>
      <c r="AK116" s="93">
        <v>4944.81982421875</v>
      </c>
      <c r="AL116" s="87"/>
      <c r="AO116" s="75">
        <v>-1.8802620822871656</v>
      </c>
      <c r="AP116" s="76"/>
      <c r="AQ116" s="75">
        <v>1.1968426987729865</v>
      </c>
      <c r="AR116" s="76"/>
      <c r="AS116" s="75">
        <v>-1.4831433667766087</v>
      </c>
      <c r="AT116" s="77"/>
      <c r="AU116" s="75">
        <v>0.36110744286678714</v>
      </c>
      <c r="AV116" s="77"/>
      <c r="AY116" s="82">
        <v>0.50868137279886827</v>
      </c>
      <c r="AZ116" s="39"/>
    </row>
    <row r="117" spans="6:52" x14ac:dyDescent="0.2">
      <c r="F117" s="52">
        <v>5067.0498046875</v>
      </c>
      <c r="G117" s="59"/>
      <c r="H117" s="52">
        <v>7610.93994140625</v>
      </c>
      <c r="I117" s="59"/>
      <c r="N117" s="39"/>
      <c r="O117" s="39"/>
      <c r="P117" s="98">
        <v>-0.25552467068217799</v>
      </c>
      <c r="Q117" s="178"/>
      <c r="R117" s="98">
        <v>1.3967201034954528</v>
      </c>
      <c r="S117" s="178"/>
      <c r="T117" s="39"/>
      <c r="U117" s="39"/>
      <c r="X117" s="82">
        <v>-0.93902555006220778</v>
      </c>
      <c r="Y117" s="39"/>
      <c r="AG117" s="93">
        <v>5929.1201171875</v>
      </c>
      <c r="AI117" s="93">
        <v>4970.47021484375</v>
      </c>
      <c r="AJ117" s="87"/>
      <c r="AK117" s="93">
        <v>3675.93994140625</v>
      </c>
      <c r="AL117" s="87"/>
      <c r="AO117" s="75">
        <v>0.50868137279886827</v>
      </c>
      <c r="AP117" s="76"/>
      <c r="AQ117" s="75">
        <v>0.27336944797699902</v>
      </c>
      <c r="AR117" s="76"/>
      <c r="AS117" s="75">
        <v>-0.5848212015663492</v>
      </c>
      <c r="AT117" s="77"/>
      <c r="AU117" s="75">
        <v>-0.88854991061666555</v>
      </c>
      <c r="AV117" s="77"/>
      <c r="AY117" s="82">
        <v>0.40637120952729161</v>
      </c>
      <c r="AZ117" s="39"/>
    </row>
    <row r="118" spans="6:52" x14ac:dyDescent="0.2">
      <c r="F118" s="52">
        <v>5076.4501953125</v>
      </c>
      <c r="G118" s="59"/>
      <c r="H118" s="52">
        <v>7611.669921875</v>
      </c>
      <c r="I118" s="59"/>
      <c r="N118" s="39"/>
      <c r="O118" s="39"/>
      <c r="P118" s="98">
        <v>-0.24880307227741874</v>
      </c>
      <c r="Q118" s="178"/>
      <c r="R118" s="98">
        <v>1.3973260216218955</v>
      </c>
      <c r="S118" s="178"/>
      <c r="T118" s="39"/>
      <c r="U118" s="39"/>
      <c r="X118" s="82">
        <v>-0.93848194271148011</v>
      </c>
      <c r="Y118" s="39"/>
      <c r="AG118" s="93">
        <v>4408.4501953125</v>
      </c>
      <c r="AI118" s="93">
        <v>2522.56005859375</v>
      </c>
      <c r="AJ118" s="87"/>
      <c r="AK118" s="93">
        <v>5412.6298828125</v>
      </c>
      <c r="AL118" s="87"/>
      <c r="AO118" s="75">
        <v>0.40637120952729161</v>
      </c>
      <c r="AP118" s="76"/>
      <c r="AQ118" s="75">
        <v>-1.4799868586735379</v>
      </c>
      <c r="AR118" s="76"/>
      <c r="AS118" s="75">
        <v>0.90198798792493007</v>
      </c>
      <c r="AT118" s="77"/>
      <c r="AU118" s="75">
        <v>0.82183054808256284</v>
      </c>
      <c r="AV118" s="77"/>
      <c r="AY118" s="82">
        <v>1.4543029262810334</v>
      </c>
      <c r="AZ118" s="39"/>
    </row>
    <row r="119" spans="6:52" x14ac:dyDescent="0.2">
      <c r="F119" s="52">
        <v>5089.72021484375</v>
      </c>
      <c r="G119" s="59"/>
      <c r="H119" s="52">
        <v>7612.7998046875</v>
      </c>
      <c r="I119" s="59"/>
      <c r="N119" s="39"/>
      <c r="O119" s="39"/>
      <c r="P119" s="98">
        <v>-0.23931455784535233</v>
      </c>
      <c r="Q119" s="178"/>
      <c r="R119" s="98">
        <v>1.3982638775045635</v>
      </c>
      <c r="S119" s="178"/>
      <c r="T119" s="39"/>
      <c r="U119" s="39"/>
      <c r="X119" s="82">
        <v>-0.9220291791946571</v>
      </c>
      <c r="Y119" s="39"/>
      <c r="AG119" s="93">
        <v>6321.72021484375</v>
      </c>
      <c r="AI119" s="93">
        <v>2973.81005859375</v>
      </c>
      <c r="AJ119" s="87"/>
      <c r="AK119" s="96">
        <v>4229.39013671875</v>
      </c>
      <c r="AL119" s="89"/>
      <c r="AO119" s="75">
        <v>1.4543029262810334</v>
      </c>
      <c r="AP119" s="76"/>
      <c r="AQ119" s="75">
        <v>0.72604352754874379</v>
      </c>
      <c r="AR119" s="76"/>
      <c r="AS119" s="75">
        <v>0.34018887100104417</v>
      </c>
      <c r="AT119" s="77"/>
      <c r="AU119" s="78">
        <v>-0.34348404920027914</v>
      </c>
      <c r="AV119" s="79"/>
      <c r="AY119" s="82">
        <v>1.9096029147364291</v>
      </c>
      <c r="AZ119" s="39"/>
    </row>
    <row r="120" spans="6:52" x14ac:dyDescent="0.2">
      <c r="F120" s="52">
        <v>5090.27001953125</v>
      </c>
      <c r="G120" s="59"/>
      <c r="H120" s="52">
        <v>7665.41015625</v>
      </c>
      <c r="I120" s="59"/>
      <c r="N120" s="39"/>
      <c r="O120" s="39"/>
      <c r="P120" s="98">
        <v>-0.23892142882998985</v>
      </c>
      <c r="Q120" s="178"/>
      <c r="R120" s="98">
        <v>1.4419329440274382</v>
      </c>
      <c r="S120" s="178"/>
      <c r="T120" s="39"/>
      <c r="U120" s="39"/>
      <c r="X120" s="82">
        <v>-0.88371760449327319</v>
      </c>
      <c r="Y120" s="39"/>
      <c r="AG120" s="93">
        <v>6670.330078125</v>
      </c>
      <c r="AI120" s="93">
        <v>4126.75</v>
      </c>
      <c r="AJ120" s="87"/>
      <c r="AO120" s="75">
        <v>1.9096029147364291</v>
      </c>
      <c r="AP120" s="76"/>
      <c r="AQ120" s="75">
        <v>1.1279961758861949</v>
      </c>
      <c r="AR120" s="76"/>
      <c r="AS120" s="75">
        <v>0.6624735024985311</v>
      </c>
      <c r="AT120" s="77"/>
      <c r="AU120" s="76"/>
      <c r="AV120" s="76"/>
      <c r="AY120" s="82">
        <v>-2.011342945938694</v>
      </c>
      <c r="AZ120" s="39"/>
    </row>
    <row r="121" spans="6:52" x14ac:dyDescent="0.2">
      <c r="F121" s="52">
        <v>5105.2001953125</v>
      </c>
      <c r="G121" s="59"/>
      <c r="H121" s="52">
        <v>7667.669921875</v>
      </c>
      <c r="I121" s="59"/>
      <c r="N121" s="39"/>
      <c r="O121" s="39"/>
      <c r="P121" s="98">
        <v>-0.22824584632311656</v>
      </c>
      <c r="Q121" s="178"/>
      <c r="R121" s="98">
        <v>1.4438086557927741</v>
      </c>
      <c r="S121" s="178"/>
      <c r="T121" s="39"/>
      <c r="U121" s="39"/>
      <c r="X121" s="82">
        <v>-0.88057850771074719</v>
      </c>
      <c r="Y121" s="39"/>
      <c r="AG121" s="93">
        <v>4812.83984375</v>
      </c>
      <c r="AI121" s="93">
        <v>5402.10009765625</v>
      </c>
      <c r="AJ121" s="87"/>
      <c r="AO121" s="75">
        <v>-2.011342945938694</v>
      </c>
      <c r="AP121" s="76"/>
      <c r="AQ121" s="75">
        <v>-1.0137192418603953</v>
      </c>
      <c r="AR121" s="76"/>
      <c r="AS121" s="75">
        <v>1.9178325920564274E-2</v>
      </c>
      <c r="AT121" s="77"/>
      <c r="AU121" s="76"/>
      <c r="AV121" s="76"/>
      <c r="AY121" s="82">
        <v>-0.62795907922134964</v>
      </c>
      <c r="AZ121" s="39"/>
    </row>
    <row r="122" spans="6:52" x14ac:dyDescent="0.2">
      <c r="F122" s="52">
        <v>5110.14990234375</v>
      </c>
      <c r="G122" s="59"/>
      <c r="H122" s="52">
        <v>7704.10986328125</v>
      </c>
      <c r="I122" s="59"/>
      <c r="N122" s="39"/>
      <c r="O122" s="39"/>
      <c r="P122" s="98">
        <v>-0.22470663777184685</v>
      </c>
      <c r="Q122" s="178"/>
      <c r="R122" s="98">
        <v>1.474055521249827</v>
      </c>
      <c r="S122" s="178"/>
      <c r="T122" s="39"/>
      <c r="U122" s="39"/>
      <c r="X122" s="82">
        <v>-0.87866942293632244</v>
      </c>
      <c r="Y122" s="39"/>
      <c r="AG122" s="93">
        <v>5531.52001953125</v>
      </c>
      <c r="AI122" s="93">
        <v>4166.41015625</v>
      </c>
      <c r="AJ122" s="87"/>
      <c r="AO122" s="75">
        <v>-0.62795907922134964</v>
      </c>
      <c r="AP122" s="76"/>
      <c r="AQ122" s="75">
        <v>-0.18506971013489543</v>
      </c>
      <c r="AR122" s="76"/>
      <c r="AS122" s="75">
        <v>0.92470555601779603</v>
      </c>
      <c r="AT122" s="77"/>
      <c r="AU122" s="76"/>
      <c r="AV122" s="76"/>
      <c r="AY122" s="82">
        <v>0.29861039245322607</v>
      </c>
      <c r="AZ122" s="39"/>
    </row>
    <row r="123" spans="6:52" x14ac:dyDescent="0.2">
      <c r="F123" s="52">
        <v>5115.759765625</v>
      </c>
      <c r="G123" s="59"/>
      <c r="H123" s="52">
        <v>7719.02978515625</v>
      </c>
      <c r="I123" s="59"/>
      <c r="N123" s="39"/>
      <c r="O123" s="39"/>
      <c r="P123" s="98">
        <v>-0.22069539509200686</v>
      </c>
      <c r="Q123" s="178"/>
      <c r="R123" s="98">
        <v>1.486439758220786</v>
      </c>
      <c r="S123" s="178"/>
      <c r="T123" s="39"/>
      <c r="U123" s="39"/>
      <c r="X123" s="82">
        <v>-0.8576474947445003</v>
      </c>
      <c r="Y123" s="39"/>
      <c r="AG123" s="93">
        <v>3447.639892578125</v>
      </c>
      <c r="AI123" s="93">
        <v>2118.669921875</v>
      </c>
      <c r="AJ123" s="87"/>
      <c r="AO123" s="75">
        <v>0.29861039245322607</v>
      </c>
      <c r="AP123" s="76"/>
      <c r="AQ123" s="75">
        <v>-2.5878162301632743</v>
      </c>
      <c r="AR123" s="76"/>
      <c r="AS123" s="75">
        <v>0.88363264761623805</v>
      </c>
      <c r="AT123" s="77"/>
      <c r="AU123" s="76"/>
      <c r="AV123" s="76"/>
      <c r="AY123" s="82">
        <v>-0.22019317449398473</v>
      </c>
      <c r="AZ123" s="39"/>
    </row>
    <row r="124" spans="6:52" x14ac:dyDescent="0.2">
      <c r="F124" s="52">
        <v>5145.14013671875</v>
      </c>
      <c r="G124" s="59"/>
      <c r="H124" s="52">
        <v>7720.3798828125</v>
      </c>
      <c r="I124" s="59"/>
      <c r="N124" s="39"/>
      <c r="O124" s="39"/>
      <c r="P124" s="98">
        <v>-0.19968743240694714</v>
      </c>
      <c r="Q124" s="178"/>
      <c r="R124" s="98">
        <v>1.487560402782401</v>
      </c>
      <c r="S124" s="178"/>
      <c r="T124" s="39"/>
      <c r="U124" s="39"/>
      <c r="X124" s="82">
        <v>-0.85221316692556837</v>
      </c>
      <c r="Y124" s="39"/>
      <c r="AG124" s="93">
        <v>5835.830078125</v>
      </c>
      <c r="AI124" s="93">
        <v>2370.550048828125</v>
      </c>
      <c r="AJ124" s="87"/>
      <c r="AO124" s="75">
        <v>-0.22019317449398473</v>
      </c>
      <c r="AP124" s="76"/>
      <c r="AQ124" s="75">
        <v>0.16580456753520983</v>
      </c>
      <c r="AR124" s="76"/>
      <c r="AS124" s="75">
        <v>0.30372319549648691</v>
      </c>
      <c r="AT124" s="77"/>
      <c r="AU124" s="76"/>
      <c r="AV124" s="76"/>
      <c r="AY124" s="82">
        <v>0.32623873420235633</v>
      </c>
      <c r="AZ124" s="39"/>
    </row>
    <row r="125" spans="6:52" x14ac:dyDescent="0.2">
      <c r="F125" s="52">
        <v>5161.89013671875</v>
      </c>
      <c r="G125" s="59"/>
      <c r="H125" s="52">
        <v>7728.97021484375</v>
      </c>
      <c r="I125" s="59"/>
      <c r="N125" s="39"/>
      <c r="O125" s="39"/>
      <c r="P125" s="98">
        <v>-0.18771061380748413</v>
      </c>
      <c r="Q125" s="178"/>
      <c r="R125" s="98">
        <v>1.494690782446954</v>
      </c>
      <c r="S125" s="178"/>
      <c r="T125" s="39"/>
      <c r="U125" s="39"/>
      <c r="X125" s="82">
        <v>-0.85107637467510633</v>
      </c>
      <c r="Y125" s="39"/>
      <c r="AG125" s="93">
        <v>6454.31005859375</v>
      </c>
      <c r="AI125" s="93">
        <v>4054.570068359375</v>
      </c>
      <c r="AJ125" s="87"/>
      <c r="AO125" s="75">
        <v>0.32623873420235633</v>
      </c>
      <c r="AP125" s="76"/>
      <c r="AQ125" s="75">
        <v>0.87892170011772919</v>
      </c>
      <c r="AR125" s="76"/>
      <c r="AS125" s="75">
        <v>7.2308238067379849E-2</v>
      </c>
      <c r="AT125" s="77"/>
      <c r="AU125" s="76"/>
      <c r="AV125" s="76"/>
      <c r="AY125" s="82">
        <v>3.5168174893203077E-2</v>
      </c>
      <c r="AZ125" s="39"/>
    </row>
    <row r="126" spans="6:52" x14ac:dyDescent="0.2">
      <c r="F126" s="52">
        <v>5165.93994140625</v>
      </c>
      <c r="G126" s="59"/>
      <c r="H126" s="52">
        <v>7754.72021484375</v>
      </c>
      <c r="I126" s="59"/>
      <c r="N126" s="39"/>
      <c r="O126" s="39"/>
      <c r="P126" s="98">
        <v>-0.18481486598029356</v>
      </c>
      <c r="Q126" s="178"/>
      <c r="R126" s="98">
        <v>1.5160644936951704</v>
      </c>
      <c r="S126" s="178"/>
      <c r="T126" s="39"/>
      <c r="U126" s="39"/>
      <c r="X126" s="82">
        <v>-0.8509904868085173</v>
      </c>
      <c r="Y126" s="39"/>
      <c r="AG126" s="93">
        <v>5292.5400390625</v>
      </c>
      <c r="AI126" s="93">
        <v>3256.68994140625</v>
      </c>
      <c r="AJ126" s="87"/>
      <c r="AO126" s="75">
        <v>3.5168174893203077E-2</v>
      </c>
      <c r="AP126" s="76"/>
      <c r="AQ126" s="75">
        <v>-0.46061738152005249</v>
      </c>
      <c r="AR126" s="76"/>
      <c r="AS126" s="75">
        <v>0.14559498110828689</v>
      </c>
      <c r="AT126" s="77"/>
      <c r="AU126" s="76"/>
      <c r="AV126" s="76"/>
      <c r="AY126" s="82">
        <v>-0.24091090189567543</v>
      </c>
      <c r="AZ126" s="39"/>
    </row>
    <row r="127" spans="6:52" x14ac:dyDescent="0.2">
      <c r="F127" s="52">
        <v>5203.43994140625</v>
      </c>
      <c r="G127" s="59"/>
      <c r="H127" s="52">
        <v>7806.77001953125</v>
      </c>
      <c r="I127" s="59"/>
      <c r="N127" s="39"/>
      <c r="O127" s="39"/>
      <c r="P127" s="98">
        <v>-0.15800109299642115</v>
      </c>
      <c r="Q127" s="178"/>
      <c r="R127" s="98">
        <v>1.5592682799443622</v>
      </c>
      <c r="S127" s="178"/>
      <c r="T127" s="39"/>
      <c r="U127" s="39"/>
      <c r="X127" s="82">
        <v>-0.84011484841727224</v>
      </c>
      <c r="Y127" s="39"/>
      <c r="AG127" s="93">
        <v>5944.6201171875</v>
      </c>
      <c r="AI127" s="93">
        <v>4601</v>
      </c>
      <c r="AJ127" s="87"/>
      <c r="AO127" s="75">
        <v>-0.24091090189567543</v>
      </c>
      <c r="AP127" s="76"/>
      <c r="AQ127" s="75">
        <v>0.2912411914514631</v>
      </c>
      <c r="AR127" s="76"/>
      <c r="AS127" s="75">
        <v>-0.76050811570712717</v>
      </c>
      <c r="AT127" s="77"/>
      <c r="AU127" s="76"/>
      <c r="AV127" s="76"/>
      <c r="AY127" s="82">
        <v>1.0977189901239863</v>
      </c>
      <c r="AZ127" s="39"/>
    </row>
    <row r="128" spans="6:52" x14ac:dyDescent="0.2">
      <c r="F128" s="52">
        <v>5204.7900390625</v>
      </c>
      <c r="G128" s="59"/>
      <c r="H128" s="52">
        <v>7868.9501953125</v>
      </c>
      <c r="I128" s="59"/>
      <c r="N128" s="39"/>
      <c r="O128" s="39"/>
      <c r="P128" s="98">
        <v>-0.15703572734146792</v>
      </c>
      <c r="Q128" s="178"/>
      <c r="R128" s="98">
        <v>1.6108807507215186</v>
      </c>
      <c r="S128" s="178"/>
      <c r="T128" s="39"/>
      <c r="U128" s="39"/>
      <c r="X128" s="82">
        <v>-0.83975733144415388</v>
      </c>
      <c r="Y128" s="39"/>
      <c r="AG128" s="93">
        <v>6932.52978515625</v>
      </c>
      <c r="AI128" s="93">
        <v>4056.3798828125</v>
      </c>
      <c r="AJ128" s="87"/>
      <c r="AO128" s="75">
        <v>1.0977189901239863</v>
      </c>
      <c r="AP128" s="76"/>
      <c r="AQ128" s="75">
        <v>1.4303165567340745</v>
      </c>
      <c r="AR128" s="76"/>
      <c r="AS128" s="75">
        <v>0.40930933051773022</v>
      </c>
      <c r="AT128" s="77"/>
      <c r="AU128" s="76"/>
      <c r="AV128" s="76"/>
      <c r="AY128" s="82">
        <v>0.6185622246605833</v>
      </c>
      <c r="AZ128" s="39"/>
    </row>
    <row r="129" spans="6:52" x14ac:dyDescent="0.2">
      <c r="F129" s="52">
        <v>5224.22021484375</v>
      </c>
      <c r="G129" s="59"/>
      <c r="H129" s="52">
        <v>7884.419921875</v>
      </c>
      <c r="I129" s="59"/>
      <c r="N129" s="39"/>
      <c r="O129" s="39"/>
      <c r="P129" s="98">
        <v>-0.14314249207652996</v>
      </c>
      <c r="Q129" s="178"/>
      <c r="R129" s="98">
        <v>1.6237213514452367</v>
      </c>
      <c r="S129" s="178"/>
      <c r="T129" s="39"/>
      <c r="U129" s="39"/>
      <c r="X129" s="82">
        <v>-0.83785522942311041</v>
      </c>
      <c r="Y129" s="39"/>
      <c r="AG129" s="93">
        <v>3590.739990234375</v>
      </c>
      <c r="AI129" s="93">
        <v>2876.81005859375</v>
      </c>
      <c r="AJ129" s="87"/>
      <c r="AO129" s="75">
        <v>0.6185622246605833</v>
      </c>
      <c r="AP129" s="76"/>
      <c r="AQ129" s="75">
        <v>-2.4228195697449997</v>
      </c>
      <c r="AR129" s="76"/>
      <c r="AS129" s="75">
        <v>-1.3775694969685839</v>
      </c>
      <c r="AT129" s="77"/>
      <c r="AU129" s="76"/>
      <c r="AV129" s="76"/>
      <c r="AY129" s="82">
        <v>0.10744025490844492</v>
      </c>
      <c r="AZ129" s="39"/>
    </row>
    <row r="130" spans="6:52" x14ac:dyDescent="0.2">
      <c r="F130" s="52">
        <v>5248.740234375</v>
      </c>
      <c r="G130" s="59"/>
      <c r="H130" s="52">
        <v>8064.2900390625</v>
      </c>
      <c r="I130" s="59"/>
      <c r="N130" s="39"/>
      <c r="O130" s="39"/>
      <c r="P130" s="98">
        <v>-0.12560984574930184</v>
      </c>
      <c r="Q130" s="178"/>
      <c r="R130" s="98">
        <v>1.773022009579158</v>
      </c>
      <c r="S130" s="178"/>
      <c r="T130" s="39"/>
      <c r="U130" s="39"/>
      <c r="X130" s="82">
        <v>-0.82677220325644318</v>
      </c>
      <c r="Y130" s="39"/>
      <c r="AG130" s="93">
        <v>5713.72998046875</v>
      </c>
      <c r="AI130" s="93">
        <v>3772.39990234375</v>
      </c>
      <c r="AJ130" s="87"/>
      <c r="AO130" s="75">
        <v>0.10744025490844492</v>
      </c>
      <c r="AP130" s="76"/>
      <c r="AQ130" s="75">
        <v>2.5021236985563893E-2</v>
      </c>
      <c r="AR130" s="76"/>
      <c r="AS130" s="75">
        <v>0.10332127841749061</v>
      </c>
      <c r="AT130" s="77"/>
      <c r="AU130" s="76"/>
      <c r="AV130" s="76"/>
      <c r="AY130" s="82">
        <v>2.5738254780351254E-2</v>
      </c>
      <c r="AZ130" s="39"/>
    </row>
    <row r="131" spans="6:52" x14ac:dyDescent="0.2">
      <c r="F131" s="52">
        <v>5258.64990234375</v>
      </c>
      <c r="G131" s="59"/>
      <c r="H131" s="52">
        <v>8248.490234375</v>
      </c>
      <c r="I131" s="59"/>
      <c r="N131" s="39"/>
      <c r="O131" s="39"/>
      <c r="P131" s="98">
        <v>-0.11852409675571211</v>
      </c>
      <c r="Q131" s="178"/>
      <c r="R131" s="98">
        <v>1.9259168362383599</v>
      </c>
      <c r="S131" s="178"/>
      <c r="T131" s="39"/>
      <c r="U131" s="39"/>
      <c r="X131" s="82">
        <v>-0.81757696446638795</v>
      </c>
      <c r="Y131" s="39"/>
      <c r="AG131" s="93">
        <v>5211.509765625</v>
      </c>
      <c r="AI131" s="93">
        <v>3324.64990234375</v>
      </c>
      <c r="AJ131" s="87"/>
      <c r="AO131" s="75">
        <v>2.5738254780351254E-2</v>
      </c>
      <c r="AP131" s="76"/>
      <c r="AQ131" s="75">
        <v>-0.55404655961945115</v>
      </c>
      <c r="AR131" s="76"/>
      <c r="AS131" s="75">
        <v>1.679787381626235</v>
      </c>
      <c r="AT131" s="77"/>
      <c r="AU131" s="76"/>
      <c r="AV131" s="76"/>
      <c r="AY131" s="82">
        <v>-6.5613466150372723E-2</v>
      </c>
      <c r="AZ131" s="39"/>
    </row>
    <row r="132" spans="6:52" x14ac:dyDescent="0.2">
      <c r="F132" s="52">
        <v>5260.85009765625</v>
      </c>
      <c r="G132" s="59"/>
      <c r="H132" s="53">
        <v>8745.2099609375</v>
      </c>
      <c r="I132" s="60"/>
      <c r="N132" s="39"/>
      <c r="O132" s="39"/>
      <c r="P132" s="98">
        <v>-0.11695088241892397</v>
      </c>
      <c r="Q132" s="178"/>
      <c r="R132" s="99">
        <v>2.3382175743680649</v>
      </c>
      <c r="S132" s="179"/>
      <c r="T132" s="39"/>
      <c r="U132" s="39"/>
      <c r="X132" s="82">
        <v>-0.80760943315236999</v>
      </c>
      <c r="Y132" s="39"/>
      <c r="AG132" s="93">
        <v>5751.2099609375</v>
      </c>
      <c r="AI132" s="93">
        <v>2441.260009765625</v>
      </c>
      <c r="AJ132" s="87"/>
      <c r="AO132" s="75">
        <v>-6.5613466150372723E-2</v>
      </c>
      <c r="AP132" s="76"/>
      <c r="AQ132" s="75">
        <v>6.8236243202688007E-2</v>
      </c>
      <c r="AR132" s="76"/>
      <c r="AS132" s="75">
        <v>1.6290345276314593</v>
      </c>
      <c r="AT132" s="77"/>
      <c r="AU132" s="76"/>
      <c r="AV132" s="76"/>
      <c r="AY132" s="82">
        <v>-0.18005098124147134</v>
      </c>
      <c r="AZ132" s="39"/>
    </row>
    <row r="133" spans="6:52" x14ac:dyDescent="0.2">
      <c r="F133" s="52">
        <v>5288.18017578125</v>
      </c>
      <c r="G133" s="59"/>
      <c r="I133" s="55"/>
      <c r="N133" s="39"/>
      <c r="O133" s="39"/>
      <c r="P133" s="98">
        <v>-9.7408948806250714E-2</v>
      </c>
      <c r="Q133" s="178"/>
      <c r="R133" s="39"/>
      <c r="S133" s="39"/>
      <c r="T133" s="39"/>
      <c r="U133" s="39"/>
      <c r="X133" s="82">
        <v>-0.79398084424058013</v>
      </c>
      <c r="Y133" s="39"/>
      <c r="AG133" s="93">
        <v>4878.7998046875</v>
      </c>
      <c r="AI133" s="93">
        <v>4240.5400390625</v>
      </c>
      <c r="AJ133" s="87"/>
      <c r="AO133" s="75">
        <v>-0.18005098124147134</v>
      </c>
      <c r="AP133" s="76"/>
      <c r="AQ133" s="75">
        <v>-0.93766637079841653</v>
      </c>
      <c r="AR133" s="76"/>
      <c r="AS133" s="75">
        <v>2.1235266416857352</v>
      </c>
      <c r="AT133" s="77"/>
      <c r="AU133" s="76"/>
      <c r="AV133" s="76"/>
      <c r="AY133" s="82">
        <v>1.242745098455911</v>
      </c>
      <c r="AZ133" s="39"/>
    </row>
    <row r="134" spans="6:52" x14ac:dyDescent="0.2">
      <c r="F134" s="52">
        <v>5298.08984375</v>
      </c>
      <c r="G134" s="59"/>
      <c r="I134" s="55"/>
      <c r="N134" s="39"/>
      <c r="O134" s="39"/>
      <c r="P134" s="98">
        <v>-9.0323199812661001E-2</v>
      </c>
      <c r="Q134" s="178"/>
      <c r="R134" s="39"/>
      <c r="S134" s="39"/>
      <c r="T134" s="39"/>
      <c r="U134" s="39"/>
      <c r="X134" s="82">
        <v>-0.77198656764042362</v>
      </c>
      <c r="Y134" s="39"/>
      <c r="AG134" s="93">
        <v>4248.0400390625</v>
      </c>
      <c r="AI134" s="93">
        <v>4062.389892578125</v>
      </c>
      <c r="AJ134" s="87"/>
      <c r="AO134" s="75">
        <v>1.242745098455911</v>
      </c>
      <c r="AP134" s="76"/>
      <c r="AQ134" s="75">
        <v>-1.6649422885573251</v>
      </c>
      <c r="AR134" s="76"/>
      <c r="AS134" s="75">
        <v>-8.979001643354631E-2</v>
      </c>
      <c r="AT134" s="77"/>
      <c r="AU134" s="76"/>
      <c r="AV134" s="76"/>
      <c r="AY134" s="82">
        <v>0.44385630147492916</v>
      </c>
      <c r="AZ134" s="39"/>
    </row>
    <row r="135" spans="6:52" x14ac:dyDescent="0.2">
      <c r="F135" s="52">
        <v>5302.2900390625</v>
      </c>
      <c r="G135" s="59"/>
      <c r="I135" s="55"/>
      <c r="N135" s="39"/>
      <c r="O135" s="39"/>
      <c r="P135" s="98">
        <v>-8.7319917583399659E-2</v>
      </c>
      <c r="Q135" s="178"/>
      <c r="R135" s="39"/>
      <c r="S135" s="39"/>
      <c r="T135" s="39"/>
      <c r="U135" s="39"/>
      <c r="X135" s="82">
        <v>-0.75673483770516992</v>
      </c>
      <c r="Y135" s="39"/>
      <c r="AG135" s="93">
        <v>5943.6298828125</v>
      </c>
      <c r="AI135" s="93">
        <v>4721.93017578125</v>
      </c>
      <c r="AJ135" s="87"/>
      <c r="AO135" s="75">
        <v>0.44385630147492916</v>
      </c>
      <c r="AP135" s="76"/>
      <c r="AQ135" s="75">
        <v>0.29009943566245694</v>
      </c>
      <c r="AR135" s="76"/>
      <c r="AS135" s="75">
        <v>-0.57653799452232291</v>
      </c>
      <c r="AT135" s="77"/>
      <c r="AU135" s="76"/>
      <c r="AV135" s="76"/>
      <c r="AY135" s="82">
        <v>0.59934478820563764</v>
      </c>
      <c r="AZ135" s="39"/>
    </row>
    <row r="136" spans="6:52" x14ac:dyDescent="0.2">
      <c r="F136" s="52">
        <v>5312.22998046875</v>
      </c>
      <c r="G136" s="59"/>
      <c r="I136" s="55"/>
      <c r="N136" s="39"/>
      <c r="O136" s="39"/>
      <c r="P136" s="98">
        <v>-8.0212522054328175E-2</v>
      </c>
      <c r="Q136" s="178"/>
      <c r="R136" s="39"/>
      <c r="S136" s="39"/>
      <c r="T136" s="39"/>
      <c r="U136" s="39"/>
      <c r="X136" s="82">
        <v>-0.75391031396246777</v>
      </c>
      <c r="Y136" s="39"/>
      <c r="AG136" s="93">
        <v>6109.509765625</v>
      </c>
      <c r="AI136" s="93">
        <v>4512.7900390625</v>
      </c>
      <c r="AJ136" s="87"/>
      <c r="AO136" s="75">
        <v>0.59934478820563764</v>
      </c>
      <c r="AP136" s="76"/>
      <c r="AQ136" s="75">
        <v>0.48136154619143512</v>
      </c>
      <c r="AR136" s="76"/>
      <c r="AS136" s="75">
        <v>0.58161463562872462</v>
      </c>
      <c r="AT136" s="77"/>
      <c r="AU136" s="76"/>
      <c r="AV136" s="76"/>
      <c r="AY136" s="82">
        <v>0.80330369615936581</v>
      </c>
      <c r="AZ136" s="39"/>
    </row>
    <row r="137" spans="6:52" x14ac:dyDescent="0.2">
      <c r="F137" s="52">
        <v>5328.9501953125</v>
      </c>
      <c r="G137" s="59"/>
      <c r="I137" s="55"/>
      <c r="N137" s="39"/>
      <c r="O137" s="39"/>
      <c r="P137" s="98">
        <v>-6.8257000852677871E-2</v>
      </c>
      <c r="Q137" s="178"/>
      <c r="R137" s="39"/>
      <c r="S137" s="39"/>
      <c r="T137" s="39"/>
      <c r="U137" s="39"/>
      <c r="X137" s="82">
        <v>-0.74241251224495619</v>
      </c>
      <c r="Y137" s="39"/>
      <c r="AG137" s="93">
        <v>5993.419921875</v>
      </c>
      <c r="AI137" s="93">
        <v>4910.43017578125</v>
      </c>
      <c r="AJ137" s="87"/>
      <c r="AO137" s="75">
        <v>0.80330369615936581</v>
      </c>
      <c r="AP137" s="76"/>
      <c r="AQ137" s="75">
        <v>0.34750813280494375</v>
      </c>
      <c r="AR137" s="76"/>
      <c r="AS137" s="75">
        <v>-0.28663831234615922</v>
      </c>
      <c r="AT137" s="77"/>
      <c r="AU137" s="76"/>
      <c r="AV137" s="76"/>
      <c r="AY137" s="82">
        <v>0.20096712884260381</v>
      </c>
      <c r="AZ137" s="39"/>
    </row>
    <row r="138" spans="6:52" x14ac:dyDescent="0.2">
      <c r="F138" s="52">
        <v>5356.2099609375</v>
      </c>
      <c r="G138" s="59"/>
      <c r="I138" s="55"/>
      <c r="N138" s="39"/>
      <c r="O138" s="39"/>
      <c r="P138" s="98">
        <v>-4.8765343064349376E-2</v>
      </c>
      <c r="Q138" s="178"/>
      <c r="R138" s="39"/>
      <c r="S138" s="39"/>
      <c r="T138" s="39"/>
      <c r="U138" s="39"/>
      <c r="X138" s="82">
        <v>-0.73834401098739022</v>
      </c>
      <c r="Y138" s="39"/>
      <c r="AG138" s="93">
        <v>5472.47998046875</v>
      </c>
      <c r="AI138" s="93">
        <v>2422.43994140625</v>
      </c>
      <c r="AJ138" s="87"/>
      <c r="AO138" s="75">
        <v>0.20096712884260381</v>
      </c>
      <c r="AP138" s="76"/>
      <c r="AQ138" s="75">
        <v>-0.25314380257665919</v>
      </c>
      <c r="AR138" s="76"/>
      <c r="AS138" s="75">
        <v>6.2811971520896626E-2</v>
      </c>
      <c r="AT138" s="77"/>
      <c r="AU138" s="76"/>
      <c r="AV138" s="76"/>
      <c r="AY138" s="82">
        <v>0.12412494213071364</v>
      </c>
      <c r="AZ138" s="39"/>
    </row>
    <row r="139" spans="6:52" x14ac:dyDescent="0.2">
      <c r="F139" s="52">
        <v>5366.02001953125</v>
      </c>
      <c r="G139" s="59"/>
      <c r="I139" s="55"/>
      <c r="N139" s="39"/>
      <c r="O139" s="39"/>
      <c r="P139" s="98">
        <v>-4.1750818155248066E-2</v>
      </c>
      <c r="Q139" s="178"/>
      <c r="R139" s="39"/>
      <c r="S139" s="39"/>
      <c r="T139" s="39"/>
      <c r="U139" s="39"/>
      <c r="X139" s="82">
        <v>-0.70897769250501408</v>
      </c>
      <c r="Y139" s="39"/>
      <c r="AG139" s="93">
        <v>6543.31982421875</v>
      </c>
      <c r="AI139" s="93">
        <v>4644.1201171875</v>
      </c>
      <c r="AJ139" s="87"/>
      <c r="AO139" s="75">
        <v>0.12412494213071364</v>
      </c>
      <c r="AP139" s="76"/>
      <c r="AQ139" s="75">
        <v>0.98155135805141758</v>
      </c>
      <c r="AR139" s="76"/>
      <c r="AS139" s="75">
        <v>1.8230277212280555</v>
      </c>
      <c r="AT139" s="77"/>
      <c r="AU139" s="76"/>
      <c r="AV139" s="76"/>
      <c r="AY139" s="82">
        <v>-3.0413763637740936E-2</v>
      </c>
      <c r="AZ139" s="39"/>
    </row>
    <row r="140" spans="6:52" x14ac:dyDescent="0.2">
      <c r="F140" s="52">
        <v>5366.509765625</v>
      </c>
      <c r="G140" s="59"/>
      <c r="I140" s="55"/>
      <c r="N140" s="39"/>
      <c r="O140" s="39"/>
      <c r="P140" s="98">
        <v>-4.1400633073180045E-2</v>
      </c>
      <c r="Q140" s="178"/>
      <c r="R140" s="39"/>
      <c r="S140" s="39"/>
      <c r="T140" s="39"/>
      <c r="U140" s="39"/>
      <c r="X140" s="82">
        <v>-0.70617481529779358</v>
      </c>
      <c r="Y140" s="39"/>
      <c r="AG140" s="93">
        <v>5817.72021484375</v>
      </c>
      <c r="AI140" s="93">
        <v>4257.52001953125</v>
      </c>
      <c r="AJ140" s="87"/>
      <c r="AO140" s="75">
        <v>-3.0413763637740936E-2</v>
      </c>
      <c r="AP140" s="76"/>
      <c r="AQ140" s="75">
        <v>0.14492361070165394</v>
      </c>
      <c r="AR140" s="76"/>
      <c r="AS140" s="75">
        <v>0.64823568401272835</v>
      </c>
      <c r="AT140" s="77"/>
      <c r="AU140" s="76"/>
      <c r="AV140" s="76"/>
      <c r="AY140" s="82">
        <v>0.23612582878007812</v>
      </c>
      <c r="AZ140" s="39"/>
    </row>
    <row r="141" spans="6:52" x14ac:dyDescent="0.2">
      <c r="F141" s="52">
        <v>5371.18994140625</v>
      </c>
      <c r="G141" s="59"/>
      <c r="I141" s="55"/>
      <c r="N141" s="39"/>
      <c r="O141" s="39"/>
      <c r="P141" s="98">
        <v>-3.8054148515231902E-2</v>
      </c>
      <c r="Q141" s="178"/>
      <c r="R141" s="39"/>
      <c r="S141" s="39"/>
      <c r="T141" s="39"/>
      <c r="U141" s="39"/>
      <c r="X141" s="82">
        <v>-0.70299277458197318</v>
      </c>
      <c r="Y141" s="39"/>
      <c r="AG141" s="93">
        <v>6000.08984375</v>
      </c>
      <c r="AI141" s="93">
        <v>3395.070068359375</v>
      </c>
      <c r="AJ141" s="87"/>
      <c r="AO141" s="75">
        <v>0.23612582878007812</v>
      </c>
      <c r="AP141" s="76"/>
      <c r="AQ141" s="75">
        <v>0.35519865749815122</v>
      </c>
      <c r="AR141" s="76"/>
      <c r="AS141" s="75">
        <v>0.50413707863715973</v>
      </c>
      <c r="AT141" s="77"/>
      <c r="AU141" s="76"/>
      <c r="AV141" s="76"/>
      <c r="AY141" s="82">
        <v>0.67138295189047292</v>
      </c>
      <c r="AZ141" s="39"/>
    </row>
    <row r="142" spans="6:52" x14ac:dyDescent="0.2">
      <c r="F142" s="52">
        <v>5376.27001953125</v>
      </c>
      <c r="G142" s="59"/>
      <c r="I142" s="55"/>
      <c r="N142" s="39"/>
      <c r="O142" s="39"/>
      <c r="P142" s="98">
        <v>-3.4421720206322941E-2</v>
      </c>
      <c r="Q142" s="178"/>
      <c r="R142" s="39"/>
      <c r="S142" s="39"/>
      <c r="T142" s="39"/>
      <c r="U142" s="39"/>
      <c r="X142" s="82">
        <v>-0.69943191949522165</v>
      </c>
      <c r="Y142" s="39"/>
      <c r="AG142" s="93">
        <v>5998.06005859375</v>
      </c>
      <c r="AI142" s="93">
        <v>3295.489990234375</v>
      </c>
      <c r="AJ142" s="87"/>
      <c r="AO142" s="75">
        <v>0.67138295189047292</v>
      </c>
      <c r="AP142" s="76"/>
      <c r="AQ142" s="75">
        <v>0.35285828332906899</v>
      </c>
      <c r="AR142" s="76"/>
      <c r="AS142" s="75">
        <v>-0.52014852717482429</v>
      </c>
      <c r="AT142" s="77"/>
      <c r="AU142" s="76"/>
      <c r="AV142" s="76"/>
      <c r="AY142" s="82">
        <v>0.7242312382282553</v>
      </c>
      <c r="AZ142" s="39"/>
    </row>
    <row r="143" spans="6:52" x14ac:dyDescent="0.2">
      <c r="F143" s="52">
        <v>5377.22021484375</v>
      </c>
      <c r="G143" s="59"/>
      <c r="I143" s="55"/>
      <c r="N143" s="39"/>
      <c r="O143" s="39"/>
      <c r="P143" s="98">
        <v>-3.3742298302330546E-2</v>
      </c>
      <c r="Q143" s="178"/>
      <c r="R143" s="39"/>
      <c r="S143" s="39"/>
      <c r="T143" s="39"/>
      <c r="U143" s="39"/>
      <c r="X143" s="82">
        <v>-0.69700087390555099</v>
      </c>
      <c r="Y143" s="39"/>
      <c r="AG143" s="93">
        <v>5845.4599609375</v>
      </c>
      <c r="AI143" s="93">
        <v>2975.409912109375</v>
      </c>
      <c r="AJ143" s="87"/>
      <c r="AO143" s="75">
        <v>0.7242312382282553</v>
      </c>
      <c r="AP143" s="76"/>
      <c r="AQ143" s="75">
        <v>0.17690797368450986</v>
      </c>
      <c r="AR143" s="76"/>
      <c r="AS143" s="75">
        <v>0.87106050491580644</v>
      </c>
      <c r="AT143" s="77"/>
      <c r="AU143" s="76"/>
      <c r="AV143" s="76"/>
      <c r="AY143" s="82">
        <v>0.69634074886746267</v>
      </c>
      <c r="AZ143" s="39"/>
    </row>
    <row r="144" spans="6:52" x14ac:dyDescent="0.2">
      <c r="F144" s="52">
        <v>5387.18994140625</v>
      </c>
      <c r="G144" s="59"/>
      <c r="I144" s="55"/>
      <c r="N144" s="39"/>
      <c r="O144" s="39"/>
      <c r="P144" s="98">
        <v>-2.6613605375446343E-2</v>
      </c>
      <c r="Q144" s="178"/>
      <c r="R144" s="39"/>
      <c r="S144" s="39"/>
      <c r="T144" s="39"/>
      <c r="U144" s="39"/>
      <c r="X144" s="82">
        <v>-0.69437675518488973</v>
      </c>
      <c r="Y144" s="39"/>
      <c r="AG144" s="93">
        <v>6339.0400390625</v>
      </c>
      <c r="AI144" s="93">
        <v>3569.52001953125</v>
      </c>
      <c r="AJ144" s="87"/>
      <c r="AO144" s="75">
        <v>0.69634074886746267</v>
      </c>
      <c r="AP144" s="76"/>
      <c r="AQ144" s="75">
        <v>0.74601355693327998</v>
      </c>
      <c r="AR144" s="76"/>
      <c r="AS144" s="75">
        <v>0.66811011585125402</v>
      </c>
      <c r="AT144" s="77"/>
      <c r="AU144" s="76"/>
      <c r="AV144" s="76"/>
      <c r="AY144" s="82">
        <v>0.48649024138496211</v>
      </c>
      <c r="AZ144" s="39"/>
    </row>
    <row r="145" spans="6:52" x14ac:dyDescent="0.2">
      <c r="F145" s="52">
        <v>5398.72021484375</v>
      </c>
      <c r="G145" s="59"/>
      <c r="I145" s="55"/>
      <c r="N145" s="39"/>
      <c r="O145" s="39"/>
      <c r="P145" s="98">
        <v>-1.8369068458243699E-2</v>
      </c>
      <c r="Q145" s="178"/>
      <c r="R145" s="39"/>
      <c r="S145" s="39"/>
      <c r="T145" s="39"/>
      <c r="U145" s="39"/>
      <c r="X145" s="82">
        <v>-0.67073035913473733</v>
      </c>
      <c r="Y145" s="39"/>
      <c r="AG145" s="93">
        <v>5634.97998046875</v>
      </c>
      <c r="AI145" s="93">
        <v>4126.2099609375</v>
      </c>
      <c r="AJ145" s="87"/>
      <c r="AO145" s="75">
        <v>0.48649024138496211</v>
      </c>
      <c r="AP145" s="76"/>
      <c r="AQ145" s="75">
        <v>-6.5778750021793897E-2</v>
      </c>
      <c r="AR145" s="76"/>
      <c r="AS145" s="75">
        <v>1.302718230803612</v>
      </c>
      <c r="AT145" s="77"/>
      <c r="AU145" s="76"/>
      <c r="AV145" s="76"/>
      <c r="AY145" s="82">
        <v>0.22916009621685313</v>
      </c>
      <c r="AZ145" s="39"/>
    </row>
    <row r="146" spans="6:52" x14ac:dyDescent="0.2">
      <c r="F146" s="52">
        <v>5406.60986328125</v>
      </c>
      <c r="G146" s="59"/>
      <c r="I146" s="55"/>
      <c r="N146" s="39"/>
      <c r="O146" s="39"/>
      <c r="P146" s="98">
        <v>-1.2727702001558669E-2</v>
      </c>
      <c r="Q146" s="178"/>
      <c r="R146" s="39"/>
      <c r="S146" s="39"/>
      <c r="T146" s="39"/>
      <c r="U146" s="39"/>
      <c r="X146" s="82">
        <v>-0.66789186988527272</v>
      </c>
      <c r="Y146" s="39"/>
      <c r="AG146" s="93">
        <v>6258.1201171875</v>
      </c>
      <c r="AI146" s="93">
        <v>3298.639892578125</v>
      </c>
      <c r="AJ146" s="87"/>
      <c r="AO146" s="75">
        <v>0.22916009621685313</v>
      </c>
      <c r="AP146" s="76"/>
      <c r="AQ146" s="75">
        <v>0.65271161591884941</v>
      </c>
      <c r="AR146" s="76"/>
      <c r="AS146" s="75">
        <v>-0.16877439974172653</v>
      </c>
      <c r="AT146" s="77"/>
      <c r="AU146" s="76"/>
      <c r="AV146" s="76"/>
      <c r="AY146" s="82">
        <v>4.5740789723557787E-2</v>
      </c>
      <c r="AZ146" s="39"/>
    </row>
    <row r="147" spans="6:52" x14ac:dyDescent="0.2">
      <c r="F147" s="52">
        <v>5424.7900390625</v>
      </c>
      <c r="G147" s="59"/>
      <c r="I147" s="55"/>
      <c r="N147" s="39"/>
      <c r="O147" s="39"/>
      <c r="P147" s="98">
        <v>2.71740830583536E-4</v>
      </c>
      <c r="Q147" s="178"/>
      <c r="R147" s="39"/>
      <c r="S147" s="39"/>
      <c r="T147" s="39"/>
      <c r="U147" s="39"/>
      <c r="X147" s="82">
        <v>-0.66781296477206487</v>
      </c>
      <c r="Y147" s="39"/>
      <c r="AG147" s="93">
        <v>6484.7099609375</v>
      </c>
      <c r="AI147" s="93">
        <v>2950.719970703125</v>
      </c>
      <c r="AJ147" s="87"/>
      <c r="AO147" s="75">
        <v>4.5740789723557787E-2</v>
      </c>
      <c r="AP147" s="76"/>
      <c r="AQ147" s="75">
        <v>0.9139732650426492</v>
      </c>
      <c r="AR147" s="76"/>
      <c r="AS147" s="75">
        <v>-0.39733425485481683</v>
      </c>
      <c r="AT147" s="77"/>
      <c r="AU147" s="76"/>
      <c r="AV147" s="76"/>
      <c r="AY147" s="82">
        <v>-1.1056289972052724</v>
      </c>
      <c r="AZ147" s="39"/>
    </row>
    <row r="148" spans="6:52" x14ac:dyDescent="0.2">
      <c r="F148" s="52">
        <v>5425.35986328125</v>
      </c>
      <c r="G148" s="59"/>
      <c r="I148" s="55"/>
      <c r="N148" s="39"/>
      <c r="O148" s="39"/>
      <c r="P148" s="98">
        <v>6.7918449037753469E-4</v>
      </c>
      <c r="Q148" s="178"/>
      <c r="R148" s="39"/>
      <c r="S148" s="39"/>
      <c r="T148" s="39"/>
      <c r="U148" s="39"/>
      <c r="X148" s="82">
        <v>-0.64008410195758403</v>
      </c>
      <c r="Y148" s="39"/>
      <c r="AG148" s="93">
        <v>6089.5</v>
      </c>
      <c r="AI148" s="93">
        <v>3142.179931640625</v>
      </c>
      <c r="AJ148" s="87"/>
      <c r="AO148" s="75">
        <v>-1.1056289972052724</v>
      </c>
      <c r="AP148" s="76"/>
      <c r="AQ148" s="75">
        <v>0.4582899721118126</v>
      </c>
      <c r="AR148" s="76"/>
      <c r="AS148" s="75">
        <v>0.47096775397294077</v>
      </c>
      <c r="AT148" s="77"/>
      <c r="AU148" s="76"/>
      <c r="AV148" s="76"/>
      <c r="AY148" s="82">
        <v>-0.48963722801435089</v>
      </c>
      <c r="AZ148" s="39"/>
    </row>
    <row r="149" spans="6:52" x14ac:dyDescent="0.2">
      <c r="F149" s="52">
        <v>5428.419921875</v>
      </c>
      <c r="G149" s="59"/>
      <c r="N149" s="39"/>
      <c r="O149" s="39"/>
      <c r="P149" s="98">
        <v>2.8672302623818104E-3</v>
      </c>
      <c r="Q149" s="178"/>
      <c r="R149" s="39"/>
      <c r="S149" s="39"/>
      <c r="T149" s="39"/>
      <c r="U149" s="39"/>
      <c r="X149" s="82">
        <v>-0.63024505330578051</v>
      </c>
      <c r="Y149" s="39"/>
      <c r="AG149" s="93">
        <v>4597.43994140625</v>
      </c>
      <c r="AI149" s="93">
        <v>4684.68994140625</v>
      </c>
      <c r="AJ149" s="87"/>
      <c r="AO149" s="75">
        <v>-0.48963722801435089</v>
      </c>
      <c r="AP149" s="76"/>
      <c r="AQ149" s="75">
        <v>-1.2620787127708541</v>
      </c>
      <c r="AR149" s="76"/>
      <c r="AS149" s="75">
        <v>1.0224371681545741</v>
      </c>
      <c r="AT149" s="77"/>
      <c r="AU149" s="76"/>
      <c r="AV149" s="76"/>
      <c r="AY149" s="82">
        <v>1.0489460908875099</v>
      </c>
      <c r="AZ149" s="39"/>
    </row>
    <row r="150" spans="6:52" x14ac:dyDescent="0.2">
      <c r="F150" s="52">
        <v>5433.77001953125</v>
      </c>
      <c r="G150" s="59"/>
      <c r="N150" s="39"/>
      <c r="O150" s="39"/>
      <c r="P150" s="98">
        <v>6.6927317022814192E-3</v>
      </c>
      <c r="Q150" s="178"/>
      <c r="R150" s="39"/>
      <c r="S150" s="39"/>
      <c r="T150" s="39"/>
      <c r="U150" s="39"/>
      <c r="X150" s="82">
        <v>-0.62804304202701389</v>
      </c>
      <c r="Y150" s="39"/>
      <c r="AG150" s="93">
        <v>5334.5</v>
      </c>
      <c r="AI150" s="93">
        <v>5075.68017578125</v>
      </c>
      <c r="AJ150" s="87"/>
      <c r="AO150" s="75">
        <v>1.0489460908875099</v>
      </c>
      <c r="AP150" s="76"/>
      <c r="AQ150" s="75">
        <v>-0.41223688745079229</v>
      </c>
      <c r="AR150" s="76"/>
      <c r="AS150" s="75">
        <v>-0.46396726930049709</v>
      </c>
      <c r="AT150" s="77"/>
      <c r="AU150" s="76"/>
      <c r="AV150" s="76"/>
      <c r="AY150" s="82">
        <v>-0.561221002505638</v>
      </c>
      <c r="AZ150" s="39"/>
    </row>
    <row r="151" spans="6:52" x14ac:dyDescent="0.2">
      <c r="F151" s="52">
        <v>5437.25</v>
      </c>
      <c r="G151" s="59"/>
      <c r="N151" s="39"/>
      <c r="O151" s="39"/>
      <c r="P151" s="98">
        <v>9.181035869678016E-3</v>
      </c>
      <c r="Q151" s="178"/>
      <c r="R151" s="39"/>
      <c r="S151" s="39"/>
      <c r="T151" s="39"/>
      <c r="U151" s="39"/>
      <c r="X151" s="82">
        <v>-0.61574431849667677</v>
      </c>
      <c r="Y151" s="39"/>
      <c r="AG151" s="93">
        <v>5857.1298828125</v>
      </c>
      <c r="AI151" s="93">
        <v>3476.89990234375</v>
      </c>
      <c r="AJ151" s="87"/>
      <c r="AO151" s="75">
        <v>-0.561221002505638</v>
      </c>
      <c r="AP151" s="76"/>
      <c r="AQ151" s="75">
        <v>0.19036357691786709</v>
      </c>
      <c r="AR151" s="76"/>
      <c r="AS151" s="75">
        <v>0.41403921554691514</v>
      </c>
      <c r="AT151" s="77"/>
      <c r="AU151" s="76"/>
      <c r="AV151" s="76"/>
      <c r="AY151" s="82">
        <v>0.32417381763049224</v>
      </c>
      <c r="AZ151" s="39"/>
    </row>
    <row r="152" spans="6:52" x14ac:dyDescent="0.2">
      <c r="F152" s="52">
        <v>5440.60009765625</v>
      </c>
      <c r="G152" s="59"/>
      <c r="N152" s="39"/>
      <c r="O152" s="39"/>
      <c r="P152" s="98">
        <v>1.157646941710443E-2</v>
      </c>
      <c r="Q152" s="178"/>
      <c r="R152" s="39"/>
      <c r="S152" s="39"/>
      <c r="T152" s="39"/>
      <c r="U152" s="39"/>
      <c r="X152" s="82">
        <v>-0.60278781959782901</v>
      </c>
      <c r="Y152" s="39"/>
      <c r="AG152" s="93">
        <v>6096.580078125</v>
      </c>
      <c r="AI152" s="93">
        <v>4362.169921875</v>
      </c>
      <c r="AJ152" s="87"/>
      <c r="AO152" s="75">
        <v>0.32417381763049224</v>
      </c>
      <c r="AP152" s="76"/>
      <c r="AQ152" s="75">
        <v>0.46645341340401675</v>
      </c>
      <c r="AR152" s="76"/>
      <c r="AS152" s="75">
        <v>-0.23606913739811811</v>
      </c>
      <c r="AT152" s="77"/>
      <c r="AU152" s="76"/>
      <c r="AV152" s="76"/>
      <c r="AY152" s="82">
        <v>-0.10472320111695411</v>
      </c>
      <c r="AZ152" s="39"/>
    </row>
    <row r="153" spans="6:52" x14ac:dyDescent="0.2">
      <c r="F153" s="52">
        <v>5466.22998046875</v>
      </c>
      <c r="G153" s="59"/>
      <c r="N153" s="39"/>
      <c r="O153" s="39"/>
      <c r="P153" s="98">
        <v>2.9902705666107851E-2</v>
      </c>
      <c r="Q153" s="178"/>
      <c r="R153" s="39"/>
      <c r="S153" s="39"/>
      <c r="T153" s="39"/>
      <c r="U153" s="39"/>
      <c r="X153" s="82">
        <v>-0.60241598798027918</v>
      </c>
      <c r="Y153" s="39"/>
      <c r="AG153" s="93">
        <v>6672.60986328125</v>
      </c>
      <c r="AI153" s="93">
        <v>2782.68994140625</v>
      </c>
      <c r="AJ153" s="87"/>
      <c r="AO153" s="75">
        <v>-0.10472320111695411</v>
      </c>
      <c r="AP153" s="76"/>
      <c r="AQ153" s="75">
        <v>1.1306248039822846</v>
      </c>
      <c r="AR153" s="76"/>
      <c r="AS153" s="75">
        <v>0.90418136703023544</v>
      </c>
      <c r="AT153" s="77"/>
      <c r="AU153" s="76"/>
      <c r="AV153" s="76"/>
      <c r="AY153" s="82">
        <v>0.41281399121391821</v>
      </c>
      <c r="AZ153" s="39"/>
    </row>
    <row r="154" spans="6:52" x14ac:dyDescent="0.2">
      <c r="F154" s="52">
        <v>5506.5498046875</v>
      </c>
      <c r="G154" s="59"/>
      <c r="N154" s="39"/>
      <c r="O154" s="39"/>
      <c r="P154" s="98">
        <v>5.8732748688806603E-2</v>
      </c>
      <c r="Q154" s="178"/>
      <c r="R154" s="39"/>
      <c r="S154" s="39"/>
      <c r="T154" s="39"/>
      <c r="U154" s="39"/>
      <c r="X154" s="82">
        <v>-0.60088606671445466</v>
      </c>
      <c r="Y154" s="39"/>
      <c r="AG154" s="93">
        <v>7103.27978515625</v>
      </c>
      <c r="AI154" s="93">
        <v>4501.64990234375</v>
      </c>
      <c r="AJ154" s="87"/>
      <c r="AO154" s="75">
        <v>0.41281399121391821</v>
      </c>
      <c r="AP154" s="76"/>
      <c r="AQ154" s="75">
        <v>1.627193988880187</v>
      </c>
      <c r="AR154" s="76"/>
      <c r="AS154" s="75">
        <v>0.86930867348636442</v>
      </c>
      <c r="AT154" s="77"/>
      <c r="AU154" s="76"/>
      <c r="AV154" s="76"/>
      <c r="AY154" s="82">
        <v>0.50047682472719757</v>
      </c>
      <c r="AZ154" s="39"/>
    </row>
    <row r="155" spans="6:52" x14ac:dyDescent="0.2">
      <c r="F155" s="52">
        <v>5513.02001953125</v>
      </c>
      <c r="G155" s="59"/>
      <c r="N155" s="39"/>
      <c r="O155" s="39"/>
      <c r="P155" s="98">
        <v>6.3359171941531775E-2</v>
      </c>
      <c r="Q155" s="178"/>
      <c r="R155" s="39"/>
      <c r="S155" s="39"/>
      <c r="T155" s="39"/>
      <c r="U155" s="39"/>
      <c r="X155" s="82">
        <v>-0.59482957556925631</v>
      </c>
      <c r="Y155" s="39"/>
      <c r="AG155" s="93">
        <v>6279.52001953125</v>
      </c>
      <c r="AI155" s="93">
        <v>4032.0400390625</v>
      </c>
      <c r="AJ155" s="87"/>
      <c r="AO155" s="75">
        <v>0.50047682472719757</v>
      </c>
      <c r="AP155" s="76"/>
      <c r="AQ155" s="75">
        <v>0.67738603947149989</v>
      </c>
      <c r="AR155" s="76"/>
      <c r="AS155" s="75">
        <v>0.84694649742529104</v>
      </c>
      <c r="AT155" s="77"/>
      <c r="AU155" s="76"/>
      <c r="AV155" s="76"/>
      <c r="AY155" s="82">
        <v>0.810323874765013</v>
      </c>
      <c r="AZ155" s="39"/>
    </row>
    <row r="156" spans="6:52" x14ac:dyDescent="0.2">
      <c r="F156" s="52">
        <v>5535.81982421875</v>
      </c>
      <c r="G156" s="59"/>
      <c r="N156" s="39"/>
      <c r="O156" s="39"/>
      <c r="P156" s="98">
        <v>7.966180626065858E-2</v>
      </c>
      <c r="Q156" s="178"/>
      <c r="R156" s="39"/>
      <c r="S156" s="39"/>
      <c r="T156" s="39"/>
      <c r="U156" s="39"/>
      <c r="X156" s="82">
        <v>-0.57554495641868086</v>
      </c>
      <c r="Y156" s="39"/>
      <c r="AG156" s="93">
        <v>6147.97998046875</v>
      </c>
      <c r="AI156" s="93">
        <v>3845.89990234375</v>
      </c>
      <c r="AJ156" s="87"/>
      <c r="AO156" s="75">
        <v>0.810323874765013</v>
      </c>
      <c r="AP156" s="76"/>
      <c r="AQ156" s="75">
        <v>0.52571830819756549</v>
      </c>
      <c r="AR156" s="76"/>
      <c r="AS156" s="75">
        <v>-0.34263559202221</v>
      </c>
      <c r="AT156" s="77"/>
      <c r="AU156" s="76"/>
      <c r="AV156" s="76"/>
      <c r="AY156" s="82">
        <v>-6.5833939013514461E-2</v>
      </c>
      <c r="AZ156" s="39"/>
    </row>
    <row r="157" spans="6:52" x14ac:dyDescent="0.2">
      <c r="F157" s="52">
        <v>5544.419921875</v>
      </c>
      <c r="G157" s="59"/>
      <c r="N157" s="39"/>
      <c r="O157" s="39"/>
      <c r="P157" s="98">
        <v>8.5811168025827125E-2</v>
      </c>
      <c r="Q157" s="178"/>
      <c r="R157" s="39"/>
      <c r="S157" s="39"/>
      <c r="T157" s="39"/>
      <c r="U157" s="39"/>
      <c r="X157" s="82">
        <v>-0.57361457424644346</v>
      </c>
      <c r="Y157" s="39"/>
      <c r="AG157" s="93">
        <v>5771.93994140625</v>
      </c>
      <c r="AI157" s="93">
        <v>3859.080078125</v>
      </c>
      <c r="AJ157" s="87"/>
      <c r="AO157" s="75">
        <v>-6.5833939013514461E-2</v>
      </c>
      <c r="AP157" s="76"/>
      <c r="AQ157" s="75">
        <v>9.2138236310310623E-2</v>
      </c>
      <c r="AR157" s="76"/>
      <c r="AS157" s="75">
        <v>0.58032798484695725</v>
      </c>
      <c r="AT157" s="77"/>
      <c r="AU157" s="76"/>
      <c r="AV157" s="76"/>
      <c r="AY157" s="82">
        <v>-0.47424647451631335</v>
      </c>
      <c r="AZ157" s="39"/>
    </row>
    <row r="158" spans="6:52" x14ac:dyDescent="0.2">
      <c r="F158" s="52">
        <v>5549.240234375</v>
      </c>
      <c r="G158" s="59"/>
      <c r="N158" s="39"/>
      <c r="O158" s="39"/>
      <c r="P158" s="98">
        <v>8.9257855094795724E-2</v>
      </c>
      <c r="Q158" s="178"/>
      <c r="R158" s="39"/>
      <c r="S158" s="39"/>
      <c r="T158" s="39"/>
      <c r="U158" s="39"/>
      <c r="X158" s="82">
        <v>-0.56883802179602216</v>
      </c>
      <c r="Y158" s="39"/>
      <c r="AG158" s="93">
        <v>6266.6201171875</v>
      </c>
      <c r="AI158" s="93">
        <v>4815.35009765625</v>
      </c>
      <c r="AJ158" s="87"/>
      <c r="AO158" s="75">
        <v>-0.47424647451631335</v>
      </c>
      <c r="AP158" s="76"/>
      <c r="AQ158" s="75">
        <v>0.66251224943710385</v>
      </c>
      <c r="AR158" s="76"/>
      <c r="AS158" s="75">
        <v>0.23457790640182211</v>
      </c>
      <c r="AT158" s="77"/>
      <c r="AU158" s="76"/>
      <c r="AV158" s="76"/>
      <c r="AY158" s="82">
        <v>4.0431873085139637E-3</v>
      </c>
      <c r="AZ158" s="39"/>
    </row>
    <row r="159" spans="6:52" x14ac:dyDescent="0.2">
      <c r="F159" s="52">
        <v>5551.47021484375</v>
      </c>
      <c r="G159" s="59"/>
      <c r="N159" s="39"/>
      <c r="O159" s="39"/>
      <c r="P159" s="98">
        <v>9.0852366829396569E-2</v>
      </c>
      <c r="Q159" s="178"/>
      <c r="R159" s="39"/>
      <c r="S159" s="39"/>
      <c r="T159" s="39"/>
      <c r="U159" s="39"/>
      <c r="X159" s="82">
        <v>-0.56628547629751835</v>
      </c>
      <c r="Y159" s="39"/>
      <c r="AG159" s="93">
        <v>6326.91015625</v>
      </c>
      <c r="AI159" s="93">
        <v>4475.490234375</v>
      </c>
      <c r="AJ159" s="87"/>
      <c r="AO159" s="75">
        <v>4.0431873085139637E-3</v>
      </c>
      <c r="AP159" s="76"/>
      <c r="AQ159" s="75">
        <v>0.73202761151390505</v>
      </c>
      <c r="AR159" s="76"/>
      <c r="AS159" s="75">
        <v>0.45229381727211154</v>
      </c>
      <c r="AT159" s="77"/>
      <c r="AU159" s="76"/>
      <c r="AV159" s="76"/>
      <c r="AY159" s="82">
        <v>0.50419327125253488</v>
      </c>
      <c r="AZ159" s="39"/>
    </row>
    <row r="160" spans="6:52" x14ac:dyDescent="0.2">
      <c r="F160" s="52">
        <v>5565.56005859375</v>
      </c>
      <c r="G160" s="59"/>
      <c r="N160" s="39"/>
      <c r="O160" s="39"/>
      <c r="P160" s="98">
        <v>0.10092708340781613</v>
      </c>
      <c r="Q160" s="178"/>
      <c r="R160" s="39"/>
      <c r="S160" s="39"/>
      <c r="T160" s="39"/>
      <c r="U160" s="39"/>
      <c r="X160" s="82">
        <v>-0.54949649320538974</v>
      </c>
      <c r="Y160" s="39"/>
      <c r="AG160" s="93">
        <v>6314.97021484375</v>
      </c>
      <c r="AI160" s="93">
        <v>4335.6201171875</v>
      </c>
      <c r="AJ160" s="87"/>
      <c r="AO160" s="75">
        <v>0.50419327125253488</v>
      </c>
      <c r="AP160" s="76"/>
      <c r="AQ160" s="75">
        <v>0.71826067151954176</v>
      </c>
      <c r="AR160" s="76"/>
      <c r="AS160" s="75">
        <v>-0.8715349198211404</v>
      </c>
      <c r="AT160" s="77"/>
      <c r="AU160" s="76"/>
      <c r="AV160" s="76"/>
      <c r="AY160" s="82">
        <v>-1.1302708727015407</v>
      </c>
      <c r="AZ160" s="39"/>
    </row>
    <row r="161" spans="6:52" x14ac:dyDescent="0.2">
      <c r="F161" s="52">
        <v>5620.56982421875</v>
      </c>
      <c r="G161" s="59"/>
      <c r="N161" s="39"/>
      <c r="O161" s="39"/>
      <c r="P161" s="98">
        <v>0.14026093320421021</v>
      </c>
      <c r="Q161" s="178"/>
      <c r="R161" s="39"/>
      <c r="S161" s="39"/>
      <c r="T161" s="39"/>
      <c r="U161" s="39"/>
      <c r="X161" s="82">
        <v>-0.53805595006560425</v>
      </c>
      <c r="Y161" s="39"/>
      <c r="AG161" s="93">
        <v>5583.669921875</v>
      </c>
      <c r="AI161" s="93">
        <v>2051</v>
      </c>
      <c r="AJ161" s="87"/>
      <c r="AO161" s="75">
        <v>-1.1302708727015407</v>
      </c>
      <c r="AP161" s="76"/>
      <c r="AQ161" s="75">
        <v>-0.12494005356032427</v>
      </c>
      <c r="AR161" s="76"/>
      <c r="AS161" s="75">
        <v>1.2678084424685439</v>
      </c>
      <c r="AT161" s="77"/>
      <c r="AU161" s="76"/>
      <c r="AV161" s="76"/>
      <c r="AY161" s="82">
        <v>0.50709840452844523</v>
      </c>
      <c r="AZ161" s="39"/>
    </row>
    <row r="162" spans="6:52" x14ac:dyDescent="0.2">
      <c r="F162" s="52">
        <v>5622.35986328125</v>
      </c>
      <c r="G162" s="59"/>
      <c r="N162" s="39"/>
      <c r="O162" s="39"/>
      <c r="P162" s="98">
        <v>0.14154087189898726</v>
      </c>
      <c r="Q162" s="178"/>
      <c r="R162" s="39"/>
      <c r="S162" s="39"/>
      <c r="T162" s="39"/>
      <c r="U162" s="39"/>
      <c r="X162" s="82">
        <v>-0.50429189350373771</v>
      </c>
      <c r="Y162" s="39"/>
      <c r="AG162" s="93">
        <v>6425.1298828125</v>
      </c>
      <c r="AI162" s="93">
        <v>5208.10986328125</v>
      </c>
      <c r="AJ162" s="87"/>
      <c r="AO162" s="75">
        <v>0.50709840452844523</v>
      </c>
      <c r="AP162" s="76"/>
      <c r="AQ162" s="75">
        <v>0.84527649907887314</v>
      </c>
      <c r="AR162" s="76"/>
      <c r="AS162" s="75">
        <v>3.2362831827291695E-2</v>
      </c>
      <c r="AT162" s="77"/>
      <c r="AU162" s="76"/>
      <c r="AV162" s="76"/>
      <c r="AY162" s="82">
        <v>0.39177967015814286</v>
      </c>
      <c r="AZ162" s="39"/>
    </row>
    <row r="163" spans="6:52" x14ac:dyDescent="0.2">
      <c r="F163" s="52">
        <v>5635.06982421875</v>
      </c>
      <c r="G163" s="59"/>
      <c r="N163" s="39"/>
      <c r="O163" s="39"/>
      <c r="P163" s="98">
        <v>0.15062892542464087</v>
      </c>
      <c r="Q163" s="178"/>
      <c r="R163" s="39"/>
      <c r="S163" s="39"/>
      <c r="T163" s="39"/>
      <c r="U163" s="39"/>
      <c r="X163" s="82">
        <v>-0.50367706206852159</v>
      </c>
      <c r="Y163" s="39"/>
      <c r="AG163" s="93">
        <v>6546.1298828125</v>
      </c>
      <c r="AI163" s="93">
        <v>3135.77001953125</v>
      </c>
      <c r="AJ163" s="87"/>
      <c r="AO163" s="75">
        <v>0.39177967015814286</v>
      </c>
      <c r="AP163" s="76"/>
      <c r="AQ163" s="75">
        <v>0.9847913997504959</v>
      </c>
      <c r="AR163" s="76"/>
      <c r="AS163" s="75">
        <v>0.73931356755427968</v>
      </c>
      <c r="AT163" s="77"/>
      <c r="AU163" s="76"/>
      <c r="AV163" s="76"/>
      <c r="AY163" s="82">
        <v>-0.58970300442607926</v>
      </c>
      <c r="AZ163" s="39"/>
    </row>
    <row r="164" spans="6:52" x14ac:dyDescent="0.2">
      <c r="F164" s="52">
        <v>5659.35986328125</v>
      </c>
      <c r="G164" s="59"/>
      <c r="N164" s="39"/>
      <c r="O164" s="39"/>
      <c r="P164" s="98">
        <v>0.16799712790974136</v>
      </c>
      <c r="Q164" s="178"/>
      <c r="R164" s="39"/>
      <c r="S164" s="39"/>
      <c r="T164" s="39"/>
      <c r="U164" s="39"/>
      <c r="X164" s="82">
        <v>-0.49546848633123219</v>
      </c>
      <c r="Y164" s="39"/>
      <c r="AG164" s="93">
        <v>5712.72021484375</v>
      </c>
      <c r="AI164" s="93">
        <v>4376.18017578125</v>
      </c>
      <c r="AJ164" s="87"/>
      <c r="AO164" s="75">
        <v>-0.58970300442607926</v>
      </c>
      <c r="AP164" s="76"/>
      <c r="AQ164" s="75">
        <v>2.3856961358510224E-2</v>
      </c>
      <c r="AR164" s="76"/>
      <c r="AS164" s="75">
        <v>0.4444638248140832</v>
      </c>
      <c r="AT164" s="77"/>
      <c r="AU164" s="76"/>
      <c r="AV164" s="76"/>
      <c r="AY164" s="82">
        <v>5.1357470346766132E-2</v>
      </c>
      <c r="AZ164" s="39"/>
    </row>
    <row r="165" spans="6:52" x14ac:dyDescent="0.2">
      <c r="F165" s="52">
        <v>5668.240234375</v>
      </c>
      <c r="G165" s="59"/>
      <c r="N165" s="39"/>
      <c r="O165" s="39"/>
      <c r="P165" s="98">
        <v>0.17434689469695083</v>
      </c>
      <c r="Q165" s="178"/>
      <c r="R165" s="39"/>
      <c r="S165" s="39"/>
      <c r="T165" s="39"/>
      <c r="U165" s="39"/>
      <c r="X165" s="82">
        <v>-0.47857231797470196</v>
      </c>
      <c r="Y165" s="39"/>
      <c r="AG165" s="93">
        <v>6132.2001953125</v>
      </c>
      <c r="AI165" s="93">
        <v>4718.2900390625</v>
      </c>
      <c r="AJ165" s="87"/>
      <c r="AO165" s="75">
        <v>5.1357470346766132E-2</v>
      </c>
      <c r="AP165" s="76"/>
      <c r="AQ165" s="75">
        <v>0.50752396804307154</v>
      </c>
      <c r="AR165" s="76"/>
      <c r="AS165" s="75">
        <v>-1.7917783117196937</v>
      </c>
      <c r="AT165" s="77"/>
      <c r="AU165" s="76"/>
      <c r="AV165" s="76"/>
      <c r="AY165" s="82">
        <v>-0.48966478712224359</v>
      </c>
      <c r="AZ165" s="39"/>
    </row>
    <row r="166" spans="6:52" x14ac:dyDescent="0.2">
      <c r="F166" s="52">
        <v>5694.580078125</v>
      </c>
      <c r="G166" s="59"/>
      <c r="N166" s="39"/>
      <c r="O166" s="39"/>
      <c r="P166" s="98">
        <v>0.1931807771167687</v>
      </c>
      <c r="Q166" s="178"/>
      <c r="R166" s="39"/>
      <c r="S166" s="39"/>
      <c r="T166" s="39"/>
      <c r="U166" s="39"/>
      <c r="X166" s="82">
        <v>-0.4628415711574968</v>
      </c>
      <c r="Y166" s="39"/>
      <c r="AG166" s="93">
        <v>6583.02001953125</v>
      </c>
      <c r="AI166" s="93">
        <v>2489.909912109375</v>
      </c>
      <c r="AJ166" s="87"/>
      <c r="AO166" s="75">
        <v>-0.48966478712224359</v>
      </c>
      <c r="AP166" s="76"/>
      <c r="AQ166" s="75">
        <v>1.0273263068585867</v>
      </c>
      <c r="AR166" s="76"/>
      <c r="AS166" s="75">
        <v>-0.86281046425279251</v>
      </c>
      <c r="AT166" s="77"/>
      <c r="AU166" s="76"/>
      <c r="AV166" s="76"/>
      <c r="AY166" s="82">
        <v>0.13095287915447504</v>
      </c>
      <c r="AZ166" s="39"/>
    </row>
    <row r="167" spans="6:52" x14ac:dyDescent="0.2">
      <c r="F167" s="52">
        <v>5699.81005859375</v>
      </c>
      <c r="G167" s="59"/>
      <c r="N167" s="39"/>
      <c r="O167" s="39"/>
      <c r="P167" s="98">
        <v>0.19692039069007936</v>
      </c>
      <c r="Q167" s="178"/>
      <c r="R167" s="39"/>
      <c r="S167" s="39"/>
      <c r="T167" s="39"/>
      <c r="U167" s="39"/>
      <c r="X167" s="82">
        <v>-0.4555554171418662</v>
      </c>
      <c r="Y167" s="39"/>
      <c r="AG167" s="93">
        <v>6837.25</v>
      </c>
      <c r="AI167" s="93">
        <v>3070.81005859375</v>
      </c>
      <c r="AJ167" s="87"/>
      <c r="AO167" s="75">
        <v>0.13095287915447504</v>
      </c>
      <c r="AP167" s="76"/>
      <c r="AQ167" s="75">
        <v>1.3204574677912004</v>
      </c>
      <c r="AR167" s="76"/>
      <c r="AS167" s="75">
        <v>1.2375678113996522</v>
      </c>
      <c r="AT167" s="77"/>
      <c r="AU167" s="76"/>
      <c r="AV167" s="76"/>
      <c r="AY167" s="82">
        <v>-1.3055131902310582</v>
      </c>
      <c r="AZ167" s="39"/>
    </row>
    <row r="168" spans="6:52" x14ac:dyDescent="0.2">
      <c r="F168" s="52">
        <v>5717.240234375</v>
      </c>
      <c r="G168" s="59"/>
      <c r="N168" s="39"/>
      <c r="O168" s="39"/>
      <c r="P168" s="98">
        <v>0.20938355806254411</v>
      </c>
      <c r="Q168" s="178"/>
      <c r="R168" s="39"/>
      <c r="S168" s="39"/>
      <c r="T168" s="39"/>
      <c r="U168" s="39"/>
      <c r="X168" s="82">
        <v>-0.44865506025054774</v>
      </c>
      <c r="Y168" s="39"/>
      <c r="AG168" s="93">
        <v>6579.72021484375</v>
      </c>
      <c r="AI168" s="93">
        <v>2687.97998046875</v>
      </c>
      <c r="AJ168" s="87"/>
      <c r="AO168" s="75">
        <v>-1.3055131902310582</v>
      </c>
      <c r="AP168" s="76"/>
      <c r="AQ168" s="75">
        <v>1.0235215802204685</v>
      </c>
      <c r="AR168" s="76"/>
      <c r="AS168" s="75">
        <v>-0.74395396683229276</v>
      </c>
      <c r="AT168" s="77"/>
      <c r="AU168" s="76"/>
      <c r="AV168" s="76"/>
      <c r="AY168" s="82">
        <v>-0.46612460376832077</v>
      </c>
      <c r="AZ168" s="39"/>
    </row>
    <row r="169" spans="6:52" x14ac:dyDescent="0.2">
      <c r="F169" s="52">
        <v>5756.85986328125</v>
      </c>
      <c r="G169" s="59"/>
      <c r="N169" s="39"/>
      <c r="O169" s="39"/>
      <c r="P169" s="98">
        <v>0.23771293766780963</v>
      </c>
      <c r="Q169" s="178"/>
      <c r="R169" s="39"/>
      <c r="S169" s="39"/>
      <c r="T169" s="39"/>
      <c r="U169" s="39"/>
      <c r="X169" s="82">
        <v>-0.4419697721633708</v>
      </c>
      <c r="Y169" s="39"/>
      <c r="AG169" s="93">
        <v>5416.97021484375</v>
      </c>
      <c r="AI169" s="93">
        <v>3027.340087890625</v>
      </c>
      <c r="AJ169" s="87"/>
      <c r="AO169" s="75">
        <v>-0.46612460376832077</v>
      </c>
      <c r="AP169" s="76"/>
      <c r="AQ169" s="75">
        <v>-0.31714743429134462</v>
      </c>
      <c r="AR169" s="76"/>
      <c r="AS169" s="75">
        <v>-0.89284318500005466</v>
      </c>
      <c r="AT169" s="77"/>
      <c r="AU169" s="76"/>
      <c r="AV169" s="76"/>
      <c r="AY169" s="82">
        <v>-0.65188441791240737</v>
      </c>
      <c r="AZ169" s="39"/>
    </row>
    <row r="170" spans="6:52" x14ac:dyDescent="0.2">
      <c r="F170" s="52">
        <v>5802.60986328125</v>
      </c>
      <c r="G170" s="59"/>
      <c r="N170" s="39"/>
      <c r="O170" s="39"/>
      <c r="P170" s="98">
        <v>0.27042574070813397</v>
      </c>
      <c r="Q170" s="178"/>
      <c r="R170" s="39"/>
      <c r="S170" s="39"/>
      <c r="T170" s="39"/>
      <c r="U170" s="39"/>
      <c r="X170" s="82">
        <v>-0.42701830062350948</v>
      </c>
      <c r="Y170" s="39"/>
      <c r="AG170" s="93">
        <v>5514.2001953125</v>
      </c>
      <c r="AI170" s="93">
        <v>3173.429931640625</v>
      </c>
      <c r="AJ170" s="87"/>
      <c r="AO170" s="75">
        <v>-0.65188441791240737</v>
      </c>
      <c r="AP170" s="76"/>
      <c r="AQ170" s="75">
        <v>-0.20503973951943155</v>
      </c>
      <c r="AR170" s="76"/>
      <c r="AS170" s="75">
        <v>-0.20179684099886627</v>
      </c>
      <c r="AT170" s="77"/>
      <c r="AU170" s="76"/>
      <c r="AV170" s="76"/>
      <c r="AY170" s="82">
        <v>-0.43382936235823605</v>
      </c>
      <c r="AZ170" s="39"/>
    </row>
    <row r="171" spans="6:52" x14ac:dyDescent="0.2">
      <c r="F171" s="52">
        <v>5806.8701171875</v>
      </c>
      <c r="G171" s="59"/>
      <c r="N171" s="39"/>
      <c r="O171" s="39"/>
      <c r="P171" s="98">
        <v>0.27347196687068975</v>
      </c>
      <c r="Q171" s="178"/>
      <c r="R171" s="39"/>
      <c r="S171" s="39"/>
      <c r="T171" s="39"/>
      <c r="U171" s="39"/>
      <c r="X171" s="82">
        <v>-0.42232065328629587</v>
      </c>
      <c r="Y171" s="39"/>
      <c r="AG171" s="93">
        <v>6493.990234375</v>
      </c>
      <c r="AI171" s="93">
        <v>3506.93994140625</v>
      </c>
      <c r="AJ171" s="87"/>
      <c r="AO171" s="75">
        <v>-0.43382936235823605</v>
      </c>
      <c r="AP171" s="76"/>
      <c r="AQ171" s="75">
        <v>0.92467356609089968</v>
      </c>
      <c r="AR171" s="76"/>
      <c r="AS171" s="75">
        <v>0.38822154002520576</v>
      </c>
      <c r="AT171" s="77"/>
      <c r="AU171" s="76"/>
      <c r="AV171" s="76"/>
      <c r="AY171" s="82">
        <v>0.39855248896611883</v>
      </c>
      <c r="AZ171" s="39"/>
    </row>
    <row r="172" spans="6:52" x14ac:dyDescent="0.2">
      <c r="F172" s="52">
        <v>5818.60986328125</v>
      </c>
      <c r="G172" s="59"/>
      <c r="N172" s="39"/>
      <c r="O172" s="39"/>
      <c r="P172" s="98">
        <v>0.28186628384791951</v>
      </c>
      <c r="Q172" s="178"/>
      <c r="R172" s="39"/>
      <c r="S172" s="39"/>
      <c r="T172" s="39"/>
      <c r="U172" s="39"/>
      <c r="X172" s="82">
        <v>-0.41626416214109752</v>
      </c>
      <c r="Y172" s="39"/>
      <c r="AG172" s="93">
        <v>6162.31982421875</v>
      </c>
      <c r="AI172" s="93">
        <v>3330.5</v>
      </c>
      <c r="AJ172" s="87"/>
      <c r="AO172" s="75">
        <v>0.39855248896611883</v>
      </c>
      <c r="AP172" s="76"/>
      <c r="AQ172" s="75">
        <v>0.54225237329201037</v>
      </c>
      <c r="AR172" s="76"/>
      <c r="AS172" s="75">
        <v>-0.26350432530695056</v>
      </c>
      <c r="AT172" s="77"/>
      <c r="AU172" s="76"/>
      <c r="AV172" s="76"/>
      <c r="AY172" s="82">
        <v>0.54077025698643932</v>
      </c>
      <c r="AZ172" s="39"/>
    </row>
    <row r="173" spans="6:52" x14ac:dyDescent="0.2">
      <c r="F173" s="52">
        <v>5829.25</v>
      </c>
      <c r="G173" s="59"/>
      <c r="N173" s="39"/>
      <c r="O173" s="39"/>
      <c r="P173" s="98">
        <v>0.28947434279442424</v>
      </c>
      <c r="Q173" s="178"/>
      <c r="R173" s="39"/>
      <c r="S173" s="39"/>
      <c r="T173" s="39"/>
      <c r="U173" s="39"/>
      <c r="X173" s="82">
        <v>-0.41082983432216558</v>
      </c>
      <c r="Y173" s="39"/>
      <c r="AG173" s="93">
        <v>5330.419921875</v>
      </c>
      <c r="AI173" s="93">
        <v>2873.47998046875</v>
      </c>
      <c r="AJ173" s="87"/>
      <c r="AO173" s="75">
        <v>0.54077025698643932</v>
      </c>
      <c r="AP173" s="76"/>
      <c r="AQ173" s="75">
        <v>-0.41694128161890665</v>
      </c>
      <c r="AR173" s="76"/>
      <c r="AS173" s="75">
        <v>-1.0254109941925904</v>
      </c>
      <c r="AT173" s="77"/>
      <c r="AU173" s="76"/>
      <c r="AV173" s="76"/>
      <c r="AY173" s="82">
        <v>0.18055187945436976</v>
      </c>
      <c r="AZ173" s="39"/>
    </row>
    <row r="174" spans="6:52" x14ac:dyDescent="0.2">
      <c r="F174" s="52">
        <v>5840.97021484375</v>
      </c>
      <c r="G174" s="59"/>
      <c r="N174" s="39"/>
      <c r="O174" s="39"/>
      <c r="P174" s="98">
        <v>0.29785469426489158</v>
      </c>
      <c r="Q174" s="178"/>
      <c r="R174" s="39"/>
      <c r="S174" s="39"/>
      <c r="T174" s="39"/>
      <c r="U174" s="39"/>
      <c r="X174" s="82">
        <v>-0.40385127059297754</v>
      </c>
      <c r="Y174" s="39"/>
      <c r="AG174" s="93">
        <v>5630.27978515625</v>
      </c>
      <c r="AI174" s="93">
        <v>2419.340087890625</v>
      </c>
      <c r="AJ174" s="87"/>
      <c r="AO174" s="75">
        <v>0.18055187945436976</v>
      </c>
      <c r="AP174" s="76"/>
      <c r="AQ174" s="75">
        <v>-7.1198149047915091E-2</v>
      </c>
      <c r="AR174" s="76"/>
      <c r="AS174" s="75">
        <v>0.81327459817065839</v>
      </c>
      <c r="AT174" s="77"/>
      <c r="AU174" s="76"/>
      <c r="AV174" s="76"/>
      <c r="AY174" s="82">
        <v>1.5579026568387293E-2</v>
      </c>
      <c r="AZ174" s="39"/>
    </row>
    <row r="175" spans="6:52" x14ac:dyDescent="0.2">
      <c r="F175" s="52">
        <v>5846.14013671875</v>
      </c>
      <c r="G175" s="59"/>
      <c r="N175" s="39"/>
      <c r="O175" s="39"/>
      <c r="P175" s="98">
        <v>0.30155136390490772</v>
      </c>
      <c r="Q175" s="178"/>
      <c r="R175" s="39"/>
      <c r="S175" s="39"/>
      <c r="T175" s="39"/>
      <c r="U175" s="39"/>
      <c r="X175" s="82">
        <v>-0.38745541651621146</v>
      </c>
      <c r="Y175" s="39"/>
      <c r="AG175" s="93">
        <v>5623.39013671875</v>
      </c>
      <c r="AI175" s="93">
        <v>3463.260009765625</v>
      </c>
      <c r="AJ175" s="87"/>
      <c r="AO175" s="75">
        <v>1.5579026568387293E-2</v>
      </c>
      <c r="AP175" s="76"/>
      <c r="AQ175" s="75">
        <v>-7.9142021919156522E-2</v>
      </c>
      <c r="AR175" s="76"/>
      <c r="AS175" s="75">
        <v>1.0426921207544131</v>
      </c>
      <c r="AT175" s="77"/>
      <c r="AU175" s="76"/>
      <c r="AV175" s="76"/>
      <c r="AY175" s="82">
        <v>1.0731470206574947</v>
      </c>
      <c r="AZ175" s="39"/>
    </row>
    <row r="176" spans="6:52" x14ac:dyDescent="0.2">
      <c r="F176" s="52">
        <v>5874.14990234375</v>
      </c>
      <c r="G176" s="59"/>
      <c r="N176" s="39"/>
      <c r="O176" s="39"/>
      <c r="P176" s="98">
        <v>0.32157929715291367</v>
      </c>
      <c r="Q176" s="178"/>
      <c r="R176" s="39"/>
      <c r="S176" s="39"/>
      <c r="T176" s="39"/>
      <c r="U176" s="39"/>
      <c r="X176" s="82">
        <v>-0.38355834185415438</v>
      </c>
      <c r="Y176" s="39"/>
      <c r="AG176" s="93">
        <v>5823.97998046875</v>
      </c>
      <c r="AI176" s="93">
        <v>3734.969970703125</v>
      </c>
      <c r="AJ176" s="87"/>
      <c r="AO176" s="75">
        <v>1.0731470206574947</v>
      </c>
      <c r="AP176" s="76"/>
      <c r="AQ176" s="75">
        <v>0.15214121879586481</v>
      </c>
      <c r="AR176" s="76"/>
      <c r="AS176" s="75">
        <v>0.58990980873442755</v>
      </c>
      <c r="AT176" s="77"/>
      <c r="AU176" s="76"/>
      <c r="AV176" s="76"/>
      <c r="AY176" s="82">
        <v>-1.82854271111294</v>
      </c>
      <c r="AZ176" s="39"/>
    </row>
    <row r="177" spans="6:52" x14ac:dyDescent="0.2">
      <c r="F177" s="52">
        <v>5893.580078125</v>
      </c>
      <c r="G177" s="59"/>
      <c r="N177" s="39"/>
      <c r="O177" s="39"/>
      <c r="P177" s="98">
        <v>0.33547253241785163</v>
      </c>
      <c r="Q177" s="178"/>
      <c r="R177" s="39"/>
      <c r="S177" s="39"/>
      <c r="T177" s="39"/>
      <c r="U177" s="39"/>
      <c r="X177" s="82">
        <v>-0.37328356939136298</v>
      </c>
      <c r="Y177" s="39"/>
      <c r="AG177" s="93">
        <v>6370.35009765625</v>
      </c>
      <c r="AI177" s="93">
        <v>4008.139892578125</v>
      </c>
      <c r="AJ177" s="87"/>
      <c r="AO177" s="75">
        <v>-1.82854271111294</v>
      </c>
      <c r="AP177" s="76"/>
      <c r="AQ177" s="75">
        <v>0.78211454631121158</v>
      </c>
      <c r="AR177" s="76"/>
      <c r="AS177" s="75">
        <v>0.70152474477984161</v>
      </c>
      <c r="AT177" s="77"/>
      <c r="AU177" s="76"/>
      <c r="AV177" s="76"/>
      <c r="AY177" s="82">
        <v>-0.24455878673796264</v>
      </c>
      <c r="AZ177" s="39"/>
    </row>
    <row r="178" spans="6:52" x14ac:dyDescent="0.2">
      <c r="F178" s="52">
        <v>5893.81982421875</v>
      </c>
      <c r="G178" s="59"/>
      <c r="N178" s="39"/>
      <c r="O178" s="39"/>
      <c r="P178" s="98">
        <v>0.33564395901336047</v>
      </c>
      <c r="Q178" s="178"/>
      <c r="R178" s="39"/>
      <c r="S178" s="39"/>
      <c r="T178" s="39"/>
      <c r="U178" s="39"/>
      <c r="X178" s="82">
        <v>-0.3729330351716259</v>
      </c>
      <c r="Y178" s="39"/>
      <c r="AG178" s="93">
        <v>5297.02001953125</v>
      </c>
      <c r="AI178" s="93">
        <v>3997.02001953125</v>
      </c>
      <c r="AJ178" s="87"/>
      <c r="AO178" s="75">
        <v>-0.24455878673796264</v>
      </c>
      <c r="AP178" s="76"/>
      <c r="AQ178" s="75">
        <v>-0.45545189366791639</v>
      </c>
      <c r="AR178" s="76"/>
      <c r="AS178" s="75">
        <v>-0.90361383711508692</v>
      </c>
      <c r="AT178" s="77"/>
      <c r="AU178" s="76"/>
      <c r="AV178" s="76"/>
      <c r="AY178" s="82">
        <v>-0.50910269644033102</v>
      </c>
      <c r="AZ178" s="39"/>
    </row>
    <row r="179" spans="6:52" x14ac:dyDescent="0.2">
      <c r="F179" s="52">
        <v>5902.22021484375</v>
      </c>
      <c r="G179" s="59"/>
      <c r="N179" s="39"/>
      <c r="O179" s="39"/>
      <c r="P179" s="98">
        <v>0.34165052347188318</v>
      </c>
      <c r="Q179" s="178"/>
      <c r="R179" s="39"/>
      <c r="S179" s="39"/>
      <c r="T179" s="39"/>
      <c r="U179" s="39"/>
      <c r="X179" s="82">
        <v>-0.36420983051014083</v>
      </c>
      <c r="Y179" s="39"/>
      <c r="AG179" s="93">
        <v>5962.509765625</v>
      </c>
      <c r="AI179" s="93">
        <v>3027.669921875</v>
      </c>
      <c r="AJ179" s="87"/>
      <c r="AO179" s="75">
        <v>-0.50910269644033102</v>
      </c>
      <c r="AP179" s="76"/>
      <c r="AQ179" s="75">
        <v>0.3118682371110339</v>
      </c>
      <c r="AR179" s="76"/>
      <c r="AS179" s="75">
        <v>0.56485197812917698</v>
      </c>
      <c r="AT179" s="77"/>
      <c r="AU179" s="76"/>
      <c r="AV179" s="76"/>
      <c r="AY179" s="82">
        <v>-0.80576237726479993</v>
      </c>
      <c r="AZ179" s="39"/>
    </row>
    <row r="180" spans="6:52" x14ac:dyDescent="0.2">
      <c r="F180" s="52">
        <v>5909.56005859375</v>
      </c>
      <c r="G180" s="59"/>
      <c r="N180" s="39"/>
      <c r="O180" s="39"/>
      <c r="P180" s="98">
        <v>0.34689876091320571</v>
      </c>
      <c r="Q180" s="178"/>
      <c r="R180" s="39"/>
      <c r="S180" s="39"/>
      <c r="T180" s="39"/>
      <c r="U180" s="39"/>
      <c r="X180" s="82">
        <v>-0.35857509766916795</v>
      </c>
      <c r="Y180" s="39"/>
      <c r="AG180" s="93">
        <v>6282.47998046875</v>
      </c>
      <c r="AI180" s="93">
        <v>4291.7998046875</v>
      </c>
      <c r="AJ180" s="87"/>
      <c r="AO180" s="75">
        <v>-0.80576237726479993</v>
      </c>
      <c r="AP180" s="76"/>
      <c r="AQ180" s="75">
        <v>0.68079892092759242</v>
      </c>
      <c r="AR180" s="76"/>
      <c r="AS180" s="75">
        <v>0.86810787919712606</v>
      </c>
      <c r="AT180" s="77"/>
      <c r="AU180" s="76"/>
      <c r="AV180" s="76"/>
      <c r="AY180" s="82">
        <v>-0.8229283406151463</v>
      </c>
      <c r="AZ180" s="39"/>
    </row>
    <row r="181" spans="6:52" x14ac:dyDescent="0.2">
      <c r="F181" s="52">
        <v>5917.18994140625</v>
      </c>
      <c r="G181" s="59"/>
      <c r="N181" s="39"/>
      <c r="O181" s="39"/>
      <c r="P181" s="98">
        <v>0.35235438612995035</v>
      </c>
      <c r="Q181" s="178"/>
      <c r="R181" s="39"/>
      <c r="S181" s="39"/>
      <c r="T181" s="39"/>
      <c r="U181" s="39"/>
      <c r="X181" s="82">
        <v>-0.34836456653748377</v>
      </c>
      <c r="Y181" s="39"/>
      <c r="AG181" s="93">
        <v>5971.43017578125</v>
      </c>
      <c r="AI181" s="93">
        <v>4269.39013671875</v>
      </c>
      <c r="AJ181" s="87"/>
      <c r="AO181" s="75">
        <v>-0.8229283406151463</v>
      </c>
      <c r="AP181" s="76"/>
      <c r="AQ181" s="75">
        <v>0.32215361014325994</v>
      </c>
      <c r="AR181" s="76"/>
      <c r="AS181" s="75">
        <v>0.61441630304793271</v>
      </c>
      <c r="AT181" s="77"/>
      <c r="AU181" s="76"/>
      <c r="AV181" s="76"/>
      <c r="AY181" s="82">
        <v>-0.88366458137051485</v>
      </c>
      <c r="AZ181" s="39"/>
    </row>
    <row r="182" spans="6:52" x14ac:dyDescent="0.2">
      <c r="F182" s="52">
        <v>5935.72021484375</v>
      </c>
      <c r="G182" s="59"/>
      <c r="N182" s="39"/>
      <c r="O182" s="39"/>
      <c r="P182" s="98">
        <v>0.3656041606708092</v>
      </c>
      <c r="Q182" s="178"/>
      <c r="R182" s="39"/>
      <c r="S182" s="39"/>
      <c r="T182" s="39"/>
      <c r="U182" s="39"/>
      <c r="X182" s="82">
        <v>-0.34080678341532378</v>
      </c>
      <c r="Y182" s="39"/>
      <c r="AG182" s="93">
        <v>5342.47021484375</v>
      </c>
      <c r="AI182" s="93">
        <v>4576.740234375</v>
      </c>
      <c r="AJ182" s="87"/>
      <c r="AO182" s="75">
        <v>-0.88366458137051485</v>
      </c>
      <c r="AP182" s="76"/>
      <c r="AQ182" s="75">
        <v>-0.40304710453957515</v>
      </c>
      <c r="AR182" s="76"/>
      <c r="AS182" s="75">
        <v>0.18531991266198525</v>
      </c>
      <c r="AT182" s="77"/>
      <c r="AU182" s="76"/>
      <c r="AV182" s="76"/>
      <c r="AY182" s="82">
        <v>-0.97224963673815534</v>
      </c>
      <c r="AZ182" s="39"/>
    </row>
    <row r="183" spans="6:52" x14ac:dyDescent="0.2">
      <c r="F183" s="52">
        <v>5936.68017578125</v>
      </c>
      <c r="G183" s="59"/>
      <c r="N183" s="39"/>
      <c r="O183" s="39"/>
      <c r="P183" s="98">
        <v>0.36629056532818277</v>
      </c>
      <c r="Q183" s="178"/>
      <c r="R183" s="39"/>
      <c r="S183" s="39"/>
      <c r="T183" s="39"/>
      <c r="U183" s="39"/>
      <c r="X183" s="82">
        <v>-0.33613043347592292</v>
      </c>
      <c r="Y183" s="39"/>
      <c r="AG183" s="93">
        <v>5270.75</v>
      </c>
      <c r="AI183" s="93">
        <v>4257.919921875</v>
      </c>
      <c r="AJ183" s="87"/>
      <c r="AO183" s="75">
        <v>-0.97224963673815534</v>
      </c>
      <c r="AP183" s="76"/>
      <c r="AQ183" s="75">
        <v>-0.485741638837701</v>
      </c>
      <c r="AR183" s="76"/>
      <c r="AS183" s="75">
        <v>-1.8727720959349028</v>
      </c>
      <c r="AT183" s="77"/>
      <c r="AU183" s="76"/>
      <c r="AV183" s="76"/>
      <c r="AY183" s="82">
        <v>-0.70244731481518385</v>
      </c>
      <c r="AZ183" s="39"/>
    </row>
    <row r="184" spans="6:52" x14ac:dyDescent="0.2">
      <c r="F184" s="52">
        <v>5953.43994140625</v>
      </c>
      <c r="G184" s="59"/>
      <c r="N184" s="39"/>
      <c r="O184" s="39"/>
      <c r="P184" s="98">
        <v>0.37827436668102704</v>
      </c>
      <c r="Q184" s="178"/>
      <c r="R184" s="39"/>
      <c r="S184" s="39"/>
      <c r="T184" s="39"/>
      <c r="U184" s="39"/>
      <c r="X184" s="82">
        <v>-0.33054597645929479</v>
      </c>
      <c r="Y184" s="39"/>
      <c r="AG184" s="93">
        <v>6265.9501953125</v>
      </c>
      <c r="AI184" s="93">
        <v>3621.639892578125</v>
      </c>
      <c r="AJ184" s="87"/>
      <c r="AO184" s="75">
        <v>-0.70244731481518385</v>
      </c>
      <c r="AP184" s="76"/>
      <c r="AQ184" s="75">
        <v>0.66173981899207601</v>
      </c>
      <c r="AR184" s="76"/>
      <c r="AS184" s="75">
        <v>0.78561863642389429</v>
      </c>
      <c r="AT184" s="77"/>
      <c r="AU184" s="76"/>
      <c r="AV184" s="76"/>
      <c r="AY184" s="82">
        <v>-2.3166615640283816</v>
      </c>
      <c r="AZ184" s="39"/>
    </row>
    <row r="185" spans="6:52" x14ac:dyDescent="0.2">
      <c r="F185" s="52">
        <v>6016.89990234375</v>
      </c>
      <c r="G185" s="59"/>
      <c r="N185" s="39"/>
      <c r="O185" s="39"/>
      <c r="P185" s="98">
        <v>0.42365039297818796</v>
      </c>
      <c r="Q185" s="178"/>
      <c r="R185" s="39"/>
      <c r="S185" s="39"/>
      <c r="T185" s="39"/>
      <c r="U185" s="39"/>
      <c r="X185" s="82">
        <v>-0.3142789541824122</v>
      </c>
      <c r="Y185" s="39"/>
      <c r="AG185" s="93">
        <v>5882.77001953125</v>
      </c>
      <c r="AI185" s="93">
        <v>2398.800048828125</v>
      </c>
      <c r="AJ185" s="87"/>
      <c r="AO185" s="75">
        <v>-2.3166615640283816</v>
      </c>
      <c r="AP185" s="76"/>
      <c r="AQ185" s="75">
        <v>0.21992705731062109</v>
      </c>
      <c r="AR185" s="76"/>
      <c r="AS185" s="75">
        <v>-1.4275505399852242</v>
      </c>
      <c r="AT185" s="77"/>
      <c r="AU185" s="76"/>
      <c r="AV185" s="76"/>
      <c r="AY185" s="82">
        <v>-0.21548527225787281</v>
      </c>
      <c r="AZ185" s="39"/>
    </row>
    <row r="186" spans="6:52" x14ac:dyDescent="0.2">
      <c r="F186" s="52">
        <v>6042.89013671875</v>
      </c>
      <c r="G186" s="59"/>
      <c r="N186" s="39"/>
      <c r="O186" s="39"/>
      <c r="P186" s="98">
        <v>0.44223429282695831</v>
      </c>
      <c r="Q186" s="178"/>
      <c r="R186" s="39"/>
      <c r="S186" s="39"/>
      <c r="T186" s="39"/>
      <c r="U186" s="39"/>
      <c r="X186" s="82">
        <v>-0.29947062908686578</v>
      </c>
      <c r="Y186" s="39"/>
      <c r="AG186" s="93">
        <v>6007.97021484375</v>
      </c>
      <c r="AI186" s="93">
        <v>3377.860107421875</v>
      </c>
      <c r="AJ186" s="87"/>
      <c r="AO186" s="75">
        <v>-0.21548527225787281</v>
      </c>
      <c r="AP186" s="76"/>
      <c r="AQ186" s="75">
        <v>0.36428484915435005</v>
      </c>
      <c r="AR186" s="76"/>
      <c r="AS186" s="75">
        <v>1.4331536878053928</v>
      </c>
      <c r="AT186" s="77"/>
      <c r="AU186" s="76"/>
      <c r="AV186" s="76"/>
      <c r="AY186" s="82">
        <v>-1.8690703957892698</v>
      </c>
      <c r="AZ186" s="39"/>
    </row>
    <row r="187" spans="6:52" x14ac:dyDescent="0.2">
      <c r="F187" s="52">
        <v>6081.14990234375</v>
      </c>
      <c r="G187" s="59"/>
      <c r="N187" s="39"/>
      <c r="O187" s="39"/>
      <c r="P187" s="98">
        <v>0.46959132402388937</v>
      </c>
      <c r="Q187" s="178"/>
      <c r="R187" s="39"/>
      <c r="S187" s="39"/>
      <c r="T187" s="39"/>
      <c r="U187" s="39"/>
      <c r="X187" s="82">
        <v>-0.29174805298490908</v>
      </c>
      <c r="Y187" s="39"/>
      <c r="AG187" s="93">
        <v>6697.6298828125</v>
      </c>
      <c r="AI187" s="93">
        <v>3247.3701171875</v>
      </c>
      <c r="AJ187" s="87"/>
      <c r="AO187" s="75">
        <v>-1.8690703957892698</v>
      </c>
      <c r="AP187" s="76"/>
      <c r="AQ187" s="75">
        <v>1.1594732795170319</v>
      </c>
      <c r="AR187" s="76"/>
      <c r="AS187" s="75">
        <v>1.7413630974820054E-2</v>
      </c>
      <c r="AT187" s="77"/>
      <c r="AU187" s="76"/>
      <c r="AV187" s="76"/>
      <c r="AY187" s="82">
        <v>0.73640026479629794</v>
      </c>
      <c r="AZ187" s="39"/>
    </row>
    <row r="188" spans="6:52" x14ac:dyDescent="0.2">
      <c r="F188" s="52">
        <v>6109.9501953125</v>
      </c>
      <c r="G188" s="59"/>
      <c r="N188" s="39"/>
      <c r="O188" s="39"/>
      <c r="P188" s="98">
        <v>0.4901845111581048</v>
      </c>
      <c r="Q188" s="178"/>
      <c r="R188" s="39"/>
      <c r="S188" s="39"/>
      <c r="T188" s="39"/>
      <c r="U188" s="39"/>
      <c r="X188" s="82">
        <v>-0.28717923744757895</v>
      </c>
      <c r="Y188" s="39"/>
      <c r="AG188" s="93">
        <v>5921.56005859375</v>
      </c>
      <c r="AI188" s="93">
        <v>3305.02001953125</v>
      </c>
      <c r="AJ188" s="87"/>
      <c r="AO188" s="75">
        <v>0.73640026479629794</v>
      </c>
      <c r="AP188" s="76"/>
      <c r="AQ188" s="75">
        <v>0.26465258166477856</v>
      </c>
      <c r="AR188" s="76"/>
      <c r="AS188" s="75">
        <v>-1.0279229696900332</v>
      </c>
      <c r="AT188" s="77"/>
      <c r="AU188" s="76"/>
      <c r="AV188" s="76"/>
      <c r="AY188" s="82">
        <v>-1.5394133884768151</v>
      </c>
      <c r="AZ188" s="39"/>
    </row>
    <row r="189" spans="6:52" x14ac:dyDescent="0.2">
      <c r="F189" s="52">
        <v>6116.06005859375</v>
      </c>
      <c r="G189" s="59"/>
      <c r="N189" s="39"/>
      <c r="O189" s="39"/>
      <c r="P189" s="98">
        <v>0.49455327081106309</v>
      </c>
      <c r="Q189" s="178"/>
      <c r="R189" s="39"/>
      <c r="S189" s="39"/>
      <c r="T189" s="39"/>
      <c r="U189" s="39"/>
      <c r="X189" s="82">
        <v>-0.28251720215260956</v>
      </c>
      <c r="Y189" s="39"/>
      <c r="AG189" s="93">
        <v>6075.93994140625</v>
      </c>
      <c r="AI189" s="93">
        <v>3572.97998046875</v>
      </c>
      <c r="AJ189" s="87"/>
      <c r="AO189" s="75">
        <v>-1.5394133884768151</v>
      </c>
      <c r="AP189" s="76"/>
      <c r="AQ189" s="75">
        <v>0.44265501155141246</v>
      </c>
      <c r="AR189" s="76"/>
      <c r="AS189" s="75">
        <v>-1.48425860372486</v>
      </c>
      <c r="AT189" s="77"/>
      <c r="AU189" s="76"/>
      <c r="AV189" s="76"/>
      <c r="AY189" s="82">
        <v>0.53332257612177336</v>
      </c>
      <c r="AZ189" s="39"/>
    </row>
    <row r="190" spans="6:52" x14ac:dyDescent="0.2">
      <c r="F190" s="52">
        <v>6117.2998046875</v>
      </c>
      <c r="G190" s="59"/>
      <c r="N190" s="39"/>
      <c r="O190" s="39"/>
      <c r="P190" s="98">
        <v>0.49543973135280855</v>
      </c>
      <c r="Q190" s="178"/>
      <c r="R190" s="39"/>
      <c r="S190" s="39"/>
      <c r="T190" s="39"/>
      <c r="U190" s="39"/>
      <c r="X190" s="82">
        <v>-0.27661817209615763</v>
      </c>
      <c r="Y190" s="39"/>
      <c r="AG190" s="93">
        <v>5209.77978515625</v>
      </c>
      <c r="AI190" s="93">
        <v>3859.68994140625</v>
      </c>
      <c r="AJ190" s="87"/>
      <c r="AO190" s="75">
        <v>0.53332257612177336</v>
      </c>
      <c r="AP190" s="76"/>
      <c r="AQ190" s="75">
        <v>-0.5560412542745049</v>
      </c>
      <c r="AR190" s="76"/>
      <c r="AS190" s="75">
        <v>0.58379545036926972</v>
      </c>
      <c r="AT190" s="77"/>
      <c r="AU190" s="76"/>
      <c r="AV190" s="76"/>
      <c r="AY190" s="82">
        <v>-1.0060868438435058</v>
      </c>
      <c r="AZ190" s="39"/>
    </row>
    <row r="191" spans="6:52" x14ac:dyDescent="0.2">
      <c r="F191" s="52">
        <v>6147.39013671875</v>
      </c>
      <c r="G191" s="59"/>
      <c r="N191" s="39"/>
      <c r="O191" s="39"/>
      <c r="P191" s="98">
        <v>0.51695534020868272</v>
      </c>
      <c r="Q191" s="178"/>
      <c r="R191" s="39"/>
      <c r="S191" s="39"/>
      <c r="T191" s="39"/>
      <c r="U191" s="39"/>
      <c r="X191" s="82">
        <v>-0.27330031682707251</v>
      </c>
      <c r="Y191" s="39"/>
      <c r="AG191" s="93">
        <v>4885.4599609375</v>
      </c>
      <c r="AI191" s="93">
        <v>3634.9599609375</v>
      </c>
      <c r="AJ191" s="87"/>
      <c r="AO191" s="75">
        <v>-1.0060868438435058</v>
      </c>
      <c r="AP191" s="76"/>
      <c r="AQ191" s="75">
        <v>-0.92998710602423273</v>
      </c>
      <c r="AR191" s="76"/>
      <c r="AS191" s="75">
        <v>0.2736782095360063</v>
      </c>
      <c r="AT191" s="77"/>
      <c r="AU191" s="76"/>
      <c r="AV191" s="76"/>
      <c r="AY191" s="82">
        <v>-1.960723247697975E-2</v>
      </c>
      <c r="AZ191" s="39"/>
    </row>
    <row r="192" spans="6:52" x14ac:dyDescent="0.2">
      <c r="F192" s="52">
        <v>6148.7001953125</v>
      </c>
      <c r="G192" s="59"/>
      <c r="N192" s="39"/>
      <c r="O192" s="39"/>
      <c r="P192" s="98">
        <v>0.51789207657477299</v>
      </c>
      <c r="Q192" s="178"/>
      <c r="R192" s="39"/>
      <c r="S192" s="39"/>
      <c r="T192" s="39"/>
      <c r="U192" s="39"/>
      <c r="X192" s="82">
        <v>-0.26935331547833974</v>
      </c>
      <c r="Y192" s="39"/>
      <c r="AG192" s="93">
        <v>5234.4501953125</v>
      </c>
      <c r="AI192" s="93">
        <v>4268.56005859375</v>
      </c>
      <c r="AJ192" s="87"/>
      <c r="AO192" s="75">
        <v>-1.960723247697975E-2</v>
      </c>
      <c r="AP192" s="76"/>
      <c r="AQ192" s="75">
        <v>-0.52759588384080736</v>
      </c>
      <c r="AR192" s="76"/>
      <c r="AS192" s="75">
        <v>-0.84338924700026485</v>
      </c>
      <c r="AT192" s="77"/>
      <c r="AU192" s="76"/>
      <c r="AV192" s="76"/>
      <c r="AY192" s="82">
        <v>-2.823529684651275</v>
      </c>
      <c r="AZ192" s="39"/>
    </row>
    <row r="193" spans="6:52" x14ac:dyDescent="0.2">
      <c r="F193" s="52">
        <v>6150.66015625</v>
      </c>
      <c r="G193" s="59"/>
      <c r="N193" s="39"/>
      <c r="O193" s="39"/>
      <c r="P193" s="98">
        <v>0.51929351517838318</v>
      </c>
      <c r="Q193" s="178"/>
      <c r="R193" s="39"/>
      <c r="S193" s="39"/>
      <c r="T193" s="39"/>
      <c r="U193" s="39"/>
      <c r="X193" s="82">
        <v>-0.26800913545245547</v>
      </c>
      <c r="Y193" s="39"/>
      <c r="AG193" s="93">
        <v>5857.52001953125</v>
      </c>
      <c r="AI193" s="93">
        <v>4881.1201171875</v>
      </c>
      <c r="AJ193" s="87"/>
      <c r="AO193" s="75">
        <v>-2.823529684651275</v>
      </c>
      <c r="AP193" s="76"/>
      <c r="AQ193" s="75">
        <v>0.19081341068286509</v>
      </c>
      <c r="AR193" s="76"/>
      <c r="AS193" s="75">
        <v>1.5931201884186474</v>
      </c>
      <c r="AT193" s="77"/>
      <c r="AU193" s="76"/>
      <c r="AV193" s="76"/>
      <c r="AY193" s="82">
        <v>2.121945168876449</v>
      </c>
      <c r="AZ193" s="39"/>
    </row>
    <row r="194" spans="6:52" x14ac:dyDescent="0.2">
      <c r="F194" s="52">
        <v>6167.60009765625</v>
      </c>
      <c r="G194" s="59"/>
      <c r="N194" s="39"/>
      <c r="O194" s="39"/>
      <c r="P194" s="98">
        <v>0.53140614833111088</v>
      </c>
      <c r="Q194" s="178"/>
      <c r="R194" s="39"/>
      <c r="S194" s="39"/>
      <c r="T194" s="39"/>
      <c r="U194" s="39"/>
      <c r="X194" s="82">
        <v>-0.26737964023513877</v>
      </c>
      <c r="Y194" s="39"/>
      <c r="AG194" s="93">
        <v>5181.72021484375</v>
      </c>
      <c r="AI194" s="93">
        <v>2744.110107421875</v>
      </c>
      <c r="AJ194" s="87"/>
      <c r="AO194" s="75">
        <v>2.121945168876449</v>
      </c>
      <c r="AP194" s="76"/>
      <c r="AQ194" s="75">
        <v>-0.58839437960538798</v>
      </c>
      <c r="AR194" s="76"/>
      <c r="AS194" s="75">
        <v>-1.7184425078259129</v>
      </c>
      <c r="AT194" s="77"/>
      <c r="AU194" s="76"/>
      <c r="AV194" s="76"/>
      <c r="AY194" s="82">
        <v>2.0681336581091481</v>
      </c>
      <c r="AZ194" s="39"/>
    </row>
    <row r="195" spans="6:52" x14ac:dyDescent="0.2">
      <c r="F195" s="52">
        <v>6176.3798828125</v>
      </c>
      <c r="G195" s="59"/>
      <c r="N195" s="39"/>
      <c r="O195" s="39"/>
      <c r="P195" s="98">
        <v>0.53768399275849377</v>
      </c>
      <c r="Q195" s="178"/>
      <c r="R195" s="39"/>
      <c r="S195" s="39"/>
      <c r="T195" s="39"/>
      <c r="U195" s="39"/>
      <c r="X195" s="82">
        <v>-0.26606408949811755</v>
      </c>
      <c r="Y195" s="39"/>
      <c r="AG195" s="93">
        <v>5100.830078125</v>
      </c>
      <c r="AI195" s="93">
        <v>4082.389892578125</v>
      </c>
      <c r="AJ195" s="87"/>
      <c r="AO195" s="75">
        <v>2.0681336581091481</v>
      </c>
      <c r="AP195" s="76"/>
      <c r="AQ195" s="75">
        <v>-0.68166197786679628</v>
      </c>
      <c r="AR195" s="76"/>
      <c r="AS195" s="75">
        <v>0.92865076655254342</v>
      </c>
      <c r="AT195" s="77"/>
      <c r="AU195" s="76"/>
      <c r="AV195" s="76"/>
      <c r="AY195" s="82">
        <v>-0.72787361662634975</v>
      </c>
      <c r="AZ195" s="39"/>
    </row>
    <row r="196" spans="6:52" x14ac:dyDescent="0.2">
      <c r="F196" s="52">
        <v>6178.27001953125</v>
      </c>
      <c r="G196" s="59"/>
      <c r="N196" s="39"/>
      <c r="O196" s="39"/>
      <c r="P196" s="98">
        <v>0.53903550467542827</v>
      </c>
      <c r="Q196" s="178"/>
      <c r="R196" s="39"/>
      <c r="S196" s="39"/>
      <c r="T196" s="39"/>
      <c r="U196" s="39"/>
      <c r="X196" s="82">
        <v>-0.26591396030042141</v>
      </c>
      <c r="Y196" s="39"/>
      <c r="AG196" s="93">
        <v>6253.419921875</v>
      </c>
      <c r="AI196" s="93">
        <v>4041.93994140625</v>
      </c>
      <c r="AJ196" s="87"/>
      <c r="AO196" s="75">
        <v>-0.72787361662634975</v>
      </c>
      <c r="AP196" s="76"/>
      <c r="AQ196" s="75">
        <v>0.6472922168927282</v>
      </c>
      <c r="AR196" s="76"/>
      <c r="AS196" s="75">
        <v>-0.54058685966985576</v>
      </c>
      <c r="AT196" s="77"/>
      <c r="AU196" s="76"/>
      <c r="AV196" s="76"/>
      <c r="AY196" s="82">
        <v>-0.22392373665995008</v>
      </c>
      <c r="AZ196" s="39"/>
    </row>
    <row r="197" spans="6:52" x14ac:dyDescent="0.2">
      <c r="F197" s="52">
        <v>6196.93017578125</v>
      </c>
      <c r="G197" s="59"/>
      <c r="N197" s="39"/>
      <c r="O197" s="39"/>
      <c r="P197" s="98">
        <v>0.55237814983625733</v>
      </c>
      <c r="Q197" s="178"/>
      <c r="R197" s="39"/>
      <c r="S197" s="39"/>
      <c r="T197" s="39"/>
      <c r="U197" s="39"/>
      <c r="X197" s="82">
        <v>-0.26282513934224017</v>
      </c>
      <c r="Y197" s="39"/>
      <c r="AG197" s="93">
        <v>5912.1201171875</v>
      </c>
      <c r="AI197" s="93">
        <v>3950.080078125</v>
      </c>
      <c r="AJ197" s="87"/>
      <c r="AO197" s="75">
        <v>-0.22392373665995008</v>
      </c>
      <c r="AP197" s="76"/>
      <c r="AQ197" s="75">
        <v>0.25376818094049008</v>
      </c>
      <c r="AR197" s="76"/>
      <c r="AS197" s="75">
        <v>-0.44569778548433414</v>
      </c>
      <c r="AT197" s="77"/>
      <c r="AU197" s="76"/>
      <c r="AV197" s="76"/>
      <c r="AY197" s="82">
        <v>-0.96507754695241654</v>
      </c>
      <c r="AZ197" s="39"/>
    </row>
    <row r="198" spans="6:52" x14ac:dyDescent="0.2">
      <c r="F198" s="52">
        <v>6202.18994140625</v>
      </c>
      <c r="G198" s="59"/>
      <c r="N198" s="39"/>
      <c r="O198" s="39"/>
      <c r="P198" s="98">
        <v>0.55613906080738063</v>
      </c>
      <c r="Q198" s="178"/>
      <c r="R198" s="39"/>
      <c r="S198" s="39"/>
      <c r="T198" s="39"/>
      <c r="U198" s="39"/>
      <c r="X198" s="82">
        <v>-0.26247460512250309</v>
      </c>
      <c r="Y198" s="39"/>
      <c r="AG198" s="93">
        <v>5916.43994140625</v>
      </c>
      <c r="AI198" s="93">
        <v>3507.679931640625</v>
      </c>
      <c r="AJ198" s="87"/>
      <c r="AO198" s="75">
        <v>-0.96507754695241654</v>
      </c>
      <c r="AP198" s="76"/>
      <c r="AQ198" s="75">
        <v>0.258749006120637</v>
      </c>
      <c r="AR198" s="76"/>
      <c r="AS198" s="75">
        <v>0.11023197818722061</v>
      </c>
      <c r="AT198" s="77"/>
      <c r="AU198" s="76"/>
      <c r="AV198" s="76"/>
      <c r="AY198" s="82">
        <v>-0.29881124323154706</v>
      </c>
      <c r="AZ198" s="39"/>
    </row>
    <row r="199" spans="6:52" x14ac:dyDescent="0.2">
      <c r="F199" s="52">
        <v>6226.2099609375</v>
      </c>
      <c r="G199" s="59"/>
      <c r="N199" s="39"/>
      <c r="O199" s="39"/>
      <c r="P199" s="98">
        <v>0.57331419016149043</v>
      </c>
      <c r="Q199" s="178"/>
      <c r="R199" s="39"/>
      <c r="S199" s="39"/>
      <c r="T199" s="39"/>
      <c r="U199" s="39"/>
      <c r="X199" s="82">
        <v>-0.25552467068217799</v>
      </c>
      <c r="Y199" s="39"/>
      <c r="AG199" s="93">
        <v>5657.259765625</v>
      </c>
      <c r="AI199" s="93">
        <v>4567.77001953125</v>
      </c>
      <c r="AJ199" s="87"/>
      <c r="AO199" s="75">
        <v>-0.29881124323154706</v>
      </c>
      <c r="AP199" s="76"/>
      <c r="AQ199" s="75">
        <v>-4.0089807765105352E-2</v>
      </c>
      <c r="AR199" s="76"/>
      <c r="AS199" s="75">
        <v>0.4614960178528944</v>
      </c>
      <c r="AT199" s="77"/>
      <c r="AU199" s="76"/>
      <c r="AV199" s="76"/>
      <c r="AY199" s="82">
        <v>-1.1629929441972811</v>
      </c>
      <c r="AZ199" s="39"/>
    </row>
    <row r="200" spans="6:52" x14ac:dyDescent="0.2">
      <c r="F200" s="52">
        <v>6245.9501953125</v>
      </c>
      <c r="G200" s="59"/>
      <c r="N200" s="39"/>
      <c r="O200" s="39"/>
      <c r="P200" s="98">
        <v>0.5874291278462821</v>
      </c>
      <c r="Q200" s="178"/>
      <c r="R200" s="39"/>
      <c r="S200" s="39"/>
      <c r="T200" s="39"/>
      <c r="U200" s="39"/>
      <c r="X200" s="82">
        <v>-0.24880307227741874</v>
      </c>
      <c r="Y200" s="39"/>
      <c r="AG200" s="93">
        <v>5479.39013671875</v>
      </c>
      <c r="AI200" s="93">
        <v>3781.7099609375</v>
      </c>
      <c r="AJ200" s="87"/>
      <c r="AO200" s="78">
        <v>-1.1629929441972811</v>
      </c>
      <c r="AP200" s="80"/>
      <c r="AQ200" s="75">
        <v>-0.24517628387546792</v>
      </c>
      <c r="AR200" s="76"/>
      <c r="AS200" s="75">
        <v>-0.84433277096345816</v>
      </c>
      <c r="AT200" s="77"/>
      <c r="AU200" s="76"/>
      <c r="AV200" s="76"/>
      <c r="AY200" s="82">
        <v>0.31273299889205636</v>
      </c>
      <c r="AZ200" s="39"/>
    </row>
    <row r="201" spans="6:52" x14ac:dyDescent="0.2">
      <c r="F201" s="52">
        <v>6266.2001953125</v>
      </c>
      <c r="G201" s="59"/>
      <c r="N201" s="39"/>
      <c r="O201" s="39"/>
      <c r="P201" s="98">
        <v>0.60190856525757319</v>
      </c>
      <c r="Q201" s="178"/>
      <c r="R201" s="39"/>
      <c r="S201" s="39"/>
      <c r="T201" s="39"/>
      <c r="U201" s="39"/>
      <c r="X201" s="82">
        <v>-0.23931455784535233</v>
      </c>
      <c r="Y201" s="39"/>
      <c r="AG201" s="93">
        <v>5460.43994140625</v>
      </c>
      <c r="AI201" s="93">
        <v>4302.10009765625</v>
      </c>
      <c r="AJ201" s="87"/>
      <c r="AO201" s="76"/>
      <c r="AP201" s="76"/>
      <c r="AQ201" s="75">
        <v>-0.26702615674101576</v>
      </c>
      <c r="AR201" s="76"/>
      <c r="AS201" s="75">
        <v>-0.41631452273456487</v>
      </c>
      <c r="AT201" s="77"/>
      <c r="AU201" s="76"/>
      <c r="AV201" s="76"/>
      <c r="AY201" s="82">
        <v>-0.81271392340018356</v>
      </c>
      <c r="AZ201" s="39"/>
    </row>
    <row r="202" spans="6:52" x14ac:dyDescent="0.2">
      <c r="F202" s="52">
        <v>6267.740234375</v>
      </c>
      <c r="G202" s="59"/>
      <c r="N202" s="39"/>
      <c r="O202" s="39"/>
      <c r="P202" s="98">
        <v>0.603009745465791</v>
      </c>
      <c r="Q202" s="178"/>
      <c r="R202" s="39"/>
      <c r="S202" s="39"/>
      <c r="T202" s="39"/>
      <c r="U202" s="39"/>
      <c r="X202" s="82">
        <v>-0.23892142882998985</v>
      </c>
      <c r="Y202" s="39"/>
      <c r="AG202" s="93">
        <v>6478.68017578125</v>
      </c>
      <c r="AI202" s="93">
        <v>3596.610107421875</v>
      </c>
      <c r="AJ202" s="87"/>
      <c r="AO202" s="76"/>
      <c r="AP202" s="76"/>
      <c r="AQ202" s="75">
        <v>0.90702082804144712</v>
      </c>
      <c r="AR202" s="76"/>
      <c r="AS202" s="75">
        <v>-2.3830691260253934E-2</v>
      </c>
      <c r="AT202" s="77"/>
      <c r="AU202" s="76"/>
      <c r="AV202" s="76"/>
      <c r="AY202" s="82">
        <v>0.40952889277955029</v>
      </c>
      <c r="AZ202" s="39"/>
    </row>
    <row r="203" spans="6:52" x14ac:dyDescent="0.2">
      <c r="F203" s="52">
        <v>6284.669921875</v>
      </c>
      <c r="G203" s="59"/>
      <c r="N203" s="39"/>
      <c r="O203" s="39"/>
      <c r="P203" s="98">
        <v>0.61511504672746842</v>
      </c>
      <c r="Q203" s="178"/>
      <c r="R203" s="39"/>
      <c r="S203" s="39"/>
      <c r="T203" s="39"/>
      <c r="U203" s="39"/>
      <c r="X203" s="82">
        <v>-0.22824584632311656</v>
      </c>
      <c r="Y203" s="39"/>
      <c r="AG203" s="93">
        <v>5471.14013671875</v>
      </c>
      <c r="AI203" s="93">
        <v>2744.93994140625</v>
      </c>
      <c r="AJ203" s="87"/>
      <c r="AO203" s="76"/>
      <c r="AP203" s="76"/>
      <c r="AQ203" s="75">
        <v>-0.25468866346671493</v>
      </c>
      <c r="AR203" s="76"/>
      <c r="AS203" s="75">
        <v>-1.2968817447807515</v>
      </c>
      <c r="AT203" s="77"/>
      <c r="AU203" s="76"/>
      <c r="AV203" s="76"/>
      <c r="AY203" s="82">
        <v>0.3922798228270985</v>
      </c>
      <c r="AZ203" s="39"/>
    </row>
    <row r="204" spans="6:52" x14ac:dyDescent="0.2">
      <c r="F204" s="52">
        <v>6292.27978515625</v>
      </c>
      <c r="G204" s="59"/>
      <c r="N204" s="39"/>
      <c r="O204" s="39"/>
      <c r="P204" s="98">
        <v>0.62055635729978165</v>
      </c>
      <c r="Q204" s="178"/>
      <c r="R204" s="39"/>
      <c r="S204" s="39"/>
      <c r="T204" s="39"/>
      <c r="U204" s="39"/>
      <c r="X204" s="82">
        <v>-0.22470663777184685</v>
      </c>
      <c r="Y204" s="39"/>
      <c r="AG204" s="93">
        <v>6079.1298828125</v>
      </c>
      <c r="AI204" s="93">
        <v>3344.419921875</v>
      </c>
      <c r="AJ204" s="87"/>
      <c r="AO204" s="76"/>
      <c r="AP204" s="76"/>
      <c r="AQ204" s="75">
        <v>0.44633306410051382</v>
      </c>
      <c r="AR204" s="76"/>
      <c r="AS204" s="75">
        <v>-0.52359176142224184</v>
      </c>
      <c r="AT204" s="77"/>
      <c r="AU204" s="76"/>
      <c r="AV204" s="76"/>
      <c r="AY204" s="82">
        <v>1.5887295424991743</v>
      </c>
      <c r="AZ204" s="39"/>
    </row>
    <row r="205" spans="6:52" x14ac:dyDescent="0.2">
      <c r="F205" s="52">
        <v>6312.7099609375</v>
      </c>
      <c r="G205" s="59"/>
      <c r="N205" s="39"/>
      <c r="O205" s="39"/>
      <c r="P205" s="98">
        <v>0.63516462651095618</v>
      </c>
      <c r="Q205" s="178"/>
      <c r="R205" s="39"/>
      <c r="S205" s="39"/>
      <c r="T205" s="39"/>
      <c r="U205" s="39"/>
      <c r="X205" s="82">
        <v>-0.22069539509200686</v>
      </c>
      <c r="Y205" s="39"/>
      <c r="AG205" s="93">
        <v>4894.330078125</v>
      </c>
      <c r="AI205" s="93">
        <v>3795.47998046875</v>
      </c>
      <c r="AJ205" s="87"/>
      <c r="AO205" s="76"/>
      <c r="AP205" s="76"/>
      <c r="AQ205" s="75">
        <v>-0.91975972157497887</v>
      </c>
      <c r="AR205" s="76"/>
      <c r="AS205" s="75">
        <v>0.28080938399212613</v>
      </c>
      <c r="AT205" s="77"/>
      <c r="AU205" s="76"/>
      <c r="AV205" s="76"/>
      <c r="AY205" s="82">
        <v>0.46536964619798277</v>
      </c>
      <c r="AZ205" s="39"/>
    </row>
    <row r="206" spans="6:52" x14ac:dyDescent="0.2">
      <c r="F206" s="52">
        <v>6315.85986328125</v>
      </c>
      <c r="G206" s="59"/>
      <c r="N206" s="39"/>
      <c r="O206" s="39"/>
      <c r="P206" s="98">
        <v>0.6374169136140676</v>
      </c>
      <c r="Q206" s="178"/>
      <c r="R206" s="39"/>
      <c r="S206" s="39"/>
      <c r="T206" s="39"/>
      <c r="U206" s="39"/>
      <c r="X206" s="82">
        <v>-0.19968743240694714</v>
      </c>
      <c r="Y206" s="39"/>
      <c r="AG206" s="93">
        <v>4256.080078125</v>
      </c>
      <c r="AI206" s="93">
        <v>5127.6201171875</v>
      </c>
      <c r="AJ206" s="87"/>
      <c r="AO206" s="76"/>
      <c r="AP206" s="76"/>
      <c r="AQ206" s="75">
        <v>-1.6556719972250882</v>
      </c>
      <c r="AR206" s="76"/>
      <c r="AS206" s="75">
        <v>-1.4514689023673284</v>
      </c>
      <c r="AT206" s="77"/>
      <c r="AU206" s="76"/>
      <c r="AV206" s="76"/>
      <c r="AY206" s="82">
        <v>1.0872831236761435</v>
      </c>
      <c r="AZ206" s="39"/>
    </row>
    <row r="207" spans="6:52" x14ac:dyDescent="0.2">
      <c r="F207" s="52">
        <v>6326.85986328125</v>
      </c>
      <c r="G207" s="59"/>
      <c r="N207" s="39"/>
      <c r="O207" s="39"/>
      <c r="P207" s="98">
        <v>0.64528228702267021</v>
      </c>
      <c r="Q207" s="178"/>
      <c r="R207" s="39"/>
      <c r="S207" s="39"/>
      <c r="T207" s="39"/>
      <c r="U207" s="39"/>
      <c r="X207" s="82">
        <v>-0.18771061380748413</v>
      </c>
      <c r="Y207" s="39"/>
      <c r="AG207" s="93">
        <v>5224.41015625</v>
      </c>
      <c r="AI207" s="93">
        <v>2874.47998046875</v>
      </c>
      <c r="AJ207" s="87"/>
      <c r="AO207" s="76"/>
      <c r="AP207" s="76"/>
      <c r="AQ207" s="75">
        <v>-0.53917220658910403</v>
      </c>
      <c r="AR207" s="76"/>
      <c r="AS207" s="75">
        <v>-8.422699436013395E-2</v>
      </c>
      <c r="AT207" s="77"/>
      <c r="AU207" s="76"/>
      <c r="AV207" s="76"/>
      <c r="AY207" s="82">
        <v>5.0018820214195424E-2</v>
      </c>
      <c r="AZ207" s="39"/>
    </row>
    <row r="208" spans="6:52" x14ac:dyDescent="0.2">
      <c r="F208" s="52">
        <v>6336.75</v>
      </c>
      <c r="G208" s="59"/>
      <c r="N208" s="39"/>
      <c r="O208" s="39"/>
      <c r="P208" s="98">
        <v>0.65235407050949745</v>
      </c>
      <c r="Q208" s="178"/>
      <c r="R208" s="39"/>
      <c r="S208" s="39"/>
      <c r="T208" s="39"/>
      <c r="U208" s="39"/>
      <c r="X208" s="82">
        <v>-0.18481486598029356</v>
      </c>
      <c r="Y208" s="39"/>
      <c r="AG208" s="93">
        <v>3892.5</v>
      </c>
      <c r="AI208" s="93">
        <v>2856.679931640625</v>
      </c>
      <c r="AJ208" s="87"/>
      <c r="AO208" s="76"/>
      <c r="AP208" s="76"/>
      <c r="AQ208" s="75">
        <v>-2.074885538429966</v>
      </c>
      <c r="AR208" s="76"/>
      <c r="AS208" s="75">
        <v>0.62214817380021359</v>
      </c>
      <c r="AT208" s="77"/>
      <c r="AU208" s="76"/>
      <c r="AV208" s="76"/>
      <c r="AY208" s="82">
        <v>0.41836117326176403</v>
      </c>
      <c r="AZ208" s="39"/>
    </row>
    <row r="209" spans="6:52" x14ac:dyDescent="0.2">
      <c r="F209" s="52">
        <v>6355.58984375</v>
      </c>
      <c r="G209" s="59"/>
      <c r="N209" s="39"/>
      <c r="O209" s="39"/>
      <c r="P209" s="98">
        <v>0.66582519833254095</v>
      </c>
      <c r="Q209" s="178"/>
      <c r="R209" s="39"/>
      <c r="S209" s="39"/>
      <c r="T209" s="39"/>
      <c r="U209" s="39"/>
      <c r="X209" s="82">
        <v>-0.15800109299642115</v>
      </c>
      <c r="Y209" s="39"/>
      <c r="AG209" s="93">
        <v>6039.39013671875</v>
      </c>
      <c r="AI209" s="93">
        <v>3550.10009765625</v>
      </c>
      <c r="AJ209" s="87"/>
      <c r="AO209" s="76"/>
      <c r="AP209" s="76"/>
      <c r="AQ209" s="75">
        <v>0.40051251262129861</v>
      </c>
      <c r="AR209" s="76"/>
      <c r="AS209" s="75">
        <v>-1.6047936404470331</v>
      </c>
      <c r="AT209" s="77"/>
      <c r="AU209" s="76"/>
      <c r="AV209" s="76"/>
      <c r="AY209" s="82">
        <v>0.59429965999134826</v>
      </c>
      <c r="AZ209" s="39"/>
    </row>
    <row r="210" spans="6:52" x14ac:dyDescent="0.2">
      <c r="F210" s="52">
        <v>6375.06005859375</v>
      </c>
      <c r="G210" s="59"/>
      <c r="N210" s="39"/>
      <c r="O210" s="39"/>
      <c r="P210" s="98">
        <v>0.67974706288634179</v>
      </c>
      <c r="Q210" s="178"/>
      <c r="R210" s="39"/>
      <c r="S210" s="39"/>
      <c r="T210" s="39"/>
      <c r="U210" s="39"/>
      <c r="X210" s="82">
        <v>-0.15703572734146792</v>
      </c>
      <c r="Y210" s="39"/>
      <c r="AG210" s="93">
        <v>5195.1201171875</v>
      </c>
      <c r="AI210" s="93">
        <v>4871.27001953125</v>
      </c>
      <c r="AJ210" s="87"/>
      <c r="AO210" s="76"/>
      <c r="AP210" s="76"/>
      <c r="AQ210" s="75">
        <v>-0.57294408171697708</v>
      </c>
      <c r="AR210" s="76"/>
      <c r="AS210" s="75">
        <v>-0.91394324070579758</v>
      </c>
      <c r="AT210" s="77"/>
      <c r="AU210" s="76"/>
      <c r="AV210" s="76"/>
      <c r="AY210" s="82">
        <v>1.2119242343133705</v>
      </c>
      <c r="AZ210" s="39"/>
    </row>
    <row r="211" spans="6:52" x14ac:dyDescent="0.2">
      <c r="F211" s="52">
        <v>6381.60986328125</v>
      </c>
      <c r="G211" s="59"/>
      <c r="N211" s="39"/>
      <c r="O211" s="39"/>
      <c r="P211" s="98">
        <v>0.68443039557912388</v>
      </c>
      <c r="Q211" s="178"/>
      <c r="R211" s="39"/>
      <c r="S211" s="39"/>
      <c r="T211" s="39"/>
      <c r="U211" s="39"/>
      <c r="X211" s="82">
        <v>-0.14314249207652996</v>
      </c>
      <c r="Y211" s="39"/>
      <c r="AG211" s="93">
        <v>5721.66015625</v>
      </c>
      <c r="AI211" s="93">
        <v>4130.93994140625</v>
      </c>
      <c r="AJ211" s="87"/>
      <c r="AO211" s="76"/>
      <c r="AP211" s="76"/>
      <c r="AQ211" s="75">
        <v>3.416485422878375E-2</v>
      </c>
      <c r="AR211" s="76"/>
      <c r="AS211" s="75">
        <v>-0.4622151387195132</v>
      </c>
      <c r="AT211" s="77"/>
      <c r="AU211" s="76"/>
      <c r="AV211" s="76"/>
      <c r="AY211" s="82">
        <v>0.4720338292721773</v>
      </c>
      <c r="AZ211" s="39"/>
    </row>
    <row r="212" spans="6:52" x14ac:dyDescent="0.2">
      <c r="F212" s="52">
        <v>6390.66015625</v>
      </c>
      <c r="G212" s="59"/>
      <c r="N212" s="39"/>
      <c r="O212" s="39"/>
      <c r="P212" s="98">
        <v>0.69090166227516658</v>
      </c>
      <c r="Q212" s="178"/>
      <c r="R212" s="39"/>
      <c r="S212" s="39"/>
      <c r="T212" s="39"/>
      <c r="U212" s="39"/>
      <c r="X212" s="82">
        <v>-0.12560984574930184</v>
      </c>
      <c r="Y212" s="39"/>
      <c r="AG212" s="93">
        <v>4398.08984375</v>
      </c>
      <c r="AI212" s="93">
        <v>2954.1201171875</v>
      </c>
      <c r="AJ212" s="87"/>
      <c r="AO212" s="76"/>
      <c r="AP212" s="76"/>
      <c r="AQ212" s="75">
        <v>-1.4919325067658129</v>
      </c>
      <c r="AR212" s="76"/>
      <c r="AS212" s="75">
        <v>0.34153654869736183</v>
      </c>
      <c r="AT212" s="77"/>
      <c r="AU212" s="76"/>
      <c r="AV212" s="76"/>
      <c r="AY212" s="82">
        <v>1.3049260984858186</v>
      </c>
      <c r="AZ212" s="39"/>
    </row>
    <row r="213" spans="6:52" x14ac:dyDescent="0.2">
      <c r="F213" s="52">
        <v>6403.6298828125</v>
      </c>
      <c r="G213" s="59"/>
      <c r="N213" s="39"/>
      <c r="O213" s="39"/>
      <c r="P213" s="98">
        <v>0.70017545704076056</v>
      </c>
      <c r="Q213" s="178"/>
      <c r="R213" s="39"/>
      <c r="S213" s="39"/>
      <c r="T213" s="39"/>
      <c r="U213" s="39"/>
      <c r="X213" s="82">
        <v>-0.11852409675571211</v>
      </c>
      <c r="Y213" s="39"/>
      <c r="AG213" s="93">
        <v>4839.2001953125</v>
      </c>
      <c r="AI213" s="93">
        <v>3693.070068359375</v>
      </c>
      <c r="AJ213" s="87"/>
      <c r="AO213" s="76"/>
      <c r="AP213" s="76"/>
      <c r="AQ213" s="75">
        <v>-0.9833253424396412</v>
      </c>
      <c r="AR213" s="76"/>
      <c r="AS213" s="75">
        <v>6.6169349275785147E-2</v>
      </c>
      <c r="AT213" s="77"/>
      <c r="AU213" s="76"/>
      <c r="AV213" s="76"/>
      <c r="AY213" s="82">
        <v>1.5725298969997341</v>
      </c>
      <c r="AZ213" s="39"/>
    </row>
    <row r="214" spans="6:52" x14ac:dyDescent="0.2">
      <c r="F214" s="52">
        <v>6417.64990234375</v>
      </c>
      <c r="G214" s="59"/>
      <c r="N214" s="39"/>
      <c r="O214" s="39"/>
      <c r="P214" s="98">
        <v>0.71020024693250439</v>
      </c>
      <c r="Q214" s="178"/>
      <c r="R214" s="39"/>
      <c r="S214" s="39"/>
      <c r="T214" s="39"/>
      <c r="U214" s="39"/>
      <c r="X214" s="82">
        <v>-0.11695088241892397</v>
      </c>
      <c r="Y214" s="39"/>
      <c r="AG214" s="93">
        <v>5457.8798828125</v>
      </c>
      <c r="AI214" s="93">
        <v>2688.969970703125</v>
      </c>
      <c r="AJ214" s="87"/>
      <c r="AO214" s="76"/>
      <c r="AP214" s="76"/>
      <c r="AQ214" s="75">
        <v>-0.26997794451308654</v>
      </c>
      <c r="AR214" s="76"/>
      <c r="AS214" s="75">
        <v>0.15129262137556007</v>
      </c>
      <c r="AT214" s="77"/>
      <c r="AU214" s="76"/>
      <c r="AV214" s="76"/>
      <c r="AY214" s="82">
        <v>-0.14000976618573316</v>
      </c>
      <c r="AZ214" s="39"/>
    </row>
    <row r="215" spans="6:52" x14ac:dyDescent="0.2">
      <c r="F215" s="52">
        <v>6430.31982421875</v>
      </c>
      <c r="G215" s="59"/>
      <c r="N215" s="39"/>
      <c r="O215" s="39"/>
      <c r="P215" s="98">
        <v>0.71925967116929512</v>
      </c>
      <c r="Q215" s="178"/>
      <c r="R215" s="39"/>
      <c r="S215" s="39"/>
      <c r="T215" s="39"/>
      <c r="U215" s="39"/>
      <c r="X215" s="82">
        <v>-9.7408948806250714E-2</v>
      </c>
      <c r="Y215" s="39"/>
      <c r="AG215" s="93">
        <v>3355.419921875</v>
      </c>
      <c r="AI215" s="93">
        <v>2915.050048828125</v>
      </c>
      <c r="AJ215" s="87"/>
      <c r="AO215" s="76"/>
      <c r="AP215" s="76"/>
      <c r="AQ215" s="75">
        <v>-2.6941473049780384</v>
      </c>
      <c r="AR215" s="76"/>
      <c r="AS215" s="75">
        <v>0.20889514822551547</v>
      </c>
      <c r="AT215" s="77"/>
      <c r="AU215" s="76"/>
      <c r="AV215" s="76"/>
      <c r="AY215" s="82">
        <v>1.024247844997499</v>
      </c>
      <c r="AZ215" s="39"/>
    </row>
    <row r="216" spans="6:52" x14ac:dyDescent="0.2">
      <c r="F216" s="52">
        <v>6432.97021484375</v>
      </c>
      <c r="G216" s="59"/>
      <c r="N216" s="39"/>
      <c r="O216" s="39"/>
      <c r="P216" s="98">
        <v>0.72115479043695729</v>
      </c>
      <c r="Q216" s="178"/>
      <c r="R216" s="39"/>
      <c r="S216" s="39"/>
      <c r="T216" s="39"/>
      <c r="U216" s="39"/>
      <c r="X216" s="82">
        <v>-9.0323199812661001E-2</v>
      </c>
      <c r="Y216" s="39"/>
      <c r="AG216" s="93">
        <v>3440.719970703125</v>
      </c>
      <c r="AI216" s="93">
        <v>4513.60009765625</v>
      </c>
      <c r="AJ216" s="87"/>
      <c r="AO216" s="76"/>
      <c r="AP216" s="76"/>
      <c r="AQ216" s="75">
        <v>-2.5957950087834893</v>
      </c>
      <c r="AR216" s="76"/>
      <c r="AS216" s="75">
        <v>0.4914919429605013</v>
      </c>
      <c r="AT216" s="77"/>
      <c r="AU216" s="76"/>
      <c r="AV216" s="76"/>
      <c r="AY216" s="82">
        <v>-1.9965612602029255</v>
      </c>
      <c r="AZ216" s="39"/>
    </row>
    <row r="217" spans="6:52" x14ac:dyDescent="0.2">
      <c r="F217" s="52">
        <v>6447.580078125</v>
      </c>
      <c r="G217" s="59"/>
      <c r="N217" s="39"/>
      <c r="O217" s="39"/>
      <c r="P217" s="98">
        <v>0.73160133863292665</v>
      </c>
      <c r="Q217" s="178"/>
      <c r="R217" s="39"/>
      <c r="S217" s="39"/>
      <c r="T217" s="39"/>
      <c r="U217" s="39"/>
      <c r="X217" s="82">
        <v>-8.7319917583399659E-2</v>
      </c>
      <c r="Y217" s="39"/>
      <c r="AG217" s="93">
        <v>3920.47998046875</v>
      </c>
      <c r="AI217" s="93">
        <v>2302.139892578125</v>
      </c>
      <c r="AJ217" s="87"/>
      <c r="AO217" s="76"/>
      <c r="AP217" s="76"/>
      <c r="AQ217" s="75">
        <v>-2.0426241814391264</v>
      </c>
      <c r="AR217" s="76"/>
      <c r="AS217" s="75">
        <v>-4.9097030490217811E-2</v>
      </c>
      <c r="AT217" s="77"/>
      <c r="AU217" s="76"/>
      <c r="AV217" s="76"/>
      <c r="AY217" s="82">
        <v>0.54262169863598875</v>
      </c>
      <c r="AZ217" s="39"/>
    </row>
    <row r="218" spans="6:52" x14ac:dyDescent="0.2">
      <c r="F218" s="52">
        <v>6491.97021484375</v>
      </c>
      <c r="G218" s="59"/>
      <c r="N218" s="39"/>
      <c r="O218" s="39"/>
      <c r="P218" s="98">
        <v>0.76334179326491658</v>
      </c>
      <c r="Q218" s="178"/>
      <c r="R218" s="39"/>
      <c r="S218" s="39"/>
      <c r="T218" s="39"/>
      <c r="U218" s="39"/>
      <c r="X218" s="82">
        <v>-8.0212522054328175E-2</v>
      </c>
      <c r="Y218" s="39"/>
      <c r="AG218" s="93">
        <v>4217.52001953125</v>
      </c>
      <c r="AI218" s="93">
        <v>3248.85009765625</v>
      </c>
      <c r="AJ218" s="87"/>
      <c r="AO218" s="76"/>
      <c r="AP218" s="76"/>
      <c r="AQ218" s="75">
        <v>-1.7001323504862369</v>
      </c>
      <c r="AR218" s="76"/>
      <c r="AS218" s="75">
        <v>-9.7762526696437927E-3</v>
      </c>
      <c r="AT218" s="77"/>
      <c r="AU218" s="76"/>
      <c r="AV218" s="76"/>
      <c r="AY218" s="82">
        <v>0.63690381560143494</v>
      </c>
      <c r="AZ218" s="39"/>
    </row>
    <row r="219" spans="6:52" x14ac:dyDescent="0.2">
      <c r="F219" s="52">
        <v>6561.66015625</v>
      </c>
      <c r="G219" s="59"/>
      <c r="N219" s="39"/>
      <c r="O219" s="39"/>
      <c r="P219" s="98">
        <v>0.81317246708162472</v>
      </c>
      <c r="Q219" s="178"/>
      <c r="R219" s="39"/>
      <c r="S219" s="39"/>
      <c r="T219" s="39"/>
      <c r="U219" s="39"/>
      <c r="X219" s="82">
        <v>-6.8257000852677871E-2</v>
      </c>
      <c r="Y219" s="39"/>
      <c r="AG219" s="93">
        <v>3779.639892578125</v>
      </c>
      <c r="AI219" s="93">
        <v>2162.18994140625</v>
      </c>
      <c r="AJ219" s="87"/>
      <c r="AO219" s="76"/>
      <c r="AP219" s="76"/>
      <c r="AQ219" s="75">
        <v>-2.2050150150973344</v>
      </c>
      <c r="AR219" s="76"/>
      <c r="AS219" s="75">
        <v>-1.0812368600351252</v>
      </c>
      <c r="AT219" s="77"/>
      <c r="AU219" s="76"/>
      <c r="AV219" s="76"/>
      <c r="AY219" s="82">
        <v>0.20304674970619643</v>
      </c>
      <c r="AZ219" s="39"/>
    </row>
    <row r="220" spans="6:52" x14ac:dyDescent="0.2">
      <c r="F220" s="52">
        <v>6566.08984375</v>
      </c>
      <c r="G220" s="59"/>
      <c r="N220" s="39"/>
      <c r="O220" s="39"/>
      <c r="P220" s="98">
        <v>0.81633984401534465</v>
      </c>
      <c r="Q220" s="178"/>
      <c r="R220" s="39"/>
      <c r="S220" s="39"/>
      <c r="T220" s="39"/>
      <c r="U220" s="39"/>
      <c r="X220" s="82">
        <v>-4.8765343064349376E-2</v>
      </c>
      <c r="Y220" s="39"/>
      <c r="AG220" s="93">
        <v>5461.990234375</v>
      </c>
      <c r="AI220" s="93">
        <v>2848.60009765625</v>
      </c>
      <c r="AJ220" s="87"/>
      <c r="AO220" s="76"/>
      <c r="AP220" s="76"/>
      <c r="AQ220" s="75">
        <v>-0.26523864459599866</v>
      </c>
      <c r="AR220" s="76"/>
      <c r="AS220" s="75">
        <v>1.2731752211304614</v>
      </c>
      <c r="AT220" s="77"/>
      <c r="AU220" s="76"/>
      <c r="AV220" s="76"/>
      <c r="AY220" s="82">
        <v>1.6248536147111046</v>
      </c>
      <c r="AZ220" s="39"/>
    </row>
    <row r="221" spans="6:52" x14ac:dyDescent="0.2">
      <c r="F221" s="52">
        <v>6662.8701171875</v>
      </c>
      <c r="G221" s="59"/>
      <c r="N221" s="39"/>
      <c r="O221" s="39"/>
      <c r="P221" s="98">
        <v>0.88554102484921726</v>
      </c>
      <c r="Q221" s="178"/>
      <c r="R221" s="39"/>
      <c r="S221" s="39"/>
      <c r="T221" s="39"/>
      <c r="U221" s="39"/>
      <c r="X221" s="82">
        <v>-4.1750818155248066E-2</v>
      </c>
      <c r="Y221" s="39"/>
      <c r="AG221" s="93">
        <v>5570.68017578125</v>
      </c>
      <c r="AI221" s="93">
        <v>4588.740234375</v>
      </c>
      <c r="AJ221" s="87"/>
      <c r="AO221" s="76"/>
      <c r="AP221" s="76"/>
      <c r="AQ221" s="75">
        <v>-0.13991743484973859</v>
      </c>
      <c r="AR221" s="76"/>
      <c r="AS221" s="75">
        <v>-6.208529298545036E-2</v>
      </c>
      <c r="AT221" s="77"/>
      <c r="AU221" s="76"/>
      <c r="AV221" s="76"/>
      <c r="AY221" s="82">
        <v>1.0254008607055289</v>
      </c>
      <c r="AZ221" s="39"/>
    </row>
    <row r="222" spans="6:52" x14ac:dyDescent="0.2">
      <c r="F222" s="52">
        <v>6664.89990234375</v>
      </c>
      <c r="G222" s="59"/>
      <c r="N222" s="39"/>
      <c r="O222" s="39"/>
      <c r="P222" s="98">
        <v>0.88699239013950315</v>
      </c>
      <c r="Q222" s="178"/>
      <c r="R222" s="39"/>
      <c r="S222" s="39"/>
      <c r="T222" s="39"/>
      <c r="U222" s="39"/>
      <c r="X222" s="82">
        <v>-4.1400633073180045E-2</v>
      </c>
      <c r="Y222" s="39"/>
      <c r="AG222" s="93">
        <v>5950.25</v>
      </c>
      <c r="AI222" s="93">
        <v>2005.4100341796875</v>
      </c>
      <c r="AJ222" s="87"/>
      <c r="AO222" s="76"/>
      <c r="AP222" s="76"/>
      <c r="AQ222" s="75">
        <v>0.29773253476864342</v>
      </c>
      <c r="AR222" s="76"/>
      <c r="AS222" s="75">
        <v>-0.12896361169549919</v>
      </c>
      <c r="AT222" s="77"/>
      <c r="AU222" s="76"/>
      <c r="AV222" s="76"/>
      <c r="AY222" s="82">
        <v>-0.19190729596205539</v>
      </c>
      <c r="AZ222" s="39"/>
    </row>
    <row r="223" spans="6:52" x14ac:dyDescent="0.2">
      <c r="F223" s="52">
        <v>6704.93017578125</v>
      </c>
      <c r="G223" s="59"/>
      <c r="N223" s="39"/>
      <c r="O223" s="39"/>
      <c r="P223" s="98">
        <v>0.91561539452444884</v>
      </c>
      <c r="Q223" s="178"/>
      <c r="R223" s="39"/>
      <c r="S223" s="39"/>
      <c r="T223" s="39"/>
      <c r="U223" s="39"/>
      <c r="X223" s="82">
        <v>-3.8054148515231902E-2</v>
      </c>
      <c r="Y223" s="39"/>
      <c r="AG223" s="93">
        <v>5476.509765625</v>
      </c>
      <c r="AI223" s="93">
        <v>3057.389892578125</v>
      </c>
      <c r="AJ223" s="87"/>
      <c r="AO223" s="76"/>
      <c r="AP223" s="76"/>
      <c r="AQ223" s="75">
        <v>-0.24849739699151704</v>
      </c>
      <c r="AR223" s="76"/>
      <c r="AS223" s="75">
        <v>-1.1647551841125372</v>
      </c>
      <c r="AT223" s="77"/>
      <c r="AU223" s="76"/>
      <c r="AV223" s="76"/>
      <c r="AY223" s="82">
        <v>-0.36316447135752389</v>
      </c>
      <c r="AZ223" s="39"/>
    </row>
    <row r="224" spans="6:52" x14ac:dyDescent="0.2">
      <c r="F224" s="52">
        <v>6709.39013671875</v>
      </c>
      <c r="G224" s="59"/>
      <c r="N224" s="39"/>
      <c r="O224" s="39"/>
      <c r="P224" s="98">
        <v>0.91880441799365054</v>
      </c>
      <c r="Q224" s="178"/>
      <c r="R224" s="39"/>
      <c r="S224" s="39"/>
      <c r="T224" s="39"/>
      <c r="U224" s="39"/>
      <c r="X224" s="82">
        <v>-3.4421720206322941E-2</v>
      </c>
      <c r="Y224" s="39"/>
      <c r="AG224" s="93">
        <v>5255.89990234375</v>
      </c>
      <c r="AI224" s="93">
        <v>3215.0400390625</v>
      </c>
      <c r="AJ224" s="87"/>
      <c r="AO224" s="76"/>
      <c r="AP224" s="76"/>
      <c r="AQ224" s="75">
        <v>-0.50286403470113583</v>
      </c>
      <c r="AR224" s="76"/>
      <c r="AS224" s="75">
        <v>-1.2549879645481847</v>
      </c>
      <c r="AT224" s="77"/>
      <c r="AU224" s="76"/>
      <c r="AV224" s="76"/>
      <c r="AY224" s="82">
        <v>-6.753135641783746E-2</v>
      </c>
      <c r="AZ224" s="39"/>
    </row>
    <row r="225" spans="6:52" x14ac:dyDescent="0.2">
      <c r="F225" s="52">
        <v>6717.2099609375</v>
      </c>
      <c r="G225" s="59"/>
      <c r="N225" s="39"/>
      <c r="O225" s="39"/>
      <c r="P225" s="98">
        <v>0.92439585776365985</v>
      </c>
      <c r="Q225" s="178"/>
      <c r="R225" s="39"/>
      <c r="S225" s="39"/>
      <c r="T225" s="39"/>
      <c r="U225" s="39"/>
      <c r="X225" s="82">
        <v>-3.3742298302330546E-2</v>
      </c>
      <c r="Y225" s="39"/>
      <c r="AG225" s="96">
        <v>5506.490234375</v>
      </c>
      <c r="AH225" s="88"/>
      <c r="AI225" s="93">
        <v>3764.739990234375</v>
      </c>
      <c r="AJ225" s="87"/>
      <c r="AO225" s="76"/>
      <c r="AP225" s="76"/>
      <c r="AQ225" s="78">
        <v>-0.21392944558866631</v>
      </c>
      <c r="AR225" s="80"/>
      <c r="AS225" s="75">
        <v>-0.3462870357427989</v>
      </c>
      <c r="AT225" s="77"/>
      <c r="AU225" s="76"/>
      <c r="AV225" s="76"/>
      <c r="AY225" s="82">
        <v>-1.8087579153000615</v>
      </c>
      <c r="AZ225" s="39"/>
    </row>
    <row r="226" spans="6:52" x14ac:dyDescent="0.2">
      <c r="F226" s="52">
        <v>6730.35986328125</v>
      </c>
      <c r="G226" s="59"/>
      <c r="N226" s="39"/>
      <c r="O226" s="39"/>
      <c r="P226" s="98">
        <v>0.93379848432913737</v>
      </c>
      <c r="Q226" s="178"/>
      <c r="R226" s="39"/>
      <c r="S226" s="39"/>
      <c r="T226" s="39"/>
      <c r="U226" s="39"/>
      <c r="X226" s="82">
        <v>-2.6613605375446343E-2</v>
      </c>
      <c r="Y226" s="39"/>
      <c r="AI226" s="93">
        <v>2456.7099609375</v>
      </c>
      <c r="AJ226" s="87"/>
      <c r="AO226" s="76"/>
      <c r="AP226" s="76"/>
      <c r="AQ226" s="76"/>
      <c r="AR226" s="76"/>
      <c r="AS226" s="75">
        <v>-0.40875406581580004</v>
      </c>
      <c r="AT226" s="77"/>
      <c r="AU226" s="76"/>
      <c r="AV226" s="76"/>
      <c r="AY226" s="82">
        <v>0.76998479854289847</v>
      </c>
      <c r="AZ226" s="39"/>
    </row>
    <row r="227" spans="6:52" x14ac:dyDescent="0.2">
      <c r="F227" s="52">
        <v>6746.52001953125</v>
      </c>
      <c r="G227" s="59"/>
      <c r="N227" s="39"/>
      <c r="O227" s="39"/>
      <c r="P227" s="98">
        <v>0.94535354462437482</v>
      </c>
      <c r="Q227" s="178"/>
      <c r="R227" s="39"/>
      <c r="S227" s="39"/>
      <c r="T227" s="39"/>
      <c r="U227" s="39"/>
      <c r="X227" s="82">
        <v>-1.8369068458243699E-2</v>
      </c>
      <c r="Y227" s="39"/>
      <c r="AI227" s="93">
        <v>2178.52001953125</v>
      </c>
      <c r="AJ227" s="87"/>
      <c r="AO227" s="76"/>
      <c r="AP227" s="76"/>
      <c r="AQ227" s="76"/>
      <c r="AR227" s="76"/>
      <c r="AS227" s="75">
        <v>0.56248718519035545</v>
      </c>
      <c r="AT227" s="77"/>
      <c r="AU227" s="76"/>
      <c r="AV227" s="76"/>
      <c r="AY227" s="82">
        <v>-0.53132010205790603</v>
      </c>
      <c r="AZ227" s="39"/>
    </row>
    <row r="228" spans="6:52" x14ac:dyDescent="0.2">
      <c r="F228" s="52">
        <v>6747.22998046875</v>
      </c>
      <c r="G228" s="59"/>
      <c r="N228" s="39"/>
      <c r="O228" s="39"/>
      <c r="P228" s="98">
        <v>0.94586119079518927</v>
      </c>
      <c r="Q228" s="178"/>
      <c r="R228" s="39"/>
      <c r="S228" s="39"/>
      <c r="T228" s="39"/>
      <c r="U228" s="39"/>
      <c r="X228" s="82">
        <v>-1.2727702001558669E-2</v>
      </c>
      <c r="Y228" s="39"/>
      <c r="AI228" s="93">
        <v>3595.169921875</v>
      </c>
      <c r="AJ228" s="87"/>
      <c r="AO228" s="76"/>
      <c r="AP228" s="76"/>
      <c r="AQ228" s="76"/>
      <c r="AR228" s="76"/>
      <c r="AS228" s="75">
        <v>0.45518541607624169</v>
      </c>
      <c r="AT228" s="77"/>
      <c r="AU228" s="76"/>
      <c r="AV228" s="76"/>
      <c r="AY228" s="82">
        <v>0.65861519146299097</v>
      </c>
      <c r="AZ228" s="39"/>
    </row>
    <row r="229" spans="6:52" x14ac:dyDescent="0.2">
      <c r="F229" s="52">
        <v>6760.8798828125</v>
      </c>
      <c r="G229" s="59"/>
      <c r="N229" s="39"/>
      <c r="O229" s="39"/>
      <c r="P229" s="98">
        <v>0.95562133433378504</v>
      </c>
      <c r="Q229" s="178"/>
      <c r="R229" s="39"/>
      <c r="S229" s="39"/>
      <c r="T229" s="39"/>
      <c r="U229" s="39"/>
      <c r="X229" s="82">
        <v>2.71740830583536E-4</v>
      </c>
      <c r="Y229" s="39"/>
      <c r="AI229" s="93">
        <v>3365.909912109375</v>
      </c>
      <c r="AJ229" s="87"/>
      <c r="AO229" s="76"/>
      <c r="AP229" s="76"/>
      <c r="AQ229" s="76"/>
      <c r="AR229" s="76"/>
      <c r="AS229" s="75">
        <v>-0.33811421561773836</v>
      </c>
      <c r="AT229" s="77"/>
      <c r="AU229" s="76"/>
      <c r="AV229" s="76"/>
      <c r="AY229" s="82">
        <v>1.0198660475094146</v>
      </c>
      <c r="AZ229" s="39"/>
    </row>
    <row r="230" spans="6:52" x14ac:dyDescent="0.2">
      <c r="F230" s="52">
        <v>6770</v>
      </c>
      <c r="G230" s="59"/>
      <c r="N230" s="39"/>
      <c r="O230" s="39"/>
      <c r="P230" s="98">
        <v>0.96214252771650344</v>
      </c>
      <c r="Q230" s="178"/>
      <c r="R230" s="39"/>
      <c r="S230" s="39"/>
      <c r="T230" s="39"/>
      <c r="U230" s="39"/>
      <c r="X230" s="82">
        <v>6.7918449037753469E-4</v>
      </c>
      <c r="Y230" s="39"/>
      <c r="AI230" s="93">
        <v>3416.27001953125</v>
      </c>
      <c r="AJ230" s="87"/>
      <c r="AO230" s="76"/>
      <c r="AP230" s="76"/>
      <c r="AQ230" s="76"/>
      <c r="AR230" s="76"/>
      <c r="AS230" s="75">
        <v>-1.1009892380445503</v>
      </c>
      <c r="AT230" s="77"/>
      <c r="AU230" s="76"/>
      <c r="AV230" s="76"/>
      <c r="AY230" s="82">
        <v>-0.51236459137740786</v>
      </c>
      <c r="AZ230" s="39"/>
    </row>
    <row r="231" spans="6:52" x14ac:dyDescent="0.2">
      <c r="F231" s="52">
        <v>6783.1298828125</v>
      </c>
      <c r="G231" s="59"/>
      <c r="N231" s="39"/>
      <c r="O231" s="39"/>
      <c r="P231" s="98">
        <v>0.97153083963754938</v>
      </c>
      <c r="Q231" s="178"/>
      <c r="R231" s="39"/>
      <c r="S231" s="39"/>
      <c r="T231" s="39"/>
      <c r="U231" s="39"/>
      <c r="X231" s="82">
        <v>2.8672302623818104E-3</v>
      </c>
      <c r="Y231" s="39"/>
      <c r="AI231" s="93">
        <v>4290.41015625</v>
      </c>
      <c r="AJ231" s="87"/>
      <c r="AO231" s="76"/>
      <c r="AP231" s="76"/>
      <c r="AQ231" s="76"/>
      <c r="AR231" s="76"/>
      <c r="AS231" s="75">
        <v>-1.3965007039954582</v>
      </c>
      <c r="AT231" s="77"/>
      <c r="AU231" s="76"/>
      <c r="AV231" s="76"/>
      <c r="AY231" s="82">
        <v>-0.5831140405792099</v>
      </c>
      <c r="AZ231" s="39"/>
    </row>
    <row r="232" spans="6:52" x14ac:dyDescent="0.2">
      <c r="F232" s="52">
        <v>6829.06005859375</v>
      </c>
      <c r="G232" s="59"/>
      <c r="N232" s="39"/>
      <c r="O232" s="39"/>
      <c r="P232" s="98">
        <v>1.0043724744777571</v>
      </c>
      <c r="Q232" s="178"/>
      <c r="R232" s="39"/>
      <c r="S232" s="39"/>
      <c r="T232" s="39"/>
      <c r="U232" s="39"/>
      <c r="X232" s="82">
        <v>6.6927317022814192E-3</v>
      </c>
      <c r="Y232" s="39"/>
      <c r="AI232" s="93">
        <v>3110.43994140625</v>
      </c>
      <c r="AJ232" s="87"/>
      <c r="AO232" s="76"/>
      <c r="AP232" s="76"/>
      <c r="AQ232" s="76"/>
      <c r="AR232" s="76"/>
      <c r="AS232" s="75">
        <v>-1.42386230062498</v>
      </c>
      <c r="AT232" s="77"/>
      <c r="AU232" s="76"/>
      <c r="AV232" s="76"/>
      <c r="AY232" s="82">
        <v>1.1513216611398025</v>
      </c>
      <c r="AZ232" s="39"/>
    </row>
    <row r="233" spans="6:52" x14ac:dyDescent="0.2">
      <c r="F233" s="52">
        <v>6877.08984375</v>
      </c>
      <c r="G233" s="59"/>
      <c r="N233" s="39"/>
      <c r="O233" s="39"/>
      <c r="P233" s="98">
        <v>1.0387154012949265</v>
      </c>
      <c r="Q233" s="178"/>
      <c r="R233" s="39"/>
      <c r="S233" s="39"/>
      <c r="T233" s="39"/>
      <c r="U233" s="39"/>
      <c r="X233" s="82">
        <v>9.181035869678016E-3</v>
      </c>
      <c r="Y233" s="39"/>
      <c r="AI233" s="93">
        <v>2201.030029296875</v>
      </c>
      <c r="AJ233" s="87"/>
      <c r="AO233" s="76"/>
      <c r="AP233" s="76"/>
      <c r="AQ233" s="76"/>
      <c r="AR233" s="76"/>
      <c r="AS233" s="75">
        <v>-0.28983654148075011</v>
      </c>
      <c r="AT233" s="77"/>
      <c r="AU233" s="76"/>
      <c r="AV233" s="76"/>
      <c r="AY233" s="82">
        <v>0.52767866009959685</v>
      </c>
      <c r="AZ233" s="39"/>
    </row>
    <row r="234" spans="6:52" x14ac:dyDescent="0.2">
      <c r="F234" s="52">
        <v>6893.9599609375</v>
      </c>
      <c r="G234" s="59"/>
      <c r="N234" s="39"/>
      <c r="O234" s="39"/>
      <c r="P234" s="98">
        <v>1.0507781077609786</v>
      </c>
      <c r="Q234" s="178"/>
      <c r="R234" s="39"/>
      <c r="S234" s="39"/>
      <c r="T234" s="39"/>
      <c r="U234" s="39"/>
      <c r="X234" s="82">
        <v>1.157646941710443E-2</v>
      </c>
      <c r="Y234" s="39"/>
      <c r="AI234" s="93">
        <v>4121.83984375</v>
      </c>
      <c r="AJ234" s="87"/>
      <c r="AO234" s="76"/>
      <c r="AP234" s="76"/>
      <c r="AQ234" s="76"/>
      <c r="AR234" s="76"/>
      <c r="AS234" s="75">
        <v>-0.31406123504177325</v>
      </c>
      <c r="AT234" s="77"/>
      <c r="AU234" s="76"/>
      <c r="AV234" s="76"/>
      <c r="AY234" s="82">
        <v>-0.94411154844759948</v>
      </c>
      <c r="AZ234" s="39"/>
    </row>
    <row r="235" spans="6:52" x14ac:dyDescent="0.2">
      <c r="F235" s="52">
        <v>7037.93994140625</v>
      </c>
      <c r="G235" s="59"/>
      <c r="N235" s="39"/>
      <c r="O235" s="39"/>
      <c r="P235" s="98">
        <v>1.153728681374617</v>
      </c>
      <c r="Q235" s="178"/>
      <c r="R235" s="39"/>
      <c r="S235" s="39"/>
      <c r="T235" s="39"/>
      <c r="U235" s="39"/>
      <c r="X235" s="82">
        <v>2.9902705666107851E-2</v>
      </c>
      <c r="Y235" s="39"/>
      <c r="AI235" s="93">
        <v>3681.510009765625</v>
      </c>
      <c r="AJ235" s="87"/>
      <c r="AO235" s="76"/>
      <c r="AP235" s="76"/>
      <c r="AQ235" s="76"/>
      <c r="AR235" s="76"/>
      <c r="AS235" s="75">
        <v>-1.6887406486840064</v>
      </c>
      <c r="AT235" s="77"/>
      <c r="AU235" s="76"/>
      <c r="AV235" s="76"/>
      <c r="AY235" s="82">
        <v>1.2983311639136199</v>
      </c>
      <c r="AZ235" s="39"/>
    </row>
    <row r="236" spans="6:52" x14ac:dyDescent="0.2">
      <c r="F236" s="52">
        <v>7040.10009765625</v>
      </c>
      <c r="G236" s="59"/>
      <c r="N236" s="39"/>
      <c r="O236" s="39"/>
      <c r="P236" s="98">
        <v>1.1552732664225422</v>
      </c>
      <c r="Q236" s="178"/>
      <c r="R236" s="39"/>
      <c r="S236" s="39"/>
      <c r="T236" s="39"/>
      <c r="U236" s="39"/>
      <c r="X236" s="82">
        <v>5.8732748688806603E-2</v>
      </c>
      <c r="Y236" s="39"/>
      <c r="AI236" s="93">
        <v>4607.27001953125</v>
      </c>
      <c r="AJ236" s="87"/>
      <c r="AO236" s="76"/>
      <c r="AP236" s="76"/>
      <c r="AQ236" s="76"/>
      <c r="AR236" s="76"/>
      <c r="AS236" s="75">
        <v>-1.0815431912140439</v>
      </c>
      <c r="AT236" s="77"/>
      <c r="AU236" s="76"/>
      <c r="AV236" s="76"/>
      <c r="AY236" s="82">
        <v>0.38326344266884682</v>
      </c>
      <c r="AZ236" s="39"/>
    </row>
    <row r="237" spans="6:52" x14ac:dyDescent="0.2">
      <c r="F237" s="52">
        <v>7084.31982421875</v>
      </c>
      <c r="G237" s="59"/>
      <c r="N237" s="39"/>
      <c r="O237" s="39"/>
      <c r="P237" s="98">
        <v>1.1868918720080299</v>
      </c>
      <c r="Q237" s="178"/>
      <c r="R237" s="39"/>
      <c r="S237" s="39"/>
      <c r="T237" s="39"/>
      <c r="U237" s="39"/>
      <c r="X237" s="82">
        <v>6.3359171941531775E-2</v>
      </c>
      <c r="Y237" s="39"/>
      <c r="AI237" s="93">
        <v>4859.06982421875</v>
      </c>
      <c r="AJ237" s="87"/>
      <c r="AO237" s="76"/>
      <c r="AP237" s="76"/>
      <c r="AQ237" s="76"/>
      <c r="AR237" s="76"/>
      <c r="AS237" s="75">
        <v>-0.22777366514087327</v>
      </c>
      <c r="AT237" s="77"/>
      <c r="AU237" s="76"/>
      <c r="AV237" s="76"/>
      <c r="AY237" s="82">
        <v>-0.35458610204929525</v>
      </c>
      <c r="AZ237" s="39"/>
    </row>
    <row r="238" spans="6:52" x14ac:dyDescent="0.2">
      <c r="F238" s="52">
        <v>7098.85986328125</v>
      </c>
      <c r="G238" s="59"/>
      <c r="N238" s="39"/>
      <c r="O238" s="39"/>
      <c r="P238" s="98">
        <v>1.1972884935173236</v>
      </c>
      <c r="Q238" s="178"/>
      <c r="R238" s="39"/>
      <c r="S238" s="39"/>
      <c r="T238" s="39"/>
      <c r="U238" s="39"/>
      <c r="X238" s="82">
        <v>7.966180626065858E-2</v>
      </c>
      <c r="Y238" s="39"/>
      <c r="AI238" s="93">
        <v>3507.419921875</v>
      </c>
      <c r="AJ238" s="87"/>
      <c r="AO238" s="76"/>
      <c r="AP238" s="76"/>
      <c r="AQ238" s="76"/>
      <c r="AR238" s="76"/>
      <c r="AS238" s="75">
        <v>-1.5174769892419526</v>
      </c>
      <c r="AT238" s="77"/>
      <c r="AU238" s="76"/>
      <c r="AV238" s="76"/>
      <c r="AY238" s="82">
        <v>1.6680224552602314</v>
      </c>
      <c r="AZ238" s="39"/>
    </row>
    <row r="239" spans="6:52" x14ac:dyDescent="0.2">
      <c r="F239" s="52">
        <v>7116.64013671875</v>
      </c>
      <c r="G239" s="59"/>
      <c r="N239" s="39"/>
      <c r="O239" s="39"/>
      <c r="P239" s="98">
        <v>1.2100019925985048</v>
      </c>
      <c r="Q239" s="178"/>
      <c r="R239" s="39"/>
      <c r="S239" s="39"/>
      <c r="T239" s="39"/>
      <c r="U239" s="39"/>
      <c r="X239" s="82">
        <v>8.5811168025827125E-2</v>
      </c>
      <c r="Y239" s="39"/>
      <c r="AI239" s="93">
        <v>2926.610107421875</v>
      </c>
      <c r="AJ239" s="87"/>
      <c r="AO239" s="76"/>
      <c r="AP239" s="76"/>
      <c r="AQ239" s="76"/>
      <c r="AR239" s="76"/>
      <c r="AS239" s="75">
        <v>-0.30689296579445624</v>
      </c>
      <c r="AT239" s="77"/>
      <c r="AU239" s="76"/>
      <c r="AV239" s="76"/>
      <c r="AY239" s="82">
        <v>-0.37552504746582338</v>
      </c>
      <c r="AZ239" s="39"/>
    </row>
    <row r="240" spans="6:52" x14ac:dyDescent="0.2">
      <c r="F240" s="52">
        <v>7128.7900390625</v>
      </c>
      <c r="G240" s="59"/>
      <c r="N240" s="39"/>
      <c r="O240" s="39"/>
      <c r="P240" s="98">
        <v>1.2186895852177457</v>
      </c>
      <c r="Q240" s="178"/>
      <c r="R240" s="39"/>
      <c r="S240" s="39"/>
      <c r="T240" s="39"/>
      <c r="U240" s="39"/>
      <c r="X240" s="82">
        <v>8.9257855094795724E-2</v>
      </c>
      <c r="Y240" s="39"/>
      <c r="AI240" s="93">
        <v>2369.639892578125</v>
      </c>
      <c r="AJ240" s="87"/>
      <c r="AO240" s="76"/>
      <c r="AP240" s="76"/>
      <c r="AQ240" s="76"/>
      <c r="AR240" s="76"/>
      <c r="AS240" s="75">
        <v>-0.86566556656880922</v>
      </c>
      <c r="AT240" s="77"/>
      <c r="AU240" s="76"/>
      <c r="AV240" s="76"/>
      <c r="AY240" s="82">
        <v>-1.9215575320959826</v>
      </c>
      <c r="AZ240" s="39"/>
    </row>
    <row r="241" spans="6:52" x14ac:dyDescent="0.2">
      <c r="F241" s="52">
        <v>7145.77001953125</v>
      </c>
      <c r="G241" s="59"/>
      <c r="N241" s="39"/>
      <c r="O241" s="39"/>
      <c r="P241" s="98">
        <v>1.2308308476593364</v>
      </c>
      <c r="Q241" s="178"/>
      <c r="R241" s="39"/>
      <c r="S241" s="39"/>
      <c r="T241" s="39"/>
      <c r="U241" s="39"/>
      <c r="X241" s="82">
        <v>9.0852366829396569E-2</v>
      </c>
      <c r="Y241" s="39"/>
      <c r="AI241" s="93">
        <v>4088.699951171875</v>
      </c>
      <c r="AJ241" s="87"/>
      <c r="AO241" s="76"/>
      <c r="AP241" s="76"/>
      <c r="AQ241" s="76"/>
      <c r="AR241" s="76"/>
      <c r="AS241" s="75">
        <v>-1.5669680220329396</v>
      </c>
      <c r="AT241" s="77"/>
      <c r="AU241" s="76"/>
      <c r="AV241" s="76"/>
      <c r="AY241" s="82">
        <v>-0.85692036548734718</v>
      </c>
      <c r="AZ241" s="39"/>
    </row>
    <row r="242" spans="6:52" x14ac:dyDescent="0.2">
      <c r="F242" s="52">
        <v>7232.72021484375</v>
      </c>
      <c r="G242" s="59"/>
      <c r="N242" s="39"/>
      <c r="O242" s="39"/>
      <c r="P242" s="98">
        <v>1.2930031889396763</v>
      </c>
      <c r="Q242" s="178"/>
      <c r="R242" s="39"/>
      <c r="S242" s="39"/>
      <c r="T242" s="39"/>
      <c r="U242" s="39"/>
      <c r="X242" s="82">
        <v>0.10092708340781613</v>
      </c>
      <c r="Y242" s="39"/>
      <c r="AI242" s="93">
        <v>2418.929931640625</v>
      </c>
      <c r="AJ242" s="87"/>
      <c r="AO242" s="76"/>
      <c r="AP242" s="76"/>
      <c r="AQ242" s="76"/>
      <c r="AR242" s="76"/>
      <c r="AS242" s="75">
        <v>0.24598575130112879</v>
      </c>
      <c r="AT242" s="77"/>
      <c r="AU242" s="76"/>
      <c r="AV242" s="76"/>
      <c r="AY242" s="82">
        <v>0.47346383898819094</v>
      </c>
      <c r="AZ242" s="39"/>
    </row>
    <row r="243" spans="6:52" x14ac:dyDescent="0.2">
      <c r="F243" s="52">
        <v>7273.64990234375</v>
      </c>
      <c r="G243" s="59"/>
      <c r="N243" s="39"/>
      <c r="O243" s="39"/>
      <c r="P243" s="98">
        <v>1.3222693049110319</v>
      </c>
      <c r="Q243" s="178"/>
      <c r="R243" s="39"/>
      <c r="S243" s="39"/>
      <c r="T243" s="39"/>
      <c r="U243" s="39"/>
      <c r="X243" s="82">
        <v>0.14026093320421021</v>
      </c>
      <c r="Y243" s="39"/>
      <c r="AI243" s="93">
        <v>2415.919921875</v>
      </c>
      <c r="AJ243" s="87"/>
      <c r="AO243" s="76"/>
      <c r="AP243" s="76"/>
      <c r="AQ243" s="76"/>
      <c r="AR243" s="76"/>
      <c r="AS243" s="75">
        <v>0.52343594290904505</v>
      </c>
      <c r="AT243" s="77"/>
      <c r="AU243" s="76"/>
      <c r="AV243" s="76"/>
      <c r="AY243" s="82">
        <v>0.53193322050271319</v>
      </c>
      <c r="AZ243" s="39"/>
    </row>
    <row r="244" spans="6:52" x14ac:dyDescent="0.2">
      <c r="F244" s="52">
        <v>7298.93994140625</v>
      </c>
      <c r="G244" s="59"/>
      <c r="N244" s="39"/>
      <c r="O244" s="39"/>
      <c r="P244" s="98">
        <v>1.3403525413423689</v>
      </c>
      <c r="Q244" s="178"/>
      <c r="R244" s="39"/>
      <c r="S244" s="39"/>
      <c r="T244" s="39"/>
      <c r="U244" s="39"/>
      <c r="X244" s="82">
        <v>0.14154087189898726</v>
      </c>
      <c r="Y244" s="39"/>
      <c r="AI244" s="93">
        <v>2052.570068359375</v>
      </c>
      <c r="AJ244" s="87"/>
      <c r="AO244" s="76"/>
      <c r="AP244" s="76"/>
      <c r="AQ244" s="76"/>
      <c r="AR244" s="76"/>
      <c r="AS244" s="75">
        <v>0.2628584965681004</v>
      </c>
      <c r="AT244" s="77"/>
      <c r="AU244" s="76"/>
      <c r="AV244" s="76"/>
      <c r="AY244" s="82">
        <v>0.56236089968053837</v>
      </c>
      <c r="AZ244" s="39"/>
    </row>
    <row r="245" spans="6:52" x14ac:dyDescent="0.2">
      <c r="F245" s="52">
        <v>7341.10986328125</v>
      </c>
      <c r="G245" s="59"/>
      <c r="N245" s="39"/>
      <c r="O245" s="39"/>
      <c r="P245" s="98">
        <v>1.3705054669931394</v>
      </c>
      <c r="Q245" s="178"/>
      <c r="R245" s="39"/>
      <c r="S245" s="39"/>
      <c r="T245" s="39"/>
      <c r="U245" s="39"/>
      <c r="X245" s="82">
        <v>0.15062892542464087</v>
      </c>
      <c r="Y245" s="39"/>
      <c r="AI245" s="93">
        <v>3124.919921875</v>
      </c>
      <c r="AJ245" s="87"/>
      <c r="AO245" s="76"/>
      <c r="AP245" s="76"/>
      <c r="AQ245" s="76"/>
      <c r="AR245" s="76"/>
      <c r="AS245" s="75">
        <v>0.84253520878824339</v>
      </c>
      <c r="AT245" s="77"/>
      <c r="AU245" s="76"/>
      <c r="AV245" s="76"/>
      <c r="AY245" s="82">
        <v>-0.54648270901526064</v>
      </c>
      <c r="AZ245" s="39"/>
    </row>
    <row r="246" spans="6:52" x14ac:dyDescent="0.2">
      <c r="F246" s="52">
        <v>7367.0400390625</v>
      </c>
      <c r="G246" s="59"/>
      <c r="N246" s="39"/>
      <c r="O246" s="39"/>
      <c r="P246" s="98">
        <v>1.389046422908615</v>
      </c>
      <c r="Q246" s="178"/>
      <c r="R246" s="39"/>
      <c r="S246" s="39"/>
      <c r="T246" s="39"/>
      <c r="U246" s="39"/>
      <c r="X246" s="82">
        <v>0.16799712790974136</v>
      </c>
      <c r="Y246" s="39"/>
      <c r="AI246" s="96">
        <v>2698.300048828125</v>
      </c>
      <c r="AJ246" s="89"/>
      <c r="AO246" s="76"/>
      <c r="AP246" s="76"/>
      <c r="AQ246" s="76"/>
      <c r="AR246" s="76"/>
      <c r="AS246" s="78">
        <v>2.2314898348590182</v>
      </c>
      <c r="AT246" s="79"/>
      <c r="AU246" s="76"/>
      <c r="AV246" s="76"/>
      <c r="AY246" s="82">
        <v>2.6508672288598611E-2</v>
      </c>
      <c r="AZ246" s="39"/>
    </row>
    <row r="247" spans="6:52" x14ac:dyDescent="0.2">
      <c r="F247" s="52">
        <v>7407.8701171875</v>
      </c>
      <c r="G247" s="59"/>
      <c r="N247" s="39"/>
      <c r="O247" s="39"/>
      <c r="P247" s="98">
        <v>1.4182413147954824</v>
      </c>
      <c r="Q247" s="178"/>
      <c r="R247" s="39"/>
      <c r="S247" s="39"/>
      <c r="T247" s="39"/>
      <c r="U247" s="39"/>
      <c r="X247" s="82">
        <v>0.17434689469695083</v>
      </c>
      <c r="Y247" s="39"/>
      <c r="AY247" s="82">
        <v>1.6570918888679456</v>
      </c>
      <c r="AZ247" s="39"/>
    </row>
    <row r="248" spans="6:52" x14ac:dyDescent="0.2">
      <c r="F248" s="52">
        <v>7456.16015625</v>
      </c>
      <c r="G248" s="59"/>
      <c r="N248" s="39"/>
      <c r="O248" s="39"/>
      <c r="P248" s="98">
        <v>1.4527703319902612</v>
      </c>
      <c r="Q248" s="178"/>
      <c r="R248" s="39"/>
      <c r="S248" s="39"/>
      <c r="T248" s="39"/>
      <c r="U248" s="39"/>
      <c r="X248" s="82">
        <v>0.1931807771167687</v>
      </c>
      <c r="Y248" s="39"/>
      <c r="AY248" s="82">
        <v>-0.67120432807350705</v>
      </c>
      <c r="AZ248" s="39"/>
    </row>
    <row r="249" spans="6:52" x14ac:dyDescent="0.2">
      <c r="F249" s="52">
        <v>7458.240234375</v>
      </c>
      <c r="G249" s="59"/>
      <c r="N249" s="39"/>
      <c r="O249" s="39"/>
      <c r="P249" s="98">
        <v>1.4542576584604605</v>
      </c>
      <c r="Q249" s="178"/>
      <c r="R249" s="39"/>
      <c r="S249" s="39"/>
      <c r="T249" s="39"/>
      <c r="U249" s="39"/>
      <c r="X249" s="82">
        <v>0.19692039069007936</v>
      </c>
      <c r="Y249" s="39"/>
      <c r="AY249" s="82">
        <v>8.0666067812983425E-2</v>
      </c>
      <c r="AZ249" s="39"/>
    </row>
    <row r="250" spans="6:52" x14ac:dyDescent="0.2">
      <c r="F250" s="52">
        <v>7471.06005859375</v>
      </c>
      <c r="G250" s="59"/>
      <c r="N250" s="39"/>
      <c r="O250" s="39"/>
      <c r="P250" s="98">
        <v>1.4634242679616527</v>
      </c>
      <c r="Q250" s="178"/>
      <c r="R250" s="39"/>
      <c r="S250" s="39"/>
      <c r="T250" s="39"/>
      <c r="U250" s="39"/>
      <c r="X250" s="82">
        <v>0.20938355806254411</v>
      </c>
      <c r="Y250" s="39"/>
      <c r="AY250" s="82">
        <v>-1.9734663217913286</v>
      </c>
      <c r="AZ250" s="39"/>
    </row>
    <row r="251" spans="6:52" x14ac:dyDescent="0.2">
      <c r="F251" s="52">
        <v>7575.22021484375</v>
      </c>
      <c r="G251" s="59"/>
      <c r="N251" s="39"/>
      <c r="O251" s="39"/>
      <c r="P251" s="98">
        <v>1.5379023155257108</v>
      </c>
      <c r="Q251" s="178"/>
      <c r="R251" s="39"/>
      <c r="S251" s="39"/>
      <c r="T251" s="39"/>
      <c r="U251" s="39"/>
      <c r="X251" s="82">
        <v>0.23771293766780963</v>
      </c>
      <c r="Y251" s="39"/>
      <c r="AY251" s="82">
        <v>-1.3064698175300069</v>
      </c>
      <c r="AZ251" s="39"/>
    </row>
    <row r="252" spans="6:52" x14ac:dyDescent="0.2">
      <c r="F252" s="52">
        <v>7663.509765625</v>
      </c>
      <c r="G252" s="59"/>
      <c r="N252" s="39"/>
      <c r="O252" s="39"/>
      <c r="P252" s="98">
        <v>1.6010323414322845</v>
      </c>
      <c r="Q252" s="178"/>
      <c r="R252" s="39"/>
      <c r="S252" s="39"/>
      <c r="T252" s="39"/>
      <c r="U252" s="39"/>
      <c r="X252" s="82">
        <v>0.27042574070813397</v>
      </c>
      <c r="Y252" s="39"/>
      <c r="AY252" s="82">
        <v>0.55118824502924246</v>
      </c>
      <c r="AZ252" s="39"/>
    </row>
    <row r="253" spans="6:52" x14ac:dyDescent="0.2">
      <c r="F253" s="52">
        <v>7745.58984375</v>
      </c>
      <c r="G253" s="59"/>
      <c r="N253" s="39"/>
      <c r="O253" s="39"/>
      <c r="P253" s="98">
        <v>1.6597223836014114</v>
      </c>
      <c r="Q253" s="178"/>
      <c r="R253" s="39"/>
      <c r="S253" s="39"/>
      <c r="T253" s="39"/>
      <c r="U253" s="39"/>
      <c r="X253" s="82">
        <v>0.27347196687068975</v>
      </c>
      <c r="Y253" s="39"/>
      <c r="AY253" s="82">
        <v>0.41661982678474418</v>
      </c>
      <c r="AZ253" s="39"/>
    </row>
    <row r="254" spans="6:52" x14ac:dyDescent="0.2">
      <c r="F254" s="52">
        <v>7770.02001953125</v>
      </c>
      <c r="G254" s="59"/>
      <c r="N254" s="39"/>
      <c r="O254" s="39"/>
      <c r="P254" s="98">
        <v>1.6771907885975323</v>
      </c>
      <c r="Q254" s="178"/>
      <c r="R254" s="39"/>
      <c r="S254" s="39"/>
      <c r="T254" s="39"/>
      <c r="U254" s="39"/>
      <c r="X254" s="82">
        <v>0.28186628384791951</v>
      </c>
      <c r="Y254" s="39"/>
      <c r="AY254" s="82">
        <v>0.2123981124554041</v>
      </c>
      <c r="AZ254" s="39"/>
    </row>
    <row r="255" spans="6:52" x14ac:dyDescent="0.2">
      <c r="F255" s="52">
        <v>7777.509765625</v>
      </c>
      <c r="G255" s="59"/>
      <c r="N255" s="39"/>
      <c r="O255" s="39"/>
      <c r="P255" s="98">
        <v>1.6825462113032565</v>
      </c>
      <c r="Q255" s="178"/>
      <c r="R255" s="39"/>
      <c r="S255" s="39"/>
      <c r="T255" s="39"/>
      <c r="U255" s="39"/>
      <c r="X255" s="82">
        <v>0.28947434279442424</v>
      </c>
      <c r="Y255" s="39"/>
      <c r="AY255" s="82">
        <v>0.3290598814764647</v>
      </c>
      <c r="AZ255" s="39"/>
    </row>
    <row r="256" spans="6:52" x14ac:dyDescent="0.2">
      <c r="F256" s="52">
        <v>7780.18017578125</v>
      </c>
      <c r="G256" s="59"/>
      <c r="N256" s="39"/>
      <c r="O256" s="39"/>
      <c r="P256" s="98">
        <v>1.6844556452153503</v>
      </c>
      <c r="Q256" s="178"/>
      <c r="R256" s="39"/>
      <c r="S256" s="39"/>
      <c r="T256" s="39"/>
      <c r="U256" s="39"/>
      <c r="X256" s="82">
        <v>0.29785469426489158</v>
      </c>
      <c r="Y256" s="39"/>
      <c r="AY256" s="82">
        <v>-0.31924628319736786</v>
      </c>
      <c r="AZ256" s="39"/>
    </row>
    <row r="257" spans="6:52" x14ac:dyDescent="0.2">
      <c r="F257" s="52">
        <v>7790.27978515625</v>
      </c>
      <c r="G257" s="59"/>
      <c r="N257" s="39"/>
      <c r="O257" s="39"/>
      <c r="P257" s="98">
        <v>1.6916772087622047</v>
      </c>
      <c r="Q257" s="178"/>
      <c r="R257" s="39"/>
      <c r="S257" s="39"/>
      <c r="T257" s="39"/>
      <c r="U257" s="39"/>
      <c r="X257" s="82">
        <v>0.30155136390490772</v>
      </c>
      <c r="Y257" s="39"/>
      <c r="AY257" s="82">
        <v>0.16040825134308728</v>
      </c>
      <c r="AZ257" s="39"/>
    </row>
    <row r="258" spans="6:52" x14ac:dyDescent="0.2">
      <c r="F258" s="52">
        <v>7810.7099609375</v>
      </c>
      <c r="G258" s="59"/>
      <c r="N258" s="39"/>
      <c r="O258" s="39"/>
      <c r="P258" s="98">
        <v>1.7062854779733794</v>
      </c>
      <c r="Q258" s="178"/>
      <c r="R258" s="39"/>
      <c r="S258" s="39"/>
      <c r="T258" s="39"/>
      <c r="U258" s="39"/>
      <c r="X258" s="82">
        <v>0.32157929715291367</v>
      </c>
      <c r="Y258" s="39"/>
      <c r="AY258" s="82">
        <v>1.3294625880304283</v>
      </c>
      <c r="AZ258" s="39"/>
    </row>
    <row r="259" spans="6:52" x14ac:dyDescent="0.2">
      <c r="F259" s="52">
        <v>7824.60986328125</v>
      </c>
      <c r="G259" s="59"/>
      <c r="N259" s="39"/>
      <c r="O259" s="39"/>
      <c r="P259" s="98">
        <v>1.7162243799985342</v>
      </c>
      <c r="Q259" s="178"/>
      <c r="R259" s="39"/>
      <c r="S259" s="39"/>
      <c r="T259" s="39"/>
      <c r="U259" s="39"/>
      <c r="X259" s="82">
        <v>0.33547253241785163</v>
      </c>
      <c r="Y259" s="39"/>
      <c r="AY259" s="82">
        <v>1.1313285489212679</v>
      </c>
      <c r="AZ259" s="39"/>
    </row>
    <row r="260" spans="6:52" x14ac:dyDescent="0.2">
      <c r="F260" s="52">
        <v>7885.4501953125</v>
      </c>
      <c r="G260" s="59"/>
      <c r="N260" s="39"/>
      <c r="O260" s="39"/>
      <c r="P260" s="98">
        <v>1.7597272827011838</v>
      </c>
      <c r="Q260" s="178"/>
      <c r="R260" s="39"/>
      <c r="S260" s="39"/>
      <c r="T260" s="39"/>
      <c r="U260" s="39"/>
      <c r="X260" s="82">
        <v>0.33564395901336047</v>
      </c>
      <c r="Y260" s="39"/>
      <c r="AY260" s="82">
        <v>1.1075532299026623</v>
      </c>
      <c r="AZ260" s="39"/>
    </row>
    <row r="261" spans="6:52" x14ac:dyDescent="0.2">
      <c r="F261" s="52">
        <v>7951.64990234375</v>
      </c>
      <c r="G261" s="59"/>
      <c r="N261" s="39"/>
      <c r="O261" s="39"/>
      <c r="P261" s="98">
        <v>1.8070623204594451</v>
      </c>
      <c r="Q261" s="178"/>
      <c r="R261" s="39"/>
      <c r="S261" s="39"/>
      <c r="T261" s="39"/>
      <c r="U261" s="39"/>
      <c r="X261" s="82">
        <v>0.34165052347188318</v>
      </c>
      <c r="Y261" s="39"/>
      <c r="AY261" s="82">
        <v>-0.30431450457999965</v>
      </c>
      <c r="AZ261" s="39"/>
    </row>
    <row r="262" spans="6:52" x14ac:dyDescent="0.2">
      <c r="F262" s="52">
        <v>7967.64990234375</v>
      </c>
      <c r="G262" s="59"/>
      <c r="N262" s="39"/>
      <c r="O262" s="39"/>
      <c r="P262" s="98">
        <v>1.8185028635992306</v>
      </c>
      <c r="Q262" s="178"/>
      <c r="R262" s="39"/>
      <c r="S262" s="39"/>
      <c r="T262" s="39"/>
      <c r="U262" s="39"/>
      <c r="X262" s="82">
        <v>0.34689876091320571</v>
      </c>
      <c r="Y262" s="39"/>
      <c r="AY262" s="82">
        <v>0.69559220254096876</v>
      </c>
      <c r="AZ262" s="39"/>
    </row>
    <row r="263" spans="6:52" x14ac:dyDescent="0.2">
      <c r="F263" s="52">
        <v>7979.2099609375</v>
      </c>
      <c r="G263" s="59"/>
      <c r="N263" s="39"/>
      <c r="O263" s="39"/>
      <c r="P263" s="98">
        <v>1.8267686979142459</v>
      </c>
      <c r="Q263" s="178"/>
      <c r="R263" s="39"/>
      <c r="S263" s="39"/>
      <c r="T263" s="39"/>
      <c r="U263" s="39"/>
      <c r="X263" s="82">
        <v>0.35235438612995035</v>
      </c>
      <c r="Y263" s="39"/>
      <c r="AY263" s="82">
        <v>-0.16479960390837689</v>
      </c>
      <c r="AZ263" s="39"/>
    </row>
    <row r="264" spans="6:52" x14ac:dyDescent="0.2">
      <c r="F264" s="52">
        <v>8003.64990234375</v>
      </c>
      <c r="G264" s="59"/>
      <c r="N264" s="39"/>
      <c r="O264" s="39"/>
      <c r="P264" s="98">
        <v>1.8442440856637481</v>
      </c>
      <c r="Q264" s="178"/>
      <c r="R264" s="39"/>
      <c r="S264" s="39"/>
      <c r="T264" s="39"/>
      <c r="U264" s="39"/>
      <c r="X264" s="82">
        <v>0.3656041606708092</v>
      </c>
      <c r="Y264" s="39"/>
      <c r="AY264" s="82">
        <v>-1.0447814174752077</v>
      </c>
      <c r="AZ264" s="39"/>
    </row>
    <row r="265" spans="6:52" x14ac:dyDescent="0.2">
      <c r="F265" s="52">
        <v>8047.419921875</v>
      </c>
      <c r="G265" s="59"/>
      <c r="N265" s="39"/>
      <c r="O265" s="39"/>
      <c r="P265" s="98">
        <v>1.8755411354560307</v>
      </c>
      <c r="Q265" s="178"/>
      <c r="R265" s="39"/>
      <c r="S265" s="39"/>
      <c r="T265" s="39"/>
      <c r="U265" s="39"/>
      <c r="X265" s="82">
        <v>0.36629056532818277</v>
      </c>
      <c r="Y265" s="39"/>
      <c r="AY265" s="82">
        <v>-6.3311138767743497E-2</v>
      </c>
      <c r="AZ265" s="39"/>
    </row>
    <row r="266" spans="6:52" x14ac:dyDescent="0.2">
      <c r="F266" s="52">
        <v>8061.919921875</v>
      </c>
      <c r="G266" s="59"/>
      <c r="N266" s="39"/>
      <c r="O266" s="39"/>
      <c r="P266" s="98">
        <v>1.8859091276764615</v>
      </c>
      <c r="Q266" s="178"/>
      <c r="R266" s="39"/>
      <c r="S266" s="39"/>
      <c r="T266" s="39"/>
      <c r="U266" s="39"/>
      <c r="X266" s="82">
        <v>0.37827436668102704</v>
      </c>
      <c r="Y266" s="39"/>
      <c r="AY266" s="82">
        <v>0.39885223756124966</v>
      </c>
      <c r="AZ266" s="39"/>
    </row>
    <row r="267" spans="6:52" x14ac:dyDescent="0.2">
      <c r="F267" s="52">
        <v>8219.7099609375</v>
      </c>
      <c r="G267" s="59"/>
      <c r="N267" s="39"/>
      <c r="O267" s="39"/>
      <c r="P267" s="98">
        <v>1.9987343619841478</v>
      </c>
      <c r="Q267" s="178"/>
      <c r="R267" s="39"/>
      <c r="S267" s="39"/>
      <c r="T267" s="39"/>
      <c r="U267" s="39"/>
      <c r="X267" s="82">
        <v>0.42365039297818796</v>
      </c>
      <c r="Y267" s="39"/>
      <c r="AY267" s="82">
        <v>0.52292810026348513</v>
      </c>
      <c r="AZ267" s="39"/>
    </row>
    <row r="268" spans="6:52" x14ac:dyDescent="0.2">
      <c r="F268" s="52">
        <v>8252.3203125</v>
      </c>
      <c r="G268" s="59"/>
      <c r="N268" s="39"/>
      <c r="O268" s="39"/>
      <c r="P268" s="98">
        <v>2.0220518703500447</v>
      </c>
      <c r="Q268" s="178"/>
      <c r="R268" s="39"/>
      <c r="S268" s="39"/>
      <c r="T268" s="39"/>
      <c r="U268" s="39"/>
      <c r="X268" s="82">
        <v>0.44223429282695831</v>
      </c>
      <c r="Y268" s="39"/>
      <c r="AY268" s="82">
        <v>0.30022322885669245</v>
      </c>
      <c r="AZ268" s="39"/>
    </row>
    <row r="269" spans="6:52" x14ac:dyDescent="0.2">
      <c r="F269" s="52">
        <v>8261.4404296875</v>
      </c>
      <c r="G269" s="59"/>
      <c r="N269" s="39"/>
      <c r="O269" s="39"/>
      <c r="P269" s="98">
        <v>2.0285730637327632</v>
      </c>
      <c r="Q269" s="178"/>
      <c r="R269" s="39"/>
      <c r="S269" s="39"/>
      <c r="T269" s="39"/>
      <c r="U269" s="39"/>
      <c r="X269" s="82">
        <v>0.46959132402388937</v>
      </c>
      <c r="Y269" s="39"/>
      <c r="AY269" s="82">
        <v>-0.74928623654356197</v>
      </c>
      <c r="AZ269" s="39"/>
    </row>
    <row r="270" spans="6:52" x14ac:dyDescent="0.2">
      <c r="F270" s="52">
        <v>8268.580078125</v>
      </c>
      <c r="G270" s="59"/>
      <c r="N270" s="39"/>
      <c r="O270" s="39"/>
      <c r="P270" s="98">
        <v>2.0336781547297709</v>
      </c>
      <c r="Q270" s="178"/>
      <c r="R270" s="39"/>
      <c r="S270" s="39"/>
      <c r="T270" s="39"/>
      <c r="U270" s="39"/>
      <c r="X270" s="82">
        <v>0.4901845111581048</v>
      </c>
      <c r="Y270" s="39"/>
      <c r="AY270" s="82">
        <v>1.2534558826364468</v>
      </c>
      <c r="AZ270" s="39"/>
    </row>
    <row r="271" spans="6:52" x14ac:dyDescent="0.2">
      <c r="F271" s="52">
        <v>8431.169921875</v>
      </c>
      <c r="G271" s="59"/>
      <c r="N271" s="39"/>
      <c r="O271" s="39"/>
      <c r="P271" s="98">
        <v>2.1499354123243251</v>
      </c>
      <c r="Q271" s="178"/>
      <c r="R271" s="39"/>
      <c r="S271" s="39"/>
      <c r="T271" s="39"/>
      <c r="U271" s="39"/>
      <c r="X271" s="82">
        <v>0.49455327081106309</v>
      </c>
      <c r="Y271" s="39"/>
      <c r="AY271" s="82">
        <v>1.5824572046070056</v>
      </c>
      <c r="AZ271" s="39"/>
    </row>
    <row r="272" spans="6:52" x14ac:dyDescent="0.2">
      <c r="F272" s="52">
        <v>8528.2900390625</v>
      </c>
      <c r="G272" s="59"/>
      <c r="N272" s="39"/>
      <c r="O272" s="39"/>
      <c r="P272" s="98">
        <v>2.219379592975864</v>
      </c>
      <c r="Q272" s="178"/>
      <c r="R272" s="39"/>
      <c r="S272" s="39"/>
      <c r="T272" s="39"/>
      <c r="U272" s="39"/>
      <c r="X272" s="82">
        <v>0.49543973135280855</v>
      </c>
      <c r="Y272" s="39"/>
      <c r="AY272" s="82">
        <v>0.77882833894413594</v>
      </c>
      <c r="AZ272" s="39"/>
    </row>
    <row r="273" spans="6:52" x14ac:dyDescent="0.2">
      <c r="F273" s="52">
        <v>8658.259765625</v>
      </c>
      <c r="G273" s="59"/>
      <c r="N273" s="39"/>
      <c r="O273" s="39"/>
      <c r="P273" s="98">
        <v>2.3123123594511399</v>
      </c>
      <c r="Q273" s="178"/>
      <c r="R273" s="39"/>
      <c r="S273" s="39"/>
      <c r="T273" s="39"/>
      <c r="U273" s="39"/>
      <c r="X273" s="82">
        <v>0.51695534020868272</v>
      </c>
      <c r="Y273" s="39"/>
      <c r="AY273" s="82">
        <v>-2.5619122831758892E-2</v>
      </c>
      <c r="AZ273" s="39"/>
    </row>
    <row r="274" spans="6:52" x14ac:dyDescent="0.2">
      <c r="F274" s="52">
        <v>8766.419921875</v>
      </c>
      <c r="G274" s="59"/>
      <c r="N274" s="39"/>
      <c r="O274" s="39"/>
      <c r="P274" s="98">
        <v>2.3896505428001444</v>
      </c>
      <c r="Q274" s="178"/>
      <c r="R274" s="39"/>
      <c r="S274" s="39"/>
      <c r="T274" s="39"/>
      <c r="U274" s="39"/>
      <c r="X274" s="82">
        <v>0.51789207657477299</v>
      </c>
      <c r="Y274" s="39"/>
      <c r="AY274" s="82">
        <v>0.31184571727298643</v>
      </c>
      <c r="AZ274" s="39"/>
    </row>
    <row r="275" spans="6:52" x14ac:dyDescent="0.2">
      <c r="F275" s="52">
        <v>9060.349609375</v>
      </c>
      <c r="G275" s="59"/>
      <c r="N275" s="39"/>
      <c r="O275" s="39"/>
      <c r="P275" s="98">
        <v>2.5998202471693594</v>
      </c>
      <c r="Q275" s="178"/>
      <c r="R275" s="39"/>
      <c r="S275" s="39"/>
      <c r="T275" s="39"/>
      <c r="U275" s="39"/>
      <c r="X275" s="82">
        <v>0.51929351517838318</v>
      </c>
      <c r="Y275" s="39"/>
      <c r="AY275" s="82">
        <v>-0.11919805785417321</v>
      </c>
      <c r="AZ275" s="39"/>
    </row>
    <row r="276" spans="6:52" x14ac:dyDescent="0.2">
      <c r="F276" s="52">
        <v>9437.76953125</v>
      </c>
      <c r="G276" s="59"/>
      <c r="N276" s="39"/>
      <c r="O276" s="39"/>
      <c r="P276" s="98">
        <v>2.8696883032959488</v>
      </c>
      <c r="Q276" s="178"/>
      <c r="R276" s="39"/>
      <c r="S276" s="39"/>
      <c r="T276" s="39"/>
      <c r="U276" s="39"/>
      <c r="X276" s="82">
        <v>0.53140614833111088</v>
      </c>
      <c r="Y276" s="39"/>
      <c r="AY276" s="82">
        <v>0.46865585356505829</v>
      </c>
      <c r="AZ276" s="39"/>
    </row>
    <row r="277" spans="6:52" x14ac:dyDescent="0.2">
      <c r="F277" s="52">
        <v>9710</v>
      </c>
      <c r="G277" s="59"/>
      <c r="N277" s="39"/>
      <c r="O277" s="39"/>
      <c r="P277" s="98">
        <v>3.0643423296521002</v>
      </c>
      <c r="Q277" s="178"/>
      <c r="R277" s="39"/>
      <c r="S277" s="39"/>
      <c r="T277" s="39"/>
      <c r="U277" s="39"/>
      <c r="X277" s="82">
        <v>0.53768399275849377</v>
      </c>
      <c r="Y277" s="39"/>
      <c r="AY277" s="82">
        <v>0.72958308309385334</v>
      </c>
      <c r="AZ277" s="39"/>
    </row>
    <row r="278" spans="6:52" x14ac:dyDescent="0.2">
      <c r="F278" s="52">
        <v>9853.26953125</v>
      </c>
      <c r="G278" s="59"/>
      <c r="N278" s="39"/>
      <c r="O278" s="39"/>
      <c r="P278" s="98">
        <v>3.166784907957255</v>
      </c>
      <c r="Q278" s="178"/>
      <c r="R278" s="39"/>
      <c r="S278" s="39"/>
      <c r="T278" s="39"/>
      <c r="U278" s="39"/>
      <c r="X278" s="82">
        <v>0.53903550467542827</v>
      </c>
      <c r="Y278" s="39"/>
      <c r="AY278" s="82">
        <v>0.52681389831857439</v>
      </c>
      <c r="AZ278" s="39"/>
    </row>
    <row r="279" spans="6:52" x14ac:dyDescent="0.2">
      <c r="F279" s="52">
        <v>9878.0703125</v>
      </c>
      <c r="G279" s="59"/>
      <c r="N279" s="39"/>
      <c r="O279" s="39"/>
      <c r="P279" s="98">
        <v>3.1845183084441935</v>
      </c>
      <c r="Q279" s="178"/>
      <c r="R279" s="39"/>
      <c r="S279" s="39"/>
      <c r="T279" s="39"/>
      <c r="U279" s="39"/>
      <c r="X279" s="82">
        <v>0.55237814983625733</v>
      </c>
      <c r="Y279" s="39"/>
      <c r="AY279" s="82">
        <v>-0.90659237226862921</v>
      </c>
      <c r="AZ279" s="39"/>
    </row>
    <row r="280" spans="6:52" x14ac:dyDescent="0.2">
      <c r="F280" s="53">
        <v>10150.5</v>
      </c>
      <c r="G280" s="60"/>
      <c r="N280" s="39"/>
      <c r="O280" s="39"/>
      <c r="P280" s="99">
        <v>3.3793147829693213</v>
      </c>
      <c r="Q280" s="179"/>
      <c r="R280" s="39"/>
      <c r="S280" s="39"/>
      <c r="T280" s="39"/>
      <c r="U280" s="39"/>
      <c r="X280" s="82">
        <v>0.55613906080738063</v>
      </c>
      <c r="Y280" s="39"/>
      <c r="AY280" s="82">
        <v>1.0945699802723503</v>
      </c>
      <c r="AZ280" s="39"/>
    </row>
    <row r="281" spans="6:52" x14ac:dyDescent="0.2">
      <c r="G281" s="64"/>
      <c r="X281" s="82">
        <v>0.57331419016149043</v>
      </c>
      <c r="Y281" s="39"/>
      <c r="AY281" s="82">
        <v>0.47570062190225493</v>
      </c>
      <c r="AZ281" s="39"/>
    </row>
    <row r="282" spans="6:52" x14ac:dyDescent="0.2">
      <c r="G282" s="64"/>
      <c r="X282" s="82">
        <v>0.5874291278462821</v>
      </c>
      <c r="Y282" s="39"/>
      <c r="AY282" s="82">
        <v>5.5080153815362007E-2</v>
      </c>
      <c r="AZ282" s="39"/>
    </row>
    <row r="283" spans="6:52" x14ac:dyDescent="0.2">
      <c r="G283" s="64"/>
      <c r="X283" s="82">
        <v>0.60190856525757319</v>
      </c>
      <c r="Y283" s="39"/>
      <c r="AY283" s="82">
        <v>1.0571549583443496</v>
      </c>
      <c r="AZ283" s="39"/>
    </row>
    <row r="284" spans="6:52" x14ac:dyDescent="0.2">
      <c r="G284" s="64"/>
      <c r="X284" s="82">
        <v>0.603009745465791</v>
      </c>
      <c r="Y284" s="39"/>
      <c r="AY284" s="82">
        <v>1.0346942348717643</v>
      </c>
      <c r="AZ284" s="39"/>
    </row>
    <row r="285" spans="6:52" x14ac:dyDescent="0.2">
      <c r="G285" s="64"/>
      <c r="X285" s="82">
        <v>0.61511504672746842</v>
      </c>
      <c r="Y285" s="39"/>
      <c r="AY285" s="82">
        <v>-0.93586759873437564</v>
      </c>
      <c r="AZ285" s="39"/>
    </row>
    <row r="286" spans="6:52" x14ac:dyDescent="0.2">
      <c r="G286" s="64"/>
      <c r="X286" s="82">
        <v>0.62055635729978165</v>
      </c>
      <c r="Y286" s="39"/>
      <c r="AY286" s="82">
        <v>0.68716359015575568</v>
      </c>
      <c r="AZ286" s="39"/>
    </row>
    <row r="287" spans="6:52" x14ac:dyDescent="0.2">
      <c r="G287" s="64"/>
      <c r="X287" s="82">
        <v>0.63516462651095618</v>
      </c>
      <c r="Y287" s="39"/>
      <c r="AY287" s="82">
        <v>1.465529701496985</v>
      </c>
      <c r="AZ287" s="39"/>
    </row>
    <row r="288" spans="6:52" x14ac:dyDescent="0.2">
      <c r="G288" s="64"/>
      <c r="X288" s="82">
        <v>0.6374169136140676</v>
      </c>
      <c r="Y288" s="39"/>
      <c r="AY288" s="82">
        <v>-1.0470525431422941</v>
      </c>
      <c r="AZ288" s="39"/>
    </row>
    <row r="289" spans="7:52" x14ac:dyDescent="0.2">
      <c r="G289" s="64"/>
      <c r="X289" s="82">
        <v>0.64528228702267021</v>
      </c>
      <c r="Y289" s="39"/>
      <c r="AY289" s="82">
        <v>0.11171642051282096</v>
      </c>
      <c r="AZ289" s="39"/>
    </row>
    <row r="290" spans="7:52" x14ac:dyDescent="0.2">
      <c r="G290" s="64"/>
      <c r="X290" s="82">
        <v>0.65235407050949745</v>
      </c>
      <c r="Y290" s="39"/>
      <c r="AY290" s="82">
        <v>1.959366667043779</v>
      </c>
      <c r="AZ290" s="39"/>
    </row>
    <row r="291" spans="7:52" x14ac:dyDescent="0.2">
      <c r="G291" s="64"/>
      <c r="X291" s="82">
        <v>0.66582519833254095</v>
      </c>
      <c r="Y291" s="39"/>
      <c r="AY291" s="82">
        <v>-6.1731372128714192E-2</v>
      </c>
      <c r="AZ291" s="39"/>
    </row>
    <row r="292" spans="7:52" x14ac:dyDescent="0.2">
      <c r="G292" s="64"/>
      <c r="X292" s="82">
        <v>0.67974706288634179</v>
      </c>
      <c r="Y292" s="39"/>
      <c r="AY292" s="82">
        <v>1.1720759438843416</v>
      </c>
      <c r="AZ292" s="39"/>
    </row>
    <row r="293" spans="7:52" x14ac:dyDescent="0.2">
      <c r="G293" s="64"/>
      <c r="X293" s="82">
        <v>0.68443039557912388</v>
      </c>
      <c r="Y293" s="39"/>
      <c r="AY293" s="82">
        <v>0.63558922005541452</v>
      </c>
      <c r="AZ293" s="39"/>
    </row>
    <row r="294" spans="7:52" x14ac:dyDescent="0.2">
      <c r="G294" s="64"/>
      <c r="X294" s="82">
        <v>0.69090166227516658</v>
      </c>
      <c r="Y294" s="39"/>
      <c r="AY294" s="82">
        <v>-0.27880966199934909</v>
      </c>
      <c r="AZ294" s="39"/>
    </row>
    <row r="295" spans="7:52" x14ac:dyDescent="0.2">
      <c r="G295" s="64"/>
      <c r="X295" s="82">
        <v>0.70017545704076056</v>
      </c>
      <c r="Y295" s="39"/>
      <c r="AY295" s="82">
        <v>-0.70803158222846929</v>
      </c>
      <c r="AZ295" s="39"/>
    </row>
    <row r="296" spans="7:52" x14ac:dyDescent="0.2">
      <c r="G296" s="64"/>
      <c r="X296" s="82">
        <v>0.71020024693250439</v>
      </c>
      <c r="Y296" s="39"/>
      <c r="AY296" s="82">
        <v>0.58720872598615437</v>
      </c>
      <c r="AZ296" s="39"/>
    </row>
    <row r="297" spans="7:52" x14ac:dyDescent="0.2">
      <c r="G297" s="64"/>
      <c r="X297" s="82">
        <v>0.71925967116929512</v>
      </c>
      <c r="Y297" s="39"/>
      <c r="AY297" s="82">
        <v>0.54418964236004308</v>
      </c>
      <c r="AZ297" s="39"/>
    </row>
    <row r="298" spans="7:52" x14ac:dyDescent="0.2">
      <c r="G298" s="64"/>
      <c r="X298" s="82">
        <v>0.72115479043695729</v>
      </c>
      <c r="Y298" s="39"/>
      <c r="AY298" s="82">
        <v>0.34914532503099405</v>
      </c>
      <c r="AZ298" s="39"/>
    </row>
    <row r="299" spans="7:52" x14ac:dyDescent="0.2">
      <c r="G299" s="64"/>
      <c r="X299" s="82">
        <v>0.73160133863292665</v>
      </c>
      <c r="Y299" s="39"/>
      <c r="AY299" s="82">
        <v>0.65680459648397516</v>
      </c>
      <c r="AZ299" s="39"/>
    </row>
    <row r="300" spans="7:52" x14ac:dyDescent="0.2">
      <c r="G300" s="64"/>
      <c r="X300" s="82">
        <v>0.76334179326491658</v>
      </c>
      <c r="Y300" s="39"/>
      <c r="AY300" s="82">
        <v>-0.38819639733917782</v>
      </c>
      <c r="AZ300" s="39"/>
    </row>
    <row r="301" spans="7:52" x14ac:dyDescent="0.2">
      <c r="G301" s="64"/>
      <c r="X301" s="82">
        <v>0.81317246708162472</v>
      </c>
      <c r="Y301" s="39"/>
      <c r="AY301" s="82">
        <v>0.56318005878951471</v>
      </c>
      <c r="AZ301" s="39"/>
    </row>
    <row r="302" spans="7:52" x14ac:dyDescent="0.2">
      <c r="G302" s="64"/>
      <c r="X302" s="82">
        <v>0.81633984401534465</v>
      </c>
      <c r="Y302" s="39"/>
      <c r="AY302" s="82">
        <v>0.98503348800950608</v>
      </c>
      <c r="AZ302" s="39"/>
    </row>
    <row r="303" spans="7:52" x14ac:dyDescent="0.2">
      <c r="G303" s="64"/>
      <c r="X303" s="82">
        <v>0.88554102484921726</v>
      </c>
      <c r="Y303" s="39"/>
      <c r="AY303" s="82">
        <v>0.39360567829214271</v>
      </c>
      <c r="AZ303" s="39"/>
    </row>
    <row r="304" spans="7:52" x14ac:dyDescent="0.2">
      <c r="G304" s="64"/>
      <c r="X304" s="82">
        <v>0.88699239013950315</v>
      </c>
      <c r="Y304" s="39"/>
      <c r="AY304" s="82">
        <v>4.5348768799103455E-2</v>
      </c>
      <c r="AZ304" s="39"/>
    </row>
    <row r="305" spans="7:52" x14ac:dyDescent="0.2">
      <c r="G305" s="64"/>
      <c r="X305" s="82">
        <v>0.91561539452444884</v>
      </c>
      <c r="Y305" s="39"/>
      <c r="AY305" s="82">
        <v>0.37707161319769772</v>
      </c>
      <c r="AZ305" s="39"/>
    </row>
    <row r="306" spans="7:52" x14ac:dyDescent="0.2">
      <c r="G306" s="64"/>
      <c r="X306" s="82">
        <v>0.91880441799365054</v>
      </c>
      <c r="Y306" s="39"/>
      <c r="AY306" s="82">
        <v>-9.41081432895471E-2</v>
      </c>
      <c r="AZ306" s="39"/>
    </row>
    <row r="307" spans="7:52" x14ac:dyDescent="0.2">
      <c r="G307" s="64"/>
      <c r="X307" s="82">
        <v>0.92439585776365985</v>
      </c>
      <c r="Y307" s="39"/>
      <c r="AY307" s="82">
        <v>0.57993312930897123</v>
      </c>
      <c r="AZ307" s="39"/>
    </row>
    <row r="308" spans="7:52" x14ac:dyDescent="0.2">
      <c r="G308" s="64"/>
      <c r="X308" s="82">
        <v>0.93379848432913737</v>
      </c>
      <c r="Y308" s="39"/>
      <c r="AY308" s="82">
        <v>0.57852620242695618</v>
      </c>
      <c r="AZ308" s="39"/>
    </row>
    <row r="309" spans="7:52" x14ac:dyDescent="0.2">
      <c r="G309" s="64"/>
      <c r="X309" s="82">
        <v>0.94535354462437482</v>
      </c>
      <c r="Y309" s="39"/>
      <c r="AY309" s="82">
        <v>7.9570477691974506E-2</v>
      </c>
      <c r="AZ309" s="39"/>
    </row>
    <row r="310" spans="7:52" x14ac:dyDescent="0.2">
      <c r="G310" s="64"/>
      <c r="X310" s="82">
        <v>0.94586119079518927</v>
      </c>
      <c r="Y310" s="39"/>
      <c r="AY310" s="82">
        <v>-1.4526376413568005</v>
      </c>
      <c r="AZ310" s="39"/>
    </row>
    <row r="311" spans="7:52" x14ac:dyDescent="0.2">
      <c r="G311" s="64"/>
      <c r="X311" s="82">
        <v>0.95562133433378504</v>
      </c>
      <c r="Y311" s="39"/>
      <c r="AY311" s="82">
        <v>0.75799354777857741</v>
      </c>
      <c r="AZ311" s="39"/>
    </row>
    <row r="312" spans="7:52" x14ac:dyDescent="0.2">
      <c r="G312" s="64"/>
      <c r="X312" s="82">
        <v>0.96214252771650344</v>
      </c>
      <c r="Y312" s="39"/>
      <c r="AY312" s="82">
        <v>0.43449157025920826</v>
      </c>
      <c r="AZ312" s="39"/>
    </row>
    <row r="313" spans="7:52" x14ac:dyDescent="0.2">
      <c r="G313" s="64"/>
      <c r="X313" s="82">
        <v>0.97153083963754938</v>
      </c>
      <c r="Y313" s="39"/>
      <c r="AY313" s="82">
        <v>1.1968426987729865</v>
      </c>
      <c r="AZ313" s="39"/>
    </row>
    <row r="314" spans="7:52" x14ac:dyDescent="0.2">
      <c r="G314" s="64"/>
      <c r="X314" s="82">
        <v>1.0043724744777571</v>
      </c>
      <c r="Y314" s="39"/>
      <c r="AY314" s="82">
        <v>0.27336944797699902</v>
      </c>
      <c r="AZ314" s="39"/>
    </row>
    <row r="315" spans="7:52" x14ac:dyDescent="0.2">
      <c r="G315" s="64"/>
      <c r="X315" s="82">
        <v>1.0387154012949265</v>
      </c>
      <c r="Y315" s="39"/>
      <c r="AY315" s="82">
        <v>-1.4799868586735379</v>
      </c>
      <c r="AZ315" s="39"/>
    </row>
    <row r="316" spans="7:52" x14ac:dyDescent="0.2">
      <c r="G316" s="64"/>
      <c r="X316" s="82">
        <v>1.0507781077609786</v>
      </c>
      <c r="Y316" s="39"/>
      <c r="AY316" s="82">
        <v>0.72604352754874379</v>
      </c>
      <c r="AZ316" s="39"/>
    </row>
    <row r="317" spans="7:52" x14ac:dyDescent="0.2">
      <c r="G317" s="64"/>
      <c r="X317" s="82">
        <v>1.153728681374617</v>
      </c>
      <c r="Y317" s="39"/>
      <c r="AY317" s="82">
        <v>1.1279961758861949</v>
      </c>
      <c r="AZ317" s="39"/>
    </row>
    <row r="318" spans="7:52" x14ac:dyDescent="0.2">
      <c r="G318" s="64"/>
      <c r="X318" s="82">
        <v>1.1552732664225422</v>
      </c>
      <c r="Y318" s="39"/>
      <c r="AY318" s="82">
        <v>-1.0137192418603953</v>
      </c>
      <c r="AZ318" s="39"/>
    </row>
    <row r="319" spans="7:52" x14ac:dyDescent="0.2">
      <c r="G319" s="64"/>
      <c r="X319" s="82">
        <v>1.1868918720080299</v>
      </c>
      <c r="Y319" s="39"/>
      <c r="AY319" s="82">
        <v>-0.18506971013489543</v>
      </c>
      <c r="AZ319" s="39"/>
    </row>
    <row r="320" spans="7:52" x14ac:dyDescent="0.2">
      <c r="G320" s="64"/>
      <c r="X320" s="82">
        <v>1.1972884935173236</v>
      </c>
      <c r="Y320" s="39"/>
      <c r="AY320" s="82">
        <v>-2.5878162301632743</v>
      </c>
      <c r="AZ320" s="39"/>
    </row>
    <row r="321" spans="7:52" x14ac:dyDescent="0.2">
      <c r="G321" s="64"/>
      <c r="X321" s="82">
        <v>1.2100019925985048</v>
      </c>
      <c r="Y321" s="39"/>
      <c r="AY321" s="82">
        <v>0.16580456753520983</v>
      </c>
      <c r="AZ321" s="39"/>
    </row>
    <row r="322" spans="7:52" x14ac:dyDescent="0.2">
      <c r="G322" s="64"/>
      <c r="X322" s="82">
        <v>1.2186895852177457</v>
      </c>
      <c r="Y322" s="39"/>
      <c r="AY322" s="82">
        <v>0.87892170011772919</v>
      </c>
      <c r="AZ322" s="39"/>
    </row>
    <row r="323" spans="7:52" x14ac:dyDescent="0.2">
      <c r="G323" s="64"/>
      <c r="X323" s="82">
        <v>1.2308308476593364</v>
      </c>
      <c r="Y323" s="39"/>
      <c r="AY323" s="82">
        <v>-0.46061738152005249</v>
      </c>
      <c r="AZ323" s="39"/>
    </row>
    <row r="324" spans="7:52" x14ac:dyDescent="0.2">
      <c r="G324" s="64"/>
      <c r="X324" s="82">
        <v>1.2930031889396763</v>
      </c>
      <c r="Y324" s="39"/>
      <c r="AY324" s="82">
        <v>0.2912411914514631</v>
      </c>
      <c r="AZ324" s="39"/>
    </row>
    <row r="325" spans="7:52" x14ac:dyDescent="0.2">
      <c r="G325" s="64"/>
      <c r="X325" s="82">
        <v>1.3222693049110319</v>
      </c>
      <c r="Y325" s="39"/>
      <c r="AY325" s="82">
        <v>1.4303165567340745</v>
      </c>
      <c r="AZ325" s="39"/>
    </row>
    <row r="326" spans="7:52" x14ac:dyDescent="0.2">
      <c r="G326" s="64"/>
      <c r="X326" s="82">
        <v>1.3403525413423689</v>
      </c>
      <c r="Y326" s="39"/>
      <c r="AY326" s="82">
        <v>-2.4228195697449997</v>
      </c>
      <c r="AZ326" s="39"/>
    </row>
    <row r="327" spans="7:52" x14ac:dyDescent="0.2">
      <c r="G327" s="64"/>
      <c r="X327" s="82">
        <v>1.3705054669931394</v>
      </c>
      <c r="Y327" s="39"/>
      <c r="AY327" s="82">
        <v>2.5021236985563893E-2</v>
      </c>
      <c r="AZ327" s="39"/>
    </row>
    <row r="328" spans="7:52" x14ac:dyDescent="0.2">
      <c r="G328" s="64"/>
      <c r="X328" s="82">
        <v>1.389046422908615</v>
      </c>
      <c r="Y328" s="39"/>
      <c r="AY328" s="82">
        <v>-0.55404655961945115</v>
      </c>
      <c r="AZ328" s="39"/>
    </row>
    <row r="329" spans="7:52" x14ac:dyDescent="0.2">
      <c r="G329" s="64"/>
      <c r="X329" s="82">
        <v>1.4182413147954824</v>
      </c>
      <c r="Y329" s="39"/>
      <c r="AY329" s="82">
        <v>6.8236243202688007E-2</v>
      </c>
      <c r="AZ329" s="39"/>
    </row>
    <row r="330" spans="7:52" x14ac:dyDescent="0.2">
      <c r="G330" s="64"/>
      <c r="X330" s="82">
        <v>1.4527703319902612</v>
      </c>
      <c r="Y330" s="39"/>
      <c r="AY330" s="82">
        <v>-0.93766637079841653</v>
      </c>
      <c r="AZ330" s="39"/>
    </row>
    <row r="331" spans="7:52" x14ac:dyDescent="0.2">
      <c r="G331" s="64"/>
      <c r="X331" s="82">
        <v>1.4542576584604605</v>
      </c>
      <c r="Y331" s="39"/>
      <c r="AY331" s="82">
        <v>-1.6649422885573251</v>
      </c>
      <c r="AZ331" s="39"/>
    </row>
    <row r="332" spans="7:52" x14ac:dyDescent="0.2">
      <c r="X332" s="82">
        <v>1.4634242679616527</v>
      </c>
      <c r="Y332" s="39"/>
      <c r="AY332" s="82">
        <v>0.29009943566245694</v>
      </c>
      <c r="AZ332" s="39"/>
    </row>
    <row r="333" spans="7:52" x14ac:dyDescent="0.2">
      <c r="X333" s="82">
        <v>1.5379023155257108</v>
      </c>
      <c r="Y333" s="39"/>
      <c r="AY333" s="82">
        <v>0.48136154619143512</v>
      </c>
      <c r="AZ333" s="39"/>
    </row>
    <row r="334" spans="7:52" x14ac:dyDescent="0.2">
      <c r="X334" s="82">
        <v>1.6010323414322845</v>
      </c>
      <c r="Y334" s="39"/>
      <c r="AY334" s="82">
        <v>0.34750813280494375</v>
      </c>
      <c r="AZ334" s="39"/>
    </row>
    <row r="335" spans="7:52" x14ac:dyDescent="0.2">
      <c r="X335" s="82">
        <v>1.6597223836014114</v>
      </c>
      <c r="Y335" s="39"/>
      <c r="AY335" s="82">
        <v>-0.25314380257665919</v>
      </c>
      <c r="AZ335" s="39"/>
    </row>
    <row r="336" spans="7:52" x14ac:dyDescent="0.2">
      <c r="X336" s="82">
        <v>1.6771907885975323</v>
      </c>
      <c r="Y336" s="39"/>
      <c r="AY336" s="82">
        <v>0.98155135805141758</v>
      </c>
      <c r="AZ336" s="39"/>
    </row>
    <row r="337" spans="24:52" x14ac:dyDescent="0.2">
      <c r="X337" s="82">
        <v>1.6825462113032565</v>
      </c>
      <c r="Y337" s="39"/>
      <c r="AY337" s="82">
        <v>0.14492361070165394</v>
      </c>
      <c r="AZ337" s="39"/>
    </row>
    <row r="338" spans="24:52" x14ac:dyDescent="0.2">
      <c r="X338" s="82">
        <v>1.6844556452153503</v>
      </c>
      <c r="Y338" s="39"/>
      <c r="AY338" s="82">
        <v>0.35519865749815122</v>
      </c>
      <c r="AZ338" s="39"/>
    </row>
    <row r="339" spans="24:52" x14ac:dyDescent="0.2">
      <c r="X339" s="82">
        <v>1.6916772087622047</v>
      </c>
      <c r="Y339" s="39"/>
      <c r="AY339" s="82">
        <v>0.35285828332906899</v>
      </c>
      <c r="AZ339" s="39"/>
    </row>
    <row r="340" spans="24:52" x14ac:dyDescent="0.2">
      <c r="X340" s="82">
        <v>1.7062854779733794</v>
      </c>
      <c r="Y340" s="39"/>
      <c r="AY340" s="82">
        <v>0.17690797368450986</v>
      </c>
      <c r="AZ340" s="39"/>
    </row>
    <row r="341" spans="24:52" x14ac:dyDescent="0.2">
      <c r="X341" s="82">
        <v>1.7162243799985342</v>
      </c>
      <c r="Y341" s="39"/>
      <c r="AY341" s="82">
        <v>0.74601355693327998</v>
      </c>
      <c r="AZ341" s="39"/>
    </row>
    <row r="342" spans="24:52" x14ac:dyDescent="0.2">
      <c r="X342" s="82">
        <v>1.7597272827011838</v>
      </c>
      <c r="Y342" s="39"/>
      <c r="AY342" s="82">
        <v>-6.5778750021793897E-2</v>
      </c>
      <c r="AZ342" s="39"/>
    </row>
    <row r="343" spans="24:52" x14ac:dyDescent="0.2">
      <c r="X343" s="82">
        <v>1.8070623204594451</v>
      </c>
      <c r="Y343" s="39"/>
      <c r="AY343" s="82">
        <v>0.65271161591884941</v>
      </c>
      <c r="AZ343" s="39"/>
    </row>
    <row r="344" spans="24:52" x14ac:dyDescent="0.2">
      <c r="X344" s="82">
        <v>1.8185028635992306</v>
      </c>
      <c r="Y344" s="39"/>
      <c r="AY344" s="82">
        <v>0.9139732650426492</v>
      </c>
      <c r="AZ344" s="39"/>
    </row>
    <row r="345" spans="24:52" x14ac:dyDescent="0.2">
      <c r="X345" s="82">
        <v>1.8267686979142459</v>
      </c>
      <c r="Y345" s="39"/>
      <c r="AY345" s="82">
        <v>0.4582899721118126</v>
      </c>
      <c r="AZ345" s="39"/>
    </row>
    <row r="346" spans="24:52" x14ac:dyDescent="0.2">
      <c r="X346" s="82">
        <v>1.8442440856637481</v>
      </c>
      <c r="Y346" s="39"/>
      <c r="AY346" s="82">
        <v>-1.2620787127708541</v>
      </c>
      <c r="AZ346" s="39"/>
    </row>
    <row r="347" spans="24:52" x14ac:dyDescent="0.2">
      <c r="X347" s="82">
        <v>1.8755411354560307</v>
      </c>
      <c r="Y347" s="39"/>
      <c r="AY347" s="82">
        <v>-0.41223688745079229</v>
      </c>
      <c r="AZ347" s="39"/>
    </row>
    <row r="348" spans="24:52" x14ac:dyDescent="0.2">
      <c r="X348" s="82">
        <v>1.8859091276764615</v>
      </c>
      <c r="Y348" s="39"/>
      <c r="AY348" s="82">
        <v>0.19036357691786709</v>
      </c>
      <c r="AZ348" s="39"/>
    </row>
    <row r="349" spans="24:52" x14ac:dyDescent="0.2">
      <c r="X349" s="82">
        <v>1.9987343619841478</v>
      </c>
      <c r="Y349" s="39"/>
      <c r="AY349" s="82">
        <v>0.46645341340401675</v>
      </c>
      <c r="AZ349" s="39"/>
    </row>
    <row r="350" spans="24:52" x14ac:dyDescent="0.2">
      <c r="X350" s="82">
        <v>2.0220518703500447</v>
      </c>
      <c r="Y350" s="39"/>
      <c r="AY350" s="82">
        <v>1.1306248039822846</v>
      </c>
      <c r="AZ350" s="39"/>
    </row>
    <row r="351" spans="24:52" x14ac:dyDescent="0.2">
      <c r="X351" s="82">
        <v>2.0285730637327632</v>
      </c>
      <c r="Y351" s="39"/>
      <c r="AY351" s="82">
        <v>1.627193988880187</v>
      </c>
      <c r="AZ351" s="39"/>
    </row>
    <row r="352" spans="24:52" x14ac:dyDescent="0.2">
      <c r="X352" s="82">
        <v>2.0336781547297709</v>
      </c>
      <c r="Y352" s="39"/>
      <c r="AY352" s="82">
        <v>0.67738603947149989</v>
      </c>
      <c r="AZ352" s="39"/>
    </row>
    <row r="353" spans="24:52" x14ac:dyDescent="0.2">
      <c r="X353" s="82">
        <v>2.1499354123243251</v>
      </c>
      <c r="Y353" s="39"/>
      <c r="AY353" s="82">
        <v>0.52571830819756549</v>
      </c>
      <c r="AZ353" s="39"/>
    </row>
    <row r="354" spans="24:52" x14ac:dyDescent="0.2">
      <c r="X354" s="82">
        <v>2.219379592975864</v>
      </c>
      <c r="Y354" s="39"/>
      <c r="AY354" s="82">
        <v>9.2138236310310623E-2</v>
      </c>
      <c r="AZ354" s="39"/>
    </row>
    <row r="355" spans="24:52" x14ac:dyDescent="0.2">
      <c r="X355" s="82">
        <v>2.3123123594511399</v>
      </c>
      <c r="Y355" s="39"/>
      <c r="AY355" s="82">
        <v>0.66251224943710385</v>
      </c>
      <c r="AZ355" s="39"/>
    </row>
    <row r="356" spans="24:52" x14ac:dyDescent="0.2">
      <c r="X356" s="82">
        <v>2.3896505428001444</v>
      </c>
      <c r="Y356" s="39"/>
      <c r="AY356" s="82">
        <v>0.73202761151390505</v>
      </c>
      <c r="AZ356" s="39"/>
    </row>
    <row r="357" spans="24:52" x14ac:dyDescent="0.2">
      <c r="X357" s="82">
        <v>2.5998202471693594</v>
      </c>
      <c r="Y357" s="39"/>
      <c r="AY357" s="82">
        <v>0.71826067151954176</v>
      </c>
      <c r="AZ357" s="39"/>
    </row>
    <row r="358" spans="24:52" x14ac:dyDescent="0.2">
      <c r="X358" s="82">
        <v>2.8696883032959488</v>
      </c>
      <c r="Y358" s="39"/>
      <c r="AY358" s="82">
        <v>-0.12494005356032427</v>
      </c>
      <c r="AZ358" s="39"/>
    </row>
    <row r="359" spans="24:52" x14ac:dyDescent="0.2">
      <c r="X359" s="82">
        <v>3.0643423296521002</v>
      </c>
      <c r="Y359" s="39"/>
      <c r="AY359" s="82">
        <v>0.84527649907887314</v>
      </c>
      <c r="AZ359" s="39"/>
    </row>
    <row r="360" spans="24:52" x14ac:dyDescent="0.2">
      <c r="X360" s="82">
        <v>3.166784907957255</v>
      </c>
      <c r="Y360" s="39"/>
      <c r="AY360" s="82">
        <v>0.9847913997504959</v>
      </c>
      <c r="AZ360" s="39"/>
    </row>
    <row r="361" spans="24:52" x14ac:dyDescent="0.2">
      <c r="X361" s="82">
        <v>3.1845183084441935</v>
      </c>
      <c r="Y361" s="39"/>
      <c r="AY361" s="82">
        <v>2.3856961358510224E-2</v>
      </c>
      <c r="AZ361" s="39"/>
    </row>
    <row r="362" spans="24:52" x14ac:dyDescent="0.2">
      <c r="X362" s="82">
        <v>3.3793147829693213</v>
      </c>
      <c r="Y362" s="39"/>
      <c r="AY362" s="82">
        <v>0.50752396804307154</v>
      </c>
      <c r="AZ362" s="39"/>
    </row>
    <row r="363" spans="24:52" x14ac:dyDescent="0.2">
      <c r="X363" s="82">
        <v>-2.5348475470761178</v>
      </c>
      <c r="Y363" s="39"/>
      <c r="AY363" s="82">
        <v>1.0273263068585867</v>
      </c>
      <c r="AZ363" s="39"/>
    </row>
    <row r="364" spans="24:52" x14ac:dyDescent="0.2">
      <c r="X364" s="82">
        <v>-1.8524159439896708</v>
      </c>
      <c r="Y364" s="39"/>
      <c r="AY364" s="82">
        <v>1.3204574677912004</v>
      </c>
      <c r="AZ364" s="39"/>
    </row>
    <row r="365" spans="24:52" x14ac:dyDescent="0.2">
      <c r="X365" s="82">
        <v>-1.7868754622324445</v>
      </c>
      <c r="Y365" s="39"/>
      <c r="AY365" s="82">
        <v>1.0235215802204685</v>
      </c>
      <c r="AZ365" s="39"/>
    </row>
    <row r="366" spans="24:52" x14ac:dyDescent="0.2">
      <c r="X366" s="82">
        <v>-1.7504198611372805</v>
      </c>
      <c r="Y366" s="39"/>
      <c r="AY366" s="82">
        <v>-0.31714743429134462</v>
      </c>
      <c r="AZ366" s="39"/>
    </row>
    <row r="367" spans="24:52" x14ac:dyDescent="0.2">
      <c r="X367" s="82">
        <v>-1.660940749828699</v>
      </c>
      <c r="Y367" s="39"/>
      <c r="AY367" s="82">
        <v>-0.20503973951943155</v>
      </c>
      <c r="AZ367" s="39"/>
    </row>
    <row r="368" spans="24:52" x14ac:dyDescent="0.2">
      <c r="X368" s="82">
        <v>-1.6322708926860197</v>
      </c>
      <c r="Y368" s="39"/>
      <c r="AY368" s="82">
        <v>0.92467356609089968</v>
      </c>
      <c r="AZ368" s="39"/>
    </row>
    <row r="369" spans="24:52" x14ac:dyDescent="0.2">
      <c r="X369" s="82">
        <v>-1.5719763649552894</v>
      </c>
      <c r="Y369" s="39"/>
      <c r="AY369" s="82">
        <v>0.54225237329201037</v>
      </c>
      <c r="AZ369" s="39"/>
    </row>
    <row r="370" spans="24:52" x14ac:dyDescent="0.2">
      <c r="X370" s="82">
        <v>-1.570689751515562</v>
      </c>
      <c r="Y370" s="39"/>
      <c r="AY370" s="82">
        <v>-0.41694128161890665</v>
      </c>
      <c r="AZ370" s="39"/>
    </row>
    <row r="371" spans="24:52" x14ac:dyDescent="0.2">
      <c r="X371" s="82">
        <v>-1.4720221653945502</v>
      </c>
      <c r="Y371" s="39"/>
      <c r="AY371" s="82">
        <v>-7.1198149047915091E-2</v>
      </c>
      <c r="AZ371" s="39"/>
    </row>
    <row r="372" spans="24:52" x14ac:dyDescent="0.2">
      <c r="X372" s="82">
        <v>-1.3869338326965488</v>
      </c>
      <c r="Y372" s="39"/>
      <c r="AY372" s="82">
        <v>-7.9142021919156522E-2</v>
      </c>
      <c r="AZ372" s="39"/>
    </row>
    <row r="373" spans="24:52" x14ac:dyDescent="0.2">
      <c r="X373" s="82">
        <v>-1.3262739302561275</v>
      </c>
      <c r="Y373" s="39"/>
      <c r="AY373" s="82">
        <v>0.15214121879586481</v>
      </c>
      <c r="AZ373" s="39"/>
    </row>
    <row r="374" spans="24:52" x14ac:dyDescent="0.2">
      <c r="X374" s="82">
        <v>-1.3132424349253495</v>
      </c>
      <c r="Y374" s="39"/>
      <c r="AY374" s="82">
        <v>0.78211454631121158</v>
      </c>
      <c r="AZ374" s="39"/>
    </row>
    <row r="375" spans="24:52" x14ac:dyDescent="0.2">
      <c r="X375" s="82">
        <v>-1.2763134476283895</v>
      </c>
      <c r="Y375" s="39"/>
      <c r="AY375" s="82">
        <v>-0.45545189366791639</v>
      </c>
      <c r="AZ375" s="39"/>
    </row>
    <row r="376" spans="24:52" x14ac:dyDescent="0.2">
      <c r="X376" s="82">
        <v>-1.2587993740511523</v>
      </c>
      <c r="Y376" s="39"/>
      <c r="AY376" s="82">
        <v>0.3118682371110339</v>
      </c>
      <c r="AZ376" s="39"/>
    </row>
    <row r="377" spans="24:52" x14ac:dyDescent="0.2">
      <c r="X377" s="82">
        <v>-1.1353464941873879</v>
      </c>
      <c r="Y377" s="39"/>
      <c r="AY377" s="82">
        <v>0.68079892092759242</v>
      </c>
      <c r="AZ377" s="39"/>
    </row>
    <row r="378" spans="24:52" x14ac:dyDescent="0.2">
      <c r="X378" s="82">
        <v>-1.1182478494259394</v>
      </c>
      <c r="Y378" s="39"/>
      <c r="AY378" s="82">
        <v>0.32215361014325994</v>
      </c>
      <c r="AZ378" s="39"/>
    </row>
    <row r="379" spans="24:52" x14ac:dyDescent="0.2">
      <c r="X379" s="82">
        <v>-1.0919931535645124</v>
      </c>
      <c r="Y379" s="39"/>
      <c r="AY379" s="82">
        <v>-0.40304710453957515</v>
      </c>
      <c r="AZ379" s="39"/>
    </row>
    <row r="380" spans="24:52" x14ac:dyDescent="0.2">
      <c r="X380" s="82">
        <v>-0.95494420047690332</v>
      </c>
      <c r="Y380" s="39"/>
      <c r="AY380" s="82">
        <v>-0.485741638837701</v>
      </c>
      <c r="AZ380" s="39"/>
    </row>
    <row r="381" spans="24:52" x14ac:dyDescent="0.2">
      <c r="X381" s="82">
        <v>-0.88762730457372507</v>
      </c>
      <c r="Y381" s="39"/>
      <c r="AY381" s="82">
        <v>0.66173981899207601</v>
      </c>
      <c r="AZ381" s="39"/>
    </row>
    <row r="382" spans="24:52" x14ac:dyDescent="0.2">
      <c r="X382" s="82">
        <v>-0.86744070649764959</v>
      </c>
      <c r="Y382" s="39"/>
      <c r="AY382" s="82">
        <v>0.21992705731062109</v>
      </c>
      <c r="AZ382" s="39"/>
    </row>
    <row r="383" spans="24:52" x14ac:dyDescent="0.2">
      <c r="X383" s="82">
        <v>-0.86628682763077169</v>
      </c>
      <c r="Y383" s="39"/>
      <c r="AY383" s="82">
        <v>0.36428484915435005</v>
      </c>
      <c r="AZ383" s="39"/>
    </row>
    <row r="384" spans="24:52" x14ac:dyDescent="0.2">
      <c r="X384" s="82">
        <v>-0.85889097882051957</v>
      </c>
      <c r="Y384" s="39"/>
      <c r="AY384" s="82">
        <v>1.1594732795170319</v>
      </c>
      <c r="AZ384" s="39"/>
    </row>
    <row r="385" spans="24:52" x14ac:dyDescent="0.2">
      <c r="X385" s="82">
        <v>-0.77583682878246196</v>
      </c>
      <c r="Y385" s="39"/>
      <c r="AY385" s="82">
        <v>0.26465258166477856</v>
      </c>
      <c r="AZ385" s="39"/>
    </row>
    <row r="386" spans="24:52" x14ac:dyDescent="0.2">
      <c r="X386" s="82">
        <v>-0.76472238545039584</v>
      </c>
      <c r="Y386" s="39"/>
      <c r="AY386" s="82">
        <v>0.44265501155141246</v>
      </c>
      <c r="AZ386" s="39"/>
    </row>
    <row r="387" spans="24:52" x14ac:dyDescent="0.2">
      <c r="X387" s="82">
        <v>-0.74387150656546441</v>
      </c>
      <c r="Y387" s="39"/>
      <c r="AY387" s="82">
        <v>-0.5560412542745049</v>
      </c>
      <c r="AZ387" s="39"/>
    </row>
    <row r="388" spans="24:52" x14ac:dyDescent="0.2">
      <c r="X388" s="82">
        <v>-0.7423609668616169</v>
      </c>
      <c r="Y388" s="39"/>
      <c r="AY388" s="82">
        <v>-0.92998710602423273</v>
      </c>
      <c r="AZ388" s="39"/>
    </row>
    <row r="389" spans="24:52" x14ac:dyDescent="0.2">
      <c r="X389" s="82">
        <v>-0.72712101141646679</v>
      </c>
      <c r="Y389" s="39"/>
      <c r="AY389" s="82">
        <v>-0.52759588384080736</v>
      </c>
      <c r="AZ389" s="39"/>
    </row>
    <row r="390" spans="24:52" x14ac:dyDescent="0.2">
      <c r="X390" s="82">
        <v>-0.71253723085205967</v>
      </c>
      <c r="Y390" s="39"/>
      <c r="AY390" s="82">
        <v>0.19081341068286509</v>
      </c>
      <c r="AZ390" s="39"/>
    </row>
    <row r="391" spans="24:52" x14ac:dyDescent="0.2">
      <c r="X391" s="82">
        <v>-0.70831242111959214</v>
      </c>
      <c r="Y391" s="39"/>
      <c r="AY391" s="82">
        <v>-0.58839437960538798</v>
      </c>
      <c r="AZ391" s="39"/>
    </row>
    <row r="392" spans="24:52" x14ac:dyDescent="0.2">
      <c r="X392" s="82">
        <v>-0.54890164414679865</v>
      </c>
      <c r="Y392" s="39"/>
      <c r="AY392" s="82">
        <v>-0.68166197786679628</v>
      </c>
      <c r="AZ392" s="39"/>
    </row>
    <row r="393" spans="24:52" x14ac:dyDescent="0.2">
      <c r="X393" s="82">
        <v>-0.5368493449320646</v>
      </c>
      <c r="Y393" s="39"/>
      <c r="AY393" s="82">
        <v>0.6472922168927282</v>
      </c>
      <c r="AZ393" s="39"/>
    </row>
    <row r="394" spans="24:52" x14ac:dyDescent="0.2">
      <c r="X394" s="82">
        <v>-0.5341934375858578</v>
      </c>
      <c r="Y394" s="39"/>
      <c r="AY394" s="82">
        <v>0.25376818094049008</v>
      </c>
      <c r="AZ394" s="39"/>
    </row>
    <row r="395" spans="24:52" x14ac:dyDescent="0.2">
      <c r="X395" s="82">
        <v>-0.44195040743896441</v>
      </c>
      <c r="Y395" s="39"/>
      <c r="AY395" s="82">
        <v>0.258749006120637</v>
      </c>
      <c r="AZ395" s="39"/>
    </row>
    <row r="396" spans="24:52" x14ac:dyDescent="0.2">
      <c r="X396" s="82">
        <v>-0.43701957136785924</v>
      </c>
      <c r="Y396" s="39"/>
      <c r="AY396" s="82">
        <v>-4.0089807765105352E-2</v>
      </c>
      <c r="AZ396" s="39"/>
    </row>
    <row r="397" spans="24:52" x14ac:dyDescent="0.2">
      <c r="X397" s="82">
        <v>-0.4271838381956104</v>
      </c>
      <c r="Y397" s="39"/>
      <c r="AY397" s="82">
        <v>-0.24517628387546792</v>
      </c>
      <c r="AZ397" s="39"/>
    </row>
    <row r="398" spans="24:52" x14ac:dyDescent="0.2">
      <c r="X398" s="82">
        <v>-0.38281766185502214</v>
      </c>
      <c r="Y398" s="39"/>
      <c r="AY398" s="82">
        <v>-0.26702615674101576</v>
      </c>
      <c r="AZ398" s="39"/>
    </row>
    <row r="399" spans="24:52" x14ac:dyDescent="0.2">
      <c r="X399" s="82">
        <v>-0.35969266483800372</v>
      </c>
      <c r="Y399" s="39"/>
      <c r="AY399" s="82">
        <v>0.90702082804144712</v>
      </c>
      <c r="AZ399" s="39"/>
    </row>
    <row r="400" spans="24:52" x14ac:dyDescent="0.2">
      <c r="X400" s="82">
        <v>-0.29119716698720299</v>
      </c>
      <c r="Y400" s="39"/>
      <c r="AY400" s="82">
        <v>-0.25468866346671493</v>
      </c>
      <c r="AZ400" s="39"/>
    </row>
    <row r="401" spans="24:52" x14ac:dyDescent="0.2">
      <c r="X401" s="82">
        <v>-0.28646573674767634</v>
      </c>
      <c r="Y401" s="39"/>
      <c r="AY401" s="82">
        <v>0.44633306410051382</v>
      </c>
      <c r="AZ401" s="39"/>
    </row>
    <row r="402" spans="24:52" x14ac:dyDescent="0.2">
      <c r="X402" s="82">
        <v>-0.28562758378079767</v>
      </c>
      <c r="Y402" s="39"/>
      <c r="AY402" s="82">
        <v>-0.91975972157497887</v>
      </c>
      <c r="AZ402" s="39"/>
    </row>
    <row r="403" spans="24:52" x14ac:dyDescent="0.2">
      <c r="X403" s="82">
        <v>-0.25932344175788175</v>
      </c>
      <c r="Y403" s="39"/>
      <c r="AY403" s="82">
        <v>-1.6556719972250882</v>
      </c>
      <c r="AZ403" s="39"/>
    </row>
    <row r="404" spans="24:52" x14ac:dyDescent="0.2">
      <c r="X404" s="82">
        <v>-0.20354411863426533</v>
      </c>
      <c r="Y404" s="39"/>
      <c r="AY404" s="82">
        <v>-0.53917220658910403</v>
      </c>
      <c r="AZ404" s="39"/>
    </row>
    <row r="405" spans="24:52" x14ac:dyDescent="0.2">
      <c r="X405" s="82">
        <v>-0.18269323974933391</v>
      </c>
      <c r="Y405" s="39"/>
      <c r="AY405" s="82">
        <v>-2.074885538429966</v>
      </c>
      <c r="AZ405" s="39"/>
    </row>
    <row r="406" spans="24:52" x14ac:dyDescent="0.2">
      <c r="X406" s="82">
        <v>-0.17700733647450784</v>
      </c>
      <c r="Y406" s="39"/>
      <c r="AY406" s="82">
        <v>0.40051251262129861</v>
      </c>
      <c r="AZ406" s="39"/>
    </row>
    <row r="407" spans="24:52" x14ac:dyDescent="0.2">
      <c r="X407" s="82">
        <v>-0.1763353550339446</v>
      </c>
      <c r="Y407" s="39"/>
      <c r="AY407" s="82">
        <v>-0.57294408171697708</v>
      </c>
      <c r="AZ407" s="39"/>
    </row>
    <row r="408" spans="24:52" x14ac:dyDescent="0.2">
      <c r="X408" s="82">
        <v>-0.17031751400289336</v>
      </c>
      <c r="Y408" s="39"/>
      <c r="AY408" s="82">
        <v>3.416485422878375E-2</v>
      </c>
      <c r="AZ408" s="39"/>
    </row>
    <row r="409" spans="24:52" x14ac:dyDescent="0.2">
      <c r="X409" s="82">
        <v>-0.15952690249893944</v>
      </c>
      <c r="Y409" s="39"/>
      <c r="AY409" s="82">
        <v>-1.4919325067658129</v>
      </c>
      <c r="AZ409" s="39"/>
    </row>
    <row r="410" spans="24:52" x14ac:dyDescent="0.2">
      <c r="X410" s="82">
        <v>-0.13852646924032416</v>
      </c>
      <c r="Y410" s="39"/>
      <c r="AY410" s="82">
        <v>-0.9833253424396412</v>
      </c>
      <c r="AZ410" s="39"/>
    </row>
    <row r="411" spans="24:52" x14ac:dyDescent="0.2">
      <c r="X411" s="82">
        <v>-0.12888973660324812</v>
      </c>
      <c r="Y411" s="39"/>
      <c r="AY411" s="82">
        <v>-0.26997794451308654</v>
      </c>
      <c r="AZ411" s="39"/>
    </row>
    <row r="412" spans="24:52" x14ac:dyDescent="0.2">
      <c r="X412" s="82">
        <v>-0.11875489468363154</v>
      </c>
      <c r="Y412" s="39"/>
      <c r="AY412" s="82">
        <v>-2.6941473049780384</v>
      </c>
      <c r="AZ412" s="39"/>
    </row>
    <row r="413" spans="24:52" x14ac:dyDescent="0.2">
      <c r="X413" s="82">
        <v>-8.2863466185128534E-2</v>
      </c>
      <c r="Y413" s="39"/>
      <c r="AY413" s="82">
        <v>-2.5957950087834893</v>
      </c>
      <c r="AZ413" s="39"/>
    </row>
    <row r="414" spans="24:52" x14ac:dyDescent="0.2">
      <c r="X414" s="82">
        <v>-5.8476781457330006E-2</v>
      </c>
      <c r="Y414" s="39"/>
      <c r="AY414" s="82">
        <v>-2.0426241814391264</v>
      </c>
      <c r="AZ414" s="39"/>
    </row>
    <row r="415" spans="24:52" x14ac:dyDescent="0.2">
      <c r="X415" s="82">
        <v>-5.5530276588274079E-2</v>
      </c>
      <c r="Y415" s="39"/>
      <c r="AY415" s="82">
        <v>-1.7001323504862369</v>
      </c>
      <c r="AZ415" s="39"/>
    </row>
    <row r="416" spans="24:52" x14ac:dyDescent="0.2">
      <c r="X416" s="82">
        <v>-3.3484178603088756E-2</v>
      </c>
      <c r="Y416" s="39"/>
      <c r="AY416" s="82">
        <v>-2.2050150150973344</v>
      </c>
      <c r="AZ416" s="39"/>
    </row>
    <row r="417" spans="24:52" x14ac:dyDescent="0.2">
      <c r="X417" s="82">
        <v>1.3396861934541012E-2</v>
      </c>
      <c r="Y417" s="39"/>
      <c r="AY417" s="82">
        <v>-0.26523864459599866</v>
      </c>
      <c r="AZ417" s="39"/>
    </row>
    <row r="418" spans="24:52" x14ac:dyDescent="0.2">
      <c r="X418" s="82">
        <v>2.5997121889710172E-2</v>
      </c>
      <c r="Y418" s="39"/>
      <c r="AY418" s="82">
        <v>-0.13991743484973859</v>
      </c>
      <c r="AZ418" s="39"/>
    </row>
    <row r="419" spans="24:52" x14ac:dyDescent="0.2">
      <c r="X419" s="82">
        <v>6.349028178333134E-2</v>
      </c>
      <c r="Y419" s="39"/>
      <c r="AY419" s="82">
        <v>0.29773253476864342</v>
      </c>
      <c r="AZ419" s="39"/>
    </row>
    <row r="420" spans="24:52" x14ac:dyDescent="0.2">
      <c r="X420" s="82">
        <v>8.3203898954016406E-2</v>
      </c>
      <c r="Y420" s="39"/>
      <c r="AY420" s="82">
        <v>-0.24849739699151704</v>
      </c>
      <c r="AZ420" s="39"/>
    </row>
    <row r="421" spans="24:52" x14ac:dyDescent="0.2">
      <c r="X421" s="82">
        <v>8.6905876323198919E-2</v>
      </c>
      <c r="Y421" s="39"/>
      <c r="AY421" s="82">
        <v>-0.50286403470113583</v>
      </c>
      <c r="AZ421" s="39"/>
    </row>
    <row r="422" spans="24:52" x14ac:dyDescent="0.2">
      <c r="X422" s="82">
        <v>9.719027261649936E-2</v>
      </c>
      <c r="Y422" s="39"/>
      <c r="AY422" s="82">
        <v>-0.21392944558866631</v>
      </c>
      <c r="AZ422" s="39"/>
    </row>
    <row r="423" spans="24:52" x14ac:dyDescent="0.2">
      <c r="X423" s="82">
        <v>0.10373094601083561</v>
      </c>
      <c r="Y423" s="39"/>
      <c r="AY423" s="82">
        <v>-0.49935480264800025</v>
      </c>
      <c r="AZ423" s="39"/>
    </row>
    <row r="424" spans="24:52" x14ac:dyDescent="0.2">
      <c r="X424" s="82">
        <v>0.11453817466742108</v>
      </c>
      <c r="Y424" s="39"/>
      <c r="AY424" s="82">
        <v>1.9937888060796956</v>
      </c>
      <c r="AZ424" s="39"/>
    </row>
    <row r="425" spans="24:52" x14ac:dyDescent="0.2">
      <c r="X425" s="82">
        <v>0.12681460279447804</v>
      </c>
      <c r="Y425" s="39"/>
      <c r="AY425" s="82">
        <v>1.2575648953703622</v>
      </c>
      <c r="AZ425" s="39"/>
    </row>
    <row r="426" spans="24:52" x14ac:dyDescent="0.2">
      <c r="X426" s="82">
        <v>0.13925679715144476</v>
      </c>
      <c r="Y426" s="39"/>
      <c r="AY426" s="82">
        <v>-1.4233597260345663</v>
      </c>
      <c r="AZ426" s="39"/>
    </row>
    <row r="427" spans="24:52" x14ac:dyDescent="0.2">
      <c r="X427" s="82">
        <v>0.15529356533009744</v>
      </c>
      <c r="Y427" s="39"/>
      <c r="AY427" s="82">
        <v>0.66275530325101306</v>
      </c>
      <c r="AZ427" s="39"/>
    </row>
    <row r="428" spans="24:52" x14ac:dyDescent="0.2">
      <c r="X428" s="82">
        <v>0.15603242067759249</v>
      </c>
      <c r="Y428" s="39"/>
      <c r="AY428" s="82">
        <v>-1.6908604365100013</v>
      </c>
      <c r="AZ428" s="39"/>
    </row>
    <row r="429" spans="24:52" x14ac:dyDescent="0.2">
      <c r="X429" s="82">
        <v>0.15687057364447113</v>
      </c>
      <c r="Y429" s="39"/>
      <c r="AY429" s="82">
        <v>-0.8017892335818565</v>
      </c>
      <c r="AZ429" s="39"/>
    </row>
    <row r="430" spans="24:52" x14ac:dyDescent="0.2">
      <c r="X430" s="82">
        <v>0.16852446649245381</v>
      </c>
      <c r="Y430" s="39"/>
      <c r="AY430" s="82">
        <v>0.12320827462077664</v>
      </c>
      <c r="AZ430" s="39"/>
    </row>
    <row r="431" spans="24:52" x14ac:dyDescent="0.2">
      <c r="X431" s="82">
        <v>0.17909905501219772</v>
      </c>
      <c r="Y431" s="39"/>
      <c r="AY431" s="82">
        <v>-0.12750554708021569</v>
      </c>
      <c r="AZ431" s="39"/>
    </row>
    <row r="432" spans="24:52" x14ac:dyDescent="0.2">
      <c r="X432" s="82">
        <v>0.21025094734306113</v>
      </c>
      <c r="Y432" s="39"/>
      <c r="AY432" s="82">
        <v>0.67390587782427469</v>
      </c>
      <c r="AZ432" s="39"/>
    </row>
    <row r="433" spans="24:52" x14ac:dyDescent="0.2">
      <c r="X433" s="82">
        <v>0.2174806246269978</v>
      </c>
      <c r="Y433" s="39"/>
      <c r="AY433" s="82">
        <v>1.8315194368967951</v>
      </c>
      <c r="AZ433" s="39"/>
    </row>
    <row r="434" spans="24:52" x14ac:dyDescent="0.2">
      <c r="X434" s="82">
        <v>0.21810315990607207</v>
      </c>
      <c r="Y434" s="39"/>
      <c r="AY434" s="82">
        <v>1.0960918675920339</v>
      </c>
      <c r="AZ434" s="39"/>
    </row>
    <row r="435" spans="24:52" x14ac:dyDescent="0.2">
      <c r="X435" s="82">
        <v>0.21889997263957467</v>
      </c>
      <c r="Y435" s="39"/>
      <c r="AY435" s="82">
        <v>0.58254559522715765</v>
      </c>
      <c r="AZ435" s="39"/>
    </row>
    <row r="436" spans="24:52" x14ac:dyDescent="0.2">
      <c r="X436" s="82">
        <v>0.23252117424056939</v>
      </c>
      <c r="Y436" s="39"/>
      <c r="AY436" s="82">
        <v>0.66877183906196547</v>
      </c>
      <c r="AZ436" s="39"/>
    </row>
    <row r="437" spans="24:52" x14ac:dyDescent="0.2">
      <c r="X437" s="82">
        <v>0.23857224957688372</v>
      </c>
      <c r="Y437" s="39"/>
      <c r="AY437" s="82">
        <v>-1.4485279435587828</v>
      </c>
      <c r="AZ437" s="39"/>
    </row>
    <row r="438" spans="24:52" x14ac:dyDescent="0.2">
      <c r="X438" s="82">
        <v>0.28948720523992111</v>
      </c>
      <c r="Y438" s="39"/>
      <c r="AY438" s="82">
        <v>1.5125305579365627</v>
      </c>
      <c r="AZ438" s="39"/>
    </row>
    <row r="439" spans="24:52" x14ac:dyDescent="0.2">
      <c r="X439" s="82">
        <v>0.29458380754093605</v>
      </c>
      <c r="Y439" s="39"/>
      <c r="AY439" s="82">
        <v>1.5661014194561578</v>
      </c>
      <c r="AZ439" s="39"/>
    </row>
    <row r="440" spans="24:52" x14ac:dyDescent="0.2">
      <c r="X440" s="82">
        <v>0.33570437026510064</v>
      </c>
      <c r="Y440" s="39"/>
      <c r="AY440" s="82">
        <v>-8.612254020060682E-3</v>
      </c>
      <c r="AZ440" s="39"/>
    </row>
    <row r="441" spans="24:52" x14ac:dyDescent="0.2">
      <c r="X441" s="82">
        <v>0.36255606773204607</v>
      </c>
      <c r="Y441" s="39"/>
      <c r="AY441" s="82">
        <v>-0.81595405909143248</v>
      </c>
      <c r="AZ441" s="39"/>
    </row>
    <row r="442" spans="24:52" x14ac:dyDescent="0.2">
      <c r="X442" s="82">
        <v>0.3677937131822262</v>
      </c>
      <c r="Y442" s="39"/>
      <c r="AY442" s="82">
        <v>-0.5376462000128519</v>
      </c>
      <c r="AZ442" s="39"/>
    </row>
    <row r="443" spans="24:52" x14ac:dyDescent="0.2">
      <c r="X443" s="82">
        <v>0.41269123311061806</v>
      </c>
      <c r="Y443" s="39"/>
      <c r="AY443" s="82">
        <v>1.8951627308325978</v>
      </c>
      <c r="AZ443" s="39"/>
    </row>
    <row r="444" spans="24:52" x14ac:dyDescent="0.2">
      <c r="X444" s="82">
        <v>0.44019870016190088</v>
      </c>
      <c r="Y444" s="39"/>
      <c r="AY444" s="82">
        <v>-0.2488614556333977</v>
      </c>
      <c r="AZ444" s="39"/>
    </row>
    <row r="445" spans="24:52" x14ac:dyDescent="0.2">
      <c r="X445" s="82">
        <v>0.4841000015252116</v>
      </c>
      <c r="Y445" s="39"/>
      <c r="AY445" s="82">
        <v>1.178518886844548</v>
      </c>
      <c r="AZ445" s="39"/>
    </row>
    <row r="446" spans="24:52" x14ac:dyDescent="0.2">
      <c r="X446" s="82">
        <v>0.52028162225015806</v>
      </c>
      <c r="Y446" s="39"/>
      <c r="AY446" s="82">
        <v>-0.76808053868756854</v>
      </c>
      <c r="AZ446" s="39"/>
    </row>
    <row r="447" spans="24:52" x14ac:dyDescent="0.2">
      <c r="X447" s="82">
        <v>0.54587203730272915</v>
      </c>
      <c r="Y447" s="39"/>
      <c r="AY447" s="82">
        <v>-0.97813817008488757</v>
      </c>
      <c r="AZ447" s="39"/>
    </row>
    <row r="448" spans="24:52" x14ac:dyDescent="0.2">
      <c r="X448" s="82">
        <v>0.55430544491143829</v>
      </c>
      <c r="Y448" s="39"/>
      <c r="AY448" s="82">
        <v>-0.44836890960207443</v>
      </c>
      <c r="AZ448" s="39"/>
    </row>
    <row r="449" spans="24:52" x14ac:dyDescent="0.2">
      <c r="X449" s="82">
        <v>0.55719399239448664</v>
      </c>
      <c r="Y449" s="39"/>
      <c r="AY449" s="82">
        <v>1.7026030714248483</v>
      </c>
      <c r="AZ449" s="39"/>
    </row>
    <row r="450" spans="24:52" x14ac:dyDescent="0.2">
      <c r="X450" s="82">
        <v>0.56511267356802375</v>
      </c>
      <c r="Y450" s="39"/>
      <c r="AY450" s="82">
        <v>-9.0108612825683554E-2</v>
      </c>
      <c r="AZ450" s="39"/>
    </row>
    <row r="451" spans="24:52" x14ac:dyDescent="0.2">
      <c r="X451" s="82">
        <v>0.57316388666620754</v>
      </c>
      <c r="Y451" s="39"/>
      <c r="AY451" s="82">
        <v>1.3936004692367523</v>
      </c>
      <c r="AZ451" s="39"/>
    </row>
    <row r="452" spans="24:52" x14ac:dyDescent="0.2">
      <c r="X452" s="82">
        <v>0.60248140746511125</v>
      </c>
      <c r="Y452" s="39"/>
      <c r="AY452" s="82">
        <v>-1.0929755665397876</v>
      </c>
      <c r="AZ452" s="39"/>
    </row>
    <row r="453" spans="24:52" x14ac:dyDescent="0.2">
      <c r="X453" s="82">
        <v>0.60615825645714361</v>
      </c>
      <c r="Y453" s="39"/>
      <c r="AY453" s="82">
        <v>-0.88747640633813718</v>
      </c>
      <c r="AZ453" s="39"/>
    </row>
    <row r="454" spans="24:52" x14ac:dyDescent="0.2">
      <c r="X454" s="82">
        <v>0.68998490144436508</v>
      </c>
      <c r="Y454" s="39"/>
      <c r="AY454" s="82">
        <v>-0.69310299113176976</v>
      </c>
      <c r="AZ454" s="39"/>
    </row>
    <row r="455" spans="24:52" x14ac:dyDescent="0.2">
      <c r="X455" s="82">
        <v>0.69117201461650601</v>
      </c>
      <c r="Y455" s="39"/>
      <c r="AY455" s="82">
        <v>0.87101144406293274</v>
      </c>
      <c r="AZ455" s="39"/>
    </row>
    <row r="456" spans="24:52" x14ac:dyDescent="0.2">
      <c r="X456" s="82">
        <v>0.69282359746951883</v>
      </c>
      <c r="Y456" s="39"/>
      <c r="AY456" s="82">
        <v>-1.9305584514073637</v>
      </c>
      <c r="AZ456" s="39"/>
    </row>
    <row r="457" spans="24:52" x14ac:dyDescent="0.2">
      <c r="X457" s="82">
        <v>0.71517691013018481</v>
      </c>
      <c r="Y457" s="39"/>
      <c r="AY457" s="82">
        <v>-1.4195613989068983</v>
      </c>
      <c r="AZ457" s="39"/>
    </row>
    <row r="458" spans="24:52" x14ac:dyDescent="0.2">
      <c r="X458" s="82">
        <v>0.7294453700909983</v>
      </c>
      <c r="Y458" s="39"/>
      <c r="AY458" s="82">
        <v>-3.7811538571553505E-2</v>
      </c>
      <c r="AZ458" s="39"/>
    </row>
    <row r="459" spans="24:52" x14ac:dyDescent="0.2">
      <c r="X459" s="82">
        <v>0.76388381097525571</v>
      </c>
      <c r="Y459" s="39"/>
      <c r="AY459" s="82">
        <v>0.50981048762953796</v>
      </c>
      <c r="AZ459" s="39"/>
    </row>
    <row r="460" spans="24:52" x14ac:dyDescent="0.2">
      <c r="X460" s="82">
        <v>0.78238559189305523</v>
      </c>
      <c r="Y460" s="39"/>
      <c r="AY460" s="82">
        <v>0.32463927300395334</v>
      </c>
      <c r="AZ460" s="39"/>
    </row>
    <row r="461" spans="24:52" x14ac:dyDescent="0.2">
      <c r="X461" s="82">
        <v>0.78757338588534087</v>
      </c>
      <c r="Y461" s="39"/>
      <c r="AY461" s="82">
        <v>-0.77224682221178953</v>
      </c>
      <c r="AZ461" s="39"/>
    </row>
    <row r="462" spans="24:52" x14ac:dyDescent="0.2">
      <c r="X462" s="82">
        <v>0.79287749994604717</v>
      </c>
      <c r="Y462" s="39"/>
      <c r="AY462" s="82">
        <v>-1.90470412982177</v>
      </c>
      <c r="AZ462" s="39"/>
    </row>
    <row r="463" spans="24:52" x14ac:dyDescent="0.2">
      <c r="X463" s="82">
        <v>0.89818566502538721</v>
      </c>
      <c r="Y463" s="39"/>
      <c r="AY463" s="82">
        <v>-0.64154153051920348</v>
      </c>
      <c r="AZ463" s="39"/>
    </row>
    <row r="464" spans="24:52" x14ac:dyDescent="0.2">
      <c r="X464" s="82">
        <v>0.90388818545284477</v>
      </c>
      <c r="Y464" s="39"/>
      <c r="AY464" s="82">
        <v>-9.0696744757084322E-2</v>
      </c>
      <c r="AZ464" s="39"/>
    </row>
    <row r="465" spans="24:52" x14ac:dyDescent="0.2">
      <c r="X465" s="82">
        <v>0.96056361892934738</v>
      </c>
      <c r="Y465" s="39"/>
      <c r="AY465" s="82">
        <v>1.2201559950541536</v>
      </c>
      <c r="AZ465" s="39"/>
    </row>
    <row r="466" spans="24:52" x14ac:dyDescent="0.2">
      <c r="X466" s="82">
        <v>1.0272579795534516</v>
      </c>
      <c r="Y466" s="39"/>
      <c r="AY466" s="82">
        <v>-0.40694060916872399</v>
      </c>
      <c r="AZ466" s="39"/>
    </row>
    <row r="467" spans="24:52" x14ac:dyDescent="0.2">
      <c r="X467" s="82">
        <v>1.0494949721456968</v>
      </c>
      <c r="Y467" s="39"/>
      <c r="AY467" s="82">
        <v>1.4315855354226852</v>
      </c>
      <c r="AZ467" s="39"/>
    </row>
    <row r="468" spans="24:52" x14ac:dyDescent="0.2">
      <c r="X468" s="82">
        <v>1.0944419382355774</v>
      </c>
      <c r="Y468" s="39"/>
      <c r="AY468" s="82">
        <v>-8.6714439431139753E-2</v>
      </c>
      <c r="AZ468" s="39"/>
    </row>
    <row r="469" spans="24:52" x14ac:dyDescent="0.2">
      <c r="X469" s="82">
        <v>1.1190280287949546</v>
      </c>
      <c r="Y469" s="39"/>
      <c r="AY469" s="82">
        <v>1.5810506203086294</v>
      </c>
      <c r="AZ469" s="39"/>
    </row>
    <row r="470" spans="24:52" x14ac:dyDescent="0.2">
      <c r="X470" s="82">
        <v>1.1572847671168152</v>
      </c>
      <c r="Y470" s="39"/>
      <c r="AY470" s="82">
        <v>0.13737310013035264</v>
      </c>
      <c r="AZ470" s="39"/>
    </row>
    <row r="471" spans="24:52" x14ac:dyDescent="0.2">
      <c r="X471" s="82">
        <v>1.1594012249471055</v>
      </c>
      <c r="Y471" s="39"/>
      <c r="AY471" s="82">
        <v>0.8082015863228994</v>
      </c>
      <c r="AZ471" s="39"/>
    </row>
    <row r="472" spans="24:52" x14ac:dyDescent="0.2">
      <c r="X472" s="82">
        <v>1.1814307057796591</v>
      </c>
      <c r="Y472" s="39"/>
      <c r="AY472" s="82">
        <v>-1.4015828321633467E-2</v>
      </c>
      <c r="AZ472" s="39"/>
    </row>
    <row r="473" spans="24:52" x14ac:dyDescent="0.2">
      <c r="X473" s="82">
        <v>1.2594883617288968</v>
      </c>
      <c r="Y473" s="39"/>
      <c r="AY473" s="82">
        <v>-0.89737682661774476</v>
      </c>
      <c r="AZ473" s="39"/>
    </row>
    <row r="474" spans="24:52" x14ac:dyDescent="0.2">
      <c r="X474" s="82">
        <v>1.2970565014575628</v>
      </c>
      <c r="Y474" s="39"/>
      <c r="AY474" s="82">
        <v>1.2348598916422566</v>
      </c>
      <c r="AZ474" s="39"/>
    </row>
    <row r="475" spans="24:52" x14ac:dyDescent="0.2">
      <c r="X475" s="82">
        <v>1.3326820555139611</v>
      </c>
      <c r="Y475" s="39"/>
      <c r="AY475" s="82">
        <v>0.47188674750969722</v>
      </c>
      <c r="AZ475" s="39"/>
    </row>
    <row r="476" spans="24:52" x14ac:dyDescent="0.2">
      <c r="X476" s="82">
        <v>1.3522546295354809</v>
      </c>
      <c r="Y476" s="39"/>
      <c r="AY476" s="82">
        <v>-0.58178242020359794</v>
      </c>
      <c r="AZ476" s="39"/>
    </row>
    <row r="477" spans="24:52" x14ac:dyDescent="0.2">
      <c r="X477" s="82">
        <v>1.3967201034954528</v>
      </c>
      <c r="Y477" s="39"/>
      <c r="AY477" s="82">
        <v>-0.74199362677813752</v>
      </c>
      <c r="AZ477" s="39"/>
    </row>
    <row r="478" spans="24:52" x14ac:dyDescent="0.2">
      <c r="X478" s="82">
        <v>1.3973260216218955</v>
      </c>
      <c r="Y478" s="39"/>
      <c r="AY478" s="82">
        <v>-0.54550042374577523</v>
      </c>
      <c r="AZ478" s="39"/>
    </row>
    <row r="479" spans="24:52" x14ac:dyDescent="0.2">
      <c r="X479" s="82">
        <v>1.3982638775045635</v>
      </c>
      <c r="Y479" s="39"/>
      <c r="AY479" s="82">
        <v>-0.67795814517088704</v>
      </c>
      <c r="AZ479" s="39"/>
    </row>
    <row r="480" spans="24:52" x14ac:dyDescent="0.2">
      <c r="X480" s="82">
        <v>1.4419329440274382</v>
      </c>
      <c r="Y480" s="39"/>
      <c r="AY480" s="82">
        <v>1.3524294391294469</v>
      </c>
      <c r="AZ480" s="39"/>
    </row>
    <row r="481" spans="24:52" x14ac:dyDescent="0.2">
      <c r="X481" s="82">
        <v>1.4438086557927741</v>
      </c>
      <c r="Y481" s="39"/>
      <c r="AY481" s="82">
        <v>0.78696661327175377</v>
      </c>
      <c r="AZ481" s="39"/>
    </row>
    <row r="482" spans="24:52" x14ac:dyDescent="0.2">
      <c r="X482" s="82">
        <v>1.474055521249827</v>
      </c>
      <c r="Y482" s="39"/>
      <c r="AY482" s="82">
        <v>0.8435523240307472</v>
      </c>
      <c r="AZ482" s="39"/>
    </row>
    <row r="483" spans="24:52" x14ac:dyDescent="0.2">
      <c r="X483" s="82">
        <v>1.486439758220786</v>
      </c>
      <c r="Y483" s="39"/>
      <c r="AY483" s="82">
        <v>-0.33794280178422226</v>
      </c>
      <c r="AZ483" s="39"/>
    </row>
    <row r="484" spans="24:52" x14ac:dyDescent="0.2">
      <c r="X484" s="82">
        <v>1.487560402782401</v>
      </c>
      <c r="Y484" s="39"/>
      <c r="AY484" s="82">
        <v>0.70353444483841254</v>
      </c>
      <c r="AZ484" s="39"/>
    </row>
    <row r="485" spans="24:52" x14ac:dyDescent="0.2">
      <c r="X485" s="82">
        <v>1.494690782446954</v>
      </c>
      <c r="Y485" s="39"/>
      <c r="AY485" s="82">
        <v>-0.39701565846267961</v>
      </c>
      <c r="AZ485" s="39"/>
    </row>
    <row r="486" spans="24:52" x14ac:dyDescent="0.2">
      <c r="X486" s="82">
        <v>1.5160644936951704</v>
      </c>
      <c r="Y486" s="39"/>
      <c r="AY486" s="82">
        <v>4.9847940300559015E-2</v>
      </c>
      <c r="AZ486" s="39"/>
    </row>
    <row r="487" spans="24:52" x14ac:dyDescent="0.2">
      <c r="X487" s="82">
        <v>1.5592682799443622</v>
      </c>
      <c r="Y487" s="39"/>
      <c r="AY487" s="82">
        <v>-0.37069570750209846</v>
      </c>
      <c r="AZ487" s="39"/>
    </row>
    <row r="488" spans="24:52" x14ac:dyDescent="0.2">
      <c r="X488" s="82">
        <v>1.6108807507215186</v>
      </c>
      <c r="Y488" s="39"/>
      <c r="AY488" s="82">
        <v>2.2433140987046678</v>
      </c>
      <c r="AZ488" s="39"/>
    </row>
    <row r="489" spans="24:52" x14ac:dyDescent="0.2">
      <c r="X489" s="82">
        <v>1.6237213514452367</v>
      </c>
      <c r="Y489" s="39"/>
      <c r="AY489" s="82">
        <v>1.3980608187266736</v>
      </c>
      <c r="AZ489" s="39"/>
    </row>
    <row r="490" spans="24:52" x14ac:dyDescent="0.2">
      <c r="X490" s="82">
        <v>1.773022009579158</v>
      </c>
      <c r="Y490" s="39"/>
      <c r="AY490" s="82">
        <v>0.32620772453820268</v>
      </c>
      <c r="AZ490" s="39"/>
    </row>
    <row r="491" spans="24:52" x14ac:dyDescent="0.2">
      <c r="X491" s="82">
        <v>1.9259168362383599</v>
      </c>
      <c r="Y491" s="39"/>
      <c r="AY491" s="82">
        <v>1.1427888249815545</v>
      </c>
      <c r="AZ491" s="39"/>
    </row>
    <row r="492" spans="24:52" x14ac:dyDescent="0.2">
      <c r="X492" s="82">
        <v>2.3382175743680649</v>
      </c>
      <c r="Y492" s="39"/>
      <c r="AY492" s="82">
        <v>-1.7384521561613833</v>
      </c>
      <c r="AZ492" s="39"/>
    </row>
    <row r="493" spans="24:52" x14ac:dyDescent="0.2">
      <c r="X493" s="82">
        <v>-2.1418149724943305</v>
      </c>
      <c r="Y493" s="39"/>
      <c r="AY493" s="82">
        <v>1.2498820854709549</v>
      </c>
      <c r="AZ493" s="39"/>
    </row>
    <row r="494" spans="24:52" x14ac:dyDescent="0.2">
      <c r="X494" s="82">
        <v>-2.0619967139000694</v>
      </c>
      <c r="Y494" s="39"/>
      <c r="AY494" s="82">
        <v>0.97440479828195437</v>
      </c>
      <c r="AZ494" s="39"/>
    </row>
    <row r="495" spans="24:52" x14ac:dyDescent="0.2">
      <c r="X495" s="82">
        <v>-1.4744405171625825</v>
      </c>
      <c r="Y495" s="39"/>
      <c r="AY495" s="82">
        <v>0.82949758628859516</v>
      </c>
      <c r="AZ495" s="39"/>
    </row>
    <row r="496" spans="24:52" x14ac:dyDescent="0.2">
      <c r="X496" s="82">
        <v>-1.4591240546405755</v>
      </c>
      <c r="Y496" s="39"/>
      <c r="AY496" s="82">
        <v>-0.52905666178990673</v>
      </c>
      <c r="AZ496" s="39"/>
    </row>
    <row r="497" spans="24:52" x14ac:dyDescent="0.2">
      <c r="X497" s="82">
        <v>-1.3290915378224057</v>
      </c>
      <c r="Y497" s="39"/>
      <c r="AY497" s="82">
        <v>-0.62509746941179312</v>
      </c>
      <c r="AZ497" s="39"/>
    </row>
    <row r="498" spans="24:52" x14ac:dyDescent="0.2">
      <c r="X498" s="82">
        <v>-1.3061990695555201</v>
      </c>
      <c r="Y498" s="39"/>
      <c r="AY498" s="82">
        <v>1.1417962401654875</v>
      </c>
      <c r="AZ498" s="39"/>
    </row>
    <row r="499" spans="24:52" x14ac:dyDescent="0.2">
      <c r="X499" s="82">
        <v>-1.0615735351548024</v>
      </c>
      <c r="Y499" s="39"/>
      <c r="AY499" s="82">
        <v>-2.6693094884189315E-3</v>
      </c>
      <c r="AZ499" s="39"/>
    </row>
    <row r="500" spans="24:52" x14ac:dyDescent="0.2">
      <c r="X500" s="82">
        <v>-0.94107636364179093</v>
      </c>
      <c r="Y500" s="39"/>
      <c r="AY500" s="82">
        <v>0.71736840874263286</v>
      </c>
      <c r="AZ500" s="39"/>
    </row>
    <row r="501" spans="24:52" x14ac:dyDescent="0.2">
      <c r="X501" s="82">
        <v>-0.91540069233032162</v>
      </c>
      <c r="Y501" s="39"/>
      <c r="AY501" s="82">
        <v>0.22519202677430475</v>
      </c>
      <c r="AZ501" s="39"/>
    </row>
    <row r="502" spans="24:52" x14ac:dyDescent="0.2">
      <c r="X502" s="82">
        <v>-0.72705038158172108</v>
      </c>
      <c r="Y502" s="39"/>
      <c r="AY502" s="82">
        <v>0.34078926814566335</v>
      </c>
      <c r="AZ502" s="39"/>
    </row>
    <row r="503" spans="24:52" x14ac:dyDescent="0.2">
      <c r="X503" s="82">
        <v>-0.7227686235317683</v>
      </c>
      <c r="Y503" s="39"/>
      <c r="AY503" s="82">
        <v>-0.14421884457534773</v>
      </c>
      <c r="AZ503" s="39"/>
    </row>
    <row r="504" spans="24:52" x14ac:dyDescent="0.2">
      <c r="X504" s="82">
        <v>-0.68761510446431362</v>
      </c>
      <c r="Y504" s="39"/>
      <c r="AY504" s="82">
        <v>0.86673537192282968</v>
      </c>
      <c r="AZ504" s="39"/>
    </row>
    <row r="505" spans="24:52" x14ac:dyDescent="0.2">
      <c r="X505" s="82">
        <v>-0.61870770946696507</v>
      </c>
      <c r="Y505" s="39"/>
      <c r="AY505" s="82">
        <v>0.95723768789774044</v>
      </c>
      <c r="AZ505" s="39"/>
    </row>
    <row r="506" spans="24:52" x14ac:dyDescent="0.2">
      <c r="X506" s="82">
        <v>-0.59700942106751886</v>
      </c>
      <c r="Y506" s="39"/>
      <c r="AY506" s="82">
        <v>0.18871408605652906</v>
      </c>
      <c r="AZ506" s="39"/>
    </row>
    <row r="507" spans="24:52" x14ac:dyDescent="0.2">
      <c r="X507" s="82">
        <v>-0.52982333381848923</v>
      </c>
      <c r="Y507" s="39"/>
      <c r="AY507" s="82">
        <v>2.5659418570207291</v>
      </c>
      <c r="AZ507" s="39"/>
    </row>
    <row r="508" spans="24:52" x14ac:dyDescent="0.2">
      <c r="X508" s="82">
        <v>-0.48860925140358991</v>
      </c>
      <c r="Y508" s="39"/>
      <c r="AY508" s="82">
        <v>1.5808789073235714</v>
      </c>
      <c r="AZ508" s="39"/>
    </row>
    <row r="509" spans="24:52" x14ac:dyDescent="0.2">
      <c r="X509" s="82">
        <v>-0.48828798887359531</v>
      </c>
      <c r="Y509" s="39"/>
      <c r="AY509" s="82">
        <v>0.14033829021379335</v>
      </c>
      <c r="AZ509" s="39"/>
    </row>
    <row r="510" spans="24:52" x14ac:dyDescent="0.2">
      <c r="X510" s="82">
        <v>-0.41915824321406037</v>
      </c>
      <c r="Y510" s="39"/>
      <c r="AY510" s="82">
        <v>-0.55879531657146853</v>
      </c>
      <c r="AZ510" s="39"/>
    </row>
    <row r="511" spans="24:52" x14ac:dyDescent="0.2">
      <c r="X511" s="82">
        <v>-0.38295087046560972</v>
      </c>
      <c r="Y511" s="39"/>
      <c r="AY511" s="82">
        <v>-0.67836229890401134</v>
      </c>
      <c r="AZ511" s="39"/>
    </row>
    <row r="512" spans="24:52" x14ac:dyDescent="0.2">
      <c r="X512" s="82">
        <v>-0.3228381880071492</v>
      </c>
      <c r="Y512" s="39"/>
      <c r="AY512" s="82">
        <v>1.2588757774270245</v>
      </c>
      <c r="AZ512" s="39"/>
    </row>
    <row r="513" spans="24:52" x14ac:dyDescent="0.2">
      <c r="X513" s="82">
        <v>-0.317221923903314</v>
      </c>
      <c r="Y513" s="39"/>
      <c r="AY513" s="82">
        <v>1.0243242160809607</v>
      </c>
      <c r="AZ513" s="39"/>
    </row>
    <row r="514" spans="24:52" x14ac:dyDescent="0.2">
      <c r="X514" s="82">
        <v>-0.2998962638063597</v>
      </c>
      <c r="Y514" s="39"/>
      <c r="AY514" s="82">
        <v>-1.8746959395009448</v>
      </c>
      <c r="AZ514" s="39"/>
    </row>
    <row r="515" spans="24:52" x14ac:dyDescent="0.2">
      <c r="X515" s="82">
        <v>-0.26984836627316183</v>
      </c>
      <c r="Y515" s="39"/>
      <c r="AY515" s="82">
        <v>1.1281459553080018</v>
      </c>
      <c r="AZ515" s="39"/>
    </row>
    <row r="516" spans="24:52" x14ac:dyDescent="0.2">
      <c r="X516" s="82">
        <v>-0.20519820239919589</v>
      </c>
      <c r="Y516" s="39"/>
      <c r="AY516" s="82">
        <v>0.70831309156892919</v>
      </c>
      <c r="AZ516" s="39"/>
    </row>
    <row r="517" spans="24:52" x14ac:dyDescent="0.2">
      <c r="X517" s="82">
        <v>-0.15484361798884366</v>
      </c>
      <c r="Y517" s="39"/>
      <c r="AY517" s="82">
        <v>0.82900757606294184</v>
      </c>
      <c r="AZ517" s="39"/>
    </row>
    <row r="518" spans="24:52" x14ac:dyDescent="0.2">
      <c r="X518" s="82">
        <v>-0.12514955152747964</v>
      </c>
      <c r="Y518" s="39"/>
      <c r="AY518" s="82">
        <v>-1.3368887762384738</v>
      </c>
      <c r="AZ518" s="39"/>
    </row>
    <row r="519" spans="24:52" x14ac:dyDescent="0.2">
      <c r="X519" s="82">
        <v>-9.4286234206010192E-2</v>
      </c>
      <c r="Y519" s="39"/>
      <c r="AY519" s="82">
        <v>1.0576287572421244</v>
      </c>
      <c r="AZ519" s="39"/>
    </row>
    <row r="520" spans="24:52" x14ac:dyDescent="0.2">
      <c r="X520" s="82">
        <v>-1.1034205891907426E-2</v>
      </c>
      <c r="Y520" s="39"/>
      <c r="AY520" s="82">
        <v>1.2091645691011896</v>
      </c>
      <c r="AZ520" s="39"/>
    </row>
    <row r="521" spans="24:52" x14ac:dyDescent="0.2">
      <c r="X521" s="82">
        <v>-8.0865518150735356E-3</v>
      </c>
      <c r="Y521" s="39"/>
      <c r="AY521" s="82">
        <v>0.55272138310460872</v>
      </c>
      <c r="AZ521" s="39"/>
    </row>
    <row r="522" spans="24:52" x14ac:dyDescent="0.2">
      <c r="X522" s="82">
        <v>-3.5575140956004853E-3</v>
      </c>
      <c r="Y522" s="39"/>
      <c r="AY522" s="82">
        <v>0.6675465143462902</v>
      </c>
      <c r="AZ522" s="39"/>
    </row>
    <row r="523" spans="24:52" x14ac:dyDescent="0.2">
      <c r="X523" s="82">
        <v>4.4203247309751684E-2</v>
      </c>
      <c r="Y523" s="39"/>
      <c r="AY523" s="82">
        <v>0.84371147265104485</v>
      </c>
      <c r="AZ523" s="39"/>
    </row>
    <row r="524" spans="24:52" x14ac:dyDescent="0.2">
      <c r="X524" s="82">
        <v>4.8287583704851762E-2</v>
      </c>
      <c r="Y524" s="39"/>
      <c r="AY524" s="82">
        <v>0.83449700685704364</v>
      </c>
      <c r="AZ524" s="39"/>
    </row>
    <row r="525" spans="24:52" x14ac:dyDescent="0.2">
      <c r="X525" s="82">
        <v>4.913597411572606E-2</v>
      </c>
      <c r="Y525" s="39"/>
      <c r="AY525" s="82">
        <v>-1.0243941781016286</v>
      </c>
      <c r="AZ525" s="39"/>
    </row>
    <row r="526" spans="24:52" x14ac:dyDescent="0.2">
      <c r="X526" s="82">
        <v>7.595596727996709E-2</v>
      </c>
      <c r="Y526" s="39"/>
      <c r="AY526" s="82">
        <v>-0.86689089128448449</v>
      </c>
      <c r="AZ526" s="39"/>
    </row>
    <row r="527" spans="24:52" x14ac:dyDescent="0.2">
      <c r="X527" s="82">
        <v>7.9208800656257655E-2</v>
      </c>
      <c r="Y527" s="39"/>
      <c r="AY527" s="82">
        <v>1.4165872737173399</v>
      </c>
      <c r="AZ527" s="39"/>
    </row>
    <row r="528" spans="24:52" x14ac:dyDescent="0.2">
      <c r="X528" s="82">
        <v>0.11462568262377046</v>
      </c>
      <c r="Y528" s="39"/>
      <c r="AY528" s="82">
        <v>-0.34979159605630855</v>
      </c>
      <c r="AZ528" s="39"/>
    </row>
    <row r="529" spans="24:52" x14ac:dyDescent="0.2">
      <c r="X529" s="82">
        <v>0.146469272846525</v>
      </c>
      <c r="Y529" s="39"/>
      <c r="AY529" s="82">
        <v>-0.35113957290416814</v>
      </c>
      <c r="AZ529" s="39"/>
    </row>
    <row r="530" spans="24:52" x14ac:dyDescent="0.2">
      <c r="X530" s="82">
        <v>0.14873379170626153</v>
      </c>
      <c r="Y530" s="39"/>
      <c r="AY530" s="82">
        <v>-0.14889966875165891</v>
      </c>
      <c r="AZ530" s="39"/>
    </row>
    <row r="531" spans="24:52" x14ac:dyDescent="0.2">
      <c r="X531" s="82">
        <v>0.24085411333896317</v>
      </c>
      <c r="Y531" s="39"/>
      <c r="AY531" s="82">
        <v>-1.2470478843227324</v>
      </c>
      <c r="AZ531" s="39"/>
    </row>
    <row r="532" spans="24:52" x14ac:dyDescent="0.2">
      <c r="X532" s="82">
        <v>0.25406246641821473</v>
      </c>
      <c r="Y532" s="39"/>
      <c r="AY532" s="82">
        <v>-0.12865728051658037</v>
      </c>
      <c r="AZ532" s="39"/>
    </row>
    <row r="533" spans="24:52" x14ac:dyDescent="0.2">
      <c r="X533" s="82">
        <v>0.271783371905638</v>
      </c>
      <c r="Y533" s="39"/>
      <c r="AY533" s="82">
        <v>-0.3459319428625483</v>
      </c>
      <c r="AZ533" s="39"/>
    </row>
    <row r="534" spans="24:52" x14ac:dyDescent="0.2">
      <c r="X534" s="82">
        <v>0.31718914627947797</v>
      </c>
      <c r="Y534" s="39"/>
      <c r="AY534" s="82">
        <v>-0.81726524029963665</v>
      </c>
      <c r="AZ534" s="39"/>
    </row>
    <row r="535" spans="24:52" x14ac:dyDescent="0.2">
      <c r="X535" s="82">
        <v>0.32049947720494154</v>
      </c>
      <c r="Y535" s="39"/>
      <c r="AY535" s="82">
        <v>-1.0941886260422442</v>
      </c>
      <c r="AZ535" s="39"/>
    </row>
    <row r="536" spans="24:52" x14ac:dyDescent="0.2">
      <c r="X536" s="82">
        <v>0.38203673180829661</v>
      </c>
      <c r="Y536" s="39"/>
      <c r="AY536" s="82">
        <v>-1.4831433667766087</v>
      </c>
      <c r="AZ536" s="39"/>
    </row>
    <row r="537" spans="24:52" x14ac:dyDescent="0.2">
      <c r="X537" s="82">
        <v>0.4170338414587702</v>
      </c>
      <c r="Y537" s="39"/>
      <c r="AY537" s="82">
        <v>-0.5848212015663492</v>
      </c>
      <c r="AZ537" s="39"/>
    </row>
    <row r="538" spans="24:52" x14ac:dyDescent="0.2">
      <c r="X538" s="82">
        <v>0.48721744079930113</v>
      </c>
      <c r="Y538" s="39"/>
      <c r="AY538" s="82">
        <v>0.90198798792493007</v>
      </c>
      <c r="AZ538" s="39"/>
    </row>
    <row r="539" spans="24:52" x14ac:dyDescent="0.2">
      <c r="X539" s="82">
        <v>0.49738726954917967</v>
      </c>
      <c r="Y539" s="39"/>
      <c r="AY539" s="82">
        <v>0.34018887100104417</v>
      </c>
      <c r="AZ539" s="39"/>
    </row>
    <row r="540" spans="24:52" x14ac:dyDescent="0.2">
      <c r="X540" s="82">
        <v>0.55072288073973197</v>
      </c>
      <c r="Y540" s="39"/>
      <c r="AY540" s="82">
        <v>0.6624735024985311</v>
      </c>
      <c r="AZ540" s="39"/>
    </row>
    <row r="541" spans="24:52" x14ac:dyDescent="0.2">
      <c r="X541" s="82">
        <v>0.58907977724957317</v>
      </c>
      <c r="Y541" s="39"/>
      <c r="AY541" s="82">
        <v>1.9178325920564274E-2</v>
      </c>
      <c r="AZ541" s="39"/>
    </row>
    <row r="542" spans="24:52" x14ac:dyDescent="0.2">
      <c r="X542" s="82">
        <v>0.60018002088606925</v>
      </c>
      <c r="Y542" s="39"/>
      <c r="AY542" s="82">
        <v>0.92470555601779603</v>
      </c>
      <c r="AZ542" s="39"/>
    </row>
    <row r="543" spans="24:52" x14ac:dyDescent="0.2">
      <c r="X543" s="82">
        <v>0.64416082103425121</v>
      </c>
      <c r="Y543" s="39"/>
      <c r="AY543" s="82">
        <v>0.88363264761623805</v>
      </c>
      <c r="AZ543" s="39"/>
    </row>
    <row r="544" spans="24:52" x14ac:dyDescent="0.2">
      <c r="X544" s="82">
        <v>0.66266417568734337</v>
      </c>
      <c r="Y544" s="39"/>
      <c r="AY544" s="82">
        <v>0.30372319549648691</v>
      </c>
      <c r="AZ544" s="39"/>
    </row>
    <row r="545" spans="24:52" x14ac:dyDescent="0.2">
      <c r="X545" s="82">
        <v>0.66777783883686914</v>
      </c>
      <c r="Y545" s="39"/>
      <c r="AY545" s="82">
        <v>7.2308238067379849E-2</v>
      </c>
      <c r="AZ545" s="39"/>
    </row>
    <row r="546" spans="24:52" x14ac:dyDescent="0.2">
      <c r="X546" s="82">
        <v>0.74137068097067171</v>
      </c>
      <c r="Y546" s="39"/>
      <c r="AY546" s="82">
        <v>0.14559498110828689</v>
      </c>
      <c r="AZ546" s="39"/>
    </row>
    <row r="547" spans="24:52" x14ac:dyDescent="0.2">
      <c r="X547" s="82">
        <v>0.75809523032627202</v>
      </c>
      <c r="Y547" s="39"/>
      <c r="AY547" s="82">
        <v>-0.76050811570712717</v>
      </c>
      <c r="AZ547" s="39"/>
    </row>
    <row r="548" spans="24:52" x14ac:dyDescent="0.2">
      <c r="X548" s="82">
        <v>0.77365857043703579</v>
      </c>
      <c r="Y548" s="39"/>
      <c r="AY548" s="82">
        <v>0.40930933051773022</v>
      </c>
      <c r="AZ548" s="39"/>
    </row>
    <row r="549" spans="24:52" x14ac:dyDescent="0.2">
      <c r="X549" s="82">
        <v>0.81616534250641903</v>
      </c>
      <c r="Y549" s="39"/>
      <c r="AY549" s="82">
        <v>-1.3775694969685839</v>
      </c>
      <c r="AZ549" s="39"/>
    </row>
    <row r="550" spans="24:52" x14ac:dyDescent="0.2">
      <c r="X550" s="82">
        <v>0.83638960282706665</v>
      </c>
      <c r="Y550" s="39"/>
      <c r="AY550" s="82">
        <v>0.10332127841749061</v>
      </c>
      <c r="AZ550" s="39"/>
    </row>
    <row r="551" spans="24:52" x14ac:dyDescent="0.2">
      <c r="X551" s="82">
        <v>0.97476408924448255</v>
      </c>
      <c r="Y551" s="39"/>
      <c r="AY551" s="82">
        <v>1.679787381626235</v>
      </c>
      <c r="AZ551" s="39"/>
    </row>
    <row r="552" spans="24:52" x14ac:dyDescent="0.2">
      <c r="X552" s="82">
        <v>1.0032064782892343</v>
      </c>
      <c r="Y552" s="39"/>
      <c r="AY552" s="82">
        <v>1.6290345276314593</v>
      </c>
      <c r="AZ552" s="39"/>
    </row>
    <row r="553" spans="24:52" x14ac:dyDescent="0.2">
      <c r="X553" s="82">
        <v>1.0143396925483332</v>
      </c>
      <c r="Y553" s="39"/>
      <c r="AY553" s="82">
        <v>2.1235266416857352</v>
      </c>
      <c r="AZ553" s="39"/>
    </row>
    <row r="554" spans="24:52" x14ac:dyDescent="0.2">
      <c r="X554" s="82">
        <v>1.0199804835787387</v>
      </c>
      <c r="Y554" s="39"/>
      <c r="AY554" s="82">
        <v>-8.979001643354631E-2</v>
      </c>
      <c r="AZ554" s="39"/>
    </row>
    <row r="555" spans="24:52" x14ac:dyDescent="0.2">
      <c r="X555" s="82">
        <v>1.0397435572637119</v>
      </c>
      <c r="Y555" s="39"/>
      <c r="AY555" s="82">
        <v>-0.57653799452232291</v>
      </c>
      <c r="AZ555" s="39"/>
    </row>
    <row r="556" spans="24:52" x14ac:dyDescent="0.2">
      <c r="X556" s="82">
        <v>1.0430374028778742</v>
      </c>
      <c r="Y556" s="39"/>
      <c r="AY556" s="82">
        <v>0.58161463562872462</v>
      </c>
      <c r="AZ556" s="39"/>
    </row>
    <row r="557" spans="24:52" x14ac:dyDescent="0.2">
      <c r="X557" s="82">
        <v>1.090123070681398</v>
      </c>
      <c r="Y557" s="39"/>
      <c r="AY557" s="82">
        <v>-0.28663831234615922</v>
      </c>
      <c r="AZ557" s="39"/>
    </row>
    <row r="558" spans="24:52" x14ac:dyDescent="0.2">
      <c r="X558" s="82">
        <v>1.1117634594509078</v>
      </c>
      <c r="Y558" s="39"/>
      <c r="AY558" s="82">
        <v>6.2811971520896626E-2</v>
      </c>
      <c r="AZ558" s="39"/>
    </row>
    <row r="559" spans="24:52" x14ac:dyDescent="0.2">
      <c r="X559" s="82">
        <v>1.161121687729437</v>
      </c>
      <c r="Y559" s="39"/>
      <c r="AY559" s="82">
        <v>1.8230277212280555</v>
      </c>
      <c r="AZ559" s="39"/>
    </row>
    <row r="560" spans="24:52" x14ac:dyDescent="0.2">
      <c r="X560" s="82">
        <v>1.4652672375432936</v>
      </c>
      <c r="Y560" s="39"/>
      <c r="AY560" s="82">
        <v>0.64823568401272835</v>
      </c>
      <c r="AZ560" s="39"/>
    </row>
    <row r="561" spans="24:52" x14ac:dyDescent="0.2">
      <c r="X561" s="82">
        <v>1.629416307139987</v>
      </c>
      <c r="Y561" s="39"/>
      <c r="AY561" s="82">
        <v>0.50413707863715973</v>
      </c>
      <c r="AZ561" s="39"/>
    </row>
    <row r="562" spans="24:52" x14ac:dyDescent="0.2">
      <c r="X562" s="82">
        <v>1.6886725575723041</v>
      </c>
      <c r="Y562" s="39"/>
      <c r="AY562" s="82">
        <v>-0.52014852717482429</v>
      </c>
      <c r="AZ562" s="39"/>
    </row>
    <row r="563" spans="24:52" x14ac:dyDescent="0.2">
      <c r="X563" s="82">
        <v>1.7295488921459077</v>
      </c>
      <c r="Y563" s="39"/>
      <c r="AY563" s="82">
        <v>0.87106050491580644</v>
      </c>
      <c r="AZ563" s="39"/>
    </row>
    <row r="564" spans="24:52" x14ac:dyDescent="0.2">
      <c r="X564" s="82">
        <v>1.8140445562613536</v>
      </c>
      <c r="Y564" s="39"/>
      <c r="AY564" s="82">
        <v>0.66811011585125402</v>
      </c>
      <c r="AZ564" s="39"/>
    </row>
    <row r="565" spans="24:52" x14ac:dyDescent="0.2">
      <c r="X565" s="82">
        <v>1.9290404587688759</v>
      </c>
      <c r="Y565" s="39"/>
      <c r="AY565" s="82">
        <v>1.302718230803612</v>
      </c>
      <c r="AZ565" s="39"/>
    </row>
    <row r="566" spans="24:52" x14ac:dyDescent="0.2">
      <c r="X566" s="83">
        <v>1.9988617833415407</v>
      </c>
      <c r="Y566" s="39"/>
      <c r="AY566" s="82">
        <v>-0.16877439974172653</v>
      </c>
      <c r="AZ566" s="39"/>
    </row>
    <row r="567" spans="24:52" x14ac:dyDescent="0.2">
      <c r="AY567" s="82">
        <v>-0.39733425485481683</v>
      </c>
      <c r="AZ567" s="39"/>
    </row>
    <row r="568" spans="24:52" x14ac:dyDescent="0.2">
      <c r="AY568" s="82">
        <v>0.47096775397294077</v>
      </c>
      <c r="AZ568" s="39"/>
    </row>
    <row r="569" spans="24:52" x14ac:dyDescent="0.2">
      <c r="AY569" s="82">
        <v>1.0224371681545741</v>
      </c>
      <c r="AZ569" s="39"/>
    </row>
    <row r="570" spans="24:52" x14ac:dyDescent="0.2">
      <c r="AY570" s="82">
        <v>-0.46396726930049709</v>
      </c>
      <c r="AZ570" s="39"/>
    </row>
    <row r="571" spans="24:52" x14ac:dyDescent="0.2">
      <c r="AY571" s="82">
        <v>0.41403921554691514</v>
      </c>
      <c r="AZ571" s="39"/>
    </row>
    <row r="572" spans="24:52" x14ac:dyDescent="0.2">
      <c r="AY572" s="82">
        <v>-0.23606913739811811</v>
      </c>
      <c r="AZ572" s="39"/>
    </row>
    <row r="573" spans="24:52" x14ac:dyDescent="0.2">
      <c r="AY573" s="82">
        <v>0.90418136703023544</v>
      </c>
      <c r="AZ573" s="39"/>
    </row>
    <row r="574" spans="24:52" x14ac:dyDescent="0.2">
      <c r="AY574" s="82">
        <v>0.86930867348636442</v>
      </c>
      <c r="AZ574" s="39"/>
    </row>
    <row r="575" spans="24:52" x14ac:dyDescent="0.2">
      <c r="AY575" s="82">
        <v>0.84694649742529104</v>
      </c>
      <c r="AZ575" s="39"/>
    </row>
    <row r="576" spans="24:52" x14ac:dyDescent="0.2">
      <c r="AY576" s="82">
        <v>-0.34263559202221</v>
      </c>
      <c r="AZ576" s="39"/>
    </row>
    <row r="577" spans="51:52" x14ac:dyDescent="0.2">
      <c r="AY577" s="82">
        <v>0.58032798484695725</v>
      </c>
      <c r="AZ577" s="39"/>
    </row>
    <row r="578" spans="51:52" x14ac:dyDescent="0.2">
      <c r="AY578" s="82">
        <v>0.23457790640182211</v>
      </c>
      <c r="AZ578" s="39"/>
    </row>
    <row r="579" spans="51:52" x14ac:dyDescent="0.2">
      <c r="AY579" s="82">
        <v>0.45229381727211154</v>
      </c>
      <c r="AZ579" s="39"/>
    </row>
    <row r="580" spans="51:52" x14ac:dyDescent="0.2">
      <c r="AY580" s="82">
        <v>-0.8715349198211404</v>
      </c>
      <c r="AZ580" s="39"/>
    </row>
    <row r="581" spans="51:52" x14ac:dyDescent="0.2">
      <c r="AY581" s="82">
        <v>1.2678084424685439</v>
      </c>
      <c r="AZ581" s="39"/>
    </row>
    <row r="582" spans="51:52" x14ac:dyDescent="0.2">
      <c r="AY582" s="82">
        <v>3.2362831827291695E-2</v>
      </c>
      <c r="AZ582" s="39"/>
    </row>
    <row r="583" spans="51:52" x14ac:dyDescent="0.2">
      <c r="AY583" s="82">
        <v>0.73931356755427968</v>
      </c>
      <c r="AZ583" s="39"/>
    </row>
    <row r="584" spans="51:52" x14ac:dyDescent="0.2">
      <c r="AY584" s="82">
        <v>0.4444638248140832</v>
      </c>
      <c r="AZ584" s="39"/>
    </row>
    <row r="585" spans="51:52" x14ac:dyDescent="0.2">
      <c r="AY585" s="82">
        <v>-1.7917783117196937</v>
      </c>
      <c r="AZ585" s="39"/>
    </row>
    <row r="586" spans="51:52" x14ac:dyDescent="0.2">
      <c r="AY586" s="82">
        <v>-0.86281046425279251</v>
      </c>
      <c r="AZ586" s="39"/>
    </row>
    <row r="587" spans="51:52" x14ac:dyDescent="0.2">
      <c r="AY587" s="82">
        <v>1.2375678113996522</v>
      </c>
      <c r="AZ587" s="39"/>
    </row>
    <row r="588" spans="51:52" x14ac:dyDescent="0.2">
      <c r="AY588" s="82">
        <v>-0.74395396683229276</v>
      </c>
      <c r="AZ588" s="39"/>
    </row>
    <row r="589" spans="51:52" x14ac:dyDescent="0.2">
      <c r="AY589" s="82">
        <v>-0.89284318500005466</v>
      </c>
      <c r="AZ589" s="39"/>
    </row>
    <row r="590" spans="51:52" x14ac:dyDescent="0.2">
      <c r="AY590" s="82">
        <v>-0.20179684099886627</v>
      </c>
      <c r="AZ590" s="39"/>
    </row>
    <row r="591" spans="51:52" x14ac:dyDescent="0.2">
      <c r="AY591" s="82">
        <v>0.38822154002520576</v>
      </c>
      <c r="AZ591" s="39"/>
    </row>
    <row r="592" spans="51:52" x14ac:dyDescent="0.2">
      <c r="AY592" s="82">
        <v>-0.26350432530695056</v>
      </c>
      <c r="AZ592" s="39"/>
    </row>
    <row r="593" spans="51:52" x14ac:dyDescent="0.2">
      <c r="AY593" s="82">
        <v>-1.0254109941925904</v>
      </c>
      <c r="AZ593" s="39"/>
    </row>
    <row r="594" spans="51:52" x14ac:dyDescent="0.2">
      <c r="AY594" s="82">
        <v>0.81327459817065839</v>
      </c>
      <c r="AZ594" s="39"/>
    </row>
    <row r="595" spans="51:52" x14ac:dyDescent="0.2">
      <c r="AY595" s="82">
        <v>1.0426921207544131</v>
      </c>
      <c r="AZ595" s="39"/>
    </row>
    <row r="596" spans="51:52" x14ac:dyDescent="0.2">
      <c r="AY596" s="82">
        <v>0.58990980873442755</v>
      </c>
      <c r="AZ596" s="39"/>
    </row>
    <row r="597" spans="51:52" x14ac:dyDescent="0.2">
      <c r="AY597" s="82">
        <v>0.70152474477984161</v>
      </c>
      <c r="AZ597" s="39"/>
    </row>
    <row r="598" spans="51:52" x14ac:dyDescent="0.2">
      <c r="AY598" s="82">
        <v>-0.90361383711508692</v>
      </c>
      <c r="AZ598" s="39"/>
    </row>
    <row r="599" spans="51:52" x14ac:dyDescent="0.2">
      <c r="AY599" s="82">
        <v>0.56485197812917698</v>
      </c>
      <c r="AZ599" s="39"/>
    </row>
    <row r="600" spans="51:52" x14ac:dyDescent="0.2">
      <c r="AY600" s="82">
        <v>0.86810787919712606</v>
      </c>
      <c r="AZ600" s="39"/>
    </row>
    <row r="601" spans="51:52" x14ac:dyDescent="0.2">
      <c r="AY601" s="82">
        <v>0.61441630304793271</v>
      </c>
      <c r="AZ601" s="39"/>
    </row>
    <row r="602" spans="51:52" x14ac:dyDescent="0.2">
      <c r="AY602" s="82">
        <v>0.18531991266198525</v>
      </c>
      <c r="AZ602" s="39"/>
    </row>
    <row r="603" spans="51:52" x14ac:dyDescent="0.2">
      <c r="AY603" s="82">
        <v>-1.8727720959349028</v>
      </c>
      <c r="AZ603" s="39"/>
    </row>
    <row r="604" spans="51:52" x14ac:dyDescent="0.2">
      <c r="AY604" s="82">
        <v>0.78561863642389429</v>
      </c>
      <c r="AZ604" s="39"/>
    </row>
    <row r="605" spans="51:52" x14ac:dyDescent="0.2">
      <c r="AY605" s="82">
        <v>-1.4275505399852242</v>
      </c>
      <c r="AZ605" s="39"/>
    </row>
    <row r="606" spans="51:52" x14ac:dyDescent="0.2">
      <c r="AY606" s="82">
        <v>1.4331536878053928</v>
      </c>
      <c r="AZ606" s="39"/>
    </row>
    <row r="607" spans="51:52" x14ac:dyDescent="0.2">
      <c r="AY607" s="82">
        <v>1.7413630974820054E-2</v>
      </c>
      <c r="AZ607" s="39"/>
    </row>
    <row r="608" spans="51:52" x14ac:dyDescent="0.2">
      <c r="AY608" s="82">
        <v>-1.0279229696900332</v>
      </c>
      <c r="AZ608" s="39"/>
    </row>
    <row r="609" spans="51:52" x14ac:dyDescent="0.2">
      <c r="AY609" s="82">
        <v>-1.48425860372486</v>
      </c>
      <c r="AZ609" s="39"/>
    </row>
    <row r="610" spans="51:52" x14ac:dyDescent="0.2">
      <c r="AY610" s="82">
        <v>0.58379545036926972</v>
      </c>
      <c r="AZ610" s="39"/>
    </row>
    <row r="611" spans="51:52" x14ac:dyDescent="0.2">
      <c r="AY611" s="82">
        <v>0.2736782095360063</v>
      </c>
      <c r="AZ611" s="39"/>
    </row>
    <row r="612" spans="51:52" x14ac:dyDescent="0.2">
      <c r="AY612" s="82">
        <v>-0.84338924700026485</v>
      </c>
      <c r="AZ612" s="39"/>
    </row>
    <row r="613" spans="51:52" x14ac:dyDescent="0.2">
      <c r="AY613" s="82">
        <v>1.5931201884186474</v>
      </c>
      <c r="AZ613" s="39"/>
    </row>
    <row r="614" spans="51:52" x14ac:dyDescent="0.2">
      <c r="AY614" s="82">
        <v>-1.7184425078259129</v>
      </c>
      <c r="AZ614" s="39"/>
    </row>
    <row r="615" spans="51:52" x14ac:dyDescent="0.2">
      <c r="AY615" s="82">
        <v>0.92865076655254342</v>
      </c>
      <c r="AZ615" s="39"/>
    </row>
    <row r="616" spans="51:52" x14ac:dyDescent="0.2">
      <c r="AY616" s="82">
        <v>-0.54058685966985576</v>
      </c>
      <c r="AZ616" s="39"/>
    </row>
    <row r="617" spans="51:52" x14ac:dyDescent="0.2">
      <c r="AY617" s="82">
        <v>-0.44569778548433414</v>
      </c>
      <c r="AZ617" s="39"/>
    </row>
    <row r="618" spans="51:52" x14ac:dyDescent="0.2">
      <c r="AY618" s="82">
        <v>0.11023197818722061</v>
      </c>
      <c r="AZ618" s="39"/>
    </row>
    <row r="619" spans="51:52" x14ac:dyDescent="0.2">
      <c r="AY619" s="82">
        <v>0.4614960178528944</v>
      </c>
      <c r="AZ619" s="39"/>
    </row>
    <row r="620" spans="51:52" x14ac:dyDescent="0.2">
      <c r="AY620" s="82">
        <v>-0.84433277096345816</v>
      </c>
      <c r="AZ620" s="39"/>
    </row>
    <row r="621" spans="51:52" x14ac:dyDescent="0.2">
      <c r="AY621" s="82">
        <v>-0.41631452273456487</v>
      </c>
      <c r="AZ621" s="39"/>
    </row>
    <row r="622" spans="51:52" x14ac:dyDescent="0.2">
      <c r="AY622" s="82">
        <v>-2.3830691260253934E-2</v>
      </c>
      <c r="AZ622" s="39"/>
    </row>
    <row r="623" spans="51:52" x14ac:dyDescent="0.2">
      <c r="AY623" s="82">
        <v>-1.2968817447807515</v>
      </c>
      <c r="AZ623" s="39"/>
    </row>
    <row r="624" spans="51:52" x14ac:dyDescent="0.2">
      <c r="AY624" s="82">
        <v>-0.52359176142224184</v>
      </c>
      <c r="AZ624" s="39"/>
    </row>
    <row r="625" spans="51:52" x14ac:dyDescent="0.2">
      <c r="AY625" s="82">
        <v>0.28080938399212613</v>
      </c>
      <c r="AZ625" s="39"/>
    </row>
    <row r="626" spans="51:52" x14ac:dyDescent="0.2">
      <c r="AY626" s="82">
        <v>-1.4514689023673284</v>
      </c>
      <c r="AZ626" s="39"/>
    </row>
    <row r="627" spans="51:52" x14ac:dyDescent="0.2">
      <c r="AY627" s="82">
        <v>-8.422699436013395E-2</v>
      </c>
      <c r="AZ627" s="39"/>
    </row>
    <row r="628" spans="51:52" x14ac:dyDescent="0.2">
      <c r="AY628" s="82">
        <v>0.62214817380021359</v>
      </c>
      <c r="AZ628" s="39"/>
    </row>
    <row r="629" spans="51:52" x14ac:dyDescent="0.2">
      <c r="AY629" s="82">
        <v>-1.6047936404470331</v>
      </c>
      <c r="AZ629" s="39"/>
    </row>
    <row r="630" spans="51:52" x14ac:dyDescent="0.2">
      <c r="AY630" s="82">
        <v>-0.91394324070579758</v>
      </c>
      <c r="AZ630" s="39"/>
    </row>
    <row r="631" spans="51:52" x14ac:dyDescent="0.2">
      <c r="AY631" s="82">
        <v>-0.4622151387195132</v>
      </c>
      <c r="AZ631" s="39"/>
    </row>
    <row r="632" spans="51:52" x14ac:dyDescent="0.2">
      <c r="AY632" s="82">
        <v>0.34153654869736183</v>
      </c>
      <c r="AZ632" s="39"/>
    </row>
    <row r="633" spans="51:52" x14ac:dyDescent="0.2">
      <c r="AY633" s="82">
        <v>6.6169349275785147E-2</v>
      </c>
      <c r="AZ633" s="39"/>
    </row>
    <row r="634" spans="51:52" x14ac:dyDescent="0.2">
      <c r="AY634" s="82">
        <v>0.15129262137556007</v>
      </c>
      <c r="AZ634" s="39"/>
    </row>
    <row r="635" spans="51:52" x14ac:dyDescent="0.2">
      <c r="AY635" s="82">
        <v>0.20889514822551547</v>
      </c>
      <c r="AZ635" s="39"/>
    </row>
    <row r="636" spans="51:52" x14ac:dyDescent="0.2">
      <c r="AY636" s="82">
        <v>0.4914919429605013</v>
      </c>
      <c r="AZ636" s="39"/>
    </row>
    <row r="637" spans="51:52" x14ac:dyDescent="0.2">
      <c r="AY637" s="82">
        <v>-4.9097030490217811E-2</v>
      </c>
      <c r="AZ637" s="39"/>
    </row>
    <row r="638" spans="51:52" x14ac:dyDescent="0.2">
      <c r="AY638" s="82">
        <v>-9.7762526696437927E-3</v>
      </c>
      <c r="AZ638" s="39"/>
    </row>
    <row r="639" spans="51:52" x14ac:dyDescent="0.2">
      <c r="AY639" s="82">
        <v>-1.0812368600351252</v>
      </c>
      <c r="AZ639" s="39"/>
    </row>
    <row r="640" spans="51:52" x14ac:dyDescent="0.2">
      <c r="AY640" s="82">
        <v>1.2731752211304614</v>
      </c>
      <c r="AZ640" s="39"/>
    </row>
    <row r="641" spans="51:52" x14ac:dyDescent="0.2">
      <c r="AY641" s="82">
        <v>-6.208529298545036E-2</v>
      </c>
      <c r="AZ641" s="39"/>
    </row>
    <row r="642" spans="51:52" x14ac:dyDescent="0.2">
      <c r="AY642" s="82">
        <v>-0.12896361169549919</v>
      </c>
      <c r="AZ642" s="39"/>
    </row>
    <row r="643" spans="51:52" x14ac:dyDescent="0.2">
      <c r="AY643" s="82">
        <v>-1.1647551841125372</v>
      </c>
      <c r="AZ643" s="39"/>
    </row>
    <row r="644" spans="51:52" x14ac:dyDescent="0.2">
      <c r="AY644" s="82">
        <v>-1.2549879645481847</v>
      </c>
      <c r="AZ644" s="39"/>
    </row>
    <row r="645" spans="51:52" x14ac:dyDescent="0.2">
      <c r="AY645" s="82">
        <v>-0.3462870357427989</v>
      </c>
      <c r="AZ645" s="39"/>
    </row>
    <row r="646" spans="51:52" x14ac:dyDescent="0.2">
      <c r="AY646" s="82">
        <v>-0.40875406581580004</v>
      </c>
      <c r="AZ646" s="39"/>
    </row>
    <row r="647" spans="51:52" x14ac:dyDescent="0.2">
      <c r="AY647" s="82">
        <v>0.56248718519035545</v>
      </c>
      <c r="AZ647" s="39"/>
    </row>
    <row r="648" spans="51:52" x14ac:dyDescent="0.2">
      <c r="AY648" s="82">
        <v>0.45518541607624169</v>
      </c>
      <c r="AZ648" s="39"/>
    </row>
    <row r="649" spans="51:52" x14ac:dyDescent="0.2">
      <c r="AY649" s="82">
        <v>-0.33811421561773836</v>
      </c>
      <c r="AZ649" s="39"/>
    </row>
    <row r="650" spans="51:52" x14ac:dyDescent="0.2">
      <c r="AY650" s="82">
        <v>-1.1009892380445503</v>
      </c>
      <c r="AZ650" s="39"/>
    </row>
    <row r="651" spans="51:52" x14ac:dyDescent="0.2">
      <c r="AY651" s="82">
        <v>-1.3965007039954582</v>
      </c>
      <c r="AZ651" s="39"/>
    </row>
    <row r="652" spans="51:52" x14ac:dyDescent="0.2">
      <c r="AY652" s="82">
        <v>-1.42386230062498</v>
      </c>
      <c r="AZ652" s="39"/>
    </row>
    <row r="653" spans="51:52" x14ac:dyDescent="0.2">
      <c r="AY653" s="82">
        <v>-0.28983654148075011</v>
      </c>
      <c r="AZ653" s="39"/>
    </row>
    <row r="654" spans="51:52" x14ac:dyDescent="0.2">
      <c r="AY654" s="82">
        <v>-0.31406123504177325</v>
      </c>
      <c r="AZ654" s="39"/>
    </row>
    <row r="655" spans="51:52" x14ac:dyDescent="0.2">
      <c r="AY655" s="82">
        <v>-1.6887406486840064</v>
      </c>
      <c r="AZ655" s="39"/>
    </row>
    <row r="656" spans="51:52" x14ac:dyDescent="0.2">
      <c r="AY656" s="82">
        <v>-1.0815431912140439</v>
      </c>
      <c r="AZ656" s="39"/>
    </row>
    <row r="657" spans="51:52" x14ac:dyDescent="0.2">
      <c r="AY657" s="82">
        <v>-0.22777366514087327</v>
      </c>
      <c r="AZ657" s="39"/>
    </row>
    <row r="658" spans="51:52" x14ac:dyDescent="0.2">
      <c r="AY658" s="82">
        <v>-1.5174769892419526</v>
      </c>
      <c r="AZ658" s="39"/>
    </row>
    <row r="659" spans="51:52" x14ac:dyDescent="0.2">
      <c r="AY659" s="82">
        <v>-0.30689296579445624</v>
      </c>
      <c r="AZ659" s="39"/>
    </row>
    <row r="660" spans="51:52" x14ac:dyDescent="0.2">
      <c r="AY660" s="82">
        <v>-0.86566556656880922</v>
      </c>
      <c r="AZ660" s="39"/>
    </row>
    <row r="661" spans="51:52" x14ac:dyDescent="0.2">
      <c r="AY661" s="82">
        <v>-1.5669680220329396</v>
      </c>
      <c r="AZ661" s="39"/>
    </row>
    <row r="662" spans="51:52" x14ac:dyDescent="0.2">
      <c r="AY662" s="82">
        <v>0.24598575130112879</v>
      </c>
      <c r="AZ662" s="39"/>
    </row>
    <row r="663" spans="51:52" x14ac:dyDescent="0.2">
      <c r="AY663" s="82">
        <v>0.52343594290904505</v>
      </c>
      <c r="AZ663" s="39"/>
    </row>
    <row r="664" spans="51:52" x14ac:dyDescent="0.2">
      <c r="AY664" s="82">
        <v>0.2628584965681004</v>
      </c>
      <c r="AZ664" s="39"/>
    </row>
    <row r="665" spans="51:52" x14ac:dyDescent="0.2">
      <c r="AY665" s="82">
        <v>0.84253520878824339</v>
      </c>
      <c r="AZ665" s="39"/>
    </row>
    <row r="666" spans="51:52" x14ac:dyDescent="0.2">
      <c r="AY666" s="82">
        <v>2.2314898348590182</v>
      </c>
      <c r="AZ666" s="39"/>
    </row>
    <row r="667" spans="51:52" x14ac:dyDescent="0.2">
      <c r="AY667" s="82">
        <v>-1.8094149725236721</v>
      </c>
      <c r="AZ667" s="39"/>
    </row>
    <row r="668" spans="51:52" x14ac:dyDescent="0.2">
      <c r="AY668" s="82">
        <v>0.11135928521730924</v>
      </c>
      <c r="AZ668" s="39"/>
    </row>
    <row r="669" spans="51:52" x14ac:dyDescent="0.2">
      <c r="AY669" s="82">
        <v>-2.5515258175088474E-2</v>
      </c>
      <c r="AZ669" s="39"/>
    </row>
    <row r="670" spans="51:52" x14ac:dyDescent="0.2">
      <c r="AY670" s="82">
        <v>0.61303256317295873</v>
      </c>
      <c r="AZ670" s="39"/>
    </row>
    <row r="671" spans="51:52" x14ac:dyDescent="0.2">
      <c r="AY671" s="82">
        <v>1.9512331477996258E-2</v>
      </c>
      <c r="AZ671" s="39"/>
    </row>
    <row r="672" spans="51:52" x14ac:dyDescent="0.2">
      <c r="AY672" s="82">
        <v>0.38987489593697278</v>
      </c>
      <c r="AZ672" s="39"/>
    </row>
    <row r="673" spans="51:52" x14ac:dyDescent="0.2">
      <c r="AY673" s="82">
        <v>0.37526996268173879</v>
      </c>
      <c r="AZ673" s="39"/>
    </row>
    <row r="674" spans="51:52" x14ac:dyDescent="0.2">
      <c r="AY674" s="82">
        <v>0.37587058701533949</v>
      </c>
      <c r="AZ674" s="39"/>
    </row>
    <row r="675" spans="51:52" x14ac:dyDescent="0.2">
      <c r="AY675" s="82">
        <v>-0.89783698623128827</v>
      </c>
      <c r="AZ675" s="39"/>
    </row>
    <row r="676" spans="51:52" x14ac:dyDescent="0.2">
      <c r="AY676" s="82">
        <v>1.2313712270994126</v>
      </c>
      <c r="AZ676" s="39"/>
    </row>
    <row r="677" spans="51:52" x14ac:dyDescent="0.2">
      <c r="AY677" s="82">
        <v>-1.5403044944834023</v>
      </c>
      <c r="AZ677" s="39"/>
    </row>
    <row r="678" spans="51:52" x14ac:dyDescent="0.2">
      <c r="AY678" s="82">
        <v>1.3690041248345552</v>
      </c>
      <c r="AZ678" s="39"/>
    </row>
    <row r="679" spans="51:52" x14ac:dyDescent="0.2">
      <c r="AY679" s="82">
        <v>1.0456479884055785</v>
      </c>
      <c r="AZ679" s="39"/>
    </row>
    <row r="680" spans="51:52" x14ac:dyDescent="0.2">
      <c r="AY680" s="82">
        <v>-0.65284549439110695</v>
      </c>
      <c r="AZ680" s="39"/>
    </row>
    <row r="681" spans="51:52" x14ac:dyDescent="0.2">
      <c r="AY681" s="82">
        <v>2.2458363060028512</v>
      </c>
      <c r="AZ681" s="39"/>
    </row>
    <row r="682" spans="51:52" x14ac:dyDescent="0.2">
      <c r="AY682" s="82">
        <v>0.85348378708224237</v>
      </c>
      <c r="AZ682" s="39"/>
    </row>
    <row r="683" spans="51:52" x14ac:dyDescent="0.2">
      <c r="AY683" s="82">
        <v>0.4576819689228564</v>
      </c>
      <c r="AZ683" s="39"/>
    </row>
    <row r="684" spans="51:52" x14ac:dyDescent="0.2">
      <c r="AY684" s="82">
        <v>-1.8963968210724018</v>
      </c>
      <c r="AZ684" s="39"/>
    </row>
    <row r="685" spans="51:52" x14ac:dyDescent="0.2">
      <c r="AY685" s="82">
        <v>1.4477724716876084</v>
      </c>
      <c r="AZ685" s="39"/>
    </row>
    <row r="686" spans="51:52" x14ac:dyDescent="0.2">
      <c r="AY686" s="82">
        <v>0.70343205554786969</v>
      </c>
      <c r="AZ686" s="39"/>
    </row>
    <row r="687" spans="51:52" x14ac:dyDescent="0.2">
      <c r="AY687" s="82">
        <v>7.862309505728636E-2</v>
      </c>
      <c r="AZ687" s="39"/>
    </row>
    <row r="688" spans="51:52" x14ac:dyDescent="0.2">
      <c r="AY688" s="82">
        <v>1.1654251758677603</v>
      </c>
      <c r="AZ688" s="39"/>
    </row>
    <row r="689" spans="51:52" x14ac:dyDescent="0.2">
      <c r="AY689" s="82">
        <v>0.50774201145915288</v>
      </c>
      <c r="AZ689" s="39"/>
    </row>
    <row r="690" spans="51:52" x14ac:dyDescent="0.2">
      <c r="AY690" s="82">
        <v>-0.47741413879392813</v>
      </c>
      <c r="AZ690" s="39"/>
    </row>
    <row r="691" spans="51:52" x14ac:dyDescent="0.2">
      <c r="AY691" s="82">
        <v>1.7867087744771371</v>
      </c>
      <c r="AZ691" s="39"/>
    </row>
    <row r="692" spans="51:52" x14ac:dyDescent="0.2">
      <c r="AY692" s="82">
        <v>0.39280011436875273</v>
      </c>
      <c r="AZ692" s="39"/>
    </row>
    <row r="693" spans="51:52" x14ac:dyDescent="0.2">
      <c r="AY693" s="82">
        <v>0.69019571865246565</v>
      </c>
      <c r="AZ693" s="39"/>
    </row>
    <row r="694" spans="51:52" x14ac:dyDescent="0.2">
      <c r="AY694" s="82">
        <v>0.53186123810132857</v>
      </c>
      <c r="AZ694" s="39"/>
    </row>
    <row r="695" spans="51:52" x14ac:dyDescent="0.2">
      <c r="AY695" s="82">
        <v>1.2423618349012095</v>
      </c>
      <c r="AZ695" s="39"/>
    </row>
    <row r="696" spans="51:52" x14ac:dyDescent="0.2">
      <c r="AY696" s="82">
        <v>-1.4891218278423892</v>
      </c>
      <c r="AZ696" s="39"/>
    </row>
    <row r="697" spans="51:52" x14ac:dyDescent="0.2">
      <c r="AY697" s="82">
        <v>-1.130911687350125</v>
      </c>
      <c r="AZ697" s="39"/>
    </row>
    <row r="698" spans="51:52" x14ac:dyDescent="0.2">
      <c r="AY698" s="82">
        <v>1.0621836716203057</v>
      </c>
      <c r="AZ698" s="39"/>
    </row>
    <row r="699" spans="51:52" x14ac:dyDescent="0.2">
      <c r="AY699" s="82">
        <v>-0.26825164368026533</v>
      </c>
      <c r="AZ699" s="39"/>
    </row>
    <row r="700" spans="51:52" x14ac:dyDescent="0.2">
      <c r="AY700" s="82">
        <v>1.1955419899308071</v>
      </c>
      <c r="AZ700" s="39"/>
    </row>
    <row r="701" spans="51:52" x14ac:dyDescent="0.2">
      <c r="AY701" s="82">
        <v>0.84605797366393798</v>
      </c>
      <c r="AZ701" s="39"/>
    </row>
    <row r="702" spans="51:52" x14ac:dyDescent="0.2">
      <c r="AY702" s="82">
        <v>-0.7817330325338856</v>
      </c>
      <c r="AZ702" s="39"/>
    </row>
    <row r="703" spans="51:52" x14ac:dyDescent="0.2">
      <c r="AY703" s="82">
        <v>-1.8904189499026738</v>
      </c>
      <c r="AZ703" s="39"/>
    </row>
    <row r="704" spans="51:52" x14ac:dyDescent="0.2">
      <c r="AY704" s="82">
        <v>1.1976299890152702</v>
      </c>
      <c r="AZ704" s="39"/>
    </row>
    <row r="705" spans="51:52" x14ac:dyDescent="0.2">
      <c r="AY705" s="82">
        <v>-1.6356338192895364E-2</v>
      </c>
      <c r="AZ705" s="39"/>
    </row>
    <row r="706" spans="51:52" x14ac:dyDescent="0.2">
      <c r="AY706" s="82">
        <v>-0.95828725267786796</v>
      </c>
      <c r="AZ706" s="39"/>
    </row>
    <row r="707" spans="51:52" x14ac:dyDescent="0.2">
      <c r="AY707" s="82">
        <v>-1.1348217565707075</v>
      </c>
      <c r="AZ707" s="39"/>
    </row>
    <row r="708" spans="51:52" x14ac:dyDescent="0.2">
      <c r="AY708" s="82">
        <v>1.4796911587514574</v>
      </c>
      <c r="AZ708" s="39"/>
    </row>
    <row r="709" spans="51:52" x14ac:dyDescent="0.2">
      <c r="AY709" s="82">
        <v>-0.39173212016811487</v>
      </c>
      <c r="AZ709" s="39"/>
    </row>
    <row r="710" spans="51:52" x14ac:dyDescent="0.2">
      <c r="AY710" s="82">
        <v>-1.1746293485126347</v>
      </c>
      <c r="AZ710" s="39"/>
    </row>
    <row r="711" spans="51:52" x14ac:dyDescent="0.2">
      <c r="AY711" s="82">
        <v>0.40519923191683987</v>
      </c>
      <c r="AZ711" s="39"/>
    </row>
    <row r="712" spans="51:52" x14ac:dyDescent="0.2">
      <c r="AY712" s="82">
        <v>0.53009831671863827</v>
      </c>
      <c r="AZ712" s="39"/>
    </row>
    <row r="713" spans="51:52" x14ac:dyDescent="0.2">
      <c r="AY713" s="82">
        <v>-1.2163573514043091</v>
      </c>
      <c r="AZ713" s="39"/>
    </row>
    <row r="714" spans="51:52" x14ac:dyDescent="0.2">
      <c r="AY714" s="82">
        <v>1.3082583550629172</v>
      </c>
      <c r="AZ714" s="39"/>
    </row>
    <row r="715" spans="51:52" x14ac:dyDescent="0.2">
      <c r="AY715" s="82">
        <v>-0.75638298284779393</v>
      </c>
      <c r="AZ715" s="39"/>
    </row>
    <row r="716" spans="51:52" x14ac:dyDescent="0.2">
      <c r="AY716" s="82">
        <v>-0.37422120384806973</v>
      </c>
      <c r="AZ716" s="39"/>
    </row>
    <row r="717" spans="51:52" x14ac:dyDescent="0.2">
      <c r="AY717" s="82">
        <v>-1.0660889815494503</v>
      </c>
      <c r="AZ717" s="39"/>
    </row>
    <row r="718" spans="51:52" x14ac:dyDescent="0.2">
      <c r="AY718" s="82">
        <v>-1.3883419696827666</v>
      </c>
      <c r="AZ718" s="39"/>
    </row>
    <row r="719" spans="51:52" x14ac:dyDescent="0.2">
      <c r="AY719" s="82">
        <v>0.3457734892034357</v>
      </c>
      <c r="AZ719" s="39"/>
    </row>
    <row r="720" spans="51:52" x14ac:dyDescent="0.2">
      <c r="AY720" s="82">
        <v>0.9995369667079762</v>
      </c>
      <c r="AZ720" s="39"/>
    </row>
    <row r="721" spans="51:52" x14ac:dyDescent="0.2">
      <c r="AY721" s="82">
        <v>-2.0299722585875637</v>
      </c>
      <c r="AZ721" s="39"/>
    </row>
    <row r="722" spans="51:52" x14ac:dyDescent="0.2">
      <c r="AY722" s="82">
        <v>-0.12607823757213801</v>
      </c>
      <c r="AZ722" s="39"/>
    </row>
    <row r="723" spans="51:52" x14ac:dyDescent="0.2">
      <c r="AY723" s="82">
        <v>-0.81558222911514056</v>
      </c>
      <c r="AZ723" s="39"/>
    </row>
    <row r="724" spans="51:52" x14ac:dyDescent="0.2">
      <c r="AY724" s="82">
        <v>1.3651628220508862</v>
      </c>
      <c r="AZ724" s="39"/>
    </row>
    <row r="725" spans="51:52" x14ac:dyDescent="0.2">
      <c r="AY725" s="82">
        <v>-0.63339469131225856</v>
      </c>
      <c r="AZ725" s="39"/>
    </row>
    <row r="726" spans="51:52" x14ac:dyDescent="0.2">
      <c r="AY726" s="82">
        <v>0.5728503624593142</v>
      </c>
      <c r="AZ726" s="39"/>
    </row>
    <row r="727" spans="51:52" x14ac:dyDescent="0.2">
      <c r="AY727" s="82">
        <v>0.99511523672602387</v>
      </c>
      <c r="AZ727" s="39"/>
    </row>
    <row r="728" spans="51:52" x14ac:dyDescent="0.2">
      <c r="AY728" s="82">
        <v>0.81767474704895404</v>
      </c>
      <c r="AZ728" s="39"/>
    </row>
    <row r="729" spans="51:52" x14ac:dyDescent="0.2">
      <c r="AY729" s="82">
        <v>-0.97805303489083051</v>
      </c>
      <c r="AZ729" s="39"/>
    </row>
    <row r="730" spans="51:52" x14ac:dyDescent="0.2">
      <c r="AY730" s="82">
        <v>-0.7018319630084574</v>
      </c>
      <c r="AZ730" s="39"/>
    </row>
    <row r="731" spans="51:52" x14ac:dyDescent="0.2">
      <c r="AY731" s="82">
        <v>-0.43004271967569535</v>
      </c>
      <c r="AZ731" s="39"/>
    </row>
    <row r="732" spans="51:52" x14ac:dyDescent="0.2">
      <c r="AY732" s="82">
        <v>-1.2821257159335873</v>
      </c>
      <c r="AZ732" s="39"/>
    </row>
    <row r="733" spans="51:52" x14ac:dyDescent="0.2">
      <c r="AY733" s="82">
        <v>1.4194873454441652</v>
      </c>
      <c r="AZ733" s="39"/>
    </row>
    <row r="734" spans="51:52" x14ac:dyDescent="0.2">
      <c r="AY734" s="82">
        <v>0.11681539705800877</v>
      </c>
      <c r="AZ734" s="39"/>
    </row>
    <row r="735" spans="51:52" x14ac:dyDescent="0.2">
      <c r="AY735" s="82">
        <v>-0.37006540281446093</v>
      </c>
      <c r="AZ735" s="39"/>
    </row>
    <row r="736" spans="51:52" x14ac:dyDescent="0.2">
      <c r="AY736" s="82">
        <v>1.143906570839766</v>
      </c>
      <c r="AZ736" s="39"/>
    </row>
    <row r="737" spans="51:52" x14ac:dyDescent="0.2">
      <c r="AY737" s="82">
        <v>-1.6213476639226028</v>
      </c>
      <c r="AZ737" s="39"/>
    </row>
    <row r="738" spans="51:52" x14ac:dyDescent="0.2">
      <c r="AY738" s="82">
        <v>0.52081100066192842</v>
      </c>
      <c r="AZ738" s="39"/>
    </row>
    <row r="739" spans="51:52" x14ac:dyDescent="0.2">
      <c r="AY739" s="82">
        <v>0.63066129611568778</v>
      </c>
      <c r="AZ739" s="39"/>
    </row>
    <row r="740" spans="51:52" x14ac:dyDescent="0.2">
      <c r="AY740" s="82">
        <v>-1.4030062921335167</v>
      </c>
      <c r="AZ740" s="39"/>
    </row>
    <row r="741" spans="51:52" x14ac:dyDescent="0.2">
      <c r="AY741" s="82">
        <v>0.47745784970347754</v>
      </c>
      <c r="AZ741" s="39"/>
    </row>
    <row r="742" spans="51:52" x14ac:dyDescent="0.2">
      <c r="AY742" s="82">
        <v>-5.6065348879107482E-2</v>
      </c>
      <c r="AZ742" s="39"/>
    </row>
    <row r="743" spans="51:52" x14ac:dyDescent="0.2">
      <c r="AY743" s="82">
        <v>0.95997558746324962</v>
      </c>
      <c r="AZ743" s="39"/>
    </row>
    <row r="744" spans="51:52" x14ac:dyDescent="0.2">
      <c r="AY744" s="82">
        <v>0.47723135325741994</v>
      </c>
      <c r="AZ744" s="39"/>
    </row>
    <row r="745" spans="51:52" x14ac:dyDescent="0.2">
      <c r="AY745" s="82">
        <v>0.44991184243581051</v>
      </c>
      <c r="AZ745" s="39"/>
    </row>
    <row r="746" spans="51:52" x14ac:dyDescent="0.2">
      <c r="AY746" s="82">
        <v>0.83095051644664408</v>
      </c>
      <c r="AZ746" s="39"/>
    </row>
    <row r="747" spans="51:52" x14ac:dyDescent="0.2">
      <c r="AY747" s="82">
        <v>1.46880874988886</v>
      </c>
      <c r="AZ747" s="39"/>
    </row>
    <row r="748" spans="51:52" x14ac:dyDescent="0.2">
      <c r="AY748" s="82">
        <v>-0.43290878935404625</v>
      </c>
      <c r="AZ748" s="39"/>
    </row>
    <row r="749" spans="51:52" x14ac:dyDescent="0.2">
      <c r="AY749" s="82">
        <v>-0.89019453449249775</v>
      </c>
      <c r="AZ749" s="39"/>
    </row>
    <row r="750" spans="51:52" x14ac:dyDescent="0.2">
      <c r="AY750" s="82">
        <v>-0.21332649595338563</v>
      </c>
      <c r="AZ750" s="39"/>
    </row>
    <row r="751" spans="51:52" x14ac:dyDescent="0.2">
      <c r="AY751" s="82">
        <v>0.3474378293304109</v>
      </c>
      <c r="AZ751" s="39"/>
    </row>
    <row r="752" spans="51:52" x14ac:dyDescent="0.2">
      <c r="AY752" s="82">
        <v>0.25646704655652669</v>
      </c>
      <c r="AZ752" s="39"/>
    </row>
    <row r="753" spans="51:52" x14ac:dyDescent="0.2">
      <c r="AY753" s="82">
        <v>0.63375386224009622</v>
      </c>
      <c r="AZ753" s="39"/>
    </row>
    <row r="754" spans="51:52" x14ac:dyDescent="0.2">
      <c r="AY754" s="82">
        <v>6.6066247500055103E-2</v>
      </c>
      <c r="AZ754" s="39"/>
    </row>
    <row r="755" spans="51:52" x14ac:dyDescent="0.2">
      <c r="AY755" s="82">
        <v>0.5816159191869954</v>
      </c>
      <c r="AZ755" s="39"/>
    </row>
    <row r="756" spans="51:52" x14ac:dyDescent="0.2">
      <c r="AY756" s="82">
        <v>-0.74939044607046168</v>
      </c>
      <c r="AZ756" s="39"/>
    </row>
    <row r="757" spans="51:52" x14ac:dyDescent="0.2">
      <c r="AY757" s="82">
        <v>-1.2248074481137021</v>
      </c>
      <c r="AZ757" s="39"/>
    </row>
    <row r="758" spans="51:52" x14ac:dyDescent="0.2">
      <c r="AY758" s="82">
        <v>1.0702197270556952</v>
      </c>
      <c r="AZ758" s="39"/>
    </row>
    <row r="759" spans="51:52" x14ac:dyDescent="0.2">
      <c r="AY759" s="82">
        <v>-1.8379460710222286</v>
      </c>
      <c r="AZ759" s="39"/>
    </row>
    <row r="760" spans="51:52" x14ac:dyDescent="0.2">
      <c r="AY760" s="82">
        <v>1.9600814166052728E-2</v>
      </c>
      <c r="AZ760" s="39"/>
    </row>
    <row r="761" spans="51:52" x14ac:dyDescent="0.2">
      <c r="AY761" s="82">
        <v>0.25165147243588815</v>
      </c>
      <c r="AZ761" s="39"/>
    </row>
    <row r="762" spans="51:52" x14ac:dyDescent="0.2">
      <c r="AY762" s="82">
        <v>-1.534543021192073</v>
      </c>
      <c r="AZ762" s="39"/>
    </row>
    <row r="763" spans="51:52" x14ac:dyDescent="0.2">
      <c r="AY763" s="82">
        <v>-2.0945588502586965</v>
      </c>
      <c r="AZ763" s="39"/>
    </row>
    <row r="764" spans="51:52" x14ac:dyDescent="0.2">
      <c r="AY764" s="82">
        <v>-0.56748855346706639</v>
      </c>
      <c r="AZ764" s="39"/>
    </row>
    <row r="765" spans="51:52" x14ac:dyDescent="0.2">
      <c r="AY765" s="82">
        <v>1.1349145176660274</v>
      </c>
      <c r="AZ765" s="39"/>
    </row>
    <row r="766" spans="51:52" x14ac:dyDescent="0.2">
      <c r="AY766" s="82">
        <v>1.2871922620428642</v>
      </c>
      <c r="AZ766" s="39"/>
    </row>
    <row r="767" spans="51:52" x14ac:dyDescent="0.2">
      <c r="AY767" s="82">
        <v>-0.7056925011590951</v>
      </c>
      <c r="AZ767" s="39"/>
    </row>
    <row r="768" spans="51:52" x14ac:dyDescent="0.2">
      <c r="AY768" s="82">
        <v>0.79487506658083795</v>
      </c>
      <c r="AZ768" s="39"/>
    </row>
    <row r="769" spans="51:52" x14ac:dyDescent="0.2">
      <c r="AY769" s="82">
        <v>0.22151494212169828</v>
      </c>
      <c r="AZ769" s="39"/>
    </row>
    <row r="770" spans="51:52" x14ac:dyDescent="0.2">
      <c r="AY770" s="82">
        <v>0.19375205609145807</v>
      </c>
      <c r="AZ770" s="39"/>
    </row>
    <row r="771" spans="51:52" x14ac:dyDescent="0.2">
      <c r="AY771" s="82">
        <v>0.82974878689526843</v>
      </c>
      <c r="AZ771" s="39"/>
    </row>
    <row r="772" spans="51:52" x14ac:dyDescent="0.2">
      <c r="AY772" s="82">
        <v>0.1756111815031848</v>
      </c>
      <c r="AZ772" s="39"/>
    </row>
    <row r="773" spans="51:52" x14ac:dyDescent="0.2">
      <c r="AY773" s="82">
        <v>-0.38971288752056532</v>
      </c>
      <c r="AZ773" s="39"/>
    </row>
    <row r="774" spans="51:52" x14ac:dyDescent="0.2">
      <c r="AY774" s="82">
        <v>1.7522981456224804</v>
      </c>
      <c r="AZ774" s="39"/>
    </row>
    <row r="775" spans="51:52" x14ac:dyDescent="0.2">
      <c r="AY775" s="82">
        <v>0.73726129543589447</v>
      </c>
      <c r="AZ775" s="39"/>
    </row>
    <row r="776" spans="51:52" x14ac:dyDescent="0.2">
      <c r="AY776" s="82">
        <v>-0.84713688685910504</v>
      </c>
      <c r="AZ776" s="39"/>
    </row>
    <row r="777" spans="51:52" x14ac:dyDescent="0.2">
      <c r="AY777" s="82">
        <v>-0.94157412320285372</v>
      </c>
      <c r="AZ777" s="39"/>
    </row>
    <row r="778" spans="51:52" x14ac:dyDescent="0.2">
      <c r="AY778" s="82">
        <v>1.4198811895828514</v>
      </c>
      <c r="AZ778" s="39"/>
    </row>
    <row r="779" spans="51:52" x14ac:dyDescent="0.2">
      <c r="AY779" s="82">
        <v>-0.46273995821760644</v>
      </c>
      <c r="AZ779" s="39"/>
    </row>
    <row r="780" spans="51:52" x14ac:dyDescent="0.2">
      <c r="AY780" s="82">
        <v>0.36110744286678714</v>
      </c>
      <c r="AZ780" s="39"/>
    </row>
    <row r="781" spans="51:52" x14ac:dyDescent="0.2">
      <c r="AY781" s="82">
        <v>-0.88854991061666555</v>
      </c>
      <c r="AZ781" s="39"/>
    </row>
    <row r="782" spans="51:52" x14ac:dyDescent="0.2">
      <c r="AY782" s="82">
        <v>0.82183054808256284</v>
      </c>
      <c r="AZ782" s="39"/>
    </row>
    <row r="783" spans="51:52" x14ac:dyDescent="0.2">
      <c r="AY783" s="83">
        <v>-0.34348404920027914</v>
      </c>
      <c r="AZ783" s="39"/>
    </row>
  </sheetData>
  <mergeCells count="16">
    <mergeCell ref="P1:Q1"/>
    <mergeCell ref="D1:E1"/>
    <mergeCell ref="F1:G1"/>
    <mergeCell ref="H1:I1"/>
    <mergeCell ref="J1:K1"/>
    <mergeCell ref="N1:O1"/>
    <mergeCell ref="R1:S1"/>
    <mergeCell ref="T1:U1"/>
    <mergeCell ref="AE1:AF1"/>
    <mergeCell ref="AG1:AH1"/>
    <mergeCell ref="AI1:AJ1"/>
    <mergeCell ref="AK1:AL1"/>
    <mergeCell ref="AO1:AP1"/>
    <mergeCell ref="AQ1:AR1"/>
    <mergeCell ref="AS1:AT1"/>
    <mergeCell ref="AU1:AV1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ED7A-22C6-4ADA-AFA4-B235D93B30FB}">
  <dimension ref="A1:L475"/>
  <sheetViews>
    <sheetView workbookViewId="0"/>
  </sheetViews>
  <sheetFormatPr baseColWidth="10" defaultRowHeight="15" x14ac:dyDescent="0.2"/>
  <cols>
    <col min="1" max="1" width="12" customWidth="1"/>
    <col min="2" max="2" width="28.5" style="28" bestFit="1" customWidth="1"/>
    <col min="3" max="4" width="29.83203125" style="28" bestFit="1" customWidth="1"/>
    <col min="5" max="5" width="28.1640625" style="28" bestFit="1" customWidth="1"/>
    <col min="6" max="7" width="19.1640625" style="28" bestFit="1" customWidth="1"/>
    <col min="8" max="8" width="19" style="28" bestFit="1" customWidth="1"/>
    <col min="10" max="10" width="9.1640625" customWidth="1"/>
    <col min="11" max="12" width="11.5" style="28"/>
  </cols>
  <sheetData>
    <row r="1" spans="1:12" x14ac:dyDescent="0.2">
      <c r="A1" s="26" t="s">
        <v>21</v>
      </c>
      <c r="B1" s="197" t="s">
        <v>33</v>
      </c>
      <c r="C1" s="197"/>
      <c r="D1" s="197"/>
      <c r="E1" s="197"/>
      <c r="F1" s="197" t="s">
        <v>34</v>
      </c>
      <c r="G1" s="197"/>
      <c r="H1" s="197"/>
      <c r="J1" s="26" t="s">
        <v>0</v>
      </c>
      <c r="K1" s="1" t="s">
        <v>33</v>
      </c>
      <c r="L1" s="1" t="s">
        <v>34</v>
      </c>
    </row>
    <row r="2" spans="1:12" ht="17" x14ac:dyDescent="0.2">
      <c r="A2" s="27"/>
      <c r="B2" s="103" t="s">
        <v>98</v>
      </c>
      <c r="C2" s="103" t="s">
        <v>99</v>
      </c>
      <c r="D2" s="103" t="s">
        <v>95</v>
      </c>
      <c r="E2" s="103" t="s">
        <v>100</v>
      </c>
      <c r="F2" s="103" t="s">
        <v>101</v>
      </c>
      <c r="G2" s="103" t="s">
        <v>102</v>
      </c>
      <c r="H2" s="103" t="s">
        <v>103</v>
      </c>
      <c r="K2" s="100">
        <v>1542.0999755859375</v>
      </c>
      <c r="L2" s="81">
        <v>851.3389892578125</v>
      </c>
    </row>
    <row r="3" spans="1:12" x14ac:dyDescent="0.2">
      <c r="B3" s="100">
        <v>1542.0999755859375</v>
      </c>
      <c r="C3" s="97">
        <v>1734.3900146484375</v>
      </c>
      <c r="D3" s="81">
        <v>1184.8900146484375</v>
      </c>
      <c r="E3" s="97">
        <v>1342.6600341796875</v>
      </c>
      <c r="F3" s="97">
        <v>851.3389892578125</v>
      </c>
      <c r="G3" s="81">
        <v>705.57501220703125</v>
      </c>
      <c r="H3" s="81">
        <v>617.1929931640625</v>
      </c>
      <c r="K3" s="101">
        <v>713.23101806640625</v>
      </c>
      <c r="L3" s="82">
        <v>922.1929931640625</v>
      </c>
    </row>
    <row r="4" spans="1:12" x14ac:dyDescent="0.2">
      <c r="B4" s="101">
        <v>713.23101806640625</v>
      </c>
      <c r="C4" s="98">
        <v>1456.2900390625</v>
      </c>
      <c r="D4" s="82">
        <v>1157.6099853515625</v>
      </c>
      <c r="E4" s="98">
        <v>1056.469970703125</v>
      </c>
      <c r="F4" s="98">
        <v>922.1929931640625</v>
      </c>
      <c r="G4" s="82">
        <v>592.22802734375</v>
      </c>
      <c r="H4" s="82">
        <v>774.72198486328125</v>
      </c>
      <c r="K4" s="101">
        <v>809.6400146484375</v>
      </c>
      <c r="L4" s="82">
        <v>1025.010009765625</v>
      </c>
    </row>
    <row r="5" spans="1:12" x14ac:dyDescent="0.2">
      <c r="B5" s="101">
        <v>809.6400146484375</v>
      </c>
      <c r="C5" s="98">
        <v>1598.1700439453125</v>
      </c>
      <c r="D5" s="82">
        <v>1401.1800537109375</v>
      </c>
      <c r="E5" s="98">
        <v>1165.3199462890625</v>
      </c>
      <c r="F5" s="98">
        <v>1025.010009765625</v>
      </c>
      <c r="G5" s="82">
        <v>831.23297119140625</v>
      </c>
      <c r="H5" s="82">
        <v>1003.1300048828125</v>
      </c>
      <c r="K5" s="101">
        <v>1177.25</v>
      </c>
      <c r="L5" s="82">
        <v>897.46502685546875</v>
      </c>
    </row>
    <row r="6" spans="1:12" x14ac:dyDescent="0.2">
      <c r="B6" s="101">
        <v>1177.25</v>
      </c>
      <c r="C6" s="98">
        <v>1598.3499755859375</v>
      </c>
      <c r="D6" s="82">
        <v>1265.8900146484375</v>
      </c>
      <c r="E6" s="98">
        <v>1011.6799926757812</v>
      </c>
      <c r="F6" s="98">
        <v>897.46502685546875</v>
      </c>
      <c r="G6" s="82">
        <v>684.5260009765625</v>
      </c>
      <c r="H6" s="82">
        <v>861.1209716796875</v>
      </c>
      <c r="K6" s="101">
        <v>1404.1199951171875</v>
      </c>
      <c r="L6" s="82">
        <v>1402.0999755859375</v>
      </c>
    </row>
    <row r="7" spans="1:12" x14ac:dyDescent="0.2">
      <c r="B7" s="101">
        <v>1404.1199951171875</v>
      </c>
      <c r="C7" s="98">
        <v>1523.8800048828125</v>
      </c>
      <c r="D7" s="82">
        <v>1440.0899658203125</v>
      </c>
      <c r="E7" s="98">
        <v>1656.0699462890625</v>
      </c>
      <c r="F7" s="98">
        <v>1402.0999755859375</v>
      </c>
      <c r="G7" s="82">
        <v>834.17999267578125</v>
      </c>
      <c r="H7" s="82">
        <v>828.7860107421875</v>
      </c>
      <c r="K7" s="101">
        <v>1167.5699462890625</v>
      </c>
      <c r="L7" s="82">
        <v>847.02801513671875</v>
      </c>
    </row>
    <row r="8" spans="1:12" x14ac:dyDescent="0.2">
      <c r="B8" s="101">
        <v>1167.5699462890625</v>
      </c>
      <c r="C8" s="98">
        <v>1754.3800048828125</v>
      </c>
      <c r="D8" s="82">
        <v>1237.8299560546875</v>
      </c>
      <c r="E8" s="98">
        <v>1154.1300048828125</v>
      </c>
      <c r="F8" s="98">
        <v>847.02801513671875</v>
      </c>
      <c r="G8" s="82">
        <v>608.635986328125</v>
      </c>
      <c r="H8" s="82">
        <v>546.78302001953125</v>
      </c>
      <c r="K8" s="101">
        <v>1104.5999755859375</v>
      </c>
      <c r="L8" s="82">
        <v>1049.949951171875</v>
      </c>
    </row>
    <row r="9" spans="1:12" x14ac:dyDescent="0.2">
      <c r="B9" s="101">
        <v>1104.5999755859375</v>
      </c>
      <c r="C9" s="98">
        <v>1902.1199951171875</v>
      </c>
      <c r="D9" s="82">
        <v>726.6939697265625</v>
      </c>
      <c r="E9" s="98">
        <v>1428.1700439453125</v>
      </c>
      <c r="F9" s="98">
        <v>1049.949951171875</v>
      </c>
      <c r="G9" s="82">
        <v>945.7559814453125</v>
      </c>
      <c r="H9" s="82">
        <v>662.63702392578125</v>
      </c>
      <c r="K9" s="101">
        <v>1192.510009765625</v>
      </c>
      <c r="L9" s="82">
        <v>873.96600341796875</v>
      </c>
    </row>
    <row r="10" spans="1:12" x14ac:dyDescent="0.2">
      <c r="B10" s="101">
        <v>1192.510009765625</v>
      </c>
      <c r="C10" s="98">
        <v>1777.8499755859375</v>
      </c>
      <c r="D10" s="82">
        <v>1418.8199462890625</v>
      </c>
      <c r="E10" s="98">
        <v>1280.219970703125</v>
      </c>
      <c r="F10" s="98">
        <v>873.96600341796875</v>
      </c>
      <c r="G10" s="82">
        <v>1003.25</v>
      </c>
      <c r="H10" s="82">
        <v>696.17901611328125</v>
      </c>
      <c r="K10" s="101">
        <v>1473.4599609375</v>
      </c>
      <c r="L10" s="82">
        <v>653.89599609375</v>
      </c>
    </row>
    <row r="11" spans="1:12" x14ac:dyDescent="0.2">
      <c r="B11" s="101">
        <v>1473.4599609375</v>
      </c>
      <c r="C11" s="98">
        <v>1416.239990234375</v>
      </c>
      <c r="D11" s="82">
        <v>1128.969970703125</v>
      </c>
      <c r="E11" s="98">
        <v>1374.4300537109375</v>
      </c>
      <c r="F11" s="98">
        <v>653.89599609375</v>
      </c>
      <c r="G11" s="82">
        <v>569.5689697265625</v>
      </c>
      <c r="H11" s="82">
        <v>729.04998779296875</v>
      </c>
      <c r="K11" s="101">
        <v>1314.8699951171875</v>
      </c>
      <c r="L11" s="82">
        <v>1022.8900146484375</v>
      </c>
    </row>
    <row r="12" spans="1:12" x14ac:dyDescent="0.2">
      <c r="B12" s="101">
        <v>1314.8699951171875</v>
      </c>
      <c r="C12" s="98">
        <v>1076.31005859375</v>
      </c>
      <c r="D12" s="82">
        <v>975.78497314453125</v>
      </c>
      <c r="E12" s="98">
        <v>886.66400146484375</v>
      </c>
      <c r="F12" s="98">
        <v>1022.8900146484375</v>
      </c>
      <c r="G12" s="82">
        <v>676.23297119140625</v>
      </c>
      <c r="H12" s="82">
        <v>700.69000244140625</v>
      </c>
      <c r="K12" s="101">
        <v>1476.550048828125</v>
      </c>
      <c r="L12" s="82">
        <v>743.54400634765625</v>
      </c>
    </row>
    <row r="13" spans="1:12" x14ac:dyDescent="0.2">
      <c r="B13" s="101">
        <v>1476.550048828125</v>
      </c>
      <c r="C13" s="98">
        <v>1669.6700439453125</v>
      </c>
      <c r="D13" s="82">
        <v>1507.77001953125</v>
      </c>
      <c r="E13" s="98">
        <v>1266.530029296875</v>
      </c>
      <c r="F13" s="98">
        <v>743.54400634765625</v>
      </c>
      <c r="G13" s="82">
        <v>474.43499755859375</v>
      </c>
      <c r="H13" s="82">
        <v>634.2080078125</v>
      </c>
      <c r="K13" s="101">
        <v>1510.1300048828125</v>
      </c>
      <c r="L13" s="82">
        <v>1051.969970703125</v>
      </c>
    </row>
    <row r="14" spans="1:12" x14ac:dyDescent="0.2">
      <c r="B14" s="101">
        <v>1510.1300048828125</v>
      </c>
      <c r="C14" s="98">
        <v>1462.239990234375</v>
      </c>
      <c r="D14" s="82">
        <v>1339.530029296875</v>
      </c>
      <c r="E14" s="98">
        <v>1350.27001953125</v>
      </c>
      <c r="F14" s="98">
        <v>1051.969970703125</v>
      </c>
      <c r="G14" s="82">
        <v>875.8179931640625</v>
      </c>
      <c r="H14" s="82">
        <v>624.1920166015625</v>
      </c>
      <c r="K14" s="101">
        <v>1585.06005859375</v>
      </c>
      <c r="L14" s="82">
        <v>922.9010009765625</v>
      </c>
    </row>
    <row r="15" spans="1:12" x14ac:dyDescent="0.2">
      <c r="B15" s="101">
        <v>1585.06005859375</v>
      </c>
      <c r="C15" s="98">
        <v>1284.8900146484375</v>
      </c>
      <c r="D15" s="82">
        <v>1055.219970703125</v>
      </c>
      <c r="E15" s="98">
        <v>1587.6099853515625</v>
      </c>
      <c r="F15" s="98">
        <v>922.9010009765625</v>
      </c>
      <c r="G15" s="82">
        <v>872.7039794921875</v>
      </c>
      <c r="H15" s="82">
        <v>625.77899169921875</v>
      </c>
      <c r="K15" s="101">
        <v>1291.8800048828125</v>
      </c>
      <c r="L15" s="82">
        <v>576.6929931640625</v>
      </c>
    </row>
    <row r="16" spans="1:12" x14ac:dyDescent="0.2">
      <c r="B16" s="101">
        <v>1291.8800048828125</v>
      </c>
      <c r="C16" s="98">
        <v>1272.72998046875</v>
      </c>
      <c r="D16" s="82">
        <v>1292.4000244140625</v>
      </c>
      <c r="E16" s="98">
        <v>1484.5400390625</v>
      </c>
      <c r="F16" s="98">
        <v>576.6929931640625</v>
      </c>
      <c r="G16" s="82">
        <v>641.35198974609375</v>
      </c>
      <c r="H16" s="82">
        <v>614.60101318359375</v>
      </c>
      <c r="K16" s="101">
        <v>1771.1500244140625</v>
      </c>
      <c r="L16" s="82">
        <v>1419.219970703125</v>
      </c>
    </row>
    <row r="17" spans="2:12" x14ac:dyDescent="0.2">
      <c r="B17" s="101">
        <v>1771.1500244140625</v>
      </c>
      <c r="C17" s="98">
        <v>564.22601318359375</v>
      </c>
      <c r="D17" s="82">
        <v>1413.27001953125</v>
      </c>
      <c r="E17" s="98">
        <v>1240.47998046875</v>
      </c>
      <c r="F17" s="98">
        <v>1419.219970703125</v>
      </c>
      <c r="G17" s="82">
        <v>891.52899169921875</v>
      </c>
      <c r="H17" s="82">
        <v>629.99798583984375</v>
      </c>
      <c r="K17" s="101">
        <v>1414.5799560546875</v>
      </c>
      <c r="L17" s="82">
        <v>716.91400146484375</v>
      </c>
    </row>
    <row r="18" spans="2:12" x14ac:dyDescent="0.2">
      <c r="B18" s="101">
        <v>1414.5799560546875</v>
      </c>
      <c r="C18" s="98">
        <v>2034.2900390625</v>
      </c>
      <c r="D18" s="82">
        <v>1067.010009765625</v>
      </c>
      <c r="E18" s="98">
        <v>1226.530029296875</v>
      </c>
      <c r="F18" s="98">
        <v>716.91400146484375</v>
      </c>
      <c r="G18" s="82">
        <v>974.9229736328125</v>
      </c>
      <c r="H18" s="82">
        <v>678.08197021484375</v>
      </c>
      <c r="K18" s="101">
        <v>1192.4300537109375</v>
      </c>
      <c r="L18" s="82">
        <v>549.5</v>
      </c>
    </row>
    <row r="19" spans="2:12" x14ac:dyDescent="0.2">
      <c r="B19" s="101">
        <v>1192.4300537109375</v>
      </c>
      <c r="C19" s="98">
        <v>1457.7099609375</v>
      </c>
      <c r="D19" s="82">
        <v>1168.199951171875</v>
      </c>
      <c r="E19" s="98">
        <v>1160.93994140625</v>
      </c>
      <c r="F19" s="98">
        <v>549.5</v>
      </c>
      <c r="G19" s="82">
        <v>957.885986328125</v>
      </c>
      <c r="H19" s="82">
        <v>602.9439697265625</v>
      </c>
      <c r="K19" s="101">
        <v>1161.1300048828125</v>
      </c>
      <c r="L19" s="82">
        <v>876.48199462890625</v>
      </c>
    </row>
    <row r="20" spans="2:12" x14ac:dyDescent="0.2">
      <c r="B20" s="101">
        <v>1161.1300048828125</v>
      </c>
      <c r="C20" s="98">
        <v>1411.7099609375</v>
      </c>
      <c r="D20" s="82">
        <v>1188.800048828125</v>
      </c>
      <c r="E20" s="98">
        <v>1414.68994140625</v>
      </c>
      <c r="F20" s="98">
        <v>876.48199462890625</v>
      </c>
      <c r="G20" s="82">
        <v>644.89697265625</v>
      </c>
      <c r="H20" s="82">
        <v>780.38201904296875</v>
      </c>
      <c r="K20" s="101">
        <v>1581.510009765625</v>
      </c>
      <c r="L20" s="82">
        <v>760.67999267578125</v>
      </c>
    </row>
    <row r="21" spans="2:12" x14ac:dyDescent="0.2">
      <c r="B21" s="101">
        <v>1581.510009765625</v>
      </c>
      <c r="C21" s="98">
        <v>1678.3800048828125</v>
      </c>
      <c r="D21" s="82">
        <v>1143.8599853515625</v>
      </c>
      <c r="E21" s="98">
        <v>762.22998046875</v>
      </c>
      <c r="F21" s="98">
        <v>760.67999267578125</v>
      </c>
      <c r="G21" s="82">
        <v>558.1519775390625</v>
      </c>
      <c r="H21" s="82">
        <v>689.676025390625</v>
      </c>
      <c r="K21" s="101">
        <v>1140.5400390625</v>
      </c>
      <c r="L21" s="82">
        <v>1144.550048828125</v>
      </c>
    </row>
    <row r="22" spans="2:12" x14ac:dyDescent="0.2">
      <c r="B22" s="101">
        <v>1140.5400390625</v>
      </c>
      <c r="C22" s="98">
        <v>1663.18994140625</v>
      </c>
      <c r="D22" s="82">
        <v>1444.6199951171875</v>
      </c>
      <c r="E22" s="98">
        <v>1217.1199951171875</v>
      </c>
      <c r="F22" s="98">
        <v>1144.550048828125</v>
      </c>
      <c r="G22" s="82">
        <v>1143.969970703125</v>
      </c>
      <c r="H22" s="82">
        <v>503.56399536132812</v>
      </c>
      <c r="K22" s="101">
        <v>1224.81005859375</v>
      </c>
      <c r="L22" s="82">
        <v>708.198974609375</v>
      </c>
    </row>
    <row r="23" spans="2:12" x14ac:dyDescent="0.2">
      <c r="B23" s="101">
        <v>1224.81005859375</v>
      </c>
      <c r="C23" s="98">
        <v>1538.18994140625</v>
      </c>
      <c r="D23" s="82">
        <v>1312.8299560546875</v>
      </c>
      <c r="E23" s="98">
        <v>1273.6400146484375</v>
      </c>
      <c r="F23" s="98">
        <v>708.198974609375</v>
      </c>
      <c r="G23" s="82">
        <v>808.75201416015625</v>
      </c>
      <c r="H23" s="82">
        <v>694.5269775390625</v>
      </c>
      <c r="K23" s="101">
        <v>1558</v>
      </c>
      <c r="L23" s="82">
        <v>810.89599609375</v>
      </c>
    </row>
    <row r="24" spans="2:12" x14ac:dyDescent="0.2">
      <c r="B24" s="101">
        <v>1558</v>
      </c>
      <c r="C24" s="98">
        <v>1544.4300537109375</v>
      </c>
      <c r="D24" s="82">
        <v>955.2750244140625</v>
      </c>
      <c r="E24" s="98">
        <v>1774.0799560546875</v>
      </c>
      <c r="F24" s="98">
        <v>810.89599609375</v>
      </c>
      <c r="G24" s="82">
        <v>906.656005859375</v>
      </c>
      <c r="H24" s="82">
        <v>625.9849853515625</v>
      </c>
      <c r="K24" s="101">
        <v>1496.300048828125</v>
      </c>
      <c r="L24" s="82">
        <v>1162.56005859375</v>
      </c>
    </row>
    <row r="25" spans="2:12" x14ac:dyDescent="0.2">
      <c r="B25" s="101">
        <v>1496.300048828125</v>
      </c>
      <c r="C25" s="98">
        <v>1475.760009765625</v>
      </c>
      <c r="D25" s="82">
        <v>1642.4300537109375</v>
      </c>
      <c r="E25" s="98">
        <v>1063.31005859375</v>
      </c>
      <c r="F25" s="98">
        <v>1162.56005859375</v>
      </c>
      <c r="G25" s="82">
        <v>670.53497314453125</v>
      </c>
      <c r="H25" s="82">
        <v>474.40200805664062</v>
      </c>
      <c r="K25" s="101">
        <v>1345.469970703125</v>
      </c>
      <c r="L25" s="82">
        <v>1499.0999755859375</v>
      </c>
    </row>
    <row r="26" spans="2:12" x14ac:dyDescent="0.2">
      <c r="B26" s="101">
        <v>1345.469970703125</v>
      </c>
      <c r="C26" s="98">
        <v>1676.8499755859375</v>
      </c>
      <c r="D26" s="82">
        <v>880.97802734375</v>
      </c>
      <c r="E26" s="98">
        <v>1354.5699462890625</v>
      </c>
      <c r="F26" s="98">
        <v>1499.0999755859375</v>
      </c>
      <c r="G26" s="82">
        <v>593.2340087890625</v>
      </c>
      <c r="H26" s="82">
        <v>590.31201171875</v>
      </c>
      <c r="K26" s="101">
        <v>1477.449951171875</v>
      </c>
      <c r="L26" s="82">
        <v>682.573974609375</v>
      </c>
    </row>
    <row r="27" spans="2:12" x14ac:dyDescent="0.2">
      <c r="B27" s="101">
        <v>1477.449951171875</v>
      </c>
      <c r="C27" s="98">
        <v>1489.489990234375</v>
      </c>
      <c r="D27" s="82">
        <v>871.843994140625</v>
      </c>
      <c r="E27" s="98">
        <v>842.42901611328125</v>
      </c>
      <c r="F27" s="98">
        <v>682.573974609375</v>
      </c>
      <c r="G27" s="82">
        <v>787.30999755859375</v>
      </c>
      <c r="H27" s="82">
        <v>802.14202880859375</v>
      </c>
      <c r="K27" s="101">
        <v>1000.7999877929688</v>
      </c>
      <c r="L27" s="82">
        <v>611.14599609375</v>
      </c>
    </row>
    <row r="28" spans="2:12" x14ac:dyDescent="0.2">
      <c r="B28" s="101">
        <v>1000.7999877929688</v>
      </c>
      <c r="C28" s="98">
        <v>922.21197509765625</v>
      </c>
      <c r="D28" s="82">
        <v>1072.1800537109375</v>
      </c>
      <c r="E28" s="98">
        <v>1045.6400146484375</v>
      </c>
      <c r="F28" s="98">
        <v>611.14599609375</v>
      </c>
      <c r="G28" s="82">
        <v>591.21502685546875</v>
      </c>
      <c r="H28" s="82">
        <v>632.85101318359375</v>
      </c>
      <c r="K28" s="101">
        <v>1581.06005859375</v>
      </c>
      <c r="L28" s="82">
        <v>1071.9200439453125</v>
      </c>
    </row>
    <row r="29" spans="2:12" x14ac:dyDescent="0.2">
      <c r="B29" s="101">
        <v>1581.06005859375</v>
      </c>
      <c r="C29" s="98">
        <v>1379.5999755859375</v>
      </c>
      <c r="D29" s="82">
        <v>1276.1300048828125</v>
      </c>
      <c r="E29" s="98">
        <v>1479.81005859375</v>
      </c>
      <c r="F29" s="98">
        <v>1071.9200439453125</v>
      </c>
      <c r="G29" s="82">
        <v>839.97100830078125</v>
      </c>
      <c r="H29" s="82">
        <v>711.114990234375</v>
      </c>
      <c r="K29" s="101">
        <v>1642.3900146484375</v>
      </c>
      <c r="L29" s="82">
        <v>646.94000244140625</v>
      </c>
    </row>
    <row r="30" spans="2:12" x14ac:dyDescent="0.2">
      <c r="B30" s="101">
        <v>1642.3900146484375</v>
      </c>
      <c r="C30" s="98">
        <v>1204.81005859375</v>
      </c>
      <c r="D30" s="82">
        <v>1650.31005859375</v>
      </c>
      <c r="E30" s="98">
        <v>1064.8800048828125</v>
      </c>
      <c r="F30" s="98">
        <v>646.94000244140625</v>
      </c>
      <c r="G30" s="82">
        <v>914.56500244140625</v>
      </c>
      <c r="H30" s="82">
        <v>625.1939697265625</v>
      </c>
      <c r="K30" s="101">
        <v>1764.5799560546875</v>
      </c>
      <c r="L30" s="82">
        <v>804.60198974609375</v>
      </c>
    </row>
    <row r="31" spans="2:12" x14ac:dyDescent="0.2">
      <c r="B31" s="101">
        <v>1764.5799560546875</v>
      </c>
      <c r="C31" s="98">
        <v>1295.760009765625</v>
      </c>
      <c r="D31" s="82">
        <v>1289.1400146484375</v>
      </c>
      <c r="E31" s="98">
        <v>1246.0799560546875</v>
      </c>
      <c r="F31" s="98">
        <v>804.60198974609375</v>
      </c>
      <c r="G31" s="82">
        <v>610.3389892578125</v>
      </c>
      <c r="H31" s="82">
        <v>647.989990234375</v>
      </c>
      <c r="K31" s="101">
        <v>623.28802490234375</v>
      </c>
      <c r="L31" s="82">
        <v>751.35302734375</v>
      </c>
    </row>
    <row r="32" spans="2:12" x14ac:dyDescent="0.2">
      <c r="B32" s="101">
        <v>623.28802490234375</v>
      </c>
      <c r="C32" s="98">
        <v>1828.56005859375</v>
      </c>
      <c r="D32" s="82">
        <v>1457.9200439453125</v>
      </c>
      <c r="E32" s="98">
        <v>1256.75</v>
      </c>
      <c r="F32" s="98">
        <v>751.35302734375</v>
      </c>
      <c r="G32" s="82">
        <v>813.30499267578125</v>
      </c>
      <c r="H32" s="82">
        <v>966.364013671875</v>
      </c>
      <c r="K32" s="101">
        <v>1490.72998046875</v>
      </c>
      <c r="L32" s="82">
        <v>748.38800048828125</v>
      </c>
    </row>
    <row r="33" spans="2:12" x14ac:dyDescent="0.2">
      <c r="B33" s="101">
        <v>1490.72998046875</v>
      </c>
      <c r="C33" s="98">
        <v>1213.31005859375</v>
      </c>
      <c r="D33" s="82">
        <v>1036.8399658203125</v>
      </c>
      <c r="E33" s="98">
        <v>1013.489990234375</v>
      </c>
      <c r="F33" s="98">
        <v>748.38800048828125</v>
      </c>
      <c r="G33" s="82">
        <v>588.04302978515625</v>
      </c>
      <c r="H33" s="82">
        <v>687.3709716796875</v>
      </c>
      <c r="K33" s="101">
        <v>1748.0899658203125</v>
      </c>
      <c r="L33" s="82">
        <v>697.71197509765625</v>
      </c>
    </row>
    <row r="34" spans="2:12" x14ac:dyDescent="0.2">
      <c r="B34" s="101">
        <v>1748.0899658203125</v>
      </c>
      <c r="C34" s="98">
        <v>1297.199951171875</v>
      </c>
      <c r="D34" s="82">
        <v>868.62799072265625</v>
      </c>
      <c r="E34" s="98">
        <v>1167.4599609375</v>
      </c>
      <c r="F34" s="98">
        <v>697.71197509765625</v>
      </c>
      <c r="G34" s="82">
        <v>650.7750244140625</v>
      </c>
      <c r="H34" s="82">
        <v>602.87701416015625</v>
      </c>
      <c r="K34" s="101">
        <v>1505.8299560546875</v>
      </c>
      <c r="L34" s="82">
        <v>1017.6400146484375</v>
      </c>
    </row>
    <row r="35" spans="2:12" x14ac:dyDescent="0.2">
      <c r="B35" s="101">
        <v>1505.8299560546875</v>
      </c>
      <c r="C35" s="98">
        <v>1471.9599609375</v>
      </c>
      <c r="D35" s="82">
        <v>1118.1400146484375</v>
      </c>
      <c r="E35" s="98">
        <v>1097.699951171875</v>
      </c>
      <c r="F35" s="98">
        <v>1017.6400146484375</v>
      </c>
      <c r="G35" s="82">
        <v>795.21002197265625</v>
      </c>
      <c r="H35" s="82">
        <v>714.88201904296875</v>
      </c>
      <c r="K35" s="101">
        <v>1315.97998046875</v>
      </c>
      <c r="L35" s="82">
        <v>640.20501708984375</v>
      </c>
    </row>
    <row r="36" spans="2:12" x14ac:dyDescent="0.2">
      <c r="B36" s="101">
        <v>1315.97998046875</v>
      </c>
      <c r="C36" s="98">
        <v>1506.8800048828125</v>
      </c>
      <c r="D36" s="82">
        <v>1816</v>
      </c>
      <c r="E36" s="98">
        <v>964.2239990234375</v>
      </c>
      <c r="F36" s="98">
        <v>640.20501708984375</v>
      </c>
      <c r="G36" s="82">
        <v>683.1090087890625</v>
      </c>
      <c r="H36" s="82">
        <v>601.3740234375</v>
      </c>
      <c r="K36" s="101">
        <v>1633.81005859375</v>
      </c>
      <c r="L36" s="82">
        <v>639.1090087890625</v>
      </c>
    </row>
    <row r="37" spans="2:12" x14ac:dyDescent="0.2">
      <c r="B37" s="101">
        <v>1633.81005859375</v>
      </c>
      <c r="C37" s="98">
        <v>1425.9200439453125</v>
      </c>
      <c r="D37" s="82">
        <v>1249.5</v>
      </c>
      <c r="E37" s="98">
        <v>1272.93994140625</v>
      </c>
      <c r="F37" s="98">
        <v>639.1090087890625</v>
      </c>
      <c r="G37" s="82">
        <v>1066.780029296875</v>
      </c>
      <c r="H37" s="82">
        <v>838.7020263671875</v>
      </c>
      <c r="K37" s="101">
        <v>1584.56005859375</v>
      </c>
      <c r="L37" s="82">
        <v>979.46002197265625</v>
      </c>
    </row>
    <row r="38" spans="2:12" x14ac:dyDescent="0.2">
      <c r="B38" s="101">
        <v>1584.56005859375</v>
      </c>
      <c r="C38" s="98">
        <v>1611.81005859375</v>
      </c>
      <c r="D38" s="82">
        <v>1116.3299560546875</v>
      </c>
      <c r="E38" s="98">
        <v>981.29400634765625</v>
      </c>
      <c r="F38" s="98">
        <v>979.46002197265625</v>
      </c>
      <c r="G38" s="82">
        <v>892.6090087890625</v>
      </c>
      <c r="H38" s="82">
        <v>588.3380126953125</v>
      </c>
      <c r="K38" s="101">
        <v>992.531005859375</v>
      </c>
      <c r="L38" s="82">
        <v>566.6820068359375</v>
      </c>
    </row>
    <row r="39" spans="2:12" x14ac:dyDescent="0.2">
      <c r="B39" s="101">
        <v>992.531005859375</v>
      </c>
      <c r="C39" s="98">
        <v>1675.68994140625</v>
      </c>
      <c r="D39" s="82">
        <v>1406.3800048828125</v>
      </c>
      <c r="E39" s="98">
        <v>1375.3499755859375</v>
      </c>
      <c r="F39" s="98">
        <v>566.6820068359375</v>
      </c>
      <c r="G39" s="82">
        <v>911.35797119140625</v>
      </c>
      <c r="H39" s="82">
        <v>580.72998046875</v>
      </c>
      <c r="K39" s="101">
        <v>2469.010009765625</v>
      </c>
      <c r="L39" s="82">
        <v>722.63299560546875</v>
      </c>
    </row>
    <row r="40" spans="2:12" x14ac:dyDescent="0.2">
      <c r="B40" s="101">
        <v>2469.010009765625</v>
      </c>
      <c r="C40" s="98">
        <v>1820.47998046875</v>
      </c>
      <c r="D40" s="82">
        <v>1496.31005859375</v>
      </c>
      <c r="E40" s="98">
        <v>1096.77001953125</v>
      </c>
      <c r="F40" s="98">
        <v>722.63299560546875</v>
      </c>
      <c r="G40" s="82">
        <v>942.28497314453125</v>
      </c>
      <c r="H40" s="82">
        <v>567.27001953125</v>
      </c>
      <c r="K40" s="101">
        <v>1781.300048828125</v>
      </c>
      <c r="L40" s="82">
        <v>967.86297607421875</v>
      </c>
    </row>
    <row r="41" spans="2:12" x14ac:dyDescent="0.2">
      <c r="B41" s="101">
        <v>1781.300048828125</v>
      </c>
      <c r="C41" s="98">
        <v>1290.5400390625</v>
      </c>
      <c r="D41" s="82">
        <v>1201.68994140625</v>
      </c>
      <c r="E41" s="98">
        <v>1028.0699462890625</v>
      </c>
      <c r="F41" s="98">
        <v>967.86297607421875</v>
      </c>
      <c r="G41" s="82">
        <v>789.947021484375</v>
      </c>
      <c r="H41" s="82">
        <v>663.7130126953125</v>
      </c>
      <c r="K41" s="101">
        <v>1352.6199951171875</v>
      </c>
      <c r="L41" s="82">
        <v>836.01800537109375</v>
      </c>
    </row>
    <row r="42" spans="2:12" x14ac:dyDescent="0.2">
      <c r="B42" s="101">
        <v>1352.6199951171875</v>
      </c>
      <c r="C42" s="98">
        <v>1384.1500244140625</v>
      </c>
      <c r="D42" s="82">
        <v>765.70501708984375</v>
      </c>
      <c r="E42" s="98">
        <v>1205.6400146484375</v>
      </c>
      <c r="F42" s="98">
        <v>836.01800537109375</v>
      </c>
      <c r="G42" s="82">
        <v>1241.31005859375</v>
      </c>
      <c r="H42" s="82">
        <v>738.218017578125</v>
      </c>
      <c r="K42" s="101">
        <v>1411.56005859375</v>
      </c>
      <c r="L42" s="82">
        <v>701.4949951171875</v>
      </c>
    </row>
    <row r="43" spans="2:12" x14ac:dyDescent="0.2">
      <c r="B43" s="101">
        <v>1411.56005859375</v>
      </c>
      <c r="C43" s="98">
        <v>1712.449951171875</v>
      </c>
      <c r="D43" s="82">
        <v>1343.97998046875</v>
      </c>
      <c r="E43" s="98">
        <v>1071.6400146484375</v>
      </c>
      <c r="F43" s="98">
        <v>701.4949951171875</v>
      </c>
      <c r="G43" s="82">
        <v>948.94598388671875</v>
      </c>
      <c r="H43" s="82">
        <v>740.655029296875</v>
      </c>
      <c r="K43" s="101">
        <v>1296.0799560546875</v>
      </c>
      <c r="L43" s="82">
        <v>849.26202392578125</v>
      </c>
    </row>
    <row r="44" spans="2:12" x14ac:dyDescent="0.2">
      <c r="B44" s="101">
        <v>1296.0799560546875</v>
      </c>
      <c r="C44" s="98">
        <v>1590.8299560546875</v>
      </c>
      <c r="D44" s="82">
        <v>1534.8900146484375</v>
      </c>
      <c r="E44" s="98">
        <v>1020.260009765625</v>
      </c>
      <c r="F44" s="98">
        <v>849.26202392578125</v>
      </c>
      <c r="G44" s="82">
        <v>531.031982421875</v>
      </c>
      <c r="H44" s="82">
        <v>669.97198486328125</v>
      </c>
      <c r="K44" s="101">
        <v>1417.489990234375</v>
      </c>
      <c r="L44" s="82">
        <v>1163.5400390625</v>
      </c>
    </row>
    <row r="45" spans="2:12" x14ac:dyDescent="0.2">
      <c r="B45" s="101">
        <v>1417.489990234375</v>
      </c>
      <c r="C45" s="98">
        <v>1569.81005859375</v>
      </c>
      <c r="D45" s="82">
        <v>1093.0400390625</v>
      </c>
      <c r="E45" s="98">
        <v>1370.010009765625</v>
      </c>
      <c r="F45" s="98">
        <v>1163.5400390625</v>
      </c>
      <c r="G45" s="82">
        <v>590.57098388671875</v>
      </c>
      <c r="H45" s="82">
        <v>771.57501220703125</v>
      </c>
      <c r="K45" s="101">
        <v>1642.969970703125</v>
      </c>
      <c r="L45" s="82">
        <v>961.91998291015625</v>
      </c>
    </row>
    <row r="46" spans="2:12" x14ac:dyDescent="0.2">
      <c r="B46" s="101">
        <v>1642.969970703125</v>
      </c>
      <c r="C46" s="98">
        <v>1409.8800048828125</v>
      </c>
      <c r="D46" s="82">
        <v>1420.6500244140625</v>
      </c>
      <c r="E46" s="98">
        <v>1141.050048828125</v>
      </c>
      <c r="F46" s="98">
        <v>961.91998291015625</v>
      </c>
      <c r="G46" s="82">
        <v>662.26202392578125</v>
      </c>
      <c r="H46" s="82">
        <v>637.4639892578125</v>
      </c>
      <c r="K46" s="101">
        <v>1523.010009765625</v>
      </c>
      <c r="L46" s="82">
        <v>971.75897216796875</v>
      </c>
    </row>
    <row r="47" spans="2:12" x14ac:dyDescent="0.2">
      <c r="B47" s="101">
        <v>1523.010009765625</v>
      </c>
      <c r="C47" s="98">
        <v>1377.0400390625</v>
      </c>
      <c r="D47" s="82">
        <v>1292.8199462890625</v>
      </c>
      <c r="E47" s="98">
        <v>1172.6199951171875</v>
      </c>
      <c r="F47" s="98">
        <v>971.75897216796875</v>
      </c>
      <c r="G47" s="82">
        <v>684.614013671875</v>
      </c>
      <c r="H47" s="82">
        <v>753.82098388671875</v>
      </c>
      <c r="K47" s="101">
        <v>1327.3800048828125</v>
      </c>
      <c r="L47" s="82">
        <v>630.1290283203125</v>
      </c>
    </row>
    <row r="48" spans="2:12" x14ac:dyDescent="0.2">
      <c r="B48" s="101">
        <v>1327.3800048828125</v>
      </c>
      <c r="C48" s="98">
        <v>1245.1600341796875</v>
      </c>
      <c r="D48" s="82">
        <v>1860.68994140625</v>
      </c>
      <c r="E48" s="98">
        <v>1053.1800537109375</v>
      </c>
      <c r="F48" s="98">
        <v>630.1290283203125</v>
      </c>
      <c r="G48" s="82">
        <v>638.1610107421875</v>
      </c>
      <c r="H48" s="82">
        <v>764.70098876953125</v>
      </c>
      <c r="K48" s="101">
        <v>958.7449951171875</v>
      </c>
      <c r="L48" s="82">
        <v>923.02197265625</v>
      </c>
    </row>
    <row r="49" spans="2:12" x14ac:dyDescent="0.2">
      <c r="B49" s="101">
        <v>958.7449951171875</v>
      </c>
      <c r="C49" s="98">
        <v>1587.219970703125</v>
      </c>
      <c r="D49" s="82">
        <v>961.13201904296875</v>
      </c>
      <c r="E49" s="98">
        <v>1222.97998046875</v>
      </c>
      <c r="F49" s="98">
        <v>923.02197265625</v>
      </c>
      <c r="G49" s="82">
        <v>743.69000244140625</v>
      </c>
      <c r="H49" s="82">
        <v>505.6610107421875</v>
      </c>
      <c r="K49" s="101">
        <v>1145.81005859375</v>
      </c>
      <c r="L49" s="82">
        <v>969.05902099609375</v>
      </c>
    </row>
    <row r="50" spans="2:12" x14ac:dyDescent="0.2">
      <c r="B50" s="101">
        <v>1145.81005859375</v>
      </c>
      <c r="C50" s="98">
        <v>1328.530029296875</v>
      </c>
      <c r="D50" s="82">
        <v>1668.3599853515625</v>
      </c>
      <c r="E50" s="98">
        <v>1081.739990234375</v>
      </c>
      <c r="F50" s="98">
        <v>969.05902099609375</v>
      </c>
      <c r="G50" s="82">
        <v>1234.6700439453125</v>
      </c>
      <c r="H50" s="82">
        <v>556.385986328125</v>
      </c>
      <c r="K50" s="101">
        <v>1305.3699951171875</v>
      </c>
      <c r="L50" s="82">
        <v>602.03900146484375</v>
      </c>
    </row>
    <row r="51" spans="2:12" x14ac:dyDescent="0.2">
      <c r="B51" s="101">
        <v>1305.3699951171875</v>
      </c>
      <c r="C51" s="98">
        <v>1077.4599609375</v>
      </c>
      <c r="D51" s="82">
        <v>955.22198486328125</v>
      </c>
      <c r="E51" s="98">
        <v>1274.6800537109375</v>
      </c>
      <c r="F51" s="98">
        <v>602.03900146484375</v>
      </c>
      <c r="G51" s="82">
        <v>570.4990234375</v>
      </c>
      <c r="H51" s="82">
        <v>908.7440185546875</v>
      </c>
      <c r="K51" s="101">
        <v>1913.43994140625</v>
      </c>
      <c r="L51" s="82">
        <v>934.02398681640625</v>
      </c>
    </row>
    <row r="52" spans="2:12" x14ac:dyDescent="0.2">
      <c r="B52" s="101">
        <v>1913.43994140625</v>
      </c>
      <c r="C52" s="98">
        <v>1500.3800048828125</v>
      </c>
      <c r="D52" s="82">
        <v>1102.219970703125</v>
      </c>
      <c r="E52" s="98">
        <v>1275.0799560546875</v>
      </c>
      <c r="F52" s="98">
        <v>934.02398681640625</v>
      </c>
      <c r="G52" s="82">
        <v>784.8489990234375</v>
      </c>
      <c r="H52" s="82">
        <v>643.2249755859375</v>
      </c>
      <c r="K52" s="101">
        <v>1520.0400390625</v>
      </c>
      <c r="L52" s="82">
        <v>1107.6600341796875</v>
      </c>
    </row>
    <row r="53" spans="2:12" x14ac:dyDescent="0.2">
      <c r="B53" s="101">
        <v>1520.0400390625</v>
      </c>
      <c r="C53" s="98">
        <v>1206.4300537109375</v>
      </c>
      <c r="D53" s="82">
        <v>1135.3800048828125</v>
      </c>
      <c r="E53" s="98">
        <v>1082.5799560546875</v>
      </c>
      <c r="F53" s="98">
        <v>1107.6600341796875</v>
      </c>
      <c r="G53" s="82">
        <v>913.6190185546875</v>
      </c>
      <c r="H53" s="82">
        <v>635.55401611328125</v>
      </c>
      <c r="K53" s="101">
        <v>1062.550048828125</v>
      </c>
      <c r="L53" s="82">
        <v>951.39501953125</v>
      </c>
    </row>
    <row r="54" spans="2:12" x14ac:dyDescent="0.2">
      <c r="B54" s="101">
        <v>1062.550048828125</v>
      </c>
      <c r="C54" s="98">
        <v>1624.489990234375</v>
      </c>
      <c r="D54" s="82">
        <v>1222.1099853515625</v>
      </c>
      <c r="E54" s="98">
        <v>1179.97998046875</v>
      </c>
      <c r="F54" s="98">
        <v>951.39501953125</v>
      </c>
      <c r="G54" s="82">
        <v>677.58099365234375</v>
      </c>
      <c r="H54" s="82">
        <v>516.84002685546875</v>
      </c>
      <c r="K54" s="101">
        <v>1622.97998046875</v>
      </c>
      <c r="L54" s="82">
        <v>812.6519775390625</v>
      </c>
    </row>
    <row r="55" spans="2:12" x14ac:dyDescent="0.2">
      <c r="B55" s="101">
        <v>1622.97998046875</v>
      </c>
      <c r="C55" s="98">
        <v>1796.260009765625</v>
      </c>
      <c r="D55" s="82">
        <v>1158.06005859375</v>
      </c>
      <c r="E55" s="98">
        <v>946.7030029296875</v>
      </c>
      <c r="F55" s="98">
        <v>812.6519775390625</v>
      </c>
      <c r="G55" s="82">
        <v>579.39697265625</v>
      </c>
      <c r="H55" s="82">
        <v>500.71499633789062</v>
      </c>
      <c r="K55" s="101">
        <v>2054.52001953125</v>
      </c>
      <c r="L55" s="82">
        <v>892.8709716796875</v>
      </c>
    </row>
    <row r="56" spans="2:12" x14ac:dyDescent="0.2">
      <c r="B56" s="101">
        <v>2054.52001953125</v>
      </c>
      <c r="C56" s="98">
        <v>1861.969970703125</v>
      </c>
      <c r="D56" s="82">
        <v>1274.0999755859375</v>
      </c>
      <c r="E56" s="98">
        <v>1466.9000244140625</v>
      </c>
      <c r="F56" s="98">
        <v>892.8709716796875</v>
      </c>
      <c r="G56" s="82">
        <v>993.21600341796875</v>
      </c>
      <c r="H56" s="82">
        <v>703.42901611328125</v>
      </c>
      <c r="K56" s="101">
        <v>1604.989990234375</v>
      </c>
      <c r="L56" s="82">
        <v>794.6099853515625</v>
      </c>
    </row>
    <row r="57" spans="2:12" x14ac:dyDescent="0.2">
      <c r="B57" s="101">
        <v>1604.989990234375</v>
      </c>
      <c r="C57" s="98">
        <v>1421.1300048828125</v>
      </c>
      <c r="D57" s="82">
        <v>1418.8800048828125</v>
      </c>
      <c r="E57" s="98">
        <v>1174.18994140625</v>
      </c>
      <c r="F57" s="98">
        <v>794.6099853515625</v>
      </c>
      <c r="G57" s="82">
        <v>853.6190185546875</v>
      </c>
      <c r="H57" s="82">
        <v>609.13702392578125</v>
      </c>
      <c r="K57" s="101">
        <v>1656.0899658203125</v>
      </c>
      <c r="L57" s="82">
        <v>1061.18994140625</v>
      </c>
    </row>
    <row r="58" spans="2:12" x14ac:dyDescent="0.2">
      <c r="B58" s="101">
        <v>1656.0899658203125</v>
      </c>
      <c r="C58" s="98">
        <v>1337.0999755859375</v>
      </c>
      <c r="D58" s="82">
        <v>1385.989990234375</v>
      </c>
      <c r="E58" s="98">
        <v>1626.199951171875</v>
      </c>
      <c r="F58" s="98">
        <v>1061.18994140625</v>
      </c>
      <c r="G58" s="82">
        <v>686.98699951171875</v>
      </c>
      <c r="H58" s="82">
        <v>599.8060302734375</v>
      </c>
      <c r="K58" s="101">
        <v>1192.280029296875</v>
      </c>
      <c r="L58" s="82">
        <v>790.06597900390625</v>
      </c>
    </row>
    <row r="59" spans="2:12" x14ac:dyDescent="0.2">
      <c r="B59" s="101">
        <v>1192.280029296875</v>
      </c>
      <c r="C59" s="98">
        <v>1599.4200439453125</v>
      </c>
      <c r="D59" s="82">
        <v>968.88897705078125</v>
      </c>
      <c r="E59" s="98">
        <v>1103.6400146484375</v>
      </c>
      <c r="F59" s="98">
        <v>790.06597900390625</v>
      </c>
      <c r="G59" s="82">
        <v>841.166015625</v>
      </c>
      <c r="H59" s="82">
        <v>614.4000244140625</v>
      </c>
      <c r="K59" s="101">
        <v>1740.9100341796875</v>
      </c>
      <c r="L59" s="82">
        <v>1302.31005859375</v>
      </c>
    </row>
    <row r="60" spans="2:12" x14ac:dyDescent="0.2">
      <c r="B60" s="101">
        <v>1740.9100341796875</v>
      </c>
      <c r="C60" s="98">
        <v>1077.010009765625</v>
      </c>
      <c r="D60" s="82">
        <v>1193.6800537109375</v>
      </c>
      <c r="E60" s="98">
        <v>1280.02001953125</v>
      </c>
      <c r="F60" s="98">
        <v>1302.31005859375</v>
      </c>
      <c r="G60" s="82">
        <v>944.1190185546875</v>
      </c>
      <c r="H60" s="82">
        <v>648.40301513671875</v>
      </c>
      <c r="K60" s="101">
        <v>1439.719970703125</v>
      </c>
      <c r="L60" s="82">
        <v>721.219970703125</v>
      </c>
    </row>
    <row r="61" spans="2:12" x14ac:dyDescent="0.2">
      <c r="B61" s="101">
        <v>1439.719970703125</v>
      </c>
      <c r="C61" s="98">
        <v>1570.6800537109375</v>
      </c>
      <c r="D61" s="82">
        <v>892.4849853515625</v>
      </c>
      <c r="E61" s="98">
        <v>1563.800048828125</v>
      </c>
      <c r="F61" s="98">
        <v>721.219970703125</v>
      </c>
      <c r="G61" s="82">
        <v>1117.1099853515625</v>
      </c>
      <c r="H61" s="82">
        <v>637.4730224609375</v>
      </c>
      <c r="K61" s="101">
        <v>1345.2900390625</v>
      </c>
      <c r="L61" s="82">
        <v>633.052001953125</v>
      </c>
    </row>
    <row r="62" spans="2:12" x14ac:dyDescent="0.2">
      <c r="B62" s="101">
        <v>1345.2900390625</v>
      </c>
      <c r="C62" s="98">
        <v>1581.27001953125</v>
      </c>
      <c r="D62" s="82">
        <v>1337.8299560546875</v>
      </c>
      <c r="E62" s="98">
        <v>1444.75</v>
      </c>
      <c r="F62" s="98">
        <v>633.052001953125</v>
      </c>
      <c r="G62" s="82">
        <v>679.10797119140625</v>
      </c>
      <c r="H62" s="82">
        <v>374.02499389648438</v>
      </c>
      <c r="K62" s="101">
        <v>1257.75</v>
      </c>
      <c r="L62" s="82">
        <v>706.3489990234375</v>
      </c>
    </row>
    <row r="63" spans="2:12" x14ac:dyDescent="0.2">
      <c r="B63" s="101">
        <v>1257.75</v>
      </c>
      <c r="C63" s="98">
        <v>1685.199951171875</v>
      </c>
      <c r="D63" s="82">
        <v>1263.93994140625</v>
      </c>
      <c r="E63" s="98">
        <v>1567.780029296875</v>
      </c>
      <c r="F63" s="98">
        <v>706.3489990234375</v>
      </c>
      <c r="G63" s="82">
        <v>895.26800537109375</v>
      </c>
      <c r="H63" s="82">
        <v>549.41302490234375</v>
      </c>
      <c r="K63" s="101">
        <v>1264.5400390625</v>
      </c>
      <c r="L63" s="82">
        <v>1074.0699462890625</v>
      </c>
    </row>
    <row r="64" spans="2:12" x14ac:dyDescent="0.2">
      <c r="B64" s="101">
        <v>1264.5400390625</v>
      </c>
      <c r="C64" s="98">
        <v>1438.6300048828125</v>
      </c>
      <c r="D64" s="82">
        <v>1188.8299560546875</v>
      </c>
      <c r="E64" s="98">
        <v>1130.5699462890625</v>
      </c>
      <c r="F64" s="98">
        <v>1074.0699462890625</v>
      </c>
      <c r="G64" s="82">
        <v>523.2139892578125</v>
      </c>
      <c r="H64" s="82">
        <v>490.80499267578125</v>
      </c>
      <c r="K64" s="101">
        <v>852.02801513671875</v>
      </c>
      <c r="L64" s="82">
        <v>718.4949951171875</v>
      </c>
    </row>
    <row r="65" spans="2:12" x14ac:dyDescent="0.2">
      <c r="B65" s="101">
        <v>852.02801513671875</v>
      </c>
      <c r="C65" s="98">
        <v>1494.780029296875</v>
      </c>
      <c r="D65" s="82">
        <v>1244.97998046875</v>
      </c>
      <c r="E65" s="98">
        <v>1485.93994140625</v>
      </c>
      <c r="F65" s="98">
        <v>718.4949951171875</v>
      </c>
      <c r="G65" s="82">
        <v>632.1929931640625</v>
      </c>
      <c r="H65" s="82">
        <v>797.5989990234375</v>
      </c>
      <c r="K65" s="101">
        <v>1829.4300537109375</v>
      </c>
      <c r="L65" s="82">
        <v>559.26800537109375</v>
      </c>
    </row>
    <row r="66" spans="2:12" x14ac:dyDescent="0.2">
      <c r="B66" s="101">
        <v>1829.4300537109375</v>
      </c>
      <c r="C66" s="98">
        <v>1298.8800048828125</v>
      </c>
      <c r="D66" s="82">
        <v>1305.9599609375</v>
      </c>
      <c r="E66" s="98">
        <v>1203.780029296875</v>
      </c>
      <c r="F66" s="98">
        <v>559.26800537109375</v>
      </c>
      <c r="G66" s="82">
        <v>565.49102783203125</v>
      </c>
      <c r="H66" s="82">
        <v>679.2039794921875</v>
      </c>
      <c r="K66" s="101">
        <v>1070.5799560546875</v>
      </c>
      <c r="L66" s="82">
        <v>728.86297607421875</v>
      </c>
    </row>
    <row r="67" spans="2:12" x14ac:dyDescent="0.2">
      <c r="B67" s="101">
        <v>1070.5799560546875</v>
      </c>
      <c r="C67" s="98">
        <v>1253.6400146484375</v>
      </c>
      <c r="D67" s="82">
        <v>1289.6800537109375</v>
      </c>
      <c r="E67" s="98">
        <v>1283.010009765625</v>
      </c>
      <c r="F67" s="98">
        <v>728.86297607421875</v>
      </c>
      <c r="G67" s="82">
        <v>778.45501708984375</v>
      </c>
      <c r="H67" s="82">
        <v>726.80902099609375</v>
      </c>
      <c r="K67" s="101">
        <v>1449.0899658203125</v>
      </c>
      <c r="L67" s="82">
        <v>792.8909912109375</v>
      </c>
    </row>
    <row r="68" spans="2:12" x14ac:dyDescent="0.2">
      <c r="B68" s="101">
        <v>1449.0899658203125</v>
      </c>
      <c r="C68" s="98">
        <v>1337.0899658203125</v>
      </c>
      <c r="D68" s="82">
        <v>1222.6500244140625</v>
      </c>
      <c r="E68" s="98">
        <v>1225.3399658203125</v>
      </c>
      <c r="F68" s="98">
        <v>792.8909912109375</v>
      </c>
      <c r="G68" s="82">
        <v>734.9000244140625</v>
      </c>
      <c r="H68" s="82">
        <v>723.1719970703125</v>
      </c>
      <c r="K68" s="101">
        <v>1186.699951171875</v>
      </c>
      <c r="L68" s="82">
        <v>698.6400146484375</v>
      </c>
    </row>
    <row r="69" spans="2:12" x14ac:dyDescent="0.2">
      <c r="B69" s="101">
        <v>1186.699951171875</v>
      </c>
      <c r="C69" s="98">
        <v>1358.6199951171875</v>
      </c>
      <c r="D69" s="82">
        <v>912.31298828125</v>
      </c>
      <c r="E69" s="98">
        <v>1001.4099731445312</v>
      </c>
      <c r="F69" s="98">
        <v>698.6400146484375</v>
      </c>
      <c r="G69" s="82">
        <v>957.510009765625</v>
      </c>
      <c r="H69" s="82">
        <v>505.69500732421875</v>
      </c>
      <c r="K69" s="101">
        <v>1218.3800048828125</v>
      </c>
      <c r="L69" s="82">
        <v>577.3380126953125</v>
      </c>
    </row>
    <row r="70" spans="2:12" x14ac:dyDescent="0.2">
      <c r="B70" s="101">
        <v>1218.3800048828125</v>
      </c>
      <c r="C70" s="98">
        <v>1653.52001953125</v>
      </c>
      <c r="D70" s="82">
        <v>1050.5799560546875</v>
      </c>
      <c r="E70" s="98">
        <v>1163.800048828125</v>
      </c>
      <c r="F70" s="98">
        <v>577.3380126953125</v>
      </c>
      <c r="G70" s="82">
        <v>530.22998046875</v>
      </c>
      <c r="H70" s="82">
        <v>482.41400146484375</v>
      </c>
      <c r="K70" s="101">
        <v>1108.8699951171875</v>
      </c>
      <c r="L70" s="82">
        <v>907.16497802734375</v>
      </c>
    </row>
    <row r="71" spans="2:12" x14ac:dyDescent="0.2">
      <c r="B71" s="101">
        <v>1108.8699951171875</v>
      </c>
      <c r="C71" s="98">
        <v>1219.719970703125</v>
      </c>
      <c r="D71" s="82">
        <v>1241.9000244140625</v>
      </c>
      <c r="E71" s="98">
        <v>1254.3299560546875</v>
      </c>
      <c r="F71" s="98">
        <v>907.16497802734375</v>
      </c>
      <c r="G71" s="82">
        <v>506.50799560546875</v>
      </c>
      <c r="H71" s="82">
        <v>553.70098876953125</v>
      </c>
      <c r="K71" s="101">
        <v>1448.739990234375</v>
      </c>
      <c r="L71" s="82">
        <v>787.58697509765625</v>
      </c>
    </row>
    <row r="72" spans="2:12" x14ac:dyDescent="0.2">
      <c r="B72" s="101">
        <v>1448.739990234375</v>
      </c>
      <c r="C72" s="98">
        <v>1653.5</v>
      </c>
      <c r="D72" s="82">
        <v>1297.6099853515625</v>
      </c>
      <c r="E72" s="98">
        <v>897.64398193359375</v>
      </c>
      <c r="F72" s="98">
        <v>787.58697509765625</v>
      </c>
      <c r="G72" s="82">
        <v>743.08697509765625</v>
      </c>
      <c r="H72" s="82">
        <v>527.1190185546875</v>
      </c>
      <c r="K72" s="101">
        <v>1207.9200439453125</v>
      </c>
      <c r="L72" s="82">
        <v>1189.0699462890625</v>
      </c>
    </row>
    <row r="73" spans="2:12" x14ac:dyDescent="0.2">
      <c r="B73" s="101">
        <v>1207.9200439453125</v>
      </c>
      <c r="C73" s="98">
        <v>2083.530029296875</v>
      </c>
      <c r="D73" s="82">
        <v>1052.6400146484375</v>
      </c>
      <c r="E73" s="98">
        <v>1480.47998046875</v>
      </c>
      <c r="F73" s="98">
        <v>1189.0699462890625</v>
      </c>
      <c r="G73" s="82">
        <v>749.2960205078125</v>
      </c>
      <c r="H73" s="82">
        <v>446.31298828125</v>
      </c>
      <c r="K73" s="101">
        <v>970.7919921875</v>
      </c>
      <c r="L73" s="82">
        <v>907.2249755859375</v>
      </c>
    </row>
    <row r="74" spans="2:12" x14ac:dyDescent="0.2">
      <c r="B74" s="101">
        <v>970.7919921875</v>
      </c>
      <c r="C74" s="98">
        <v>1592.6199951171875</v>
      </c>
      <c r="D74" s="82">
        <v>1624.449951171875</v>
      </c>
      <c r="E74" s="98">
        <v>1244.7900390625</v>
      </c>
      <c r="F74" s="98">
        <v>907.2249755859375</v>
      </c>
      <c r="G74" s="82">
        <v>593.99200439453125</v>
      </c>
      <c r="H74" s="82">
        <v>596.57598876953125</v>
      </c>
      <c r="K74" s="101">
        <v>1444.969970703125</v>
      </c>
      <c r="L74" s="82">
        <v>1086.8399658203125</v>
      </c>
    </row>
    <row r="75" spans="2:12" x14ac:dyDescent="0.2">
      <c r="B75" s="101">
        <v>1444.969970703125</v>
      </c>
      <c r="C75" s="98">
        <v>1086.6300048828125</v>
      </c>
      <c r="D75" s="82">
        <v>1316.4100341796875</v>
      </c>
      <c r="E75" s="98">
        <v>1195.1099853515625</v>
      </c>
      <c r="F75" s="98">
        <v>1086.8399658203125</v>
      </c>
      <c r="G75" s="82">
        <v>675.52301025390625</v>
      </c>
      <c r="H75" s="82">
        <v>549.25201416015625</v>
      </c>
      <c r="K75" s="101">
        <v>1411.5</v>
      </c>
      <c r="L75" s="82">
        <v>947.2769775390625</v>
      </c>
    </row>
    <row r="76" spans="2:12" x14ac:dyDescent="0.2">
      <c r="B76" s="101">
        <v>1411.5</v>
      </c>
      <c r="C76" s="98">
        <v>1252.6099853515625</v>
      </c>
      <c r="D76" s="82">
        <v>1448.1099853515625</v>
      </c>
      <c r="E76" s="98">
        <v>1571.43994140625</v>
      </c>
      <c r="F76" s="98">
        <v>947.2769775390625</v>
      </c>
      <c r="G76" s="82">
        <v>799.52899169921875</v>
      </c>
      <c r="H76" s="82">
        <v>711.17498779296875</v>
      </c>
      <c r="K76" s="101">
        <v>1239.6300048828125</v>
      </c>
      <c r="L76" s="82">
        <v>1003.969970703125</v>
      </c>
    </row>
    <row r="77" spans="2:12" x14ac:dyDescent="0.2">
      <c r="B77" s="101">
        <v>1239.6300048828125</v>
      </c>
      <c r="C77" s="98">
        <v>1510.6099853515625</v>
      </c>
      <c r="D77" s="82">
        <v>1278.530029296875</v>
      </c>
      <c r="E77" s="98">
        <v>891.52398681640625</v>
      </c>
      <c r="F77" s="98">
        <v>1003.969970703125</v>
      </c>
      <c r="G77" s="82">
        <v>551.25201416015625</v>
      </c>
      <c r="H77" s="82">
        <v>642.801025390625</v>
      </c>
      <c r="K77" s="101">
        <v>1230.81005859375</v>
      </c>
      <c r="L77" s="82">
        <v>567.9639892578125</v>
      </c>
    </row>
    <row r="78" spans="2:12" x14ac:dyDescent="0.2">
      <c r="B78" s="101">
        <v>1230.81005859375</v>
      </c>
      <c r="C78" s="98">
        <v>1735.7900390625</v>
      </c>
      <c r="D78" s="82">
        <v>1319.1199951171875</v>
      </c>
      <c r="E78" s="98">
        <v>1310.780029296875</v>
      </c>
      <c r="F78" s="98">
        <v>567.9639892578125</v>
      </c>
      <c r="G78" s="82">
        <v>810.88897705078125</v>
      </c>
      <c r="H78" s="82">
        <v>755.13201904296875</v>
      </c>
      <c r="K78" s="101">
        <v>1273.1500244140625</v>
      </c>
      <c r="L78" s="82">
        <v>815.7919921875</v>
      </c>
    </row>
    <row r="79" spans="2:12" x14ac:dyDescent="0.2">
      <c r="B79" s="101">
        <v>1273.1500244140625</v>
      </c>
      <c r="C79" s="98">
        <v>1573.0799560546875</v>
      </c>
      <c r="D79" s="82">
        <v>1394.56005859375</v>
      </c>
      <c r="E79" s="98">
        <v>1445.9599609375</v>
      </c>
      <c r="F79" s="98">
        <v>815.7919921875</v>
      </c>
      <c r="G79" s="82">
        <v>1052.1800537109375</v>
      </c>
      <c r="H79" s="82">
        <v>672.33099365234375</v>
      </c>
      <c r="K79" s="101">
        <v>1137.550048828125</v>
      </c>
      <c r="L79" s="82">
        <v>640.9749755859375</v>
      </c>
    </row>
    <row r="80" spans="2:12" x14ac:dyDescent="0.2">
      <c r="B80" s="101">
        <v>1137.550048828125</v>
      </c>
      <c r="C80" s="98">
        <v>1786.9100341796875</v>
      </c>
      <c r="D80" s="82">
        <v>861.08099365234375</v>
      </c>
      <c r="E80" s="98">
        <v>1366.050048828125</v>
      </c>
      <c r="F80" s="98">
        <v>640.9749755859375</v>
      </c>
      <c r="G80" s="82">
        <v>524.35302734375</v>
      </c>
      <c r="H80" s="82">
        <v>805.40997314453125</v>
      </c>
      <c r="K80" s="101">
        <v>1301.6300048828125</v>
      </c>
      <c r="L80" s="82">
        <v>592.06097412109375</v>
      </c>
    </row>
    <row r="81" spans="2:12" x14ac:dyDescent="0.2">
      <c r="B81" s="101">
        <v>1301.6300048828125</v>
      </c>
      <c r="C81" s="98">
        <v>1457.8399658203125</v>
      </c>
      <c r="D81" s="82">
        <v>1456.72998046875</v>
      </c>
      <c r="E81" s="98">
        <v>1188.77001953125</v>
      </c>
      <c r="F81" s="98">
        <v>592.06097412109375</v>
      </c>
      <c r="G81" s="82">
        <v>825.2559814453125</v>
      </c>
      <c r="H81" s="82">
        <v>853.47601318359375</v>
      </c>
      <c r="K81" s="101">
        <v>1400.6300048828125</v>
      </c>
      <c r="L81" s="82">
        <v>639.0419921875</v>
      </c>
    </row>
    <row r="82" spans="2:12" x14ac:dyDescent="0.2">
      <c r="B82" s="101">
        <v>1400.6300048828125</v>
      </c>
      <c r="C82" s="98">
        <v>1246.25</v>
      </c>
      <c r="D82" s="82">
        <v>1329.3399658203125</v>
      </c>
      <c r="E82" s="98">
        <v>1307.68994140625</v>
      </c>
      <c r="F82" s="98">
        <v>639.0419921875</v>
      </c>
      <c r="G82" s="82">
        <v>1245.469970703125</v>
      </c>
      <c r="H82" s="82">
        <v>847.86297607421875</v>
      </c>
      <c r="K82" s="101">
        <v>1038.3499755859375</v>
      </c>
      <c r="L82" s="82">
        <v>744.48199462890625</v>
      </c>
    </row>
    <row r="83" spans="2:12" x14ac:dyDescent="0.2">
      <c r="B83" s="101">
        <v>1038.3499755859375</v>
      </c>
      <c r="C83" s="98">
        <v>1614.97998046875</v>
      </c>
      <c r="D83" s="82">
        <v>1141.0999755859375</v>
      </c>
      <c r="E83" s="98">
        <v>1114.4100341796875</v>
      </c>
      <c r="F83" s="98">
        <v>744.48199462890625</v>
      </c>
      <c r="G83" s="82">
        <v>915.64398193359375</v>
      </c>
      <c r="H83" s="82">
        <v>784.1190185546875</v>
      </c>
      <c r="K83" s="101">
        <v>1348.77001953125</v>
      </c>
      <c r="L83" s="82">
        <v>1389.989990234375</v>
      </c>
    </row>
    <row r="84" spans="2:12" x14ac:dyDescent="0.2">
      <c r="B84" s="101">
        <v>1348.77001953125</v>
      </c>
      <c r="C84" s="98">
        <v>1412.9200439453125</v>
      </c>
      <c r="D84" s="82">
        <v>1199.030029296875</v>
      </c>
      <c r="E84" s="98">
        <v>1363.739990234375</v>
      </c>
      <c r="F84" s="98">
        <v>1389.989990234375</v>
      </c>
      <c r="G84" s="82">
        <v>549.364990234375</v>
      </c>
      <c r="H84" s="82">
        <v>735.4229736328125</v>
      </c>
      <c r="K84" s="101">
        <v>1249.6600341796875</v>
      </c>
      <c r="L84" s="82">
        <v>650.78399658203125</v>
      </c>
    </row>
    <row r="85" spans="2:12" x14ac:dyDescent="0.2">
      <c r="B85" s="101">
        <v>1249.6600341796875</v>
      </c>
      <c r="C85" s="98">
        <v>1736.1600341796875</v>
      </c>
      <c r="D85" s="82">
        <v>1106.7099609375</v>
      </c>
      <c r="E85" s="98">
        <v>1099.52001953125</v>
      </c>
      <c r="F85" s="98">
        <v>650.78399658203125</v>
      </c>
      <c r="G85" s="82">
        <v>1204.8900146484375</v>
      </c>
      <c r="H85" s="82">
        <v>863.31298828125</v>
      </c>
      <c r="K85" s="101">
        <v>1169.1300048828125</v>
      </c>
      <c r="L85" s="82">
        <v>716.74700927734375</v>
      </c>
    </row>
    <row r="86" spans="2:12" x14ac:dyDescent="0.2">
      <c r="B86" s="101">
        <v>1169.1300048828125</v>
      </c>
      <c r="C86" s="98">
        <v>1491.0999755859375</v>
      </c>
      <c r="D86" s="82">
        <v>1165.699951171875</v>
      </c>
      <c r="E86" s="98">
        <v>1276.5999755859375</v>
      </c>
      <c r="F86" s="98">
        <v>716.74700927734375</v>
      </c>
      <c r="G86" s="82">
        <v>859.88299560546875</v>
      </c>
      <c r="H86" s="82">
        <v>666.37200927734375</v>
      </c>
      <c r="K86" s="101">
        <v>1323.1600341796875</v>
      </c>
      <c r="L86" s="82">
        <v>1360.68994140625</v>
      </c>
    </row>
    <row r="87" spans="2:12" x14ac:dyDescent="0.2">
      <c r="B87" s="101">
        <v>1323.1600341796875</v>
      </c>
      <c r="C87" s="98">
        <v>1646.06005859375</v>
      </c>
      <c r="D87" s="82">
        <v>1060.02001953125</v>
      </c>
      <c r="E87" s="98">
        <v>972.09100341796875</v>
      </c>
      <c r="F87" s="98">
        <v>1360.68994140625</v>
      </c>
      <c r="G87" s="82">
        <v>681.38800048828125</v>
      </c>
      <c r="H87" s="82">
        <v>625.3499755859375</v>
      </c>
      <c r="K87" s="101">
        <v>1248.1300048828125</v>
      </c>
      <c r="L87" s="82">
        <v>926.04400634765625</v>
      </c>
    </row>
    <row r="88" spans="2:12" x14ac:dyDescent="0.2">
      <c r="B88" s="101">
        <v>1248.1300048828125</v>
      </c>
      <c r="C88" s="98">
        <v>1268.0400390625</v>
      </c>
      <c r="D88" s="82">
        <v>1059.510009765625</v>
      </c>
      <c r="E88" s="98">
        <v>826.51800537109375</v>
      </c>
      <c r="F88" s="98">
        <v>926.04400634765625</v>
      </c>
      <c r="G88" s="82">
        <v>641.71697998046875</v>
      </c>
      <c r="H88" s="82">
        <v>534.06402587890625</v>
      </c>
      <c r="K88" s="101">
        <v>1007.3499755859375</v>
      </c>
      <c r="L88" s="82">
        <v>978.39398193359375</v>
      </c>
    </row>
    <row r="89" spans="2:12" x14ac:dyDescent="0.2">
      <c r="B89" s="101">
        <v>1007.3499755859375</v>
      </c>
      <c r="C89" s="98">
        <v>1183.0999755859375</v>
      </c>
      <c r="D89" s="82">
        <v>1443.93994140625</v>
      </c>
      <c r="E89" s="98">
        <v>1106.31005859375</v>
      </c>
      <c r="F89" s="98">
        <v>978.39398193359375</v>
      </c>
      <c r="G89" s="82">
        <v>551.74700927734375</v>
      </c>
      <c r="H89" s="82">
        <v>457.80899047851562</v>
      </c>
      <c r="K89" s="101">
        <v>1459.27001953125</v>
      </c>
      <c r="L89" s="82">
        <v>1126.949951171875</v>
      </c>
    </row>
    <row r="90" spans="2:12" x14ac:dyDescent="0.2">
      <c r="B90" s="101">
        <v>1459.27001953125</v>
      </c>
      <c r="C90" s="98">
        <v>1891.219970703125</v>
      </c>
      <c r="D90" s="82">
        <v>1178.449951171875</v>
      </c>
      <c r="E90" s="98">
        <v>1334.010009765625</v>
      </c>
      <c r="F90" s="98">
        <v>1126.949951171875</v>
      </c>
      <c r="G90" s="82">
        <v>661.73797607421875</v>
      </c>
      <c r="H90" s="82">
        <v>620.10498046875</v>
      </c>
      <c r="K90" s="101">
        <v>731.31298828125</v>
      </c>
      <c r="L90" s="82">
        <v>820.00299072265625</v>
      </c>
    </row>
    <row r="91" spans="2:12" x14ac:dyDescent="0.2">
      <c r="B91" s="101">
        <v>731.31298828125</v>
      </c>
      <c r="C91" s="98">
        <v>1426.3900146484375</v>
      </c>
      <c r="D91" s="82">
        <v>1315.8900146484375</v>
      </c>
      <c r="E91" s="98">
        <v>1206.3800048828125</v>
      </c>
      <c r="F91" s="98">
        <v>820.00299072265625</v>
      </c>
      <c r="G91" s="82">
        <v>771.14599609375</v>
      </c>
      <c r="H91" s="82">
        <v>566.385986328125</v>
      </c>
      <c r="K91" s="101">
        <v>1231.4100341796875</v>
      </c>
      <c r="L91" s="82">
        <v>1041.5899658203125</v>
      </c>
    </row>
    <row r="92" spans="2:12" x14ac:dyDescent="0.2">
      <c r="B92" s="101">
        <v>1231.4100341796875</v>
      </c>
      <c r="C92" s="98">
        <v>1382</v>
      </c>
      <c r="D92" s="82">
        <v>1379.510009765625</v>
      </c>
      <c r="E92" s="98">
        <v>1182.5400390625</v>
      </c>
      <c r="F92" s="98">
        <v>1041.5899658203125</v>
      </c>
      <c r="G92" s="82">
        <v>1009.510009765625</v>
      </c>
      <c r="H92" s="82">
        <v>896.49298095703125</v>
      </c>
      <c r="K92" s="101">
        <v>1195.4000244140625</v>
      </c>
      <c r="L92" s="82">
        <v>742.47601318359375</v>
      </c>
    </row>
    <row r="93" spans="2:12" x14ac:dyDescent="0.2">
      <c r="B93" s="101">
        <v>1195.4000244140625</v>
      </c>
      <c r="C93" s="98">
        <v>1888.3599853515625</v>
      </c>
      <c r="D93" s="82">
        <v>1121.469970703125</v>
      </c>
      <c r="E93" s="98">
        <v>1427.550048828125</v>
      </c>
      <c r="F93" s="98">
        <v>742.47601318359375</v>
      </c>
      <c r="G93" s="82">
        <v>604.7760009765625</v>
      </c>
      <c r="H93" s="82">
        <v>914.53497314453125</v>
      </c>
      <c r="K93" s="101">
        <v>1237.6600341796875</v>
      </c>
      <c r="L93" s="82">
        <v>1284.719970703125</v>
      </c>
    </row>
    <row r="94" spans="2:12" x14ac:dyDescent="0.2">
      <c r="B94" s="101">
        <v>1237.6600341796875</v>
      </c>
      <c r="C94" s="98">
        <v>1017.1400146484375</v>
      </c>
      <c r="D94" s="82">
        <v>835.2860107421875</v>
      </c>
      <c r="E94" s="98">
        <v>1463.6199951171875</v>
      </c>
      <c r="F94" s="98">
        <v>1284.719970703125</v>
      </c>
      <c r="G94" s="82">
        <v>773.7440185546875</v>
      </c>
      <c r="H94" s="82">
        <v>593.42901611328125</v>
      </c>
      <c r="K94" s="101">
        <v>1184.3499755859375</v>
      </c>
      <c r="L94" s="82">
        <v>813.85302734375</v>
      </c>
    </row>
    <row r="95" spans="2:12" x14ac:dyDescent="0.2">
      <c r="B95" s="101">
        <v>1184.3499755859375</v>
      </c>
      <c r="C95" s="98">
        <v>1662.2900390625</v>
      </c>
      <c r="D95" s="82">
        <v>1655.1600341796875</v>
      </c>
      <c r="E95" s="98">
        <v>1187.6600341796875</v>
      </c>
      <c r="F95" s="98">
        <v>813.85302734375</v>
      </c>
      <c r="G95" s="82">
        <v>532.36297607421875</v>
      </c>
      <c r="H95" s="82">
        <v>697.21600341796875</v>
      </c>
      <c r="K95" s="101">
        <v>1494.5699462890625</v>
      </c>
      <c r="L95" s="82">
        <v>707.2860107421875</v>
      </c>
    </row>
    <row r="96" spans="2:12" x14ac:dyDescent="0.2">
      <c r="B96" s="101">
        <v>1494.5699462890625</v>
      </c>
      <c r="C96" s="98">
        <v>1806.280029296875</v>
      </c>
      <c r="D96" s="82">
        <v>1112.1199951171875</v>
      </c>
      <c r="E96" s="98">
        <v>1196.739990234375</v>
      </c>
      <c r="F96" s="98">
        <v>707.2860107421875</v>
      </c>
      <c r="G96" s="82">
        <v>694.17901611328125</v>
      </c>
      <c r="H96" s="82">
        <v>496.37200927734375</v>
      </c>
      <c r="K96" s="101">
        <v>1334.2099609375</v>
      </c>
      <c r="L96" s="82">
        <v>873.5250244140625</v>
      </c>
    </row>
    <row r="97" spans="2:12" x14ac:dyDescent="0.2">
      <c r="B97" s="101">
        <v>1334.2099609375</v>
      </c>
      <c r="C97" s="98">
        <v>1430.5</v>
      </c>
      <c r="D97" s="82">
        <v>1032.489990234375</v>
      </c>
      <c r="E97" s="98">
        <v>1230.1500244140625</v>
      </c>
      <c r="F97" s="98">
        <v>873.5250244140625</v>
      </c>
      <c r="G97" s="82">
        <v>911.594970703125</v>
      </c>
      <c r="H97" s="82">
        <v>579.135009765625</v>
      </c>
      <c r="K97" s="101">
        <v>1296.97998046875</v>
      </c>
      <c r="L97" s="82">
        <v>825.88201904296875</v>
      </c>
    </row>
    <row r="98" spans="2:12" x14ac:dyDescent="0.2">
      <c r="B98" s="101">
        <v>1296.97998046875</v>
      </c>
      <c r="C98" s="98">
        <v>1450.1500244140625</v>
      </c>
      <c r="D98" s="82">
        <v>1059.8199462890625</v>
      </c>
      <c r="E98" s="98">
        <v>1363.3499755859375</v>
      </c>
      <c r="F98" s="98">
        <v>825.88201904296875</v>
      </c>
      <c r="G98" s="82">
        <v>1176.75</v>
      </c>
      <c r="H98" s="82">
        <v>454.09298706054688</v>
      </c>
      <c r="K98" s="101">
        <v>1177.3199462890625</v>
      </c>
      <c r="L98" s="82">
        <v>1072.52001953125</v>
      </c>
    </row>
    <row r="99" spans="2:12" x14ac:dyDescent="0.2">
      <c r="B99" s="101">
        <v>1177.3199462890625</v>
      </c>
      <c r="C99" s="98">
        <v>1617.1700439453125</v>
      </c>
      <c r="D99" s="82">
        <v>1412.47998046875</v>
      </c>
      <c r="E99" s="98">
        <v>1298.02001953125</v>
      </c>
      <c r="F99" s="98">
        <v>1072.52001953125</v>
      </c>
      <c r="G99" s="82">
        <v>521.4310302734375</v>
      </c>
      <c r="H99" s="82">
        <v>483.87399291992188</v>
      </c>
      <c r="K99" s="101">
        <v>1503.1700439453125</v>
      </c>
      <c r="L99" s="82">
        <v>769.8389892578125</v>
      </c>
    </row>
    <row r="100" spans="2:12" x14ac:dyDescent="0.2">
      <c r="B100" s="101">
        <v>1503.1700439453125</v>
      </c>
      <c r="C100" s="98">
        <v>1401.4100341796875</v>
      </c>
      <c r="D100" s="82">
        <v>1469.6099853515625</v>
      </c>
      <c r="E100" s="98">
        <v>1337.969970703125</v>
      </c>
      <c r="F100" s="98">
        <v>769.8389892578125</v>
      </c>
      <c r="G100" s="82">
        <v>677.97998046875</v>
      </c>
      <c r="H100" s="82">
        <v>484.94000244140625</v>
      </c>
      <c r="K100" s="101">
        <v>1007.5499877929688</v>
      </c>
      <c r="L100" s="82">
        <v>923.041015625</v>
      </c>
    </row>
    <row r="101" spans="2:12" x14ac:dyDescent="0.2">
      <c r="B101" s="101">
        <v>1007.5499877929688</v>
      </c>
      <c r="C101" s="98">
        <v>1522.5</v>
      </c>
      <c r="D101" s="82">
        <v>1548.8199462890625</v>
      </c>
      <c r="E101" s="98">
        <v>1565.0400390625</v>
      </c>
      <c r="F101" s="98">
        <v>923.041015625</v>
      </c>
      <c r="G101" s="82">
        <v>856.39898681640625</v>
      </c>
      <c r="H101" s="82">
        <v>799.28802490234375</v>
      </c>
      <c r="K101" s="101">
        <v>1019.52001953125</v>
      </c>
      <c r="L101" s="82">
        <v>625.02899169921875</v>
      </c>
    </row>
    <row r="102" spans="2:12" x14ac:dyDescent="0.2">
      <c r="B102" s="101">
        <v>1019.52001953125</v>
      </c>
      <c r="C102" s="98">
        <v>1772.530029296875</v>
      </c>
      <c r="D102" s="82">
        <v>1319.77001953125</v>
      </c>
      <c r="E102" s="98">
        <v>1102.989990234375</v>
      </c>
      <c r="F102" s="98">
        <v>625.02899169921875</v>
      </c>
      <c r="G102" s="82">
        <v>930.04400634765625</v>
      </c>
      <c r="H102" s="82">
        <v>644.9429931640625</v>
      </c>
      <c r="K102" s="101">
        <v>1448.4200439453125</v>
      </c>
      <c r="L102" s="82">
        <v>889.8270263671875</v>
      </c>
    </row>
    <row r="103" spans="2:12" x14ac:dyDescent="0.2">
      <c r="B103" s="101">
        <v>1448.4200439453125</v>
      </c>
      <c r="C103" s="99">
        <v>1566.8199462890625</v>
      </c>
      <c r="D103" s="82">
        <v>1071</v>
      </c>
      <c r="E103" s="98">
        <v>1510.469970703125</v>
      </c>
      <c r="F103" s="98">
        <v>889.8270263671875</v>
      </c>
      <c r="G103" s="82">
        <v>643.239990234375</v>
      </c>
      <c r="H103" s="82">
        <v>681.09197998046875</v>
      </c>
      <c r="K103" s="101">
        <v>1118.4300537109375</v>
      </c>
      <c r="L103" s="82">
        <v>687.78497314453125</v>
      </c>
    </row>
    <row r="104" spans="2:12" x14ac:dyDescent="0.2">
      <c r="B104" s="101">
        <v>1118.4300537109375</v>
      </c>
      <c r="C104" s="39"/>
      <c r="D104" s="82">
        <v>846.88299560546875</v>
      </c>
      <c r="E104" s="98">
        <v>1369.0799560546875</v>
      </c>
      <c r="F104" s="98">
        <v>687.78497314453125</v>
      </c>
      <c r="G104" s="82">
        <v>764.58599853515625</v>
      </c>
      <c r="H104" s="82">
        <v>689.9990234375</v>
      </c>
      <c r="K104" s="101">
        <v>1179.9599609375</v>
      </c>
      <c r="L104" s="82">
        <v>557.95697021484375</v>
      </c>
    </row>
    <row r="105" spans="2:12" x14ac:dyDescent="0.2">
      <c r="B105" s="101">
        <v>1179.9599609375</v>
      </c>
      <c r="C105" s="39"/>
      <c r="D105" s="82">
        <v>1545.530029296875</v>
      </c>
      <c r="E105" s="98">
        <v>1097.6199951171875</v>
      </c>
      <c r="F105" s="98">
        <v>557.95697021484375</v>
      </c>
      <c r="G105" s="82">
        <v>958.76300048828125</v>
      </c>
      <c r="H105" s="82">
        <v>958.2760009765625</v>
      </c>
      <c r="K105" s="101">
        <v>1272.2099609375</v>
      </c>
      <c r="L105" s="82">
        <v>571.7919921875</v>
      </c>
    </row>
    <row r="106" spans="2:12" x14ac:dyDescent="0.2">
      <c r="B106" s="101">
        <v>1272.2099609375</v>
      </c>
      <c r="C106" s="39"/>
      <c r="D106" s="82">
        <v>1422.530029296875</v>
      </c>
      <c r="E106" s="98">
        <v>1301.449951171875</v>
      </c>
      <c r="F106" s="98">
        <v>571.7919921875</v>
      </c>
      <c r="G106" s="82">
        <v>857.51800537109375</v>
      </c>
      <c r="H106" s="83">
        <v>974.052001953125</v>
      </c>
      <c r="K106" s="101">
        <v>1272.4200439453125</v>
      </c>
      <c r="L106" s="82">
        <v>838.21600341796875</v>
      </c>
    </row>
    <row r="107" spans="2:12" x14ac:dyDescent="0.2">
      <c r="B107" s="101">
        <v>1272.4200439453125</v>
      </c>
      <c r="C107" s="39"/>
      <c r="D107" s="82">
        <v>1680.8599853515625</v>
      </c>
      <c r="E107" s="98">
        <v>1518.4000244140625</v>
      </c>
      <c r="F107" s="98">
        <v>838.21600341796875</v>
      </c>
      <c r="G107" s="82">
        <v>778.1519775390625</v>
      </c>
      <c r="H107" s="39"/>
      <c r="K107" s="101">
        <v>1244.6600341796875</v>
      </c>
      <c r="L107" s="82">
        <v>853.697021484375</v>
      </c>
    </row>
    <row r="108" spans="2:12" x14ac:dyDescent="0.2">
      <c r="B108" s="101">
        <v>1244.6600341796875</v>
      </c>
      <c r="C108" s="39"/>
      <c r="D108" s="82">
        <v>1293.72998046875</v>
      </c>
      <c r="E108" s="98">
        <v>1535.97998046875</v>
      </c>
      <c r="F108" s="98">
        <v>853.697021484375</v>
      </c>
      <c r="G108" s="82">
        <v>904.7659912109375</v>
      </c>
      <c r="H108" s="39"/>
      <c r="K108" s="101">
        <v>1891.1700439453125</v>
      </c>
      <c r="L108" s="82">
        <v>419.46099853515625</v>
      </c>
    </row>
    <row r="109" spans="2:12" x14ac:dyDescent="0.2">
      <c r="B109" s="101">
        <v>1891.1700439453125</v>
      </c>
      <c r="C109" s="39"/>
      <c r="D109" s="82">
        <v>1240.77001953125</v>
      </c>
      <c r="E109" s="98">
        <v>1349.6400146484375</v>
      </c>
      <c r="F109" s="98">
        <v>419.46099853515625</v>
      </c>
      <c r="G109" s="82">
        <v>959.426025390625</v>
      </c>
      <c r="H109" s="39"/>
      <c r="K109" s="101">
        <v>1275.8900146484375</v>
      </c>
      <c r="L109" s="82">
        <v>823.10198974609375</v>
      </c>
    </row>
    <row r="110" spans="2:12" x14ac:dyDescent="0.2">
      <c r="B110" s="101">
        <v>1275.8900146484375</v>
      </c>
      <c r="C110" s="39"/>
      <c r="D110" s="82">
        <v>1157.6300048828125</v>
      </c>
      <c r="E110" s="98">
        <v>1334.1600341796875</v>
      </c>
      <c r="F110" s="98">
        <v>823.10198974609375</v>
      </c>
      <c r="G110" s="82">
        <v>751.6920166015625</v>
      </c>
      <c r="H110" s="39"/>
      <c r="K110" s="101">
        <v>1323.3599853515625</v>
      </c>
      <c r="L110" s="82">
        <v>887.1710205078125</v>
      </c>
    </row>
    <row r="111" spans="2:12" x14ac:dyDescent="0.2">
      <c r="B111" s="101">
        <v>1323.3599853515625</v>
      </c>
      <c r="C111" s="39"/>
      <c r="D111" s="82">
        <v>1335.469970703125</v>
      </c>
      <c r="E111" s="98">
        <v>1419.280029296875</v>
      </c>
      <c r="F111" s="98">
        <v>887.1710205078125</v>
      </c>
      <c r="G111" s="82">
        <v>871.45599365234375</v>
      </c>
      <c r="H111" s="39"/>
      <c r="K111" s="101">
        <v>1307.300048828125</v>
      </c>
      <c r="L111" s="82">
        <v>756.4940185546875</v>
      </c>
    </row>
    <row r="112" spans="2:12" x14ac:dyDescent="0.2">
      <c r="B112" s="101">
        <v>1307.300048828125</v>
      </c>
      <c r="C112" s="39"/>
      <c r="D112" s="82">
        <v>1062.8699951171875</v>
      </c>
      <c r="E112" s="98">
        <v>1249.56005859375</v>
      </c>
      <c r="F112" s="98">
        <v>756.4940185546875</v>
      </c>
      <c r="G112" s="82">
        <v>967.87298583984375</v>
      </c>
      <c r="H112" s="39"/>
      <c r="K112" s="101">
        <v>691.34197998046875</v>
      </c>
      <c r="L112" s="82">
        <v>1039.0999755859375</v>
      </c>
    </row>
    <row r="113" spans="2:12" x14ac:dyDescent="0.2">
      <c r="B113" s="101">
        <v>691.34197998046875</v>
      </c>
      <c r="C113" s="39"/>
      <c r="D113" s="82">
        <v>795.427978515625</v>
      </c>
      <c r="E113" s="98">
        <v>1250.5899658203125</v>
      </c>
      <c r="F113" s="98">
        <v>1039.0999755859375</v>
      </c>
      <c r="G113" s="82">
        <v>951.656982421875</v>
      </c>
      <c r="H113" s="39"/>
      <c r="K113" s="101">
        <v>1119.56005859375</v>
      </c>
      <c r="L113" s="82">
        <v>1066.81005859375</v>
      </c>
    </row>
    <row r="114" spans="2:12" x14ac:dyDescent="0.2">
      <c r="B114" s="101">
        <v>1119.56005859375</v>
      </c>
      <c r="C114" s="39"/>
      <c r="D114" s="82">
        <v>1627.3199462890625</v>
      </c>
      <c r="E114" s="98">
        <v>1299.469970703125</v>
      </c>
      <c r="F114" s="98">
        <v>1066.81005859375</v>
      </c>
      <c r="G114" s="82">
        <v>719.48699951171875</v>
      </c>
      <c r="H114" s="39"/>
      <c r="K114" s="101">
        <v>1228.030029296875</v>
      </c>
      <c r="L114" s="82">
        <v>924.10302734375</v>
      </c>
    </row>
    <row r="115" spans="2:12" x14ac:dyDescent="0.2">
      <c r="B115" s="101">
        <v>1228.030029296875</v>
      </c>
      <c r="C115" s="39"/>
      <c r="D115" s="82">
        <v>707.114990234375</v>
      </c>
      <c r="E115" s="98">
        <v>1349.8699951171875</v>
      </c>
      <c r="F115" s="98">
        <v>924.10302734375</v>
      </c>
      <c r="G115" s="82">
        <v>758.13201904296875</v>
      </c>
      <c r="H115" s="39"/>
      <c r="K115" s="101">
        <v>1066.3599853515625</v>
      </c>
      <c r="L115" s="82">
        <v>933.36297607421875</v>
      </c>
    </row>
    <row r="116" spans="2:12" x14ac:dyDescent="0.2">
      <c r="B116" s="101">
        <v>1066.3599853515625</v>
      </c>
      <c r="C116" s="39"/>
      <c r="D116" s="82">
        <v>54</v>
      </c>
      <c r="E116" s="98">
        <v>1474.9599609375</v>
      </c>
      <c r="F116" s="98">
        <v>933.36297607421875</v>
      </c>
      <c r="G116" s="82">
        <v>761.0250244140625</v>
      </c>
      <c r="H116" s="39"/>
      <c r="K116" s="101">
        <v>1124.97998046875</v>
      </c>
      <c r="L116" s="82">
        <v>1119.1199951171875</v>
      </c>
    </row>
    <row r="117" spans="2:12" x14ac:dyDescent="0.2">
      <c r="B117" s="101">
        <v>1124.97998046875</v>
      </c>
      <c r="C117" s="39"/>
      <c r="D117" s="82">
        <v>60</v>
      </c>
      <c r="E117" s="99">
        <v>961.41497802734375</v>
      </c>
      <c r="F117" s="98">
        <v>1119.1199951171875</v>
      </c>
      <c r="G117" s="82">
        <v>689.1300048828125</v>
      </c>
      <c r="H117" s="39"/>
      <c r="K117" s="101">
        <v>876.1669921875</v>
      </c>
      <c r="L117" s="82">
        <v>1367.530029296875</v>
      </c>
    </row>
    <row r="118" spans="2:12" x14ac:dyDescent="0.2">
      <c r="B118" s="101">
        <v>876.1669921875</v>
      </c>
      <c r="C118" s="39"/>
      <c r="D118" s="83">
        <v>1444</v>
      </c>
      <c r="E118" s="39"/>
      <c r="F118" s="98">
        <v>1367.530029296875</v>
      </c>
      <c r="G118" s="82">
        <v>614.177001953125</v>
      </c>
      <c r="H118" s="39"/>
      <c r="K118" s="101">
        <v>1069.68994140625</v>
      </c>
      <c r="L118" s="82">
        <v>1092.1700439453125</v>
      </c>
    </row>
    <row r="119" spans="2:12" x14ac:dyDescent="0.2">
      <c r="B119" s="101">
        <v>1069.68994140625</v>
      </c>
      <c r="C119" s="39"/>
      <c r="D119" s="39"/>
      <c r="E119" s="39"/>
      <c r="F119" s="98">
        <v>1092.1700439453125</v>
      </c>
      <c r="G119" s="82">
        <v>571.2020263671875</v>
      </c>
      <c r="H119" s="39"/>
      <c r="K119" s="101">
        <v>915.426025390625</v>
      </c>
      <c r="L119" s="82">
        <v>764.04901123046875</v>
      </c>
    </row>
    <row r="120" spans="2:12" x14ac:dyDescent="0.2">
      <c r="B120" s="101">
        <v>915.426025390625</v>
      </c>
      <c r="C120" s="39"/>
      <c r="D120" s="39"/>
      <c r="E120" s="39"/>
      <c r="F120" s="98">
        <v>764.04901123046875</v>
      </c>
      <c r="G120" s="82">
        <v>889.02001953125</v>
      </c>
      <c r="H120" s="39"/>
      <c r="K120" s="101">
        <v>1148.4200439453125</v>
      </c>
      <c r="L120" s="82">
        <v>869.572021484375</v>
      </c>
    </row>
    <row r="121" spans="2:12" x14ac:dyDescent="0.2">
      <c r="B121" s="101">
        <v>1148.4200439453125</v>
      </c>
      <c r="C121" s="39"/>
      <c r="D121" s="39"/>
      <c r="E121" s="39"/>
      <c r="F121" s="98">
        <v>869.572021484375</v>
      </c>
      <c r="G121" s="82">
        <v>711.35797119140625</v>
      </c>
      <c r="H121" s="39"/>
      <c r="K121" s="101">
        <v>1340.260009765625</v>
      </c>
      <c r="L121" s="82">
        <v>986.97998046875</v>
      </c>
    </row>
    <row r="122" spans="2:12" x14ac:dyDescent="0.2">
      <c r="B122" s="101">
        <v>1340.260009765625</v>
      </c>
      <c r="C122" s="39"/>
      <c r="D122" s="39"/>
      <c r="E122" s="39"/>
      <c r="F122" s="98">
        <v>986.97998046875</v>
      </c>
      <c r="G122" s="82">
        <v>693.3809814453125</v>
      </c>
      <c r="H122" s="39"/>
      <c r="K122" s="101">
        <v>1847.1099853515625</v>
      </c>
      <c r="L122" s="82">
        <v>760.84002685546875</v>
      </c>
    </row>
    <row r="123" spans="2:12" x14ac:dyDescent="0.2">
      <c r="B123" s="101">
        <v>1847.1099853515625</v>
      </c>
      <c r="C123" s="39"/>
      <c r="D123" s="39"/>
      <c r="E123" s="39"/>
      <c r="F123" s="98">
        <v>760.84002685546875</v>
      </c>
      <c r="G123" s="82">
        <v>605.35601806640625</v>
      </c>
      <c r="H123" s="39"/>
      <c r="K123" s="101">
        <v>1805.18994140625</v>
      </c>
      <c r="L123" s="82">
        <v>791.19097900390625</v>
      </c>
    </row>
    <row r="124" spans="2:12" x14ac:dyDescent="0.2">
      <c r="B124" s="101">
        <v>1805.18994140625</v>
      </c>
      <c r="C124" s="39"/>
      <c r="D124" s="39"/>
      <c r="E124" s="39"/>
      <c r="F124" s="98">
        <v>791.19097900390625</v>
      </c>
      <c r="G124" s="82">
        <v>1033.5</v>
      </c>
      <c r="H124" s="39"/>
      <c r="K124" s="101">
        <v>1016.4400024414062</v>
      </c>
      <c r="L124" s="82">
        <v>855.864013671875</v>
      </c>
    </row>
    <row r="125" spans="2:12" x14ac:dyDescent="0.2">
      <c r="B125" s="101">
        <v>1016.4400024414062</v>
      </c>
      <c r="C125" s="39"/>
      <c r="D125" s="39"/>
      <c r="E125" s="39"/>
      <c r="F125" s="98">
        <v>855.864013671875</v>
      </c>
      <c r="G125" s="82">
        <v>446.74798583984375</v>
      </c>
      <c r="H125" s="39"/>
      <c r="K125" s="101">
        <v>1575.97998046875</v>
      </c>
      <c r="L125" s="82">
        <v>805.29901123046875</v>
      </c>
    </row>
    <row r="126" spans="2:12" x14ac:dyDescent="0.2">
      <c r="B126" s="101">
        <v>1575.97998046875</v>
      </c>
      <c r="C126" s="39"/>
      <c r="D126" s="39"/>
      <c r="E126" s="39"/>
      <c r="F126" s="98">
        <v>805.29901123046875</v>
      </c>
      <c r="G126" s="82">
        <v>546.177978515625</v>
      </c>
      <c r="H126" s="39"/>
      <c r="K126" s="101">
        <v>1231.219970703125</v>
      </c>
      <c r="L126" s="82">
        <v>762.63702392578125</v>
      </c>
    </row>
    <row r="127" spans="2:12" x14ac:dyDescent="0.2">
      <c r="B127" s="101">
        <v>1231.219970703125</v>
      </c>
      <c r="C127" s="39"/>
      <c r="D127" s="39"/>
      <c r="E127" s="39"/>
      <c r="F127" s="98">
        <v>762.63702392578125</v>
      </c>
      <c r="G127" s="82">
        <v>584.9210205078125</v>
      </c>
      <c r="H127" s="39"/>
      <c r="K127" s="101">
        <v>1605.3399658203125</v>
      </c>
      <c r="L127" s="82">
        <v>715.3170166015625</v>
      </c>
    </row>
    <row r="128" spans="2:12" x14ac:dyDescent="0.2">
      <c r="B128" s="101">
        <v>1605.3399658203125</v>
      </c>
      <c r="C128" s="39"/>
      <c r="D128" s="39"/>
      <c r="E128" s="39"/>
      <c r="F128" s="98">
        <v>715.3170166015625</v>
      </c>
      <c r="G128" s="82">
        <v>584.33697509765625</v>
      </c>
      <c r="H128" s="39"/>
      <c r="K128" s="101">
        <v>1380.9100341796875</v>
      </c>
      <c r="L128" s="82">
        <v>1026.530029296875</v>
      </c>
    </row>
    <row r="129" spans="2:12" x14ac:dyDescent="0.2">
      <c r="B129" s="101">
        <v>1380.9100341796875</v>
      </c>
      <c r="C129" s="39"/>
      <c r="D129" s="39"/>
      <c r="E129" s="39"/>
      <c r="F129" s="98">
        <v>1026.530029296875</v>
      </c>
      <c r="G129" s="82">
        <v>771.614990234375</v>
      </c>
      <c r="H129" s="39"/>
      <c r="K129" s="101">
        <v>1272.1500244140625</v>
      </c>
      <c r="L129" s="82">
        <v>857.9219970703125</v>
      </c>
    </row>
    <row r="130" spans="2:12" x14ac:dyDescent="0.2">
      <c r="B130" s="101">
        <v>1272.1500244140625</v>
      </c>
      <c r="C130" s="39"/>
      <c r="D130" s="39"/>
      <c r="E130" s="39"/>
      <c r="F130" s="98">
        <v>857.9219970703125</v>
      </c>
      <c r="G130" s="82">
        <v>1262.949951171875</v>
      </c>
      <c r="H130" s="39"/>
      <c r="K130" s="101">
        <v>1074.1600341796875</v>
      </c>
      <c r="L130" s="82">
        <v>1113.0999755859375</v>
      </c>
    </row>
    <row r="131" spans="2:12" x14ac:dyDescent="0.2">
      <c r="B131" s="101">
        <v>1074.1600341796875</v>
      </c>
      <c r="C131" s="39"/>
      <c r="D131" s="39"/>
      <c r="E131" s="39"/>
      <c r="F131" s="98">
        <v>1113.0999755859375</v>
      </c>
      <c r="G131" s="82">
        <v>861.2509765625</v>
      </c>
      <c r="H131" s="39"/>
      <c r="K131" s="101">
        <v>1139.3499755859375</v>
      </c>
      <c r="L131" s="82">
        <v>1416.97998046875</v>
      </c>
    </row>
    <row r="132" spans="2:12" x14ac:dyDescent="0.2">
      <c r="B132" s="101">
        <v>1139.3499755859375</v>
      </c>
      <c r="C132" s="39"/>
      <c r="D132" s="39"/>
      <c r="E132" s="39"/>
      <c r="F132" s="99">
        <v>1416.97998046875</v>
      </c>
      <c r="G132" s="82">
        <v>575.47900390625</v>
      </c>
      <c r="H132" s="39"/>
      <c r="K132" s="101">
        <v>1689.6099853515625</v>
      </c>
      <c r="L132" s="82">
        <v>705.57501220703125</v>
      </c>
    </row>
    <row r="133" spans="2:12" x14ac:dyDescent="0.2">
      <c r="B133" s="101">
        <v>1689.6099853515625</v>
      </c>
      <c r="C133" s="39"/>
      <c r="D133" s="39"/>
      <c r="E133" s="39"/>
      <c r="F133" s="39"/>
      <c r="G133" s="82">
        <v>1053.550048828125</v>
      </c>
      <c r="H133" s="39"/>
      <c r="K133" s="101">
        <v>1577.0799560546875</v>
      </c>
      <c r="L133" s="82">
        <v>592.22802734375</v>
      </c>
    </row>
    <row r="134" spans="2:12" x14ac:dyDescent="0.2">
      <c r="B134" s="101">
        <v>1577.0799560546875</v>
      </c>
      <c r="C134" s="39"/>
      <c r="D134" s="39"/>
      <c r="E134" s="39"/>
      <c r="F134" s="39"/>
      <c r="G134" s="82">
        <v>1004.1799926757812</v>
      </c>
      <c r="H134" s="39"/>
      <c r="K134" s="101">
        <v>964.55499267578125</v>
      </c>
      <c r="L134" s="82">
        <v>831.23297119140625</v>
      </c>
    </row>
    <row r="135" spans="2:12" x14ac:dyDescent="0.2">
      <c r="B135" s="101">
        <v>964.55499267578125</v>
      </c>
      <c r="C135" s="39"/>
      <c r="D135" s="39"/>
      <c r="E135" s="39"/>
      <c r="F135" s="39"/>
      <c r="G135" s="82">
        <v>553.594970703125</v>
      </c>
      <c r="H135" s="39"/>
      <c r="K135" s="101">
        <v>2165.429931640625</v>
      </c>
      <c r="L135" s="82">
        <v>684.5260009765625</v>
      </c>
    </row>
    <row r="136" spans="2:12" x14ac:dyDescent="0.2">
      <c r="B136" s="101">
        <v>2165.429931640625</v>
      </c>
      <c r="C136" s="39"/>
      <c r="D136" s="39"/>
      <c r="E136" s="39"/>
      <c r="F136" s="39"/>
      <c r="G136" s="82">
        <v>676.4990234375</v>
      </c>
      <c r="H136" s="39"/>
      <c r="K136" s="101">
        <v>873.47802734375</v>
      </c>
      <c r="L136" s="82">
        <v>834.17999267578125</v>
      </c>
    </row>
    <row r="137" spans="2:12" x14ac:dyDescent="0.2">
      <c r="B137" s="101">
        <v>873.47802734375</v>
      </c>
      <c r="C137" s="39"/>
      <c r="D137" s="39"/>
      <c r="E137" s="39"/>
      <c r="F137" s="39"/>
      <c r="G137" s="82">
        <v>778.80999755859375</v>
      </c>
      <c r="H137" s="39"/>
      <c r="K137" s="101">
        <v>1477.8299560546875</v>
      </c>
      <c r="L137" s="82">
        <v>608.635986328125</v>
      </c>
    </row>
    <row r="138" spans="2:12" x14ac:dyDescent="0.2">
      <c r="B138" s="101">
        <v>1477.8299560546875</v>
      </c>
      <c r="C138" s="39"/>
      <c r="D138" s="39"/>
      <c r="E138" s="39"/>
      <c r="F138" s="39"/>
      <c r="G138" s="82">
        <v>602.41900634765625</v>
      </c>
      <c r="H138" s="39"/>
      <c r="K138" s="101">
        <v>987.1199951171875</v>
      </c>
      <c r="L138" s="82">
        <v>945.7559814453125</v>
      </c>
    </row>
    <row r="139" spans="2:12" x14ac:dyDescent="0.2">
      <c r="B139" s="101">
        <v>987.1199951171875</v>
      </c>
      <c r="C139" s="39"/>
      <c r="D139" s="39"/>
      <c r="E139" s="39"/>
      <c r="F139" s="39"/>
      <c r="G139" s="82">
        <v>1034.010009765625</v>
      </c>
      <c r="H139" s="39"/>
      <c r="K139" s="101">
        <v>1276.800048828125</v>
      </c>
      <c r="L139" s="82">
        <v>1003.25</v>
      </c>
    </row>
    <row r="140" spans="2:12" x14ac:dyDescent="0.2">
      <c r="B140" s="101">
        <v>1276.800048828125</v>
      </c>
      <c r="C140" s="39"/>
      <c r="D140" s="39"/>
      <c r="E140" s="39"/>
      <c r="F140" s="39"/>
      <c r="G140" s="82">
        <v>618.63702392578125</v>
      </c>
      <c r="H140" s="39"/>
      <c r="K140" s="101">
        <v>1840.0699462890625</v>
      </c>
      <c r="L140" s="82">
        <v>569.5689697265625</v>
      </c>
    </row>
    <row r="141" spans="2:12" x14ac:dyDescent="0.2">
      <c r="B141" s="101">
        <v>1840.0699462890625</v>
      </c>
      <c r="C141" s="39"/>
      <c r="D141" s="39"/>
      <c r="E141" s="39"/>
      <c r="F141" s="39"/>
      <c r="G141" s="82">
        <v>861.63397216796875</v>
      </c>
      <c r="H141" s="39"/>
      <c r="K141" s="101">
        <v>1394.18994140625</v>
      </c>
      <c r="L141" s="82">
        <v>676.23297119140625</v>
      </c>
    </row>
    <row r="142" spans="2:12" x14ac:dyDescent="0.2">
      <c r="B142" s="101">
        <v>1394.18994140625</v>
      </c>
      <c r="C142" s="39"/>
      <c r="D142" s="39"/>
      <c r="E142" s="39"/>
      <c r="F142" s="39"/>
      <c r="G142" s="82">
        <v>792.364990234375</v>
      </c>
      <c r="H142" s="39"/>
      <c r="K142" s="101">
        <v>1168.219970703125</v>
      </c>
      <c r="L142" s="82">
        <v>474.43499755859375</v>
      </c>
    </row>
    <row r="143" spans="2:12" x14ac:dyDescent="0.2">
      <c r="B143" s="101">
        <v>1168.219970703125</v>
      </c>
      <c r="C143" s="39"/>
      <c r="D143" s="39"/>
      <c r="E143" s="39"/>
      <c r="F143" s="39"/>
      <c r="G143" s="82">
        <v>1006.4400024414062</v>
      </c>
      <c r="H143" s="39"/>
      <c r="K143" s="101">
        <v>1439.469970703125</v>
      </c>
      <c r="L143" s="82">
        <v>875.8179931640625</v>
      </c>
    </row>
    <row r="144" spans="2:12" x14ac:dyDescent="0.2">
      <c r="B144" s="102">
        <v>1439.469970703125</v>
      </c>
      <c r="C144" s="39"/>
      <c r="D144" s="39"/>
      <c r="E144" s="39"/>
      <c r="F144" s="39"/>
      <c r="G144" s="82">
        <v>1152.97998046875</v>
      </c>
      <c r="H144" s="39"/>
      <c r="K144" s="82">
        <v>1734.3900146484375</v>
      </c>
      <c r="L144" s="82">
        <v>872.7039794921875</v>
      </c>
    </row>
    <row r="145" spans="2:12" x14ac:dyDescent="0.2">
      <c r="B145" s="39"/>
      <c r="C145" s="39"/>
      <c r="D145" s="39"/>
      <c r="E145" s="39"/>
      <c r="F145" s="39"/>
      <c r="G145" s="82">
        <v>1177.0999755859375</v>
      </c>
      <c r="H145" s="39"/>
      <c r="K145" s="82">
        <v>1456.2900390625</v>
      </c>
      <c r="L145" s="82">
        <v>641.35198974609375</v>
      </c>
    </row>
    <row r="146" spans="2:12" x14ac:dyDescent="0.2">
      <c r="B146" s="39"/>
      <c r="C146" s="39"/>
      <c r="D146" s="39"/>
      <c r="E146" s="39"/>
      <c r="F146" s="39"/>
      <c r="G146" s="82">
        <v>785.42498779296875</v>
      </c>
      <c r="H146" s="39"/>
      <c r="K146" s="82">
        <v>1598.1700439453125</v>
      </c>
      <c r="L146" s="82">
        <v>891.52899169921875</v>
      </c>
    </row>
    <row r="147" spans="2:12" x14ac:dyDescent="0.2">
      <c r="B147" s="39"/>
      <c r="C147" s="39"/>
      <c r="D147" s="39"/>
      <c r="E147" s="39"/>
      <c r="F147" s="39"/>
      <c r="G147" s="82">
        <v>830.583984375</v>
      </c>
      <c r="H147" s="39"/>
      <c r="K147" s="82">
        <v>1598.3499755859375</v>
      </c>
      <c r="L147" s="82">
        <v>974.9229736328125</v>
      </c>
    </row>
    <row r="148" spans="2:12" x14ac:dyDescent="0.2">
      <c r="B148" s="39"/>
      <c r="C148" s="39"/>
      <c r="D148" s="39"/>
      <c r="E148" s="39"/>
      <c r="F148" s="39"/>
      <c r="G148" s="82">
        <v>660.343017578125</v>
      </c>
      <c r="H148" s="39"/>
      <c r="K148" s="82">
        <v>1523.8800048828125</v>
      </c>
      <c r="L148" s="82">
        <v>957.885986328125</v>
      </c>
    </row>
    <row r="149" spans="2:12" x14ac:dyDescent="0.2">
      <c r="B149" s="39"/>
      <c r="C149" s="39"/>
      <c r="D149" s="39"/>
      <c r="E149" s="39"/>
      <c r="F149" s="39"/>
      <c r="G149" s="82">
        <v>929.28997802734375</v>
      </c>
      <c r="H149" s="39"/>
      <c r="K149" s="82">
        <v>1754.3800048828125</v>
      </c>
      <c r="L149" s="82">
        <v>644.89697265625</v>
      </c>
    </row>
    <row r="150" spans="2:12" x14ac:dyDescent="0.2">
      <c r="B150" s="39"/>
      <c r="C150" s="39"/>
      <c r="D150" s="39"/>
      <c r="E150" s="39"/>
      <c r="F150" s="39"/>
      <c r="G150" s="82">
        <v>609.333984375</v>
      </c>
      <c r="H150" s="39"/>
      <c r="K150" s="82">
        <v>1902.1199951171875</v>
      </c>
      <c r="L150" s="82">
        <v>558.1519775390625</v>
      </c>
    </row>
    <row r="151" spans="2:12" x14ac:dyDescent="0.2">
      <c r="B151" s="39"/>
      <c r="C151" s="39"/>
      <c r="D151" s="39"/>
      <c r="E151" s="39"/>
      <c r="F151" s="39"/>
      <c r="G151" s="83">
        <v>805.5889892578125</v>
      </c>
      <c r="H151" s="39"/>
      <c r="K151" s="82">
        <v>1777.8499755859375</v>
      </c>
      <c r="L151" s="82">
        <v>1143.969970703125</v>
      </c>
    </row>
    <row r="152" spans="2:12" x14ac:dyDescent="0.2">
      <c r="K152" s="82">
        <v>1416.239990234375</v>
      </c>
      <c r="L152" s="82">
        <v>808.75201416015625</v>
      </c>
    </row>
    <row r="153" spans="2:12" x14ac:dyDescent="0.2">
      <c r="K153" s="82">
        <v>1076.31005859375</v>
      </c>
      <c r="L153" s="82">
        <v>906.656005859375</v>
      </c>
    </row>
    <row r="154" spans="2:12" x14ac:dyDescent="0.2">
      <c r="K154" s="82">
        <v>1669.6700439453125</v>
      </c>
      <c r="L154" s="82">
        <v>670.53497314453125</v>
      </c>
    </row>
    <row r="155" spans="2:12" x14ac:dyDescent="0.2">
      <c r="K155" s="82">
        <v>1462.239990234375</v>
      </c>
      <c r="L155" s="82">
        <v>593.2340087890625</v>
      </c>
    </row>
    <row r="156" spans="2:12" x14ac:dyDescent="0.2">
      <c r="K156" s="82">
        <v>1284.8900146484375</v>
      </c>
      <c r="L156" s="82">
        <v>787.30999755859375</v>
      </c>
    </row>
    <row r="157" spans="2:12" x14ac:dyDescent="0.2">
      <c r="K157" s="82">
        <v>1272.72998046875</v>
      </c>
      <c r="L157" s="82">
        <v>591.21502685546875</v>
      </c>
    </row>
    <row r="158" spans="2:12" x14ac:dyDescent="0.2">
      <c r="K158" s="82">
        <v>564.22601318359375</v>
      </c>
      <c r="L158" s="82">
        <v>839.97100830078125</v>
      </c>
    </row>
    <row r="159" spans="2:12" x14ac:dyDescent="0.2">
      <c r="K159" s="82">
        <v>2034.2900390625</v>
      </c>
      <c r="L159" s="82">
        <v>914.56500244140625</v>
      </c>
    </row>
    <row r="160" spans="2:12" x14ac:dyDescent="0.2">
      <c r="K160" s="82">
        <v>1457.7099609375</v>
      </c>
      <c r="L160" s="82">
        <v>610.3389892578125</v>
      </c>
    </row>
    <row r="161" spans="11:12" x14ac:dyDescent="0.2">
      <c r="K161" s="82">
        <v>1411.7099609375</v>
      </c>
      <c r="L161" s="82">
        <v>813.30499267578125</v>
      </c>
    </row>
    <row r="162" spans="11:12" x14ac:dyDescent="0.2">
      <c r="K162" s="82">
        <v>1678.3800048828125</v>
      </c>
      <c r="L162" s="82">
        <v>588.04302978515625</v>
      </c>
    </row>
    <row r="163" spans="11:12" x14ac:dyDescent="0.2">
      <c r="K163" s="82">
        <v>1663.18994140625</v>
      </c>
      <c r="L163" s="82">
        <v>650.7750244140625</v>
      </c>
    </row>
    <row r="164" spans="11:12" x14ac:dyDescent="0.2">
      <c r="K164" s="82">
        <v>1538.18994140625</v>
      </c>
      <c r="L164" s="82">
        <v>795.21002197265625</v>
      </c>
    </row>
    <row r="165" spans="11:12" x14ac:dyDescent="0.2">
      <c r="K165" s="82">
        <v>1544.4300537109375</v>
      </c>
      <c r="L165" s="82">
        <v>683.1090087890625</v>
      </c>
    </row>
    <row r="166" spans="11:12" x14ac:dyDescent="0.2">
      <c r="K166" s="82">
        <v>1475.760009765625</v>
      </c>
      <c r="L166" s="82">
        <v>1066.780029296875</v>
      </c>
    </row>
    <row r="167" spans="11:12" x14ac:dyDescent="0.2">
      <c r="K167" s="82">
        <v>1676.8499755859375</v>
      </c>
      <c r="L167" s="82">
        <v>892.6090087890625</v>
      </c>
    </row>
    <row r="168" spans="11:12" x14ac:dyDescent="0.2">
      <c r="K168" s="82">
        <v>1489.489990234375</v>
      </c>
      <c r="L168" s="82">
        <v>911.35797119140625</v>
      </c>
    </row>
    <row r="169" spans="11:12" x14ac:dyDescent="0.2">
      <c r="K169" s="82">
        <v>922.21197509765625</v>
      </c>
      <c r="L169" s="82">
        <v>942.28497314453125</v>
      </c>
    </row>
    <row r="170" spans="11:12" x14ac:dyDescent="0.2">
      <c r="K170" s="82">
        <v>1379.5999755859375</v>
      </c>
      <c r="L170" s="82">
        <v>789.947021484375</v>
      </c>
    </row>
    <row r="171" spans="11:12" x14ac:dyDescent="0.2">
      <c r="K171" s="82">
        <v>1204.81005859375</v>
      </c>
      <c r="L171" s="82">
        <v>1241.31005859375</v>
      </c>
    </row>
    <row r="172" spans="11:12" x14ac:dyDescent="0.2">
      <c r="K172" s="82">
        <v>1295.760009765625</v>
      </c>
      <c r="L172" s="82">
        <v>948.94598388671875</v>
      </c>
    </row>
    <row r="173" spans="11:12" x14ac:dyDescent="0.2">
      <c r="K173" s="82">
        <v>1828.56005859375</v>
      </c>
      <c r="L173" s="82">
        <v>531.031982421875</v>
      </c>
    </row>
    <row r="174" spans="11:12" x14ac:dyDescent="0.2">
      <c r="K174" s="82">
        <v>1213.31005859375</v>
      </c>
      <c r="L174" s="82">
        <v>590.57098388671875</v>
      </c>
    </row>
    <row r="175" spans="11:12" x14ac:dyDescent="0.2">
      <c r="K175" s="82">
        <v>1297.199951171875</v>
      </c>
      <c r="L175" s="82">
        <v>662.26202392578125</v>
      </c>
    </row>
    <row r="176" spans="11:12" x14ac:dyDescent="0.2">
      <c r="K176" s="82">
        <v>1471.9599609375</v>
      </c>
      <c r="L176" s="82">
        <v>684.614013671875</v>
      </c>
    </row>
    <row r="177" spans="11:12" x14ac:dyDescent="0.2">
      <c r="K177" s="82">
        <v>1506.8800048828125</v>
      </c>
      <c r="L177" s="82">
        <v>638.1610107421875</v>
      </c>
    </row>
    <row r="178" spans="11:12" x14ac:dyDescent="0.2">
      <c r="K178" s="82">
        <v>1425.9200439453125</v>
      </c>
      <c r="L178" s="82">
        <v>743.69000244140625</v>
      </c>
    </row>
    <row r="179" spans="11:12" x14ac:dyDescent="0.2">
      <c r="K179" s="82">
        <v>1611.81005859375</v>
      </c>
      <c r="L179" s="82">
        <v>1234.6700439453125</v>
      </c>
    </row>
    <row r="180" spans="11:12" x14ac:dyDescent="0.2">
      <c r="K180" s="82">
        <v>1675.68994140625</v>
      </c>
      <c r="L180" s="82">
        <v>570.4990234375</v>
      </c>
    </row>
    <row r="181" spans="11:12" x14ac:dyDescent="0.2">
      <c r="K181" s="82">
        <v>1820.47998046875</v>
      </c>
      <c r="L181" s="82">
        <v>784.8489990234375</v>
      </c>
    </row>
    <row r="182" spans="11:12" x14ac:dyDescent="0.2">
      <c r="K182" s="82">
        <v>1290.5400390625</v>
      </c>
      <c r="L182" s="82">
        <v>913.6190185546875</v>
      </c>
    </row>
    <row r="183" spans="11:12" x14ac:dyDescent="0.2">
      <c r="K183" s="82">
        <v>1384.1500244140625</v>
      </c>
      <c r="L183" s="82">
        <v>677.58099365234375</v>
      </c>
    </row>
    <row r="184" spans="11:12" x14ac:dyDescent="0.2">
      <c r="K184" s="82">
        <v>1712.449951171875</v>
      </c>
      <c r="L184" s="82">
        <v>579.39697265625</v>
      </c>
    </row>
    <row r="185" spans="11:12" x14ac:dyDescent="0.2">
      <c r="K185" s="82">
        <v>1590.8299560546875</v>
      </c>
      <c r="L185" s="82">
        <v>993.21600341796875</v>
      </c>
    </row>
    <row r="186" spans="11:12" x14ac:dyDescent="0.2">
      <c r="K186" s="82">
        <v>1569.81005859375</v>
      </c>
      <c r="L186" s="82">
        <v>853.6190185546875</v>
      </c>
    </row>
    <row r="187" spans="11:12" x14ac:dyDescent="0.2">
      <c r="K187" s="82">
        <v>1409.8800048828125</v>
      </c>
      <c r="L187" s="82">
        <v>686.98699951171875</v>
      </c>
    </row>
    <row r="188" spans="11:12" x14ac:dyDescent="0.2">
      <c r="K188" s="82">
        <v>1377.0400390625</v>
      </c>
      <c r="L188" s="82">
        <v>841.166015625</v>
      </c>
    </row>
    <row r="189" spans="11:12" x14ac:dyDescent="0.2">
      <c r="K189" s="82">
        <v>1245.1600341796875</v>
      </c>
      <c r="L189" s="82">
        <v>944.1190185546875</v>
      </c>
    </row>
    <row r="190" spans="11:12" x14ac:dyDescent="0.2">
      <c r="K190" s="82">
        <v>1587.219970703125</v>
      </c>
      <c r="L190" s="82">
        <v>1117.1099853515625</v>
      </c>
    </row>
    <row r="191" spans="11:12" x14ac:dyDescent="0.2">
      <c r="K191" s="82">
        <v>1328.530029296875</v>
      </c>
      <c r="L191" s="82">
        <v>679.10797119140625</v>
      </c>
    </row>
    <row r="192" spans="11:12" x14ac:dyDescent="0.2">
      <c r="K192" s="82">
        <v>1077.4599609375</v>
      </c>
      <c r="L192" s="82">
        <v>895.26800537109375</v>
      </c>
    </row>
    <row r="193" spans="11:12" x14ac:dyDescent="0.2">
      <c r="K193" s="82">
        <v>1500.3800048828125</v>
      </c>
      <c r="L193" s="82">
        <v>523.2139892578125</v>
      </c>
    </row>
    <row r="194" spans="11:12" x14ac:dyDescent="0.2">
      <c r="K194" s="82">
        <v>1206.4300537109375</v>
      </c>
      <c r="L194" s="82">
        <v>632.1929931640625</v>
      </c>
    </row>
    <row r="195" spans="11:12" x14ac:dyDescent="0.2">
      <c r="K195" s="82">
        <v>1624.489990234375</v>
      </c>
      <c r="L195" s="82">
        <v>565.49102783203125</v>
      </c>
    </row>
    <row r="196" spans="11:12" x14ac:dyDescent="0.2">
      <c r="K196" s="82">
        <v>1796.260009765625</v>
      </c>
      <c r="L196" s="82">
        <v>778.45501708984375</v>
      </c>
    </row>
    <row r="197" spans="11:12" x14ac:dyDescent="0.2">
      <c r="K197" s="82">
        <v>1861.969970703125</v>
      </c>
      <c r="L197" s="82">
        <v>734.9000244140625</v>
      </c>
    </row>
    <row r="198" spans="11:12" x14ac:dyDescent="0.2">
      <c r="K198" s="82">
        <v>1421.1300048828125</v>
      </c>
      <c r="L198" s="82">
        <v>957.510009765625</v>
      </c>
    </row>
    <row r="199" spans="11:12" x14ac:dyDescent="0.2">
      <c r="K199" s="82">
        <v>1337.0999755859375</v>
      </c>
      <c r="L199" s="82">
        <v>530.22998046875</v>
      </c>
    </row>
    <row r="200" spans="11:12" x14ac:dyDescent="0.2">
      <c r="K200" s="82">
        <v>1599.4200439453125</v>
      </c>
      <c r="L200" s="82">
        <v>506.50799560546875</v>
      </c>
    </row>
    <row r="201" spans="11:12" x14ac:dyDescent="0.2">
      <c r="K201" s="82">
        <v>1077.010009765625</v>
      </c>
      <c r="L201" s="82">
        <v>743.08697509765625</v>
      </c>
    </row>
    <row r="202" spans="11:12" x14ac:dyDescent="0.2">
      <c r="K202" s="82">
        <v>1570.6800537109375</v>
      </c>
      <c r="L202" s="82">
        <v>749.2960205078125</v>
      </c>
    </row>
    <row r="203" spans="11:12" x14ac:dyDescent="0.2">
      <c r="K203" s="82">
        <v>1581.27001953125</v>
      </c>
      <c r="L203" s="82">
        <v>593.99200439453125</v>
      </c>
    </row>
    <row r="204" spans="11:12" x14ac:dyDescent="0.2">
      <c r="K204" s="82">
        <v>1685.199951171875</v>
      </c>
      <c r="L204" s="82">
        <v>675.52301025390625</v>
      </c>
    </row>
    <row r="205" spans="11:12" x14ac:dyDescent="0.2">
      <c r="K205" s="82">
        <v>1438.6300048828125</v>
      </c>
      <c r="L205" s="82">
        <v>799.52899169921875</v>
      </c>
    </row>
    <row r="206" spans="11:12" x14ac:dyDescent="0.2">
      <c r="K206" s="82">
        <v>1494.780029296875</v>
      </c>
      <c r="L206" s="82">
        <v>551.25201416015625</v>
      </c>
    </row>
    <row r="207" spans="11:12" x14ac:dyDescent="0.2">
      <c r="K207" s="82">
        <v>1298.8800048828125</v>
      </c>
      <c r="L207" s="82">
        <v>810.88897705078125</v>
      </c>
    </row>
    <row r="208" spans="11:12" x14ac:dyDescent="0.2">
      <c r="K208" s="82">
        <v>1253.6400146484375</v>
      </c>
      <c r="L208" s="82">
        <v>1052.1800537109375</v>
      </c>
    </row>
    <row r="209" spans="11:12" x14ac:dyDescent="0.2">
      <c r="K209" s="82">
        <v>1337.0899658203125</v>
      </c>
      <c r="L209" s="82">
        <v>524.35302734375</v>
      </c>
    </row>
    <row r="210" spans="11:12" x14ac:dyDescent="0.2">
      <c r="K210" s="82">
        <v>1358.6199951171875</v>
      </c>
      <c r="L210" s="82">
        <v>825.2559814453125</v>
      </c>
    </row>
    <row r="211" spans="11:12" x14ac:dyDescent="0.2">
      <c r="K211" s="82">
        <v>1653.52001953125</v>
      </c>
      <c r="L211" s="82">
        <v>1245.469970703125</v>
      </c>
    </row>
    <row r="212" spans="11:12" x14ac:dyDescent="0.2">
      <c r="K212" s="82">
        <v>1219.719970703125</v>
      </c>
      <c r="L212" s="82">
        <v>915.64398193359375</v>
      </c>
    </row>
    <row r="213" spans="11:12" x14ac:dyDescent="0.2">
      <c r="K213" s="82">
        <v>1653.5</v>
      </c>
      <c r="L213" s="82">
        <v>549.364990234375</v>
      </c>
    </row>
    <row r="214" spans="11:12" x14ac:dyDescent="0.2">
      <c r="K214" s="82">
        <v>2083.530029296875</v>
      </c>
      <c r="L214" s="82">
        <v>1204.8900146484375</v>
      </c>
    </row>
    <row r="215" spans="11:12" x14ac:dyDescent="0.2">
      <c r="K215" s="82">
        <v>1592.6199951171875</v>
      </c>
      <c r="L215" s="82">
        <v>859.88299560546875</v>
      </c>
    </row>
    <row r="216" spans="11:12" x14ac:dyDescent="0.2">
      <c r="K216" s="82">
        <v>1086.6300048828125</v>
      </c>
      <c r="L216" s="82">
        <v>681.38800048828125</v>
      </c>
    </row>
    <row r="217" spans="11:12" x14ac:dyDescent="0.2">
      <c r="K217" s="82">
        <v>1252.6099853515625</v>
      </c>
      <c r="L217" s="82">
        <v>641.71697998046875</v>
      </c>
    </row>
    <row r="218" spans="11:12" x14ac:dyDescent="0.2">
      <c r="K218" s="82">
        <v>1510.6099853515625</v>
      </c>
      <c r="L218" s="82">
        <v>551.74700927734375</v>
      </c>
    </row>
    <row r="219" spans="11:12" x14ac:dyDescent="0.2">
      <c r="K219" s="82">
        <v>1735.7900390625</v>
      </c>
      <c r="L219" s="82">
        <v>661.73797607421875</v>
      </c>
    </row>
    <row r="220" spans="11:12" x14ac:dyDescent="0.2">
      <c r="K220" s="82">
        <v>1573.0799560546875</v>
      </c>
      <c r="L220" s="82">
        <v>771.14599609375</v>
      </c>
    </row>
    <row r="221" spans="11:12" x14ac:dyDescent="0.2">
      <c r="K221" s="82">
        <v>1786.9100341796875</v>
      </c>
      <c r="L221" s="82">
        <v>1009.510009765625</v>
      </c>
    </row>
    <row r="222" spans="11:12" x14ac:dyDescent="0.2">
      <c r="K222" s="82">
        <v>1457.8399658203125</v>
      </c>
      <c r="L222" s="82">
        <v>604.7760009765625</v>
      </c>
    </row>
    <row r="223" spans="11:12" x14ac:dyDescent="0.2">
      <c r="K223" s="82">
        <v>1246.25</v>
      </c>
      <c r="L223" s="82">
        <v>773.7440185546875</v>
      </c>
    </row>
    <row r="224" spans="11:12" x14ac:dyDescent="0.2">
      <c r="K224" s="82">
        <v>1614.97998046875</v>
      </c>
      <c r="L224" s="82">
        <v>532.36297607421875</v>
      </c>
    </row>
    <row r="225" spans="11:12" x14ac:dyDescent="0.2">
      <c r="K225" s="82">
        <v>1412.9200439453125</v>
      </c>
      <c r="L225" s="82">
        <v>694.17901611328125</v>
      </c>
    </row>
    <row r="226" spans="11:12" x14ac:dyDescent="0.2">
      <c r="K226" s="82">
        <v>1736.1600341796875</v>
      </c>
      <c r="L226" s="82">
        <v>911.594970703125</v>
      </c>
    </row>
    <row r="227" spans="11:12" x14ac:dyDescent="0.2">
      <c r="K227" s="82">
        <v>1491.0999755859375</v>
      </c>
      <c r="L227" s="82">
        <v>1176.75</v>
      </c>
    </row>
    <row r="228" spans="11:12" x14ac:dyDescent="0.2">
      <c r="K228" s="82">
        <v>1646.06005859375</v>
      </c>
      <c r="L228" s="82">
        <v>521.4310302734375</v>
      </c>
    </row>
    <row r="229" spans="11:12" x14ac:dyDescent="0.2">
      <c r="K229" s="82">
        <v>1268.0400390625</v>
      </c>
      <c r="L229" s="82">
        <v>677.97998046875</v>
      </c>
    </row>
    <row r="230" spans="11:12" x14ac:dyDescent="0.2">
      <c r="K230" s="82">
        <v>1183.0999755859375</v>
      </c>
      <c r="L230" s="82">
        <v>856.39898681640625</v>
      </c>
    </row>
    <row r="231" spans="11:12" x14ac:dyDescent="0.2">
      <c r="K231" s="82">
        <v>1891.219970703125</v>
      </c>
      <c r="L231" s="82">
        <v>930.04400634765625</v>
      </c>
    </row>
    <row r="232" spans="11:12" x14ac:dyDescent="0.2">
      <c r="K232" s="82">
        <v>1426.3900146484375</v>
      </c>
      <c r="L232" s="82">
        <v>643.239990234375</v>
      </c>
    </row>
    <row r="233" spans="11:12" x14ac:dyDescent="0.2">
      <c r="K233" s="82">
        <v>1382</v>
      </c>
      <c r="L233" s="82">
        <v>764.58599853515625</v>
      </c>
    </row>
    <row r="234" spans="11:12" x14ac:dyDescent="0.2">
      <c r="K234" s="82">
        <v>1888.3599853515625</v>
      </c>
      <c r="L234" s="82">
        <v>958.76300048828125</v>
      </c>
    </row>
    <row r="235" spans="11:12" x14ac:dyDescent="0.2">
      <c r="K235" s="82">
        <v>1017.1400146484375</v>
      </c>
      <c r="L235" s="82">
        <v>857.51800537109375</v>
      </c>
    </row>
    <row r="236" spans="11:12" x14ac:dyDescent="0.2">
      <c r="K236" s="82">
        <v>1662.2900390625</v>
      </c>
      <c r="L236" s="82">
        <v>778.1519775390625</v>
      </c>
    </row>
    <row r="237" spans="11:12" x14ac:dyDescent="0.2">
      <c r="K237" s="82">
        <v>1806.280029296875</v>
      </c>
      <c r="L237" s="82">
        <v>904.7659912109375</v>
      </c>
    </row>
    <row r="238" spans="11:12" x14ac:dyDescent="0.2">
      <c r="K238" s="82">
        <v>1430.5</v>
      </c>
      <c r="L238" s="82">
        <v>959.426025390625</v>
      </c>
    </row>
    <row r="239" spans="11:12" x14ac:dyDescent="0.2">
      <c r="K239" s="82">
        <v>1450.1500244140625</v>
      </c>
      <c r="L239" s="82">
        <v>751.6920166015625</v>
      </c>
    </row>
    <row r="240" spans="11:12" x14ac:dyDescent="0.2">
      <c r="K240" s="82">
        <v>1617.1700439453125</v>
      </c>
      <c r="L240" s="82">
        <v>871.45599365234375</v>
      </c>
    </row>
    <row r="241" spans="11:12" x14ac:dyDescent="0.2">
      <c r="K241" s="82">
        <v>1401.4100341796875</v>
      </c>
      <c r="L241" s="82">
        <v>967.87298583984375</v>
      </c>
    </row>
    <row r="242" spans="11:12" x14ac:dyDescent="0.2">
      <c r="K242" s="82">
        <v>1522.5</v>
      </c>
      <c r="L242" s="82">
        <v>951.656982421875</v>
      </c>
    </row>
    <row r="243" spans="11:12" x14ac:dyDescent="0.2">
      <c r="K243" s="82">
        <v>1772.530029296875</v>
      </c>
      <c r="L243" s="82">
        <v>719.48699951171875</v>
      </c>
    </row>
    <row r="244" spans="11:12" x14ac:dyDescent="0.2">
      <c r="K244" s="82">
        <v>1566.8199462890625</v>
      </c>
      <c r="L244" s="82">
        <v>758.13201904296875</v>
      </c>
    </row>
    <row r="245" spans="11:12" x14ac:dyDescent="0.2">
      <c r="K245" s="82">
        <v>1184.8900146484375</v>
      </c>
      <c r="L245" s="82">
        <v>761.0250244140625</v>
      </c>
    </row>
    <row r="246" spans="11:12" x14ac:dyDescent="0.2">
      <c r="K246" s="82">
        <v>1157.6099853515625</v>
      </c>
      <c r="L246" s="82">
        <v>689.1300048828125</v>
      </c>
    </row>
    <row r="247" spans="11:12" x14ac:dyDescent="0.2">
      <c r="K247" s="82">
        <v>1401.1800537109375</v>
      </c>
      <c r="L247" s="82">
        <v>614.177001953125</v>
      </c>
    </row>
    <row r="248" spans="11:12" x14ac:dyDescent="0.2">
      <c r="K248" s="82">
        <v>1265.8900146484375</v>
      </c>
      <c r="L248" s="82">
        <v>571.2020263671875</v>
      </c>
    </row>
    <row r="249" spans="11:12" x14ac:dyDescent="0.2">
      <c r="K249" s="82">
        <v>1440.0899658203125</v>
      </c>
      <c r="L249" s="82">
        <v>889.02001953125</v>
      </c>
    </row>
    <row r="250" spans="11:12" x14ac:dyDescent="0.2">
      <c r="K250" s="82">
        <v>1237.8299560546875</v>
      </c>
      <c r="L250" s="82">
        <v>711.35797119140625</v>
      </c>
    </row>
    <row r="251" spans="11:12" x14ac:dyDescent="0.2">
      <c r="K251" s="82">
        <v>726.6939697265625</v>
      </c>
      <c r="L251" s="82">
        <v>693.3809814453125</v>
      </c>
    </row>
    <row r="252" spans="11:12" x14ac:dyDescent="0.2">
      <c r="K252" s="82">
        <v>1418.8199462890625</v>
      </c>
      <c r="L252" s="82">
        <v>605.35601806640625</v>
      </c>
    </row>
    <row r="253" spans="11:12" x14ac:dyDescent="0.2">
      <c r="K253" s="82">
        <v>1128.969970703125</v>
      </c>
      <c r="L253" s="82">
        <v>1033.5</v>
      </c>
    </row>
    <row r="254" spans="11:12" x14ac:dyDescent="0.2">
      <c r="K254" s="82">
        <v>975.78497314453125</v>
      </c>
      <c r="L254" s="82">
        <v>446.74798583984375</v>
      </c>
    </row>
    <row r="255" spans="11:12" x14ac:dyDescent="0.2">
      <c r="K255" s="82">
        <v>1507.77001953125</v>
      </c>
      <c r="L255" s="82">
        <v>546.177978515625</v>
      </c>
    </row>
    <row r="256" spans="11:12" x14ac:dyDescent="0.2">
      <c r="K256" s="82">
        <v>1339.530029296875</v>
      </c>
      <c r="L256" s="82">
        <v>584.9210205078125</v>
      </c>
    </row>
    <row r="257" spans="11:12" x14ac:dyDescent="0.2">
      <c r="K257" s="82">
        <v>1055.219970703125</v>
      </c>
      <c r="L257" s="82">
        <v>584.33697509765625</v>
      </c>
    </row>
    <row r="258" spans="11:12" x14ac:dyDescent="0.2">
      <c r="K258" s="82">
        <v>1292.4000244140625</v>
      </c>
      <c r="L258" s="82">
        <v>771.614990234375</v>
      </c>
    </row>
    <row r="259" spans="11:12" x14ac:dyDescent="0.2">
      <c r="K259" s="82">
        <v>1413.27001953125</v>
      </c>
      <c r="L259" s="82">
        <v>1262.949951171875</v>
      </c>
    </row>
    <row r="260" spans="11:12" x14ac:dyDescent="0.2">
      <c r="K260" s="82">
        <v>1067.010009765625</v>
      </c>
      <c r="L260" s="82">
        <v>861.2509765625</v>
      </c>
    </row>
    <row r="261" spans="11:12" x14ac:dyDescent="0.2">
      <c r="K261" s="82">
        <v>1168.199951171875</v>
      </c>
      <c r="L261" s="82">
        <v>575.47900390625</v>
      </c>
    </row>
    <row r="262" spans="11:12" x14ac:dyDescent="0.2">
      <c r="K262" s="82">
        <v>1188.800048828125</v>
      </c>
      <c r="L262" s="82">
        <v>1053.550048828125</v>
      </c>
    </row>
    <row r="263" spans="11:12" x14ac:dyDescent="0.2">
      <c r="K263" s="82">
        <v>1143.8599853515625</v>
      </c>
      <c r="L263" s="82">
        <v>1004.1799926757812</v>
      </c>
    </row>
    <row r="264" spans="11:12" x14ac:dyDescent="0.2">
      <c r="K264" s="82">
        <v>1444.6199951171875</v>
      </c>
      <c r="L264" s="82">
        <v>553.594970703125</v>
      </c>
    </row>
    <row r="265" spans="11:12" x14ac:dyDescent="0.2">
      <c r="K265" s="82">
        <v>1312.8299560546875</v>
      </c>
      <c r="L265" s="82">
        <v>676.4990234375</v>
      </c>
    </row>
    <row r="266" spans="11:12" x14ac:dyDescent="0.2">
      <c r="K266" s="82">
        <v>955.2750244140625</v>
      </c>
      <c r="L266" s="82">
        <v>778.80999755859375</v>
      </c>
    </row>
    <row r="267" spans="11:12" x14ac:dyDescent="0.2">
      <c r="K267" s="82">
        <v>1642.4300537109375</v>
      </c>
      <c r="L267" s="82">
        <v>602.41900634765625</v>
      </c>
    </row>
    <row r="268" spans="11:12" x14ac:dyDescent="0.2">
      <c r="K268" s="82">
        <v>880.97802734375</v>
      </c>
      <c r="L268" s="82">
        <v>1034.010009765625</v>
      </c>
    </row>
    <row r="269" spans="11:12" x14ac:dyDescent="0.2">
      <c r="K269" s="82">
        <v>871.843994140625</v>
      </c>
      <c r="L269" s="82">
        <v>618.63702392578125</v>
      </c>
    </row>
    <row r="270" spans="11:12" x14ac:dyDescent="0.2">
      <c r="K270" s="82">
        <v>1072.1800537109375</v>
      </c>
      <c r="L270" s="82">
        <v>861.63397216796875</v>
      </c>
    </row>
    <row r="271" spans="11:12" x14ac:dyDescent="0.2">
      <c r="K271" s="82">
        <v>1276.1300048828125</v>
      </c>
      <c r="L271" s="82">
        <v>792.364990234375</v>
      </c>
    </row>
    <row r="272" spans="11:12" x14ac:dyDescent="0.2">
      <c r="K272" s="82">
        <v>1650.31005859375</v>
      </c>
      <c r="L272" s="82">
        <v>1006.4400024414062</v>
      </c>
    </row>
    <row r="273" spans="11:12" x14ac:dyDescent="0.2">
      <c r="K273" s="82">
        <v>1289.1400146484375</v>
      </c>
      <c r="L273" s="82">
        <v>1152.97998046875</v>
      </c>
    </row>
    <row r="274" spans="11:12" x14ac:dyDescent="0.2">
      <c r="K274" s="82">
        <v>1457.9200439453125</v>
      </c>
      <c r="L274" s="82">
        <v>1177.0999755859375</v>
      </c>
    </row>
    <row r="275" spans="11:12" x14ac:dyDescent="0.2">
      <c r="K275" s="82">
        <v>1036.8399658203125</v>
      </c>
      <c r="L275" s="82">
        <v>785.42498779296875</v>
      </c>
    </row>
    <row r="276" spans="11:12" x14ac:dyDescent="0.2">
      <c r="K276" s="82">
        <v>868.62799072265625</v>
      </c>
      <c r="L276" s="82">
        <v>830.583984375</v>
      </c>
    </row>
    <row r="277" spans="11:12" x14ac:dyDescent="0.2">
      <c r="K277" s="82">
        <v>1118.1400146484375</v>
      </c>
      <c r="L277" s="82">
        <v>660.343017578125</v>
      </c>
    </row>
    <row r="278" spans="11:12" x14ac:dyDescent="0.2">
      <c r="K278" s="82">
        <v>1816</v>
      </c>
      <c r="L278" s="82">
        <v>929.28997802734375</v>
      </c>
    </row>
    <row r="279" spans="11:12" x14ac:dyDescent="0.2">
      <c r="K279" s="82">
        <v>1249.5</v>
      </c>
      <c r="L279" s="82">
        <v>609.333984375</v>
      </c>
    </row>
    <row r="280" spans="11:12" x14ac:dyDescent="0.2">
      <c r="K280" s="82">
        <v>1116.3299560546875</v>
      </c>
      <c r="L280" s="82">
        <v>805.5889892578125</v>
      </c>
    </row>
    <row r="281" spans="11:12" x14ac:dyDescent="0.2">
      <c r="K281" s="82">
        <v>1406.3800048828125</v>
      </c>
      <c r="L281" s="82">
        <v>617.1929931640625</v>
      </c>
    </row>
    <row r="282" spans="11:12" x14ac:dyDescent="0.2">
      <c r="K282" s="82">
        <v>1496.31005859375</v>
      </c>
      <c r="L282" s="82">
        <v>774.72198486328125</v>
      </c>
    </row>
    <row r="283" spans="11:12" x14ac:dyDescent="0.2">
      <c r="K283" s="82">
        <v>1201.68994140625</v>
      </c>
      <c r="L283" s="82">
        <v>1003.1300048828125</v>
      </c>
    </row>
    <row r="284" spans="11:12" x14ac:dyDescent="0.2">
      <c r="K284" s="82">
        <v>765.70501708984375</v>
      </c>
      <c r="L284" s="82">
        <v>861.1209716796875</v>
      </c>
    </row>
    <row r="285" spans="11:12" x14ac:dyDescent="0.2">
      <c r="K285" s="82">
        <v>1343.97998046875</v>
      </c>
      <c r="L285" s="82">
        <v>828.7860107421875</v>
      </c>
    </row>
    <row r="286" spans="11:12" x14ac:dyDescent="0.2">
      <c r="K286" s="82">
        <v>1534.8900146484375</v>
      </c>
      <c r="L286" s="82">
        <v>546.78302001953125</v>
      </c>
    </row>
    <row r="287" spans="11:12" x14ac:dyDescent="0.2">
      <c r="K287" s="82">
        <v>1093.0400390625</v>
      </c>
      <c r="L287" s="82">
        <v>662.63702392578125</v>
      </c>
    </row>
    <row r="288" spans="11:12" x14ac:dyDescent="0.2">
      <c r="K288" s="82">
        <v>1420.6500244140625</v>
      </c>
      <c r="L288" s="82">
        <v>696.17901611328125</v>
      </c>
    </row>
    <row r="289" spans="11:12" x14ac:dyDescent="0.2">
      <c r="K289" s="82">
        <v>1292.8199462890625</v>
      </c>
      <c r="L289" s="82">
        <v>729.04998779296875</v>
      </c>
    </row>
    <row r="290" spans="11:12" x14ac:dyDescent="0.2">
      <c r="K290" s="82">
        <v>1860.68994140625</v>
      </c>
      <c r="L290" s="82">
        <v>700.69000244140625</v>
      </c>
    </row>
    <row r="291" spans="11:12" x14ac:dyDescent="0.2">
      <c r="K291" s="82">
        <v>961.13201904296875</v>
      </c>
      <c r="L291" s="82">
        <v>634.2080078125</v>
      </c>
    </row>
    <row r="292" spans="11:12" x14ac:dyDescent="0.2">
      <c r="K292" s="82">
        <v>1668.3599853515625</v>
      </c>
      <c r="L292" s="82">
        <v>624.1920166015625</v>
      </c>
    </row>
    <row r="293" spans="11:12" x14ac:dyDescent="0.2">
      <c r="K293" s="82">
        <v>955.22198486328125</v>
      </c>
      <c r="L293" s="82">
        <v>625.77899169921875</v>
      </c>
    </row>
    <row r="294" spans="11:12" x14ac:dyDescent="0.2">
      <c r="K294" s="82">
        <v>1102.219970703125</v>
      </c>
      <c r="L294" s="82">
        <v>614.60101318359375</v>
      </c>
    </row>
    <row r="295" spans="11:12" x14ac:dyDescent="0.2">
      <c r="K295" s="82">
        <v>1135.3800048828125</v>
      </c>
      <c r="L295" s="82">
        <v>629.99798583984375</v>
      </c>
    </row>
    <row r="296" spans="11:12" x14ac:dyDescent="0.2">
      <c r="K296" s="82">
        <v>1222.1099853515625</v>
      </c>
      <c r="L296" s="82">
        <v>678.08197021484375</v>
      </c>
    </row>
    <row r="297" spans="11:12" x14ac:dyDescent="0.2">
      <c r="K297" s="82">
        <v>1158.06005859375</v>
      </c>
      <c r="L297" s="82">
        <v>602.9439697265625</v>
      </c>
    </row>
    <row r="298" spans="11:12" x14ac:dyDescent="0.2">
      <c r="K298" s="82">
        <v>1274.0999755859375</v>
      </c>
      <c r="L298" s="82">
        <v>780.38201904296875</v>
      </c>
    </row>
    <row r="299" spans="11:12" x14ac:dyDescent="0.2">
      <c r="K299" s="82">
        <v>1418.8800048828125</v>
      </c>
      <c r="L299" s="82">
        <v>689.676025390625</v>
      </c>
    </row>
    <row r="300" spans="11:12" x14ac:dyDescent="0.2">
      <c r="K300" s="82">
        <v>1385.989990234375</v>
      </c>
      <c r="L300" s="82">
        <v>503.56399536132812</v>
      </c>
    </row>
    <row r="301" spans="11:12" x14ac:dyDescent="0.2">
      <c r="K301" s="82">
        <v>968.88897705078125</v>
      </c>
      <c r="L301" s="82">
        <v>694.5269775390625</v>
      </c>
    </row>
    <row r="302" spans="11:12" x14ac:dyDescent="0.2">
      <c r="K302" s="82">
        <v>1193.6800537109375</v>
      </c>
      <c r="L302" s="82">
        <v>625.9849853515625</v>
      </c>
    </row>
    <row r="303" spans="11:12" x14ac:dyDescent="0.2">
      <c r="K303" s="82">
        <v>892.4849853515625</v>
      </c>
      <c r="L303" s="82">
        <v>474.40200805664062</v>
      </c>
    </row>
    <row r="304" spans="11:12" x14ac:dyDescent="0.2">
      <c r="K304" s="82">
        <v>1337.8299560546875</v>
      </c>
      <c r="L304" s="82">
        <v>590.31201171875</v>
      </c>
    </row>
    <row r="305" spans="11:12" x14ac:dyDescent="0.2">
      <c r="K305" s="82">
        <v>1263.93994140625</v>
      </c>
      <c r="L305" s="82">
        <v>802.14202880859375</v>
      </c>
    </row>
    <row r="306" spans="11:12" x14ac:dyDescent="0.2">
      <c r="K306" s="82">
        <v>1188.8299560546875</v>
      </c>
      <c r="L306" s="82">
        <v>632.85101318359375</v>
      </c>
    </row>
    <row r="307" spans="11:12" x14ac:dyDescent="0.2">
      <c r="K307" s="82">
        <v>1244.97998046875</v>
      </c>
      <c r="L307" s="82">
        <v>711.114990234375</v>
      </c>
    </row>
    <row r="308" spans="11:12" x14ac:dyDescent="0.2">
      <c r="K308" s="82">
        <v>1305.9599609375</v>
      </c>
      <c r="L308" s="82">
        <v>625.1939697265625</v>
      </c>
    </row>
    <row r="309" spans="11:12" x14ac:dyDescent="0.2">
      <c r="K309" s="82">
        <v>1289.6800537109375</v>
      </c>
      <c r="L309" s="82">
        <v>647.989990234375</v>
      </c>
    </row>
    <row r="310" spans="11:12" x14ac:dyDescent="0.2">
      <c r="K310" s="82">
        <v>1222.6500244140625</v>
      </c>
      <c r="L310" s="82">
        <v>966.364013671875</v>
      </c>
    </row>
    <row r="311" spans="11:12" x14ac:dyDescent="0.2">
      <c r="K311" s="82">
        <v>912.31298828125</v>
      </c>
      <c r="L311" s="82">
        <v>687.3709716796875</v>
      </c>
    </row>
    <row r="312" spans="11:12" x14ac:dyDescent="0.2">
      <c r="K312" s="82">
        <v>1050.5799560546875</v>
      </c>
      <c r="L312" s="82">
        <v>602.87701416015625</v>
      </c>
    </row>
    <row r="313" spans="11:12" x14ac:dyDescent="0.2">
      <c r="K313" s="82">
        <v>1241.9000244140625</v>
      </c>
      <c r="L313" s="82">
        <v>714.88201904296875</v>
      </c>
    </row>
    <row r="314" spans="11:12" x14ac:dyDescent="0.2">
      <c r="K314" s="82">
        <v>1297.6099853515625</v>
      </c>
      <c r="L314" s="82">
        <v>601.3740234375</v>
      </c>
    </row>
    <row r="315" spans="11:12" x14ac:dyDescent="0.2">
      <c r="K315" s="82">
        <v>1052.6400146484375</v>
      </c>
      <c r="L315" s="82">
        <v>838.7020263671875</v>
      </c>
    </row>
    <row r="316" spans="11:12" x14ac:dyDescent="0.2">
      <c r="K316" s="82">
        <v>1624.449951171875</v>
      </c>
      <c r="L316" s="82">
        <v>588.3380126953125</v>
      </c>
    </row>
    <row r="317" spans="11:12" x14ac:dyDescent="0.2">
      <c r="K317" s="82">
        <v>1316.4100341796875</v>
      </c>
      <c r="L317" s="82">
        <v>580.72998046875</v>
      </c>
    </row>
    <row r="318" spans="11:12" x14ac:dyDescent="0.2">
      <c r="K318" s="82">
        <v>1448.1099853515625</v>
      </c>
      <c r="L318" s="82">
        <v>567.27001953125</v>
      </c>
    </row>
    <row r="319" spans="11:12" x14ac:dyDescent="0.2">
      <c r="K319" s="82">
        <v>1278.530029296875</v>
      </c>
      <c r="L319" s="82">
        <v>663.7130126953125</v>
      </c>
    </row>
    <row r="320" spans="11:12" x14ac:dyDescent="0.2">
      <c r="K320" s="82">
        <v>1319.1199951171875</v>
      </c>
      <c r="L320" s="82">
        <v>738.218017578125</v>
      </c>
    </row>
    <row r="321" spans="11:12" x14ac:dyDescent="0.2">
      <c r="K321" s="82">
        <v>1394.56005859375</v>
      </c>
      <c r="L321" s="82">
        <v>740.655029296875</v>
      </c>
    </row>
    <row r="322" spans="11:12" x14ac:dyDescent="0.2">
      <c r="K322" s="82">
        <v>861.08099365234375</v>
      </c>
      <c r="L322" s="82">
        <v>669.97198486328125</v>
      </c>
    </row>
    <row r="323" spans="11:12" x14ac:dyDescent="0.2">
      <c r="K323" s="82">
        <v>1456.72998046875</v>
      </c>
      <c r="L323" s="82">
        <v>771.57501220703125</v>
      </c>
    </row>
    <row r="324" spans="11:12" x14ac:dyDescent="0.2">
      <c r="K324" s="82">
        <v>1329.3399658203125</v>
      </c>
      <c r="L324" s="82">
        <v>637.4639892578125</v>
      </c>
    </row>
    <row r="325" spans="11:12" x14ac:dyDescent="0.2">
      <c r="K325" s="82">
        <v>1141.0999755859375</v>
      </c>
      <c r="L325" s="82">
        <v>753.82098388671875</v>
      </c>
    </row>
    <row r="326" spans="11:12" x14ac:dyDescent="0.2">
      <c r="K326" s="82">
        <v>1199.030029296875</v>
      </c>
      <c r="L326" s="82">
        <v>764.70098876953125</v>
      </c>
    </row>
    <row r="327" spans="11:12" x14ac:dyDescent="0.2">
      <c r="K327" s="82">
        <v>1106.7099609375</v>
      </c>
      <c r="L327" s="82">
        <v>505.6610107421875</v>
      </c>
    </row>
    <row r="328" spans="11:12" x14ac:dyDescent="0.2">
      <c r="K328" s="82">
        <v>1165.699951171875</v>
      </c>
      <c r="L328" s="82">
        <v>556.385986328125</v>
      </c>
    </row>
    <row r="329" spans="11:12" x14ac:dyDescent="0.2">
      <c r="K329" s="82">
        <v>1060.02001953125</v>
      </c>
      <c r="L329" s="82">
        <v>908.7440185546875</v>
      </c>
    </row>
    <row r="330" spans="11:12" x14ac:dyDescent="0.2">
      <c r="K330" s="82">
        <v>1059.510009765625</v>
      </c>
      <c r="L330" s="82">
        <v>643.2249755859375</v>
      </c>
    </row>
    <row r="331" spans="11:12" x14ac:dyDescent="0.2">
      <c r="K331" s="82">
        <v>1443.93994140625</v>
      </c>
      <c r="L331" s="82">
        <v>635.55401611328125</v>
      </c>
    </row>
    <row r="332" spans="11:12" x14ac:dyDescent="0.2">
      <c r="K332" s="82">
        <v>1178.449951171875</v>
      </c>
      <c r="L332" s="82">
        <v>516.84002685546875</v>
      </c>
    </row>
    <row r="333" spans="11:12" x14ac:dyDescent="0.2">
      <c r="K333" s="82">
        <v>1315.8900146484375</v>
      </c>
      <c r="L333" s="82">
        <v>500.71499633789062</v>
      </c>
    </row>
    <row r="334" spans="11:12" x14ac:dyDescent="0.2">
      <c r="K334" s="82">
        <v>1379.510009765625</v>
      </c>
      <c r="L334" s="82">
        <v>703.42901611328125</v>
      </c>
    </row>
    <row r="335" spans="11:12" x14ac:dyDescent="0.2">
      <c r="K335" s="82">
        <v>1121.469970703125</v>
      </c>
      <c r="L335" s="82">
        <v>609.13702392578125</v>
      </c>
    </row>
    <row r="336" spans="11:12" x14ac:dyDescent="0.2">
      <c r="K336" s="82">
        <v>835.2860107421875</v>
      </c>
      <c r="L336" s="82">
        <v>599.8060302734375</v>
      </c>
    </row>
    <row r="337" spans="11:12" x14ac:dyDescent="0.2">
      <c r="K337" s="82">
        <v>1655.1600341796875</v>
      </c>
      <c r="L337" s="82">
        <v>614.4000244140625</v>
      </c>
    </row>
    <row r="338" spans="11:12" x14ac:dyDescent="0.2">
      <c r="K338" s="82">
        <v>1112.1199951171875</v>
      </c>
      <c r="L338" s="82">
        <v>648.40301513671875</v>
      </c>
    </row>
    <row r="339" spans="11:12" x14ac:dyDescent="0.2">
      <c r="K339" s="82">
        <v>1032.489990234375</v>
      </c>
      <c r="L339" s="82">
        <v>637.4730224609375</v>
      </c>
    </row>
    <row r="340" spans="11:12" x14ac:dyDescent="0.2">
      <c r="K340" s="82">
        <v>1059.8199462890625</v>
      </c>
      <c r="L340" s="82">
        <v>374.02499389648438</v>
      </c>
    </row>
    <row r="341" spans="11:12" x14ac:dyDescent="0.2">
      <c r="K341" s="82">
        <v>1412.47998046875</v>
      </c>
      <c r="L341" s="82">
        <v>549.41302490234375</v>
      </c>
    </row>
    <row r="342" spans="11:12" x14ac:dyDescent="0.2">
      <c r="K342" s="82">
        <v>1469.6099853515625</v>
      </c>
      <c r="L342" s="82">
        <v>490.80499267578125</v>
      </c>
    </row>
    <row r="343" spans="11:12" x14ac:dyDescent="0.2">
      <c r="K343" s="82">
        <v>1548.8199462890625</v>
      </c>
      <c r="L343" s="82">
        <v>797.5989990234375</v>
      </c>
    </row>
    <row r="344" spans="11:12" x14ac:dyDescent="0.2">
      <c r="K344" s="82">
        <v>1319.77001953125</v>
      </c>
      <c r="L344" s="82">
        <v>679.2039794921875</v>
      </c>
    </row>
    <row r="345" spans="11:12" x14ac:dyDescent="0.2">
      <c r="K345" s="82">
        <v>1071</v>
      </c>
      <c r="L345" s="82">
        <v>726.80902099609375</v>
      </c>
    </row>
    <row r="346" spans="11:12" x14ac:dyDescent="0.2">
      <c r="K346" s="82">
        <v>846.88299560546875</v>
      </c>
      <c r="L346" s="82">
        <v>723.1719970703125</v>
      </c>
    </row>
    <row r="347" spans="11:12" x14ac:dyDescent="0.2">
      <c r="K347" s="82">
        <v>1545.530029296875</v>
      </c>
      <c r="L347" s="82">
        <v>505.69500732421875</v>
      </c>
    </row>
    <row r="348" spans="11:12" x14ac:dyDescent="0.2">
      <c r="K348" s="82">
        <v>1422.530029296875</v>
      </c>
      <c r="L348" s="82">
        <v>482.41400146484375</v>
      </c>
    </row>
    <row r="349" spans="11:12" x14ac:dyDescent="0.2">
      <c r="K349" s="82">
        <v>1680.8599853515625</v>
      </c>
      <c r="L349" s="82">
        <v>553.70098876953125</v>
      </c>
    </row>
    <row r="350" spans="11:12" x14ac:dyDescent="0.2">
      <c r="K350" s="82">
        <v>1293.72998046875</v>
      </c>
      <c r="L350" s="82">
        <v>527.1190185546875</v>
      </c>
    </row>
    <row r="351" spans="11:12" x14ac:dyDescent="0.2">
      <c r="K351" s="82">
        <v>1240.77001953125</v>
      </c>
      <c r="L351" s="82">
        <v>446.31298828125</v>
      </c>
    </row>
    <row r="352" spans="11:12" x14ac:dyDescent="0.2">
      <c r="K352" s="82">
        <v>1157.6300048828125</v>
      </c>
      <c r="L352" s="82">
        <v>596.57598876953125</v>
      </c>
    </row>
    <row r="353" spans="11:12" x14ac:dyDescent="0.2">
      <c r="K353" s="82">
        <v>1335.469970703125</v>
      </c>
      <c r="L353" s="82">
        <v>549.25201416015625</v>
      </c>
    </row>
    <row r="354" spans="11:12" x14ac:dyDescent="0.2">
      <c r="K354" s="82">
        <v>1062.8699951171875</v>
      </c>
      <c r="L354" s="82">
        <v>711.17498779296875</v>
      </c>
    </row>
    <row r="355" spans="11:12" x14ac:dyDescent="0.2">
      <c r="K355" s="82">
        <v>795.427978515625</v>
      </c>
      <c r="L355" s="82">
        <v>642.801025390625</v>
      </c>
    </row>
    <row r="356" spans="11:12" x14ac:dyDescent="0.2">
      <c r="K356" s="82">
        <v>1627.3199462890625</v>
      </c>
      <c r="L356" s="82">
        <v>755.13201904296875</v>
      </c>
    </row>
    <row r="357" spans="11:12" x14ac:dyDescent="0.2">
      <c r="K357" s="82">
        <v>707.114990234375</v>
      </c>
      <c r="L357" s="82">
        <v>672.33099365234375</v>
      </c>
    </row>
    <row r="358" spans="11:12" x14ac:dyDescent="0.2">
      <c r="K358" s="82">
        <v>54</v>
      </c>
      <c r="L358" s="82">
        <v>805.40997314453125</v>
      </c>
    </row>
    <row r="359" spans="11:12" x14ac:dyDescent="0.2">
      <c r="K359" s="82">
        <v>60</v>
      </c>
      <c r="L359" s="82">
        <v>853.47601318359375</v>
      </c>
    </row>
    <row r="360" spans="11:12" x14ac:dyDescent="0.2">
      <c r="K360" s="82">
        <v>1444</v>
      </c>
      <c r="L360" s="82">
        <v>847.86297607421875</v>
      </c>
    </row>
    <row r="361" spans="11:12" x14ac:dyDescent="0.2">
      <c r="K361" s="82">
        <v>1342.6600341796875</v>
      </c>
      <c r="L361" s="82">
        <v>784.1190185546875</v>
      </c>
    </row>
    <row r="362" spans="11:12" x14ac:dyDescent="0.2">
      <c r="K362" s="82">
        <v>1056.469970703125</v>
      </c>
      <c r="L362" s="82">
        <v>735.4229736328125</v>
      </c>
    </row>
    <row r="363" spans="11:12" x14ac:dyDescent="0.2">
      <c r="K363" s="82">
        <v>1165.3199462890625</v>
      </c>
      <c r="L363" s="82">
        <v>863.31298828125</v>
      </c>
    </row>
    <row r="364" spans="11:12" x14ac:dyDescent="0.2">
      <c r="K364" s="82">
        <v>1011.6799926757812</v>
      </c>
      <c r="L364" s="82">
        <v>666.37200927734375</v>
      </c>
    </row>
    <row r="365" spans="11:12" x14ac:dyDescent="0.2">
      <c r="K365" s="82">
        <v>1656.0699462890625</v>
      </c>
      <c r="L365" s="82">
        <v>625.3499755859375</v>
      </c>
    </row>
    <row r="366" spans="11:12" x14ac:dyDescent="0.2">
      <c r="K366" s="82">
        <v>1154.1300048828125</v>
      </c>
      <c r="L366" s="82">
        <v>534.06402587890625</v>
      </c>
    </row>
    <row r="367" spans="11:12" x14ac:dyDescent="0.2">
      <c r="K367" s="82">
        <v>1428.1700439453125</v>
      </c>
      <c r="L367" s="82">
        <v>457.80899047851562</v>
      </c>
    </row>
    <row r="368" spans="11:12" x14ac:dyDescent="0.2">
      <c r="K368" s="82">
        <v>1280.219970703125</v>
      </c>
      <c r="L368" s="82">
        <v>620.10498046875</v>
      </c>
    </row>
    <row r="369" spans="11:12" x14ac:dyDescent="0.2">
      <c r="K369" s="82">
        <v>1374.4300537109375</v>
      </c>
      <c r="L369" s="82">
        <v>566.385986328125</v>
      </c>
    </row>
    <row r="370" spans="11:12" x14ac:dyDescent="0.2">
      <c r="K370" s="82">
        <v>886.66400146484375</v>
      </c>
      <c r="L370" s="82">
        <v>896.49298095703125</v>
      </c>
    </row>
    <row r="371" spans="11:12" x14ac:dyDescent="0.2">
      <c r="K371" s="82">
        <v>1266.530029296875</v>
      </c>
      <c r="L371" s="82">
        <v>914.53497314453125</v>
      </c>
    </row>
    <row r="372" spans="11:12" x14ac:dyDescent="0.2">
      <c r="K372" s="82">
        <v>1350.27001953125</v>
      </c>
      <c r="L372" s="82">
        <v>593.42901611328125</v>
      </c>
    </row>
    <row r="373" spans="11:12" x14ac:dyDescent="0.2">
      <c r="K373" s="82">
        <v>1587.6099853515625</v>
      </c>
      <c r="L373" s="82">
        <v>697.21600341796875</v>
      </c>
    </row>
    <row r="374" spans="11:12" x14ac:dyDescent="0.2">
      <c r="K374" s="82">
        <v>1484.5400390625</v>
      </c>
      <c r="L374" s="82">
        <v>496.37200927734375</v>
      </c>
    </row>
    <row r="375" spans="11:12" x14ac:dyDescent="0.2">
      <c r="K375" s="82">
        <v>1240.47998046875</v>
      </c>
      <c r="L375" s="82">
        <v>579.135009765625</v>
      </c>
    </row>
    <row r="376" spans="11:12" x14ac:dyDescent="0.2">
      <c r="K376" s="82">
        <v>1226.530029296875</v>
      </c>
      <c r="L376" s="82">
        <v>454.09298706054688</v>
      </c>
    </row>
    <row r="377" spans="11:12" x14ac:dyDescent="0.2">
      <c r="K377" s="82">
        <v>1160.93994140625</v>
      </c>
      <c r="L377" s="82">
        <v>483.87399291992188</v>
      </c>
    </row>
    <row r="378" spans="11:12" x14ac:dyDescent="0.2">
      <c r="K378" s="82">
        <v>1414.68994140625</v>
      </c>
      <c r="L378" s="82">
        <v>484.94000244140625</v>
      </c>
    </row>
    <row r="379" spans="11:12" x14ac:dyDescent="0.2">
      <c r="K379" s="82">
        <v>762.22998046875</v>
      </c>
      <c r="L379" s="82">
        <v>799.28802490234375</v>
      </c>
    </row>
    <row r="380" spans="11:12" x14ac:dyDescent="0.2">
      <c r="K380" s="82">
        <v>1217.1199951171875</v>
      </c>
      <c r="L380" s="82">
        <v>644.9429931640625</v>
      </c>
    </row>
    <row r="381" spans="11:12" x14ac:dyDescent="0.2">
      <c r="K381" s="82">
        <v>1273.6400146484375</v>
      </c>
      <c r="L381" s="82">
        <v>681.09197998046875</v>
      </c>
    </row>
    <row r="382" spans="11:12" x14ac:dyDescent="0.2">
      <c r="K382" s="82">
        <v>1774.0799560546875</v>
      </c>
      <c r="L382" s="82">
        <v>689.9990234375</v>
      </c>
    </row>
    <row r="383" spans="11:12" x14ac:dyDescent="0.2">
      <c r="K383" s="82">
        <v>1063.31005859375</v>
      </c>
      <c r="L383" s="82">
        <v>958.2760009765625</v>
      </c>
    </row>
    <row r="384" spans="11:12" x14ac:dyDescent="0.2">
      <c r="K384" s="82">
        <v>1354.5699462890625</v>
      </c>
      <c r="L384" s="83">
        <v>974.052001953125</v>
      </c>
    </row>
    <row r="385" spans="11:12" x14ac:dyDescent="0.2">
      <c r="K385" s="82">
        <v>842.42901611328125</v>
      </c>
      <c r="L385" s="39"/>
    </row>
    <row r="386" spans="11:12" x14ac:dyDescent="0.2">
      <c r="K386" s="82">
        <v>1045.6400146484375</v>
      </c>
      <c r="L386" s="39"/>
    </row>
    <row r="387" spans="11:12" x14ac:dyDescent="0.2">
      <c r="K387" s="82">
        <v>1479.81005859375</v>
      </c>
      <c r="L387" s="39"/>
    </row>
    <row r="388" spans="11:12" x14ac:dyDescent="0.2">
      <c r="K388" s="82">
        <v>1064.8800048828125</v>
      </c>
      <c r="L388" s="39"/>
    </row>
    <row r="389" spans="11:12" x14ac:dyDescent="0.2">
      <c r="K389" s="82">
        <v>1246.0799560546875</v>
      </c>
      <c r="L389" s="39"/>
    </row>
    <row r="390" spans="11:12" x14ac:dyDescent="0.2">
      <c r="K390" s="82">
        <v>1256.75</v>
      </c>
      <c r="L390" s="39"/>
    </row>
    <row r="391" spans="11:12" x14ac:dyDescent="0.2">
      <c r="K391" s="82">
        <v>1013.489990234375</v>
      </c>
      <c r="L391" s="39"/>
    </row>
    <row r="392" spans="11:12" x14ac:dyDescent="0.2">
      <c r="K392" s="82">
        <v>1167.4599609375</v>
      </c>
      <c r="L392" s="39"/>
    </row>
    <row r="393" spans="11:12" x14ac:dyDescent="0.2">
      <c r="K393" s="82">
        <v>1097.699951171875</v>
      </c>
      <c r="L393" s="39"/>
    </row>
    <row r="394" spans="11:12" x14ac:dyDescent="0.2">
      <c r="K394" s="82">
        <v>964.2239990234375</v>
      </c>
      <c r="L394" s="39"/>
    </row>
    <row r="395" spans="11:12" x14ac:dyDescent="0.2">
      <c r="K395" s="82">
        <v>1272.93994140625</v>
      </c>
      <c r="L395" s="39"/>
    </row>
    <row r="396" spans="11:12" x14ac:dyDescent="0.2">
      <c r="K396" s="82">
        <v>981.29400634765625</v>
      </c>
      <c r="L396" s="39"/>
    </row>
    <row r="397" spans="11:12" x14ac:dyDescent="0.2">
      <c r="K397" s="82">
        <v>1375.3499755859375</v>
      </c>
      <c r="L397" s="39"/>
    </row>
    <row r="398" spans="11:12" x14ac:dyDescent="0.2">
      <c r="K398" s="82">
        <v>1096.77001953125</v>
      </c>
      <c r="L398" s="39"/>
    </row>
    <row r="399" spans="11:12" x14ac:dyDescent="0.2">
      <c r="K399" s="82">
        <v>1028.0699462890625</v>
      </c>
      <c r="L399" s="39"/>
    </row>
    <row r="400" spans="11:12" x14ac:dyDescent="0.2">
      <c r="K400" s="82">
        <v>1205.6400146484375</v>
      </c>
      <c r="L400" s="39"/>
    </row>
    <row r="401" spans="11:12" x14ac:dyDescent="0.2">
      <c r="K401" s="82">
        <v>1071.6400146484375</v>
      </c>
      <c r="L401" s="39"/>
    </row>
    <row r="402" spans="11:12" x14ac:dyDescent="0.2">
      <c r="K402" s="82">
        <v>1020.260009765625</v>
      </c>
      <c r="L402" s="39"/>
    </row>
    <row r="403" spans="11:12" x14ac:dyDescent="0.2">
      <c r="K403" s="82">
        <v>1370.010009765625</v>
      </c>
      <c r="L403" s="39"/>
    </row>
    <row r="404" spans="11:12" x14ac:dyDescent="0.2">
      <c r="K404" s="82">
        <v>1141.050048828125</v>
      </c>
      <c r="L404" s="39"/>
    </row>
    <row r="405" spans="11:12" x14ac:dyDescent="0.2">
      <c r="K405" s="82">
        <v>1172.6199951171875</v>
      </c>
      <c r="L405" s="39"/>
    </row>
    <row r="406" spans="11:12" x14ac:dyDescent="0.2">
      <c r="K406" s="82">
        <v>1053.1800537109375</v>
      </c>
      <c r="L406" s="39"/>
    </row>
    <row r="407" spans="11:12" x14ac:dyDescent="0.2">
      <c r="K407" s="82">
        <v>1222.97998046875</v>
      </c>
      <c r="L407" s="39"/>
    </row>
    <row r="408" spans="11:12" x14ac:dyDescent="0.2">
      <c r="K408" s="82">
        <v>1081.739990234375</v>
      </c>
      <c r="L408" s="39"/>
    </row>
    <row r="409" spans="11:12" x14ac:dyDescent="0.2">
      <c r="K409" s="82">
        <v>1274.6800537109375</v>
      </c>
      <c r="L409" s="39"/>
    </row>
    <row r="410" spans="11:12" x14ac:dyDescent="0.2">
      <c r="K410" s="82">
        <v>1275.0799560546875</v>
      </c>
      <c r="L410" s="39"/>
    </row>
    <row r="411" spans="11:12" x14ac:dyDescent="0.2">
      <c r="K411" s="82">
        <v>1082.5799560546875</v>
      </c>
      <c r="L411" s="39"/>
    </row>
    <row r="412" spans="11:12" x14ac:dyDescent="0.2">
      <c r="K412" s="82">
        <v>1179.97998046875</v>
      </c>
      <c r="L412" s="39"/>
    </row>
    <row r="413" spans="11:12" x14ac:dyDescent="0.2">
      <c r="K413" s="82">
        <v>946.7030029296875</v>
      </c>
      <c r="L413" s="39"/>
    </row>
    <row r="414" spans="11:12" x14ac:dyDescent="0.2">
      <c r="K414" s="82">
        <v>1466.9000244140625</v>
      </c>
      <c r="L414" s="39"/>
    </row>
    <row r="415" spans="11:12" x14ac:dyDescent="0.2">
      <c r="K415" s="82">
        <v>1174.18994140625</v>
      </c>
      <c r="L415" s="39"/>
    </row>
    <row r="416" spans="11:12" x14ac:dyDescent="0.2">
      <c r="K416" s="82">
        <v>1626.199951171875</v>
      </c>
      <c r="L416" s="39"/>
    </row>
    <row r="417" spans="11:12" x14ac:dyDescent="0.2">
      <c r="K417" s="82">
        <v>1103.6400146484375</v>
      </c>
      <c r="L417" s="39"/>
    </row>
    <row r="418" spans="11:12" x14ac:dyDescent="0.2">
      <c r="K418" s="82">
        <v>1280.02001953125</v>
      </c>
      <c r="L418" s="39"/>
    </row>
    <row r="419" spans="11:12" x14ac:dyDescent="0.2">
      <c r="K419" s="82">
        <v>1563.800048828125</v>
      </c>
      <c r="L419" s="39"/>
    </row>
    <row r="420" spans="11:12" x14ac:dyDescent="0.2">
      <c r="K420" s="82">
        <v>1444.75</v>
      </c>
      <c r="L420" s="39"/>
    </row>
    <row r="421" spans="11:12" x14ac:dyDescent="0.2">
      <c r="K421" s="82">
        <v>1567.780029296875</v>
      </c>
      <c r="L421" s="39"/>
    </row>
    <row r="422" spans="11:12" x14ac:dyDescent="0.2">
      <c r="K422" s="82">
        <v>1130.5699462890625</v>
      </c>
      <c r="L422" s="39"/>
    </row>
    <row r="423" spans="11:12" x14ac:dyDescent="0.2">
      <c r="K423" s="82">
        <v>1485.93994140625</v>
      </c>
      <c r="L423" s="39"/>
    </row>
    <row r="424" spans="11:12" x14ac:dyDescent="0.2">
      <c r="K424" s="82">
        <v>1203.780029296875</v>
      </c>
      <c r="L424" s="39"/>
    </row>
    <row r="425" spans="11:12" x14ac:dyDescent="0.2">
      <c r="K425" s="82">
        <v>1283.010009765625</v>
      </c>
      <c r="L425" s="39"/>
    </row>
    <row r="426" spans="11:12" x14ac:dyDescent="0.2">
      <c r="K426" s="82">
        <v>1225.3399658203125</v>
      </c>
      <c r="L426" s="39"/>
    </row>
    <row r="427" spans="11:12" x14ac:dyDescent="0.2">
      <c r="K427" s="82">
        <v>1001.4099731445312</v>
      </c>
      <c r="L427" s="39"/>
    </row>
    <row r="428" spans="11:12" x14ac:dyDescent="0.2">
      <c r="K428" s="82">
        <v>1163.800048828125</v>
      </c>
      <c r="L428" s="39"/>
    </row>
    <row r="429" spans="11:12" x14ac:dyDescent="0.2">
      <c r="K429" s="82">
        <v>1254.3299560546875</v>
      </c>
      <c r="L429" s="39"/>
    </row>
    <row r="430" spans="11:12" x14ac:dyDescent="0.2">
      <c r="K430" s="82">
        <v>897.64398193359375</v>
      </c>
      <c r="L430" s="39"/>
    </row>
    <row r="431" spans="11:12" x14ac:dyDescent="0.2">
      <c r="K431" s="82">
        <v>1480.47998046875</v>
      </c>
      <c r="L431" s="39"/>
    </row>
    <row r="432" spans="11:12" x14ac:dyDescent="0.2">
      <c r="K432" s="82">
        <v>1244.7900390625</v>
      </c>
      <c r="L432" s="39"/>
    </row>
    <row r="433" spans="11:12" x14ac:dyDescent="0.2">
      <c r="K433" s="82">
        <v>1195.1099853515625</v>
      </c>
      <c r="L433" s="39"/>
    </row>
    <row r="434" spans="11:12" x14ac:dyDescent="0.2">
      <c r="K434" s="82">
        <v>1571.43994140625</v>
      </c>
      <c r="L434" s="39"/>
    </row>
    <row r="435" spans="11:12" x14ac:dyDescent="0.2">
      <c r="K435" s="82">
        <v>891.52398681640625</v>
      </c>
      <c r="L435" s="39"/>
    </row>
    <row r="436" spans="11:12" x14ac:dyDescent="0.2">
      <c r="K436" s="82">
        <v>1310.780029296875</v>
      </c>
      <c r="L436" s="39"/>
    </row>
    <row r="437" spans="11:12" x14ac:dyDescent="0.2">
      <c r="K437" s="82">
        <v>1445.9599609375</v>
      </c>
      <c r="L437" s="39"/>
    </row>
    <row r="438" spans="11:12" x14ac:dyDescent="0.2">
      <c r="K438" s="82">
        <v>1366.050048828125</v>
      </c>
      <c r="L438" s="39"/>
    </row>
    <row r="439" spans="11:12" x14ac:dyDescent="0.2">
      <c r="K439" s="82">
        <v>1188.77001953125</v>
      </c>
      <c r="L439" s="39"/>
    </row>
    <row r="440" spans="11:12" x14ac:dyDescent="0.2">
      <c r="K440" s="82">
        <v>1307.68994140625</v>
      </c>
      <c r="L440" s="39"/>
    </row>
    <row r="441" spans="11:12" x14ac:dyDescent="0.2">
      <c r="K441" s="82">
        <v>1114.4100341796875</v>
      </c>
      <c r="L441" s="39"/>
    </row>
    <row r="442" spans="11:12" x14ac:dyDescent="0.2">
      <c r="K442" s="82">
        <v>1363.739990234375</v>
      </c>
      <c r="L442" s="39"/>
    </row>
    <row r="443" spans="11:12" x14ac:dyDescent="0.2">
      <c r="K443" s="82">
        <v>1099.52001953125</v>
      </c>
      <c r="L443" s="39"/>
    </row>
    <row r="444" spans="11:12" x14ac:dyDescent="0.2">
      <c r="K444" s="82">
        <v>1276.5999755859375</v>
      </c>
      <c r="L444" s="39"/>
    </row>
    <row r="445" spans="11:12" x14ac:dyDescent="0.2">
      <c r="K445" s="82">
        <v>972.09100341796875</v>
      </c>
      <c r="L445" s="39"/>
    </row>
    <row r="446" spans="11:12" x14ac:dyDescent="0.2">
      <c r="K446" s="82">
        <v>826.51800537109375</v>
      </c>
      <c r="L446" s="39"/>
    </row>
    <row r="447" spans="11:12" x14ac:dyDescent="0.2">
      <c r="K447" s="82">
        <v>1106.31005859375</v>
      </c>
      <c r="L447" s="39"/>
    </row>
    <row r="448" spans="11:12" x14ac:dyDescent="0.2">
      <c r="K448" s="82">
        <v>1334.010009765625</v>
      </c>
      <c r="L448" s="39"/>
    </row>
    <row r="449" spans="11:12" x14ac:dyDescent="0.2">
      <c r="K449" s="82">
        <v>1206.3800048828125</v>
      </c>
      <c r="L449" s="39"/>
    </row>
    <row r="450" spans="11:12" x14ac:dyDescent="0.2">
      <c r="K450" s="82">
        <v>1182.5400390625</v>
      </c>
      <c r="L450" s="39"/>
    </row>
    <row r="451" spans="11:12" x14ac:dyDescent="0.2">
      <c r="K451" s="82">
        <v>1427.550048828125</v>
      </c>
      <c r="L451" s="39"/>
    </row>
    <row r="452" spans="11:12" x14ac:dyDescent="0.2">
      <c r="K452" s="82">
        <v>1463.6199951171875</v>
      </c>
      <c r="L452" s="39"/>
    </row>
    <row r="453" spans="11:12" x14ac:dyDescent="0.2">
      <c r="K453" s="82">
        <v>1187.6600341796875</v>
      </c>
      <c r="L453" s="39"/>
    </row>
    <row r="454" spans="11:12" x14ac:dyDescent="0.2">
      <c r="K454" s="82">
        <v>1196.739990234375</v>
      </c>
      <c r="L454" s="39"/>
    </row>
    <row r="455" spans="11:12" x14ac:dyDescent="0.2">
      <c r="K455" s="82">
        <v>1230.1500244140625</v>
      </c>
      <c r="L455" s="39"/>
    </row>
    <row r="456" spans="11:12" x14ac:dyDescent="0.2">
      <c r="K456" s="82">
        <v>1363.3499755859375</v>
      </c>
      <c r="L456" s="39"/>
    </row>
    <row r="457" spans="11:12" x14ac:dyDescent="0.2">
      <c r="K457" s="82">
        <v>1298.02001953125</v>
      </c>
      <c r="L457" s="39"/>
    </row>
    <row r="458" spans="11:12" x14ac:dyDescent="0.2">
      <c r="K458" s="82">
        <v>1337.969970703125</v>
      </c>
      <c r="L458" s="39"/>
    </row>
    <row r="459" spans="11:12" x14ac:dyDescent="0.2">
      <c r="K459" s="82">
        <v>1565.0400390625</v>
      </c>
      <c r="L459" s="39"/>
    </row>
    <row r="460" spans="11:12" x14ac:dyDescent="0.2">
      <c r="K460" s="82">
        <v>1102.989990234375</v>
      </c>
      <c r="L460" s="39"/>
    </row>
    <row r="461" spans="11:12" x14ac:dyDescent="0.2">
      <c r="K461" s="82">
        <v>1510.469970703125</v>
      </c>
      <c r="L461" s="39"/>
    </row>
    <row r="462" spans="11:12" x14ac:dyDescent="0.2">
      <c r="K462" s="82">
        <v>1369.0799560546875</v>
      </c>
      <c r="L462" s="39"/>
    </row>
    <row r="463" spans="11:12" x14ac:dyDescent="0.2">
      <c r="K463" s="82">
        <v>1097.6199951171875</v>
      </c>
      <c r="L463" s="39"/>
    </row>
    <row r="464" spans="11:12" x14ac:dyDescent="0.2">
      <c r="K464" s="82">
        <v>1301.449951171875</v>
      </c>
      <c r="L464" s="39"/>
    </row>
    <row r="465" spans="11:12" x14ac:dyDescent="0.2">
      <c r="K465" s="82">
        <v>1518.4000244140625</v>
      </c>
      <c r="L465" s="39"/>
    </row>
    <row r="466" spans="11:12" x14ac:dyDescent="0.2">
      <c r="K466" s="82">
        <v>1535.97998046875</v>
      </c>
      <c r="L466" s="39"/>
    </row>
    <row r="467" spans="11:12" x14ac:dyDescent="0.2">
      <c r="K467" s="82">
        <v>1349.6400146484375</v>
      </c>
      <c r="L467" s="39"/>
    </row>
    <row r="468" spans="11:12" x14ac:dyDescent="0.2">
      <c r="K468" s="82">
        <v>1334.1600341796875</v>
      </c>
      <c r="L468" s="39"/>
    </row>
    <row r="469" spans="11:12" x14ac:dyDescent="0.2">
      <c r="K469" s="82">
        <v>1419.280029296875</v>
      </c>
      <c r="L469" s="39"/>
    </row>
    <row r="470" spans="11:12" x14ac:dyDescent="0.2">
      <c r="K470" s="82">
        <v>1249.56005859375</v>
      </c>
      <c r="L470" s="39"/>
    </row>
    <row r="471" spans="11:12" x14ac:dyDescent="0.2">
      <c r="K471" s="82">
        <v>1250.5899658203125</v>
      </c>
      <c r="L471" s="39"/>
    </row>
    <row r="472" spans="11:12" x14ac:dyDescent="0.2">
      <c r="K472" s="82">
        <v>1299.469970703125</v>
      </c>
      <c r="L472" s="39"/>
    </row>
    <row r="473" spans="11:12" x14ac:dyDescent="0.2">
      <c r="K473" s="82">
        <v>1349.8699951171875</v>
      </c>
      <c r="L473" s="39"/>
    </row>
    <row r="474" spans="11:12" x14ac:dyDescent="0.2">
      <c r="K474" s="82">
        <v>1474.9599609375</v>
      </c>
      <c r="L474" s="39"/>
    </row>
    <row r="475" spans="11:12" x14ac:dyDescent="0.2">
      <c r="K475" s="83">
        <v>961.41497802734375</v>
      </c>
      <c r="L475" s="39"/>
    </row>
  </sheetData>
  <mergeCells count="2">
    <mergeCell ref="B1:E1"/>
    <mergeCell ref="F1:H1"/>
  </mergeCells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4CE9-B4DB-4E4A-886A-646411D1AB71}">
  <dimension ref="A1:Y1345"/>
  <sheetViews>
    <sheetView workbookViewId="0">
      <selection activeCell="F26" sqref="F26"/>
    </sheetView>
  </sheetViews>
  <sheetFormatPr baseColWidth="10" defaultRowHeight="15" x14ac:dyDescent="0.2"/>
  <cols>
    <col min="2" max="3" width="22.33203125" style="28" bestFit="1" customWidth="1"/>
    <col min="4" max="4" width="17.1640625" style="28" bestFit="1" customWidth="1"/>
    <col min="5" max="5" width="15.83203125" style="28" bestFit="1" customWidth="1"/>
    <col min="6" max="6" width="17.1640625" style="28" bestFit="1" customWidth="1"/>
    <col min="7" max="7" width="15.83203125" style="28" bestFit="1" customWidth="1"/>
    <col min="8" max="8" width="17.1640625" style="28" bestFit="1" customWidth="1"/>
    <col min="9" max="9" width="15.83203125" style="28" bestFit="1" customWidth="1"/>
    <col min="10" max="10" width="17.1640625" style="28" bestFit="1" customWidth="1"/>
    <col min="11" max="11" width="15.83203125" style="28" bestFit="1" customWidth="1"/>
    <col min="12" max="12" width="17.1640625" style="28" bestFit="1" customWidth="1"/>
    <col min="13" max="13" width="16.6640625" style="28" bestFit="1" customWidth="1"/>
    <col min="14" max="14" width="17.1640625" style="28" bestFit="1" customWidth="1"/>
    <col min="15" max="15" width="15.83203125" style="28" bestFit="1" customWidth="1"/>
    <col min="16" max="16" width="17.1640625" style="28" bestFit="1" customWidth="1"/>
    <col min="17" max="17" width="15.83203125" style="28" bestFit="1" customWidth="1"/>
    <col min="18" max="18" width="17.1640625" style="28" bestFit="1" customWidth="1"/>
    <col min="19" max="19" width="15.83203125" style="28" bestFit="1" customWidth="1"/>
    <col min="23" max="25" width="11.5" style="28"/>
  </cols>
  <sheetData>
    <row r="1" spans="1:25" ht="17" x14ac:dyDescent="0.2">
      <c r="A1" s="25" t="s">
        <v>21</v>
      </c>
      <c r="B1" s="200" t="s">
        <v>104</v>
      </c>
      <c r="C1" s="200"/>
      <c r="D1" s="200"/>
      <c r="E1" s="200"/>
      <c r="F1" s="200"/>
      <c r="G1" s="200"/>
      <c r="H1" s="200"/>
      <c r="I1" s="200"/>
      <c r="J1" s="200"/>
      <c r="K1" s="197" t="s">
        <v>105</v>
      </c>
      <c r="L1" s="197"/>
      <c r="M1" s="197"/>
      <c r="N1" s="197"/>
      <c r="O1" s="201" t="s">
        <v>106</v>
      </c>
      <c r="P1" s="202"/>
      <c r="Q1" s="202"/>
      <c r="R1" s="202"/>
      <c r="S1" s="202"/>
      <c r="V1" s="26" t="s">
        <v>0</v>
      </c>
      <c r="W1" s="1" t="s">
        <v>11</v>
      </c>
      <c r="X1" s="1" t="s">
        <v>12</v>
      </c>
      <c r="Y1" s="1" t="s">
        <v>13</v>
      </c>
    </row>
    <row r="2" spans="1:25" x14ac:dyDescent="0.2">
      <c r="B2" s="50" t="s">
        <v>37</v>
      </c>
      <c r="C2" s="104" t="s">
        <v>36</v>
      </c>
      <c r="D2" s="103" t="s">
        <v>38</v>
      </c>
      <c r="E2" s="103" t="s">
        <v>39</v>
      </c>
      <c r="F2" s="103" t="s">
        <v>40</v>
      </c>
      <c r="G2" s="103" t="s">
        <v>41</v>
      </c>
      <c r="H2" s="103" t="s">
        <v>43</v>
      </c>
      <c r="I2" s="103" t="s">
        <v>42</v>
      </c>
      <c r="J2" s="103" t="s">
        <v>44</v>
      </c>
      <c r="K2" s="105" t="s">
        <v>35</v>
      </c>
      <c r="L2" s="103" t="s">
        <v>38</v>
      </c>
      <c r="M2" s="103" t="s">
        <v>40</v>
      </c>
      <c r="N2" s="103" t="s">
        <v>43</v>
      </c>
      <c r="O2" s="105" t="s">
        <v>35</v>
      </c>
      <c r="P2" s="103" t="s">
        <v>38</v>
      </c>
      <c r="Q2" s="103" t="s">
        <v>39</v>
      </c>
      <c r="R2" s="103" t="s">
        <v>40</v>
      </c>
      <c r="S2" s="103" t="s">
        <v>41</v>
      </c>
      <c r="W2" s="81">
        <v>6451.626953125</v>
      </c>
      <c r="X2" s="97">
        <v>5415.171875</v>
      </c>
      <c r="Y2" s="81">
        <v>6360.47705078125</v>
      </c>
    </row>
    <row r="3" spans="1:25" x14ac:dyDescent="0.2">
      <c r="B3" s="81">
        <v>6451.626953125</v>
      </c>
      <c r="C3" s="97">
        <v>8931.1533203125</v>
      </c>
      <c r="D3" s="81">
        <v>8929.33203125</v>
      </c>
      <c r="E3" s="81">
        <v>9500.453125</v>
      </c>
      <c r="F3" s="97">
        <v>7914.3232421875</v>
      </c>
      <c r="G3" s="97">
        <v>11075.9453125</v>
      </c>
      <c r="H3" s="81">
        <v>4735.83203125</v>
      </c>
      <c r="I3" s="97">
        <v>9514.8271484375</v>
      </c>
      <c r="J3" s="81">
        <v>4552.033203125</v>
      </c>
      <c r="K3" s="97">
        <v>5415.171875</v>
      </c>
      <c r="L3" s="97">
        <v>8651.083984375</v>
      </c>
      <c r="M3" s="81">
        <v>6116.4677734375</v>
      </c>
      <c r="N3" s="81">
        <v>8547.923828125</v>
      </c>
      <c r="O3" s="97">
        <v>6360.47705078125</v>
      </c>
      <c r="P3" s="97">
        <v>5225.90576171875</v>
      </c>
      <c r="Q3" s="81">
        <v>5718.55810546875</v>
      </c>
      <c r="R3" s="106">
        <v>4635.787109375</v>
      </c>
      <c r="S3" s="81">
        <v>5475.1240234375</v>
      </c>
      <c r="W3" s="82">
        <v>11142.8515625</v>
      </c>
      <c r="X3" s="98">
        <v>8257.640625</v>
      </c>
      <c r="Y3" s="82">
        <v>6524.97216796875</v>
      </c>
    </row>
    <row r="4" spans="1:25" x14ac:dyDescent="0.2">
      <c r="B4" s="82">
        <v>11142.8515625</v>
      </c>
      <c r="C4" s="98">
        <v>8194.896484375</v>
      </c>
      <c r="D4" s="82">
        <v>10664.908203125</v>
      </c>
      <c r="E4" s="82">
        <v>11163.7978515625</v>
      </c>
      <c r="F4" s="98">
        <v>8160.22021484375</v>
      </c>
      <c r="G4" s="98">
        <v>10562.234375</v>
      </c>
      <c r="H4" s="82">
        <v>6251.2099609375</v>
      </c>
      <c r="I4" s="98">
        <v>8733.6064453125</v>
      </c>
      <c r="J4" s="82">
        <v>8426.6552734375</v>
      </c>
      <c r="K4" s="98">
        <v>8257.640625</v>
      </c>
      <c r="L4" s="98">
        <v>8792.5830078125</v>
      </c>
      <c r="M4" s="82">
        <v>7208.74609375</v>
      </c>
      <c r="N4" s="82">
        <v>6856.548828125</v>
      </c>
      <c r="O4" s="98">
        <v>6524.97216796875</v>
      </c>
      <c r="P4" s="98">
        <v>6721.89599609375</v>
      </c>
      <c r="Q4" s="82">
        <v>6276.35693359375</v>
      </c>
      <c r="R4" s="107">
        <v>4593.2001953125</v>
      </c>
      <c r="S4" s="82">
        <v>5841.09716796875</v>
      </c>
      <c r="W4" s="82">
        <v>12064.0615234375</v>
      </c>
      <c r="X4" s="98">
        <v>4617.341796875</v>
      </c>
      <c r="Y4" s="82">
        <v>4742.966796875</v>
      </c>
    </row>
    <row r="5" spans="1:25" x14ac:dyDescent="0.2">
      <c r="B5" s="82">
        <v>12064.0615234375</v>
      </c>
      <c r="C5" s="98">
        <v>8668.5712890625</v>
      </c>
      <c r="D5" s="82">
        <v>11220.4453125</v>
      </c>
      <c r="E5" s="82">
        <v>8418.228515625</v>
      </c>
      <c r="F5" s="98">
        <v>10142.498046875</v>
      </c>
      <c r="G5" s="98">
        <v>5412.26318359375</v>
      </c>
      <c r="H5" s="82">
        <v>10194.60546875</v>
      </c>
      <c r="I5" s="98">
        <v>6994.73193359375</v>
      </c>
      <c r="J5" s="82">
        <v>10565.8115234375</v>
      </c>
      <c r="K5" s="98">
        <v>4617.341796875</v>
      </c>
      <c r="L5" s="98">
        <v>8770.6484375</v>
      </c>
      <c r="M5" s="82">
        <v>6340.68798828125</v>
      </c>
      <c r="N5" s="82">
        <v>7547.38916015625</v>
      </c>
      <c r="O5" s="98">
        <v>4742.966796875</v>
      </c>
      <c r="P5" s="98">
        <v>6042.81298828125</v>
      </c>
      <c r="Q5" s="82">
        <v>6720.18701171875</v>
      </c>
      <c r="R5" s="107">
        <v>6553.22900390625</v>
      </c>
      <c r="S5" s="82">
        <v>4001.471923828125</v>
      </c>
      <c r="W5" s="82">
        <v>12237.05078125</v>
      </c>
      <c r="X5" s="98">
        <v>7189.0458984375</v>
      </c>
      <c r="Y5" s="82">
        <v>3771.39599609375</v>
      </c>
    </row>
    <row r="6" spans="1:25" x14ac:dyDescent="0.2">
      <c r="B6" s="82">
        <v>12237.05078125</v>
      </c>
      <c r="C6" s="98">
        <v>9106.3603515625</v>
      </c>
      <c r="D6" s="82">
        <v>9610.638671875</v>
      </c>
      <c r="E6" s="82">
        <v>5746.98388671875</v>
      </c>
      <c r="F6" s="98">
        <v>9243.046875</v>
      </c>
      <c r="G6" s="98">
        <v>9122.4775390625</v>
      </c>
      <c r="H6" s="82">
        <v>5190.55322265625</v>
      </c>
      <c r="I6" s="98">
        <v>7261.72412109375</v>
      </c>
      <c r="J6" s="82">
        <v>7324.78076171875</v>
      </c>
      <c r="K6" s="98">
        <v>7189.0458984375</v>
      </c>
      <c r="L6" s="98">
        <v>7807.15185546875</v>
      </c>
      <c r="M6" s="82">
        <v>8623.7841796875</v>
      </c>
      <c r="N6" s="82">
        <v>8021.5458984375</v>
      </c>
      <c r="O6" s="98">
        <v>3771.39599609375</v>
      </c>
      <c r="P6" s="98">
        <v>6360.05419921875</v>
      </c>
      <c r="Q6" s="82">
        <v>5204.8310546875</v>
      </c>
      <c r="R6" s="107">
        <v>3497.909912109375</v>
      </c>
      <c r="S6" s="82">
        <v>7180.35693359375</v>
      </c>
      <c r="W6" s="82">
        <v>10067.6640625</v>
      </c>
      <c r="X6" s="98">
        <v>7681.625</v>
      </c>
      <c r="Y6" s="82">
        <v>6937.02197265625</v>
      </c>
    </row>
    <row r="7" spans="1:25" x14ac:dyDescent="0.2">
      <c r="B7" s="82">
        <v>10067.6640625</v>
      </c>
      <c r="C7" s="98">
        <v>8150.23876953125</v>
      </c>
      <c r="D7" s="82">
        <v>8723.857421875</v>
      </c>
      <c r="E7" s="82">
        <v>9206.2587890625</v>
      </c>
      <c r="F7" s="98">
        <v>8209.2470703125</v>
      </c>
      <c r="G7" s="98">
        <v>7969.509765625</v>
      </c>
      <c r="H7" s="82">
        <v>10414.322265625</v>
      </c>
      <c r="I7" s="98">
        <v>7731.1328125</v>
      </c>
      <c r="J7" s="82">
        <v>11278.1845703125</v>
      </c>
      <c r="K7" s="98">
        <v>7681.625</v>
      </c>
      <c r="L7" s="98">
        <v>7739.35595703125</v>
      </c>
      <c r="M7" s="82">
        <v>6327.23388671875</v>
      </c>
      <c r="N7" s="82">
        <v>6335.4111328125</v>
      </c>
      <c r="O7" s="98">
        <v>6937.02197265625</v>
      </c>
      <c r="P7" s="98">
        <v>7394.23779296875</v>
      </c>
      <c r="Q7" s="82">
        <v>3897.3291015625</v>
      </c>
      <c r="R7" s="107">
        <v>4840.7822265625</v>
      </c>
      <c r="S7" s="82">
        <v>6356.10400390625</v>
      </c>
      <c r="W7" s="82">
        <v>10905.396484375</v>
      </c>
      <c r="X7" s="98">
        <v>7106.3671875</v>
      </c>
      <c r="Y7" s="82">
        <v>5311.6689453125</v>
      </c>
    </row>
    <row r="8" spans="1:25" x14ac:dyDescent="0.2">
      <c r="B8" s="82">
        <v>10905.396484375</v>
      </c>
      <c r="C8" s="98">
        <v>10349.59765625</v>
      </c>
      <c r="D8" s="82">
        <v>10415.58984375</v>
      </c>
      <c r="E8" s="82">
        <v>10287.7578125</v>
      </c>
      <c r="F8" s="98">
        <v>11168.095703125</v>
      </c>
      <c r="G8" s="98">
        <v>11458.470703125</v>
      </c>
      <c r="H8" s="82">
        <v>9351.037109375</v>
      </c>
      <c r="I8" s="98">
        <v>8193.83203125</v>
      </c>
      <c r="J8" s="82">
        <v>6168.31884765625</v>
      </c>
      <c r="K8" s="98">
        <v>7106.3671875</v>
      </c>
      <c r="L8" s="98">
        <v>8480.4501953125</v>
      </c>
      <c r="M8" s="82">
        <v>7107.7900390625</v>
      </c>
      <c r="N8" s="82">
        <v>7023.96923828125</v>
      </c>
      <c r="O8" s="98">
        <v>5311.6689453125</v>
      </c>
      <c r="P8" s="98">
        <v>7504.22119140625</v>
      </c>
      <c r="Q8" s="82">
        <v>6259.380859375</v>
      </c>
      <c r="R8" s="107">
        <v>4698.5927734375</v>
      </c>
      <c r="S8" s="82">
        <v>5215.0751953125</v>
      </c>
      <c r="W8" s="82">
        <v>10300.3466796875</v>
      </c>
      <c r="X8" s="98">
        <v>7982.7568359375</v>
      </c>
      <c r="Y8" s="82">
        <v>7942.75390625</v>
      </c>
    </row>
    <row r="9" spans="1:25" x14ac:dyDescent="0.2">
      <c r="B9" s="82">
        <v>10300.3466796875</v>
      </c>
      <c r="C9" s="98">
        <v>10294.4599609375</v>
      </c>
      <c r="D9" s="82">
        <v>9389.2734375</v>
      </c>
      <c r="E9" s="82">
        <v>9475.2236328125</v>
      </c>
      <c r="F9" s="98">
        <v>8918.7197265625</v>
      </c>
      <c r="G9" s="98">
        <v>12204.7548828125</v>
      </c>
      <c r="H9" s="82">
        <v>9638.3193359375</v>
      </c>
      <c r="I9" s="98">
        <v>7980.7158203125</v>
      </c>
      <c r="J9" s="82">
        <v>7712.9208984375</v>
      </c>
      <c r="K9" s="98">
        <v>7982.7568359375</v>
      </c>
      <c r="L9" s="98">
        <v>8664.6494140625</v>
      </c>
      <c r="M9" s="82">
        <v>6914.001953125</v>
      </c>
      <c r="N9" s="82">
        <v>7444.98193359375</v>
      </c>
      <c r="O9" s="98">
        <v>7942.75390625</v>
      </c>
      <c r="P9" s="98">
        <v>7427.65576171875</v>
      </c>
      <c r="Q9" s="82">
        <v>4880.02587890625</v>
      </c>
      <c r="R9" s="107">
        <v>5213.97705078125</v>
      </c>
      <c r="S9" s="82">
        <v>6335.916015625</v>
      </c>
      <c r="W9" s="82">
        <v>11851.66015625</v>
      </c>
      <c r="X9" s="98">
        <v>6796.23193359375</v>
      </c>
      <c r="Y9" s="82">
        <v>6001.18017578125</v>
      </c>
    </row>
    <row r="10" spans="1:25" x14ac:dyDescent="0.2">
      <c r="B10" s="82">
        <v>11851.66015625</v>
      </c>
      <c r="C10" s="98">
        <v>9079.7099609375</v>
      </c>
      <c r="D10" s="82">
        <v>10117.6201171875</v>
      </c>
      <c r="E10" s="82">
        <v>9090.4619140625</v>
      </c>
      <c r="F10" s="98">
        <v>9302.8828125</v>
      </c>
      <c r="G10" s="98">
        <v>12037.3720703125</v>
      </c>
      <c r="H10" s="82">
        <v>9479.56640625</v>
      </c>
      <c r="I10" s="98">
        <v>7919.64599609375</v>
      </c>
      <c r="J10" s="82">
        <v>9376.275390625</v>
      </c>
      <c r="K10" s="98">
        <v>6796.23193359375</v>
      </c>
      <c r="L10" s="98">
        <v>8546.2060546875</v>
      </c>
      <c r="M10" s="82">
        <v>7002.2841796875</v>
      </c>
      <c r="N10" s="82">
        <v>7179.60400390625</v>
      </c>
      <c r="O10" s="98">
        <v>6001.18017578125</v>
      </c>
      <c r="P10" s="98">
        <v>8278.3291015625</v>
      </c>
      <c r="Q10" s="82">
        <v>6019.70703125</v>
      </c>
      <c r="R10" s="107">
        <v>4298.35009765625</v>
      </c>
      <c r="S10" s="82">
        <v>6520.60205078125</v>
      </c>
      <c r="W10" s="82">
        <v>10508.4404296875</v>
      </c>
      <c r="X10" s="98">
        <v>6723.97900390625</v>
      </c>
      <c r="Y10" s="82">
        <v>5266.083984375</v>
      </c>
    </row>
    <row r="11" spans="1:25" x14ac:dyDescent="0.2">
      <c r="B11" s="82">
        <v>10508.4404296875</v>
      </c>
      <c r="C11" s="98">
        <v>7222.1328125</v>
      </c>
      <c r="D11" s="82">
        <v>11737.32421875</v>
      </c>
      <c r="E11" s="82">
        <v>10726.2919921875</v>
      </c>
      <c r="F11" s="98">
        <v>9741.3037109375</v>
      </c>
      <c r="G11" s="98">
        <v>8444.36328125</v>
      </c>
      <c r="H11" s="82">
        <v>9193.9287109375</v>
      </c>
      <c r="I11" s="98">
        <v>7721.61279296875</v>
      </c>
      <c r="J11" s="82">
        <v>9389.6416015625</v>
      </c>
      <c r="K11" s="98">
        <v>6723.97900390625</v>
      </c>
      <c r="L11" s="98">
        <v>7960.74609375</v>
      </c>
      <c r="M11" s="82">
        <v>6831.43896484375</v>
      </c>
      <c r="N11" s="82">
        <v>5521.95703125</v>
      </c>
      <c r="O11" s="98">
        <v>5266.083984375</v>
      </c>
      <c r="P11" s="98">
        <v>4348.4990234375</v>
      </c>
      <c r="Q11" s="82">
        <v>4511.494140625</v>
      </c>
      <c r="R11" s="107">
        <v>4529.076171875</v>
      </c>
      <c r="S11" s="82">
        <v>4357.44384765625</v>
      </c>
      <c r="W11" s="82">
        <v>10080.8671875</v>
      </c>
      <c r="X11" s="98">
        <v>6799.55712890625</v>
      </c>
      <c r="Y11" s="82">
        <v>4994.908203125</v>
      </c>
    </row>
    <row r="12" spans="1:25" x14ac:dyDescent="0.2">
      <c r="B12" s="82">
        <v>10080.8671875</v>
      </c>
      <c r="C12" s="98">
        <v>9098.2275390625</v>
      </c>
      <c r="D12" s="82">
        <v>11126.4287109375</v>
      </c>
      <c r="E12" s="82">
        <v>10551.6083984375</v>
      </c>
      <c r="F12" s="98">
        <v>9956.654296875</v>
      </c>
      <c r="G12" s="98">
        <v>11810.978515625</v>
      </c>
      <c r="H12" s="82">
        <v>10717.158203125</v>
      </c>
      <c r="I12" s="98">
        <v>7939.18408203125</v>
      </c>
      <c r="J12" s="82">
        <v>9061.9287109375</v>
      </c>
      <c r="K12" s="98">
        <v>6799.55712890625</v>
      </c>
      <c r="L12" s="98">
        <v>7999.0751953125</v>
      </c>
      <c r="M12" s="82">
        <v>7385.06982421875</v>
      </c>
      <c r="N12" s="82">
        <v>6571.69287109375</v>
      </c>
      <c r="O12" s="98">
        <v>4994.908203125</v>
      </c>
      <c r="P12" s="98">
        <v>5913.4619140625</v>
      </c>
      <c r="Q12" s="82">
        <v>5615.43115234375</v>
      </c>
      <c r="R12" s="107">
        <v>5686.89990234375</v>
      </c>
      <c r="S12" s="82">
        <v>6786.3388671875</v>
      </c>
      <c r="W12" s="82">
        <v>11754.404296875</v>
      </c>
      <c r="X12" s="98">
        <v>7181.7587890625</v>
      </c>
      <c r="Y12" s="82">
        <v>5623.44287109375</v>
      </c>
    </row>
    <row r="13" spans="1:25" x14ac:dyDescent="0.2">
      <c r="B13" s="82">
        <v>11754.404296875</v>
      </c>
      <c r="C13" s="98">
        <v>7780.37890625</v>
      </c>
      <c r="D13" s="82">
        <v>6910.14990234375</v>
      </c>
      <c r="E13" s="82">
        <v>9629.3935546875</v>
      </c>
      <c r="F13" s="98">
        <v>11808.5458984375</v>
      </c>
      <c r="G13" s="98">
        <v>10484.40234375</v>
      </c>
      <c r="H13" s="82">
        <v>11122.20703125</v>
      </c>
      <c r="I13" s="98">
        <v>9800.7109375</v>
      </c>
      <c r="J13" s="82">
        <v>4938.57177734375</v>
      </c>
      <c r="K13" s="98">
        <v>7181.7587890625</v>
      </c>
      <c r="L13" s="98">
        <v>8326.263671875</v>
      </c>
      <c r="M13" s="82">
        <v>7339.93115234375</v>
      </c>
      <c r="N13" s="82">
        <v>8069.73388671875</v>
      </c>
      <c r="O13" s="98">
        <v>5623.44287109375</v>
      </c>
      <c r="P13" s="98">
        <v>6508.0849609375</v>
      </c>
      <c r="Q13" s="82">
        <v>6235.56396484375</v>
      </c>
      <c r="R13" s="107">
        <v>4235.76513671875</v>
      </c>
      <c r="S13" s="82">
        <v>5049.044921875</v>
      </c>
      <c r="W13" s="82">
        <v>10261.3759765625</v>
      </c>
      <c r="X13" s="98">
        <v>8496.40625</v>
      </c>
      <c r="Y13" s="82">
        <v>7062.6650390625</v>
      </c>
    </row>
    <row r="14" spans="1:25" x14ac:dyDescent="0.2">
      <c r="B14" s="82">
        <v>10261.3759765625</v>
      </c>
      <c r="C14" s="98">
        <v>8427.9228515625</v>
      </c>
      <c r="D14" s="82">
        <v>9345.0615234375</v>
      </c>
      <c r="E14" s="82">
        <v>11024.90625</v>
      </c>
      <c r="F14" s="98">
        <v>9816.83984375</v>
      </c>
      <c r="G14" s="98">
        <v>10022.5810546875</v>
      </c>
      <c r="H14" s="82">
        <v>7284.34521484375</v>
      </c>
      <c r="I14" s="98">
        <v>8215.8642578125</v>
      </c>
      <c r="J14" s="82">
        <v>7089.2080078125</v>
      </c>
      <c r="K14" s="98">
        <v>8496.40625</v>
      </c>
      <c r="L14" s="98">
        <v>8182.01611328125</v>
      </c>
      <c r="M14" s="82">
        <v>6077.67919921875</v>
      </c>
      <c r="N14" s="82">
        <v>7172.9228515625</v>
      </c>
      <c r="O14" s="98">
        <v>7062.6650390625</v>
      </c>
      <c r="P14" s="98">
        <v>6579.8291015625</v>
      </c>
      <c r="Q14" s="82">
        <v>6233.0908203125</v>
      </c>
      <c r="R14" s="107">
        <v>5233.86181640625</v>
      </c>
      <c r="S14" s="82">
        <v>5496.544921875</v>
      </c>
      <c r="W14" s="82">
        <v>10539.841796875</v>
      </c>
      <c r="X14" s="98">
        <v>9087.87109375</v>
      </c>
      <c r="Y14" s="82">
        <v>6284.244140625</v>
      </c>
    </row>
    <row r="15" spans="1:25" x14ac:dyDescent="0.2">
      <c r="B15" s="82">
        <v>10539.841796875</v>
      </c>
      <c r="C15" s="98">
        <v>10050.1240234375</v>
      </c>
      <c r="D15" s="82">
        <v>9589.4560546875</v>
      </c>
      <c r="E15" s="82">
        <v>10339.9599609375</v>
      </c>
      <c r="F15" s="98">
        <v>10704.3916015625</v>
      </c>
      <c r="G15" s="98">
        <v>12692.3642578125</v>
      </c>
      <c r="H15" s="82">
        <v>11695.796875</v>
      </c>
      <c r="I15" s="98">
        <v>7342.173828125</v>
      </c>
      <c r="J15" s="82">
        <v>10643.201171875</v>
      </c>
      <c r="K15" s="98">
        <v>9087.87109375</v>
      </c>
      <c r="L15" s="98">
        <v>8477.7216796875</v>
      </c>
      <c r="M15" s="82">
        <v>6482.8662109375</v>
      </c>
      <c r="N15" s="82">
        <v>6971.0361328125</v>
      </c>
      <c r="O15" s="98">
        <v>6284.244140625</v>
      </c>
      <c r="P15" s="98">
        <v>7602.6318359375</v>
      </c>
      <c r="Q15" s="82">
        <v>5767.6689453125</v>
      </c>
      <c r="R15" s="107">
        <v>4814.0888671875</v>
      </c>
      <c r="S15" s="82">
        <v>5907.5390625</v>
      </c>
      <c r="W15" s="82">
        <v>10890.484375</v>
      </c>
      <c r="X15" s="98">
        <v>7790.81494140625</v>
      </c>
      <c r="Y15" s="82">
        <v>4236.9599609375</v>
      </c>
    </row>
    <row r="16" spans="1:25" x14ac:dyDescent="0.2">
      <c r="B16" s="82">
        <v>10890.484375</v>
      </c>
      <c r="C16" s="98">
        <v>7641.65380859375</v>
      </c>
      <c r="D16" s="82">
        <v>10208.4951171875</v>
      </c>
      <c r="E16" s="82">
        <v>11550.6171875</v>
      </c>
      <c r="F16" s="98">
        <v>8998.7978515625</v>
      </c>
      <c r="G16" s="98">
        <v>11445.60546875</v>
      </c>
      <c r="H16" s="82">
        <v>10191.287109375</v>
      </c>
      <c r="I16" s="98">
        <v>9586.927734375</v>
      </c>
      <c r="J16" s="82">
        <v>6667.7177734375</v>
      </c>
      <c r="K16" s="98">
        <v>7790.81494140625</v>
      </c>
      <c r="L16" s="98">
        <v>8120.7529296875</v>
      </c>
      <c r="M16" s="82">
        <v>5516.27001953125</v>
      </c>
      <c r="N16" s="82">
        <v>8013.79296875</v>
      </c>
      <c r="O16" s="98">
        <v>4236.9599609375</v>
      </c>
      <c r="P16" s="98">
        <v>7991.0830078125</v>
      </c>
      <c r="Q16" s="82">
        <v>4848.73583984375</v>
      </c>
      <c r="R16" s="107">
        <v>6577.1318359375</v>
      </c>
      <c r="S16" s="82">
        <v>6777.705078125</v>
      </c>
      <c r="W16" s="82">
        <v>11220.9208984375</v>
      </c>
      <c r="X16" s="98">
        <v>7607.00390625</v>
      </c>
      <c r="Y16" s="82">
        <v>6184.8369140625</v>
      </c>
    </row>
    <row r="17" spans="2:25" x14ac:dyDescent="0.2">
      <c r="B17" s="82">
        <v>11220.9208984375</v>
      </c>
      <c r="C17" s="98">
        <v>5455.884765625</v>
      </c>
      <c r="D17" s="82">
        <v>10267.8837890625</v>
      </c>
      <c r="E17" s="82">
        <v>11242.0478515625</v>
      </c>
      <c r="F17" s="98">
        <v>8671.103515625</v>
      </c>
      <c r="G17" s="98">
        <v>11623.626953125</v>
      </c>
      <c r="H17" s="82">
        <v>6637.52880859375</v>
      </c>
      <c r="I17" s="98">
        <v>7851.4921875</v>
      </c>
      <c r="J17" s="82">
        <v>8464.138671875</v>
      </c>
      <c r="K17" s="98">
        <v>7607.00390625</v>
      </c>
      <c r="L17" s="98">
        <v>7731.02783203125</v>
      </c>
      <c r="M17" s="82">
        <v>5160.4677734375</v>
      </c>
      <c r="N17" s="82">
        <v>7512.1630859375</v>
      </c>
      <c r="O17" s="98">
        <v>6184.8369140625</v>
      </c>
      <c r="P17" s="98">
        <v>4961.80810546875</v>
      </c>
      <c r="Q17" s="82">
        <v>5185.453125</v>
      </c>
      <c r="R17" s="107">
        <v>6300.033203125</v>
      </c>
      <c r="S17" s="82">
        <v>5243.7978515625</v>
      </c>
      <c r="W17" s="82">
        <v>9709.8193359375</v>
      </c>
      <c r="X17" s="98">
        <v>7042.4169921875</v>
      </c>
      <c r="Y17" s="82">
        <v>4339.2001953125</v>
      </c>
    </row>
    <row r="18" spans="2:25" x14ac:dyDescent="0.2">
      <c r="B18" s="82">
        <v>9709.8193359375</v>
      </c>
      <c r="C18" s="98">
        <v>9248.591796875</v>
      </c>
      <c r="D18" s="82">
        <v>12240.453125</v>
      </c>
      <c r="E18" s="82">
        <v>11186.0859375</v>
      </c>
      <c r="F18" s="98">
        <v>11771.900390625</v>
      </c>
      <c r="G18" s="98">
        <v>11226.228515625</v>
      </c>
      <c r="H18" s="82">
        <v>9858.3779296875</v>
      </c>
      <c r="I18" s="98">
        <v>10030.6240234375</v>
      </c>
      <c r="J18" s="82">
        <v>9786.2236328125</v>
      </c>
      <c r="K18" s="98">
        <v>7042.4169921875</v>
      </c>
      <c r="L18" s="98">
        <v>8165.509765625</v>
      </c>
      <c r="M18" s="82">
        <v>7024.27294921875</v>
      </c>
      <c r="N18" s="82">
        <v>7063.72216796875</v>
      </c>
      <c r="O18" s="98">
        <v>4339.2001953125</v>
      </c>
      <c r="P18" s="98">
        <v>5513.923828125</v>
      </c>
      <c r="Q18" s="82">
        <v>3700.9609375</v>
      </c>
      <c r="R18" s="107">
        <v>5052.64404296875</v>
      </c>
      <c r="S18" s="82">
        <v>5103.95703125</v>
      </c>
      <c r="W18" s="82">
        <v>11236.515625</v>
      </c>
      <c r="X18" s="98">
        <v>7357.44287109375</v>
      </c>
      <c r="Y18" s="82">
        <v>4962.2041015625</v>
      </c>
    </row>
    <row r="19" spans="2:25" x14ac:dyDescent="0.2">
      <c r="B19" s="82">
        <v>11236.515625</v>
      </c>
      <c r="C19" s="98">
        <v>10155.5439453125</v>
      </c>
      <c r="D19" s="82">
        <v>10478.9189453125</v>
      </c>
      <c r="E19" s="82">
        <v>10730.5517578125</v>
      </c>
      <c r="F19" s="98">
        <v>10782.1494140625</v>
      </c>
      <c r="G19" s="98">
        <v>8632.376953125</v>
      </c>
      <c r="H19" s="82">
        <v>10745.33984375</v>
      </c>
      <c r="I19" s="98">
        <v>9022.052734375</v>
      </c>
      <c r="J19" s="82">
        <v>7306.19091796875</v>
      </c>
      <c r="K19" s="98">
        <v>7357.44287109375</v>
      </c>
      <c r="L19" s="98">
        <v>6333.7001953125</v>
      </c>
      <c r="M19" s="82">
        <v>8517.5126953125</v>
      </c>
      <c r="N19" s="82">
        <v>7445.72021484375</v>
      </c>
      <c r="O19" s="98">
        <v>4962.2041015625</v>
      </c>
      <c r="P19" s="98">
        <v>6303.7158203125</v>
      </c>
      <c r="Q19" s="82">
        <v>4121.02978515625</v>
      </c>
      <c r="R19" s="107">
        <v>5280.4599609375</v>
      </c>
      <c r="S19" s="82">
        <v>7233.94677734375</v>
      </c>
      <c r="W19" s="82">
        <v>4434.130859375</v>
      </c>
      <c r="X19" s="98">
        <v>7110.85302734375</v>
      </c>
      <c r="Y19" s="82">
        <v>7407.15185546875</v>
      </c>
    </row>
    <row r="20" spans="2:25" x14ac:dyDescent="0.2">
      <c r="B20" s="82">
        <v>4434.130859375</v>
      </c>
      <c r="C20" s="98">
        <v>5702.8759765625</v>
      </c>
      <c r="D20" s="82">
        <v>11614.712890625</v>
      </c>
      <c r="E20" s="82">
        <v>8487.296875</v>
      </c>
      <c r="F20" s="98">
        <v>6573.89794921875</v>
      </c>
      <c r="G20" s="98">
        <v>9028.79296875</v>
      </c>
      <c r="H20" s="82">
        <v>8843.0732421875</v>
      </c>
      <c r="I20" s="98">
        <v>8133.80908203125</v>
      </c>
      <c r="J20" s="82">
        <v>7750.625</v>
      </c>
      <c r="K20" s="98">
        <v>7110.85302734375</v>
      </c>
      <c r="L20" s="98">
        <v>8712.767578125</v>
      </c>
      <c r="M20" s="82">
        <v>6489.18310546875</v>
      </c>
      <c r="N20" s="82">
        <v>7471.8837890625</v>
      </c>
      <c r="O20" s="98">
        <v>7407.15185546875</v>
      </c>
      <c r="P20" s="98">
        <v>4423.39794921875</v>
      </c>
      <c r="Q20" s="82">
        <v>7127.5380859375</v>
      </c>
      <c r="R20" s="107">
        <v>2628.614013671875</v>
      </c>
      <c r="S20" s="82">
        <v>6685.2080078125</v>
      </c>
      <c r="W20" s="82">
        <v>10570.892578125</v>
      </c>
      <c r="X20" s="98">
        <v>7090.89208984375</v>
      </c>
      <c r="Y20" s="82">
        <v>6243.08984375</v>
      </c>
    </row>
    <row r="21" spans="2:25" x14ac:dyDescent="0.2">
      <c r="B21" s="82">
        <v>10570.892578125</v>
      </c>
      <c r="C21" s="98">
        <v>8140.326171875</v>
      </c>
      <c r="D21" s="82">
        <v>11722.7685546875</v>
      </c>
      <c r="E21" s="82">
        <v>8822.68359375</v>
      </c>
      <c r="F21" s="98">
        <v>9786.0712890625</v>
      </c>
      <c r="G21" s="98">
        <v>12331.5322265625</v>
      </c>
      <c r="H21" s="82">
        <v>11846.6884765625</v>
      </c>
      <c r="I21" s="98">
        <v>8775.38671875</v>
      </c>
      <c r="J21" s="82">
        <v>7662.7900390625</v>
      </c>
      <c r="K21" s="98">
        <v>7090.89208984375</v>
      </c>
      <c r="L21" s="98">
        <v>7611.998046875</v>
      </c>
      <c r="M21" s="82">
        <v>6544.705078125</v>
      </c>
      <c r="N21" s="82">
        <v>8773.951171875</v>
      </c>
      <c r="O21" s="98">
        <v>6243.08984375</v>
      </c>
      <c r="P21" s="98">
        <v>6615.0751953125</v>
      </c>
      <c r="Q21" s="82">
        <v>5002.8837890625</v>
      </c>
      <c r="R21" s="107">
        <v>6090.81591796875</v>
      </c>
      <c r="S21" s="82">
        <v>5667.08984375</v>
      </c>
      <c r="W21" s="82">
        <v>13635.6376953125</v>
      </c>
      <c r="X21" s="98">
        <v>7632.49609375</v>
      </c>
      <c r="Y21" s="82">
        <v>5824.4931640625</v>
      </c>
    </row>
    <row r="22" spans="2:25" x14ac:dyDescent="0.2">
      <c r="B22" s="82">
        <v>13635.6376953125</v>
      </c>
      <c r="C22" s="98">
        <v>7406.23681640625</v>
      </c>
      <c r="D22" s="82">
        <v>9291.8623046875</v>
      </c>
      <c r="E22" s="82">
        <v>10677.23046875</v>
      </c>
      <c r="F22" s="98">
        <v>10891.916015625</v>
      </c>
      <c r="G22" s="98">
        <v>11452.8408203125</v>
      </c>
      <c r="H22" s="82">
        <v>12414.9033203125</v>
      </c>
      <c r="I22" s="98">
        <v>8468.1787109375</v>
      </c>
      <c r="J22" s="82">
        <v>8652.279296875</v>
      </c>
      <c r="K22" s="98">
        <v>7632.49609375</v>
      </c>
      <c r="L22" s="98">
        <v>7874.26904296875</v>
      </c>
      <c r="M22" s="82">
        <v>7069.34716796875</v>
      </c>
      <c r="N22" s="82">
        <v>8004.373046875</v>
      </c>
      <c r="O22" s="98">
        <v>5824.4931640625</v>
      </c>
      <c r="P22" s="98">
        <v>6660.7080078125</v>
      </c>
      <c r="Q22" s="82">
        <v>4610.25</v>
      </c>
      <c r="R22" s="107">
        <v>5014.00390625</v>
      </c>
      <c r="S22" s="82">
        <v>7352.4521484375</v>
      </c>
      <c r="W22" s="82">
        <v>9992.65625</v>
      </c>
      <c r="X22" s="98">
        <v>8203.0810546875</v>
      </c>
      <c r="Y22" s="82">
        <v>4900.62890625</v>
      </c>
    </row>
    <row r="23" spans="2:25" x14ac:dyDescent="0.2">
      <c r="B23" s="82">
        <v>9992.65625</v>
      </c>
      <c r="C23" s="98">
        <v>8177.17578125</v>
      </c>
      <c r="D23" s="82">
        <v>9224.630859375</v>
      </c>
      <c r="E23" s="82">
        <v>9778.38671875</v>
      </c>
      <c r="F23" s="98">
        <v>12130.892578125</v>
      </c>
      <c r="G23" s="98">
        <v>11500.2431640625</v>
      </c>
      <c r="H23" s="82">
        <v>10153.8583984375</v>
      </c>
      <c r="I23" s="98">
        <v>9691.177734375</v>
      </c>
      <c r="J23" s="82">
        <v>6074.662109375</v>
      </c>
      <c r="K23" s="98">
        <v>8203.0810546875</v>
      </c>
      <c r="L23" s="98">
        <v>6623.2451171875</v>
      </c>
      <c r="M23" s="82">
        <v>6117.69091796875</v>
      </c>
      <c r="N23" s="82">
        <v>5672.294921875</v>
      </c>
      <c r="O23" s="98">
        <v>4900.62890625</v>
      </c>
      <c r="P23" s="98">
        <v>7983.07177734375</v>
      </c>
      <c r="Q23" s="82">
        <v>5267.85595703125</v>
      </c>
      <c r="R23" s="107">
        <v>5342.912109375</v>
      </c>
      <c r="S23" s="82">
        <v>5814.68310546875</v>
      </c>
      <c r="W23" s="82">
        <v>10067.4404296875</v>
      </c>
      <c r="X23" s="98">
        <v>6074.06103515625</v>
      </c>
      <c r="Y23" s="82">
        <v>4593.0830078125</v>
      </c>
    </row>
    <row r="24" spans="2:25" x14ac:dyDescent="0.2">
      <c r="B24" s="82">
        <v>10067.4404296875</v>
      </c>
      <c r="C24" s="98">
        <v>10741.9423828125</v>
      </c>
      <c r="D24" s="82">
        <v>11195.7509765625</v>
      </c>
      <c r="E24" s="82">
        <v>10695.4501953125</v>
      </c>
      <c r="F24" s="98">
        <v>9799.15625</v>
      </c>
      <c r="G24" s="98">
        <v>9801.2158203125</v>
      </c>
      <c r="H24" s="82">
        <v>10857.310546875</v>
      </c>
      <c r="I24" s="98">
        <v>7380.01123046875</v>
      </c>
      <c r="J24" s="82">
        <v>9401.6005859375</v>
      </c>
      <c r="K24" s="98">
        <v>6074.06103515625</v>
      </c>
      <c r="L24" s="98">
        <v>8374.384765625</v>
      </c>
      <c r="M24" s="82">
        <v>5875.18798828125</v>
      </c>
      <c r="N24" s="82">
        <v>11504.3115234375</v>
      </c>
      <c r="O24" s="98">
        <v>4593.0830078125</v>
      </c>
      <c r="P24" s="98">
        <v>7260.98583984375</v>
      </c>
      <c r="Q24" s="82">
        <v>5813.30615234375</v>
      </c>
      <c r="R24" s="107">
        <v>5661.1259765625</v>
      </c>
      <c r="S24" s="82">
        <v>6203.619140625</v>
      </c>
      <c r="W24" s="82">
        <v>10313.416015625</v>
      </c>
      <c r="X24" s="98">
        <v>8361.8935546875</v>
      </c>
      <c r="Y24" s="82">
        <v>6687.60888671875</v>
      </c>
    </row>
    <row r="25" spans="2:25" x14ac:dyDescent="0.2">
      <c r="B25" s="82">
        <v>10313.416015625</v>
      </c>
      <c r="C25" s="98">
        <v>8784.591796875</v>
      </c>
      <c r="D25" s="82">
        <v>9841.4716796875</v>
      </c>
      <c r="E25" s="82">
        <v>9816.7880859375</v>
      </c>
      <c r="F25" s="98">
        <v>9607.7548828125</v>
      </c>
      <c r="G25" s="98">
        <v>11582.0390625</v>
      </c>
      <c r="H25" s="82">
        <v>10491.8701171875</v>
      </c>
      <c r="I25" s="98">
        <v>11175.3427734375</v>
      </c>
      <c r="J25" s="82">
        <v>5729.56298828125</v>
      </c>
      <c r="K25" s="98">
        <v>8361.8935546875</v>
      </c>
      <c r="L25" s="98">
        <v>8543.361328125</v>
      </c>
      <c r="M25" s="82">
        <v>6276.5751953125</v>
      </c>
      <c r="N25" s="82">
        <v>7688.72314453125</v>
      </c>
      <c r="O25" s="98">
        <v>6687.60888671875</v>
      </c>
      <c r="P25" s="98">
        <v>7632.98779296875</v>
      </c>
      <c r="Q25" s="82">
        <v>6172.89892578125</v>
      </c>
      <c r="R25" s="107">
        <v>4430.19384765625</v>
      </c>
      <c r="S25" s="82">
        <v>6836.6162109375</v>
      </c>
      <c r="W25" s="82">
        <v>6659.23095703125</v>
      </c>
      <c r="X25" s="98">
        <v>7619.85498046875</v>
      </c>
      <c r="Y25" s="82">
        <v>6362.3818359375</v>
      </c>
    </row>
    <row r="26" spans="2:25" x14ac:dyDescent="0.2">
      <c r="B26" s="82">
        <v>6659.23095703125</v>
      </c>
      <c r="C26" s="98">
        <v>7697.26318359375</v>
      </c>
      <c r="D26" s="82">
        <v>10778.0712890625</v>
      </c>
      <c r="E26" s="82">
        <v>4810.9501953125</v>
      </c>
      <c r="F26" s="98">
        <v>8173.94482421875</v>
      </c>
      <c r="G26" s="98">
        <v>12765.4580078125</v>
      </c>
      <c r="H26" s="82">
        <v>9134.833984375</v>
      </c>
      <c r="I26" s="98">
        <v>7821.0419921875</v>
      </c>
      <c r="J26" s="82">
        <v>8922.7255859375</v>
      </c>
      <c r="K26" s="98">
        <v>7619.85498046875</v>
      </c>
      <c r="L26" s="98">
        <v>7486.76318359375</v>
      </c>
      <c r="M26" s="82">
        <v>6272.60693359375</v>
      </c>
      <c r="N26" s="82">
        <v>6835.39892578125</v>
      </c>
      <c r="O26" s="98">
        <v>6362.3818359375</v>
      </c>
      <c r="P26" s="98">
        <v>4900.783203125</v>
      </c>
      <c r="Q26" s="82">
        <v>4933.9599609375</v>
      </c>
      <c r="R26" s="107">
        <v>4524.8681640625</v>
      </c>
      <c r="S26" s="82">
        <v>6709.98779296875</v>
      </c>
      <c r="W26" s="82">
        <v>8678.037109375</v>
      </c>
      <c r="X26" s="98">
        <v>6965.0009765625</v>
      </c>
      <c r="Y26" s="82">
        <v>6311.7060546875</v>
      </c>
    </row>
    <row r="27" spans="2:25" x14ac:dyDescent="0.2">
      <c r="B27" s="82">
        <v>8678.037109375</v>
      </c>
      <c r="C27" s="98">
        <v>8428.7587890625</v>
      </c>
      <c r="D27" s="82">
        <v>10890.9306640625</v>
      </c>
      <c r="E27" s="82">
        <v>10547.3486328125</v>
      </c>
      <c r="F27" s="98">
        <v>8772.37890625</v>
      </c>
      <c r="G27" s="98">
        <v>12318.693359375</v>
      </c>
      <c r="H27" s="82">
        <v>6143.14794921875</v>
      </c>
      <c r="I27" s="98">
        <v>9014.859375</v>
      </c>
      <c r="J27" s="82">
        <v>7793.60888671875</v>
      </c>
      <c r="K27" s="98">
        <v>6965.0009765625</v>
      </c>
      <c r="L27" s="98">
        <v>7452.880859375</v>
      </c>
      <c r="M27" s="82">
        <v>4399.623046875</v>
      </c>
      <c r="N27" s="82">
        <v>6360.6767578125</v>
      </c>
      <c r="O27" s="98">
        <v>6311.7060546875</v>
      </c>
      <c r="P27" s="98">
        <v>6713.296875</v>
      </c>
      <c r="Q27" s="82">
        <v>5338.873046875</v>
      </c>
      <c r="R27" s="107">
        <v>4081.075927734375</v>
      </c>
      <c r="S27" s="82">
        <v>4916.2119140625</v>
      </c>
      <c r="W27" s="82">
        <v>9619.1484375</v>
      </c>
      <c r="X27" s="98">
        <v>4750.2939453125</v>
      </c>
      <c r="Y27" s="82">
        <v>5329.578125</v>
      </c>
    </row>
    <row r="28" spans="2:25" x14ac:dyDescent="0.2">
      <c r="B28" s="82">
        <v>9619.1484375</v>
      </c>
      <c r="C28" s="98">
        <v>9370.296875</v>
      </c>
      <c r="D28" s="82">
        <v>11388.9765625</v>
      </c>
      <c r="E28" s="82">
        <v>12422.384765625</v>
      </c>
      <c r="F28" s="98">
        <v>10068.8427734375</v>
      </c>
      <c r="G28" s="98">
        <v>11472.064453125</v>
      </c>
      <c r="H28" s="82">
        <v>11605.921875</v>
      </c>
      <c r="I28" s="98">
        <v>4873.97802734375</v>
      </c>
      <c r="J28" s="82">
        <v>9136.6298828125</v>
      </c>
      <c r="K28" s="98">
        <v>4750.2939453125</v>
      </c>
      <c r="L28" s="98">
        <v>7796.841796875</v>
      </c>
      <c r="M28" s="82">
        <v>5963.72314453125</v>
      </c>
      <c r="N28" s="82">
        <v>6125.58203125</v>
      </c>
      <c r="O28" s="98">
        <v>5329.578125</v>
      </c>
      <c r="P28" s="98">
        <v>7233.02099609375</v>
      </c>
      <c r="Q28" s="82">
        <v>5656.365234375</v>
      </c>
      <c r="R28" s="107">
        <v>4681.77099609375</v>
      </c>
      <c r="S28" s="82">
        <v>3636.77197265625</v>
      </c>
      <c r="W28" s="82">
        <v>11626.4501953125</v>
      </c>
      <c r="X28" s="98">
        <v>8934.703125</v>
      </c>
      <c r="Y28" s="82">
        <v>7034.6328125</v>
      </c>
    </row>
    <row r="29" spans="2:25" x14ac:dyDescent="0.2">
      <c r="B29" s="82">
        <v>11626.4501953125</v>
      </c>
      <c r="C29" s="98">
        <v>8023.533203125</v>
      </c>
      <c r="D29" s="82">
        <v>12004.580078125</v>
      </c>
      <c r="E29" s="82">
        <v>9927.9482421875</v>
      </c>
      <c r="F29" s="98">
        <v>4489.1669921875</v>
      </c>
      <c r="G29" s="98">
        <v>10858.623046875</v>
      </c>
      <c r="H29" s="82">
        <v>11035.70703125</v>
      </c>
      <c r="I29" s="98">
        <v>7861.99609375</v>
      </c>
      <c r="J29" s="82">
        <v>6971.419921875</v>
      </c>
      <c r="K29" s="98">
        <v>8934.703125</v>
      </c>
      <c r="L29" s="98">
        <v>8600.9072265625</v>
      </c>
      <c r="M29" s="82">
        <v>6663.037109375</v>
      </c>
      <c r="N29" s="82">
        <v>7003.93017578125</v>
      </c>
      <c r="O29" s="98">
        <v>7034.6328125</v>
      </c>
      <c r="P29" s="98">
        <v>5551.44189453125</v>
      </c>
      <c r="Q29" s="82">
        <v>4889.35498046875</v>
      </c>
      <c r="R29" s="107">
        <v>5034.8701171875</v>
      </c>
      <c r="S29" s="82">
        <v>6888.4482421875</v>
      </c>
      <c r="W29" s="82">
        <v>10837.216796875</v>
      </c>
      <c r="X29" s="98">
        <v>5515.89892578125</v>
      </c>
      <c r="Y29" s="82">
        <v>4820.41796875</v>
      </c>
    </row>
    <row r="30" spans="2:25" x14ac:dyDescent="0.2">
      <c r="B30" s="82">
        <v>10837.216796875</v>
      </c>
      <c r="C30" s="98">
        <v>9281.560546875</v>
      </c>
      <c r="D30" s="82">
        <v>10756.2216796875</v>
      </c>
      <c r="E30" s="82">
        <v>10331.955078125</v>
      </c>
      <c r="F30" s="98">
        <v>9062.33203125</v>
      </c>
      <c r="G30" s="98">
        <v>9446.0908203125</v>
      </c>
      <c r="H30" s="82">
        <v>8956.69140625</v>
      </c>
      <c r="I30" s="98">
        <v>7576.86376953125</v>
      </c>
      <c r="J30" s="82">
        <v>9887.0849609375</v>
      </c>
      <c r="K30" s="98">
        <v>5515.89892578125</v>
      </c>
      <c r="L30" s="98">
        <v>7396.384765625</v>
      </c>
      <c r="M30" s="82">
        <v>5981.9140625</v>
      </c>
      <c r="N30" s="82">
        <v>9622.3564453125</v>
      </c>
      <c r="O30" s="98">
        <v>4820.41796875</v>
      </c>
      <c r="P30" s="98">
        <v>7118.56103515625</v>
      </c>
      <c r="Q30" s="82">
        <v>5327.39013671875</v>
      </c>
      <c r="R30" s="107">
        <v>6876.298828125</v>
      </c>
      <c r="S30" s="82">
        <v>6972.9521484375</v>
      </c>
      <c r="W30" s="82">
        <v>12230.95703125</v>
      </c>
      <c r="X30" s="98">
        <v>4703.962890625</v>
      </c>
      <c r="Y30" s="82">
        <v>4738.68408203125</v>
      </c>
    </row>
    <row r="31" spans="2:25" x14ac:dyDescent="0.2">
      <c r="B31" s="82">
        <v>12230.95703125</v>
      </c>
      <c r="C31" s="98">
        <v>9650.404296875</v>
      </c>
      <c r="D31" s="82">
        <v>10230.9658203125</v>
      </c>
      <c r="E31" s="82">
        <v>8489.58984375</v>
      </c>
      <c r="F31" s="98">
        <v>12204.208984375</v>
      </c>
      <c r="G31" s="98">
        <v>6055.1767578125</v>
      </c>
      <c r="H31" s="82">
        <v>11901.111328125</v>
      </c>
      <c r="I31" s="98">
        <v>9701.59375</v>
      </c>
      <c r="J31" s="82">
        <v>9037.724609375</v>
      </c>
      <c r="K31" s="98">
        <v>4703.962890625</v>
      </c>
      <c r="L31" s="98">
        <v>8241.37890625</v>
      </c>
      <c r="M31" s="82">
        <v>6815.52392578125</v>
      </c>
      <c r="N31" s="82">
        <v>4939.77880859375</v>
      </c>
      <c r="O31" s="98">
        <v>4738.68408203125</v>
      </c>
      <c r="P31" s="98">
        <v>6324.38916015625</v>
      </c>
      <c r="Q31" s="82">
        <v>4184.77783203125</v>
      </c>
      <c r="R31" s="107">
        <v>4471.60595703125</v>
      </c>
      <c r="S31" s="82">
        <v>6831.02587890625</v>
      </c>
      <c r="W31" s="82">
        <v>8702.16015625</v>
      </c>
      <c r="X31" s="98">
        <v>6431.078125</v>
      </c>
      <c r="Y31" s="82">
        <v>4412.14599609375</v>
      </c>
    </row>
    <row r="32" spans="2:25" x14ac:dyDescent="0.2">
      <c r="B32" s="82">
        <v>8702.16015625</v>
      </c>
      <c r="C32" s="98">
        <v>8538.9931640625</v>
      </c>
      <c r="D32" s="82">
        <v>9143.322265625</v>
      </c>
      <c r="E32" s="82">
        <v>10193.9736328125</v>
      </c>
      <c r="F32" s="98">
        <v>11676.189453125</v>
      </c>
      <c r="G32" s="98">
        <v>12861.1474609375</v>
      </c>
      <c r="H32" s="82">
        <v>10806.41015625</v>
      </c>
      <c r="I32" s="98">
        <v>9780.09375</v>
      </c>
      <c r="J32" s="82">
        <v>9037.5048828125</v>
      </c>
      <c r="K32" s="98">
        <v>6431.078125</v>
      </c>
      <c r="L32" s="98">
        <v>6817.47021484375</v>
      </c>
      <c r="M32" s="82">
        <v>7661.4169921875</v>
      </c>
      <c r="N32" s="82">
        <v>5405.3271484375</v>
      </c>
      <c r="O32" s="98">
        <v>4412.14599609375</v>
      </c>
      <c r="P32" s="98">
        <v>8356.1181640625</v>
      </c>
      <c r="Q32" s="82">
        <v>6082.64697265625</v>
      </c>
      <c r="R32" s="107">
        <v>4487.923828125</v>
      </c>
      <c r="S32" s="82">
        <v>7240.07080078125</v>
      </c>
      <c r="W32" s="82">
        <v>9396.486328125</v>
      </c>
      <c r="X32" s="98">
        <v>8547.5927734375</v>
      </c>
      <c r="Y32" s="82">
        <v>6972.376953125</v>
      </c>
    </row>
    <row r="33" spans="2:25" x14ac:dyDescent="0.2">
      <c r="B33" s="82">
        <v>9396.486328125</v>
      </c>
      <c r="C33" s="98">
        <v>8582.5517578125</v>
      </c>
      <c r="D33" s="82">
        <v>10628.236328125</v>
      </c>
      <c r="E33" s="82">
        <v>10879.080078125</v>
      </c>
      <c r="F33" s="98">
        <v>9007.7890625</v>
      </c>
      <c r="G33" s="98">
        <v>11689.890625</v>
      </c>
      <c r="H33" s="82">
        <v>11971.15234375</v>
      </c>
      <c r="I33" s="98">
        <v>6987.7431640625</v>
      </c>
      <c r="J33" s="82">
        <v>9849.619140625</v>
      </c>
      <c r="K33" s="98">
        <v>8547.5927734375</v>
      </c>
      <c r="L33" s="98">
        <v>4540.26708984375</v>
      </c>
      <c r="M33" s="82">
        <v>7734.48681640625</v>
      </c>
      <c r="N33" s="82">
        <v>10979.3173828125</v>
      </c>
      <c r="O33" s="98">
        <v>6972.376953125</v>
      </c>
      <c r="P33" s="98">
        <v>8500.6865234375</v>
      </c>
      <c r="Q33" s="82">
        <v>5980.9267578125</v>
      </c>
      <c r="R33" s="107">
        <v>7589.06005859375</v>
      </c>
      <c r="S33" s="82">
        <v>6476.5771484375</v>
      </c>
      <c r="W33" s="82">
        <v>9873.55078125</v>
      </c>
      <c r="X33" s="98">
        <v>6555.90283203125</v>
      </c>
      <c r="Y33" s="82">
        <v>6610.7548828125</v>
      </c>
    </row>
    <row r="34" spans="2:25" x14ac:dyDescent="0.2">
      <c r="B34" s="82">
        <v>9873.55078125</v>
      </c>
      <c r="C34" s="98">
        <v>6474.22802734375</v>
      </c>
      <c r="D34" s="82">
        <v>10060.25</v>
      </c>
      <c r="E34" s="82">
        <v>8980.87109375</v>
      </c>
      <c r="F34" s="98">
        <v>10809.56640625</v>
      </c>
      <c r="G34" s="98">
        <v>9864.025390625</v>
      </c>
      <c r="H34" s="82">
        <v>10653.0068359375</v>
      </c>
      <c r="I34" s="98">
        <v>8038.07177734375</v>
      </c>
      <c r="J34" s="82">
        <v>8237.4833984375</v>
      </c>
      <c r="K34" s="98">
        <v>6555.90283203125</v>
      </c>
      <c r="L34" s="98">
        <v>9053.05078125</v>
      </c>
      <c r="M34" s="82">
        <v>7346.4208984375</v>
      </c>
      <c r="N34" s="82">
        <v>11091.0302734375</v>
      </c>
      <c r="O34" s="98">
        <v>6610.7548828125</v>
      </c>
      <c r="P34" s="98">
        <v>6534.44677734375</v>
      </c>
      <c r="Q34" s="82">
        <v>4712.22900390625</v>
      </c>
      <c r="R34" s="107">
        <v>6611.0478515625</v>
      </c>
      <c r="S34" s="82">
        <v>6763.97900390625</v>
      </c>
      <c r="W34" s="82">
        <v>7977.0439453125</v>
      </c>
      <c r="X34" s="98">
        <v>6498.0048828125</v>
      </c>
      <c r="Y34" s="82">
        <v>6070.93408203125</v>
      </c>
    </row>
    <row r="35" spans="2:25" x14ac:dyDescent="0.2">
      <c r="B35" s="82">
        <v>7977.0439453125</v>
      </c>
      <c r="C35" s="98">
        <v>6820.283203125</v>
      </c>
      <c r="D35" s="82">
        <v>10767.2431640625</v>
      </c>
      <c r="E35" s="82">
        <v>9964.9931640625</v>
      </c>
      <c r="F35" s="98">
        <v>10022.728515625</v>
      </c>
      <c r="G35" s="98">
        <v>9023.1904296875</v>
      </c>
      <c r="H35" s="82">
        <v>10178.8095703125</v>
      </c>
      <c r="I35" s="98">
        <v>9195.32421875</v>
      </c>
      <c r="J35" s="82">
        <v>9609.4716796875</v>
      </c>
      <c r="K35" s="98">
        <v>6498.0048828125</v>
      </c>
      <c r="L35" s="98">
        <v>8782.046875</v>
      </c>
      <c r="M35" s="82">
        <v>7460.9638671875</v>
      </c>
      <c r="N35" s="82">
        <v>11456.099609375</v>
      </c>
      <c r="O35" s="98">
        <v>6070.93408203125</v>
      </c>
      <c r="P35" s="98">
        <v>7898.26123046875</v>
      </c>
      <c r="Q35" s="82">
        <v>6479.123046875</v>
      </c>
      <c r="R35" s="107">
        <v>3859.3779296875</v>
      </c>
      <c r="S35" s="82">
        <v>4874.2490234375</v>
      </c>
      <c r="W35" s="82">
        <v>9002.5751953125</v>
      </c>
      <c r="X35" s="98">
        <v>4794.06005859375</v>
      </c>
      <c r="Y35" s="82">
        <v>6410.95703125</v>
      </c>
    </row>
    <row r="36" spans="2:25" x14ac:dyDescent="0.2">
      <c r="B36" s="82">
        <v>9002.5751953125</v>
      </c>
      <c r="C36" s="98">
        <v>4637.3310546875</v>
      </c>
      <c r="D36" s="82">
        <v>10603.603515625</v>
      </c>
      <c r="E36" s="82">
        <v>10799.87890625</v>
      </c>
      <c r="F36" s="98">
        <v>7148.82177734375</v>
      </c>
      <c r="G36" s="98">
        <v>13017.9521484375</v>
      </c>
      <c r="H36" s="82">
        <v>10018.6416015625</v>
      </c>
      <c r="I36" s="98">
        <v>8763.7099609375</v>
      </c>
      <c r="J36" s="82">
        <v>7577.38916015625</v>
      </c>
      <c r="K36" s="98">
        <v>4794.06005859375</v>
      </c>
      <c r="L36" s="98">
        <v>7074.60107421875</v>
      </c>
      <c r="M36" s="82">
        <v>7068.84423828125</v>
      </c>
      <c r="N36" s="82">
        <v>5287.10595703125</v>
      </c>
      <c r="O36" s="98">
        <v>6410.95703125</v>
      </c>
      <c r="P36" s="98">
        <v>7304.10888671875</v>
      </c>
      <c r="Q36" s="82">
        <v>5196.5</v>
      </c>
      <c r="R36" s="107">
        <v>5716.84814453125</v>
      </c>
      <c r="S36" s="82">
        <v>7118.64892578125</v>
      </c>
      <c r="W36" s="82">
        <v>10159.8056640625</v>
      </c>
      <c r="X36" s="98">
        <v>6648.9990234375</v>
      </c>
      <c r="Y36" s="82">
        <v>6592.115234375</v>
      </c>
    </row>
    <row r="37" spans="2:25" x14ac:dyDescent="0.2">
      <c r="B37" s="82">
        <v>10159.8056640625</v>
      </c>
      <c r="C37" s="98">
        <v>9728.662109375</v>
      </c>
      <c r="D37" s="82">
        <v>9444.6591796875</v>
      </c>
      <c r="E37" s="82">
        <v>9971.041015625</v>
      </c>
      <c r="F37" s="98">
        <v>9591.3876953125</v>
      </c>
      <c r="G37" s="98">
        <v>12518.224609375</v>
      </c>
      <c r="H37" s="82">
        <v>11355.2470703125</v>
      </c>
      <c r="I37" s="98">
        <v>6324.0751953125</v>
      </c>
      <c r="J37" s="82">
        <v>7846.9599609375</v>
      </c>
      <c r="K37" s="98">
        <v>6648.9990234375</v>
      </c>
      <c r="L37" s="98">
        <v>7519.8310546875</v>
      </c>
      <c r="M37" s="82">
        <v>7622.02587890625</v>
      </c>
      <c r="N37" s="82">
        <v>7335.2060546875</v>
      </c>
      <c r="O37" s="98">
        <v>6592.115234375</v>
      </c>
      <c r="P37" s="98">
        <v>7384.44384765625</v>
      </c>
      <c r="Q37" s="82">
        <v>6114.97314453125</v>
      </c>
      <c r="R37" s="107">
        <v>6113.40185546875</v>
      </c>
      <c r="S37" s="82">
        <v>6535.27490234375</v>
      </c>
      <c r="W37" s="82">
        <v>9762.72265625</v>
      </c>
      <c r="X37" s="98">
        <v>4717.52587890625</v>
      </c>
      <c r="Y37" s="82">
        <v>3596.9599609375</v>
      </c>
    </row>
    <row r="38" spans="2:25" x14ac:dyDescent="0.2">
      <c r="B38" s="82">
        <v>9762.72265625</v>
      </c>
      <c r="C38" s="98">
        <v>8385.9482421875</v>
      </c>
      <c r="D38" s="82">
        <v>11046.7216796875</v>
      </c>
      <c r="E38" s="82">
        <v>8701.7451171875</v>
      </c>
      <c r="F38" s="98">
        <v>9753.4423828125</v>
      </c>
      <c r="G38" s="98">
        <v>7774.8349609375</v>
      </c>
      <c r="H38" s="82">
        <v>12937.9951171875</v>
      </c>
      <c r="I38" s="98">
        <v>7034.01904296875</v>
      </c>
      <c r="J38" s="82">
        <v>9171.0126953125</v>
      </c>
      <c r="K38" s="98">
        <v>4717.52587890625</v>
      </c>
      <c r="L38" s="98">
        <v>7649.2119140625</v>
      </c>
      <c r="M38" s="82">
        <v>4017.97998046875</v>
      </c>
      <c r="N38" s="82">
        <v>6190.6328125</v>
      </c>
      <c r="O38" s="98">
        <v>3596.9599609375</v>
      </c>
      <c r="P38" s="98">
        <v>5972.39111328125</v>
      </c>
      <c r="Q38" s="82">
        <v>5656.47314453125</v>
      </c>
      <c r="R38" s="107">
        <v>6738.40478515625</v>
      </c>
      <c r="S38" s="82">
        <v>6734.716796875</v>
      </c>
      <c r="W38" s="82">
        <v>10783.31640625</v>
      </c>
      <c r="X38" s="98">
        <v>6051.0517578125</v>
      </c>
      <c r="Y38" s="82">
        <v>6600.09521484375</v>
      </c>
    </row>
    <row r="39" spans="2:25" x14ac:dyDescent="0.2">
      <c r="B39" s="82">
        <v>10783.31640625</v>
      </c>
      <c r="C39" s="98">
        <v>8294.5078125</v>
      </c>
      <c r="D39" s="82">
        <v>9964.3271484375</v>
      </c>
      <c r="E39" s="82">
        <v>12327.3154296875</v>
      </c>
      <c r="F39" s="98">
        <v>11018.8974609375</v>
      </c>
      <c r="G39" s="98">
        <v>11081.572265625</v>
      </c>
      <c r="H39" s="82">
        <v>12338.4384765625</v>
      </c>
      <c r="I39" s="98">
        <v>7950.72900390625</v>
      </c>
      <c r="J39" s="82">
        <v>10102.1767578125</v>
      </c>
      <c r="K39" s="98">
        <v>6051.0517578125</v>
      </c>
      <c r="L39" s="98">
        <v>7682.740234375</v>
      </c>
      <c r="M39" s="82">
        <v>7293.69287109375</v>
      </c>
      <c r="N39" s="82">
        <v>8014.7841796875</v>
      </c>
      <c r="O39" s="98">
        <v>6600.09521484375</v>
      </c>
      <c r="P39" s="98">
        <v>5451.63818359375</v>
      </c>
      <c r="Q39" s="82">
        <v>6039.64599609375</v>
      </c>
      <c r="R39" s="107">
        <v>4921.65185546875</v>
      </c>
      <c r="S39" s="82">
        <v>4253.5927734375</v>
      </c>
      <c r="W39" s="82">
        <v>6316.68896484375</v>
      </c>
      <c r="X39" s="98">
        <v>9265.0048828125</v>
      </c>
      <c r="Y39" s="82">
        <v>7858.9111328125</v>
      </c>
    </row>
    <row r="40" spans="2:25" x14ac:dyDescent="0.2">
      <c r="B40" s="82">
        <v>6316.68896484375</v>
      </c>
      <c r="C40" s="98">
        <v>9099.2900390625</v>
      </c>
      <c r="D40" s="82">
        <v>5689.75</v>
      </c>
      <c r="E40" s="82">
        <v>9001.1748046875</v>
      </c>
      <c r="F40" s="98">
        <v>8852.8505859375</v>
      </c>
      <c r="G40" s="98">
        <v>9894.595703125</v>
      </c>
      <c r="H40" s="82">
        <v>10733.638671875</v>
      </c>
      <c r="I40" s="98">
        <v>7582.85888671875</v>
      </c>
      <c r="J40" s="82">
        <v>8807.0751953125</v>
      </c>
      <c r="K40" s="98">
        <v>9265.0048828125</v>
      </c>
      <c r="L40" s="98">
        <v>5466.15478515625</v>
      </c>
      <c r="M40" s="82">
        <v>7363.169921875</v>
      </c>
      <c r="N40" s="82">
        <v>4889.52783203125</v>
      </c>
      <c r="O40" s="98">
        <v>7858.9111328125</v>
      </c>
      <c r="P40" s="98">
        <v>7516.94384765625</v>
      </c>
      <c r="Q40" s="82">
        <v>5626.619140625</v>
      </c>
      <c r="R40" s="107">
        <v>5900.6591796875</v>
      </c>
      <c r="S40" s="82">
        <v>7489.18310546875</v>
      </c>
      <c r="W40" s="82">
        <v>10709.59375</v>
      </c>
      <c r="X40" s="98">
        <v>7373.3359375</v>
      </c>
      <c r="Y40" s="82">
        <v>5826.296875</v>
      </c>
    </row>
    <row r="41" spans="2:25" x14ac:dyDescent="0.2">
      <c r="B41" s="82">
        <v>10709.59375</v>
      </c>
      <c r="C41" s="98">
        <v>9126.3271484375</v>
      </c>
      <c r="D41" s="82">
        <v>10163.9580078125</v>
      </c>
      <c r="E41" s="82">
        <v>10980.7841796875</v>
      </c>
      <c r="F41" s="98">
        <v>9856.7421875</v>
      </c>
      <c r="G41" s="98">
        <v>11745.0419921875</v>
      </c>
      <c r="H41" s="82">
        <v>5554.81201171875</v>
      </c>
      <c r="I41" s="98">
        <v>7132.46484375</v>
      </c>
      <c r="J41" s="82">
        <v>5187.1640625</v>
      </c>
      <c r="K41" s="98">
        <v>7373.3359375</v>
      </c>
      <c r="L41" s="98">
        <v>8253.5908203125</v>
      </c>
      <c r="M41" s="82">
        <v>5942.9111328125</v>
      </c>
      <c r="N41" s="82">
        <v>4671.7841796875</v>
      </c>
      <c r="O41" s="98">
        <v>5826.296875</v>
      </c>
      <c r="P41" s="98">
        <v>5946.25390625</v>
      </c>
      <c r="Q41" s="82">
        <v>5546.916015625</v>
      </c>
      <c r="R41" s="107">
        <v>5073.56884765625</v>
      </c>
      <c r="S41" s="82">
        <v>7251.55078125</v>
      </c>
      <c r="W41" s="82">
        <v>9603.267578125</v>
      </c>
      <c r="X41" s="98">
        <v>7867.61181640625</v>
      </c>
      <c r="Y41" s="82">
        <v>5621.3837890625</v>
      </c>
    </row>
    <row r="42" spans="2:25" x14ac:dyDescent="0.2">
      <c r="B42" s="82">
        <v>9603.267578125</v>
      </c>
      <c r="C42" s="98">
        <v>9005.8505859375</v>
      </c>
      <c r="D42" s="82">
        <v>11062.56640625</v>
      </c>
      <c r="E42" s="82">
        <v>10553.125</v>
      </c>
      <c r="F42" s="98">
        <v>9874.0078125</v>
      </c>
      <c r="G42" s="98">
        <v>8696.46484375</v>
      </c>
      <c r="H42" s="82">
        <v>11861.130859375</v>
      </c>
      <c r="I42" s="98">
        <v>9466.7919921875</v>
      </c>
      <c r="J42" s="82">
        <v>9462.4111328125</v>
      </c>
      <c r="K42" s="98">
        <v>7867.61181640625</v>
      </c>
      <c r="L42" s="98">
        <v>6767.3701171875</v>
      </c>
      <c r="M42" s="82">
        <v>8512.74609375</v>
      </c>
      <c r="N42" s="82">
        <v>9896.966796875</v>
      </c>
      <c r="O42" s="98">
        <v>5621.3837890625</v>
      </c>
      <c r="P42" s="98">
        <v>6556.77490234375</v>
      </c>
      <c r="Q42" s="82">
        <v>7799.22705078125</v>
      </c>
      <c r="R42" s="107">
        <v>5550.13916015625</v>
      </c>
      <c r="S42" s="82">
        <v>6151.31201171875</v>
      </c>
      <c r="W42" s="82">
        <v>9208.66796875</v>
      </c>
      <c r="X42" s="98">
        <v>7833.35400390625</v>
      </c>
      <c r="Y42" s="82">
        <v>5891.826171875</v>
      </c>
    </row>
    <row r="43" spans="2:25" x14ac:dyDescent="0.2">
      <c r="B43" s="82">
        <v>9208.66796875</v>
      </c>
      <c r="C43" s="98">
        <v>9613.2607421875</v>
      </c>
      <c r="D43" s="82">
        <v>10777.763671875</v>
      </c>
      <c r="E43" s="82">
        <v>9135.93359375</v>
      </c>
      <c r="F43" s="98">
        <v>10791.5693359375</v>
      </c>
      <c r="G43" s="98">
        <v>11749.814453125</v>
      </c>
      <c r="H43" s="82">
        <v>12369.50390625</v>
      </c>
      <c r="I43" s="98">
        <v>8186.89697265625</v>
      </c>
      <c r="J43" s="82">
        <v>9336.5185546875</v>
      </c>
      <c r="K43" s="98">
        <v>7833.35400390625</v>
      </c>
      <c r="L43" s="98">
        <v>7810.98193359375</v>
      </c>
      <c r="M43" s="82">
        <v>8299.7412109375</v>
      </c>
      <c r="N43" s="82">
        <v>6796.826171875</v>
      </c>
      <c r="O43" s="98">
        <v>5891.826171875</v>
      </c>
      <c r="P43" s="98">
        <v>7630.7021484375</v>
      </c>
      <c r="Q43" s="82">
        <v>5050.44091796875</v>
      </c>
      <c r="R43" s="107">
        <v>5921.6318359375</v>
      </c>
      <c r="S43" s="82">
        <v>7593.7021484375</v>
      </c>
      <c r="W43" s="82">
        <v>9351.3681640625</v>
      </c>
      <c r="X43" s="98">
        <v>7797.6298828125</v>
      </c>
      <c r="Y43" s="82">
        <v>4777.10205078125</v>
      </c>
    </row>
    <row r="44" spans="2:25" x14ac:dyDescent="0.2">
      <c r="B44" s="82">
        <v>9351.3681640625</v>
      </c>
      <c r="C44" s="98">
        <v>9237.47265625</v>
      </c>
      <c r="D44" s="82">
        <v>9274.75</v>
      </c>
      <c r="E44" s="82">
        <v>7332.4501953125</v>
      </c>
      <c r="F44" s="98">
        <v>12864.892578125</v>
      </c>
      <c r="G44" s="98">
        <v>10585.7978515625</v>
      </c>
      <c r="H44" s="82">
        <v>10411.1552734375</v>
      </c>
      <c r="I44" s="98">
        <v>8459.4033203125</v>
      </c>
      <c r="J44" s="82">
        <v>7502.02197265625</v>
      </c>
      <c r="K44" s="98">
        <v>7797.6298828125</v>
      </c>
      <c r="L44" s="98">
        <v>8716.8203125</v>
      </c>
      <c r="M44" s="82">
        <v>5754.10107421875</v>
      </c>
      <c r="N44" s="82">
        <v>9392.560546875</v>
      </c>
      <c r="O44" s="98">
        <v>4777.10205078125</v>
      </c>
      <c r="P44" s="98">
        <v>6295.10302734375</v>
      </c>
      <c r="Q44" s="82">
        <v>5329.39404296875</v>
      </c>
      <c r="R44" s="107">
        <v>5583.52001953125</v>
      </c>
      <c r="S44" s="82">
        <v>6629.6982421875</v>
      </c>
      <c r="W44" s="82">
        <v>11020.064453125</v>
      </c>
      <c r="X44" s="98">
        <v>9136.822265625</v>
      </c>
      <c r="Y44" s="82">
        <v>6905.60205078125</v>
      </c>
    </row>
    <row r="45" spans="2:25" x14ac:dyDescent="0.2">
      <c r="B45" s="82">
        <v>11020.064453125</v>
      </c>
      <c r="C45" s="98">
        <v>9886.3251953125</v>
      </c>
      <c r="D45" s="82">
        <v>9207.6494140625</v>
      </c>
      <c r="E45" s="82">
        <v>11943.4248046875</v>
      </c>
      <c r="F45" s="98">
        <v>12388.9287109375</v>
      </c>
      <c r="G45" s="98">
        <v>10987.6513671875</v>
      </c>
      <c r="H45" s="82">
        <v>7776.6708984375</v>
      </c>
      <c r="I45" s="98">
        <v>8642.1796875</v>
      </c>
      <c r="J45" s="82">
        <v>8662.328125</v>
      </c>
      <c r="K45" s="98">
        <v>9136.822265625</v>
      </c>
      <c r="L45" s="98">
        <v>7444.1201171875</v>
      </c>
      <c r="M45" s="82">
        <v>7593.248046875</v>
      </c>
      <c r="N45" s="82">
        <v>8487.86328125</v>
      </c>
      <c r="O45" s="98">
        <v>6905.60205078125</v>
      </c>
      <c r="P45" s="98">
        <v>7761.11181640625</v>
      </c>
      <c r="Q45" s="82">
        <v>6352.73486328125</v>
      </c>
      <c r="R45" s="107">
        <v>5538.27783203125</v>
      </c>
      <c r="S45" s="82">
        <v>4007.2080078125</v>
      </c>
      <c r="W45" s="82">
        <v>10401.0595703125</v>
      </c>
      <c r="X45" s="98">
        <v>6597.68115234375</v>
      </c>
      <c r="Y45" s="82">
        <v>7801.6767578125</v>
      </c>
    </row>
    <row r="46" spans="2:25" x14ac:dyDescent="0.2">
      <c r="B46" s="82">
        <v>10401.0595703125</v>
      </c>
      <c r="C46" s="98">
        <v>7411.826171875</v>
      </c>
      <c r="D46" s="82">
        <v>10786.7314453125</v>
      </c>
      <c r="E46" s="82">
        <v>8849.8408203125</v>
      </c>
      <c r="F46" s="98">
        <v>9532.630859375</v>
      </c>
      <c r="G46" s="98">
        <v>11096.3212890625</v>
      </c>
      <c r="H46" s="82">
        <v>10866.240234375</v>
      </c>
      <c r="I46" s="98">
        <v>7454.787109375</v>
      </c>
      <c r="J46" s="82">
        <v>8209.1923828125</v>
      </c>
      <c r="K46" s="98">
        <v>6597.68115234375</v>
      </c>
      <c r="L46" s="98">
        <v>9046.748046875</v>
      </c>
      <c r="M46" s="82">
        <v>8017.89208984375</v>
      </c>
      <c r="N46" s="82">
        <v>10586.0478515625</v>
      </c>
      <c r="O46" s="98">
        <v>7801.6767578125</v>
      </c>
      <c r="P46" s="98">
        <v>6626.541015625</v>
      </c>
      <c r="Q46" s="82">
        <v>3966.51904296875</v>
      </c>
      <c r="R46" s="107">
        <v>4943.7919921875</v>
      </c>
      <c r="S46" s="82">
        <v>7253.2578125</v>
      </c>
      <c r="W46" s="82">
        <v>10074.1611328125</v>
      </c>
      <c r="X46" s="98">
        <v>7434.39599609375</v>
      </c>
      <c r="Y46" s="82">
        <v>5517.1982421875</v>
      </c>
    </row>
    <row r="47" spans="2:25" x14ac:dyDescent="0.2">
      <c r="B47" s="82">
        <v>10074.1611328125</v>
      </c>
      <c r="C47" s="98">
        <v>7993.6630859375</v>
      </c>
      <c r="D47" s="82">
        <v>11189.275390625</v>
      </c>
      <c r="E47" s="82">
        <v>10324.408203125</v>
      </c>
      <c r="F47" s="98">
        <v>10367.888671875</v>
      </c>
      <c r="G47" s="98">
        <v>7710.041015625</v>
      </c>
      <c r="H47" s="82">
        <v>9284.20703125</v>
      </c>
      <c r="I47" s="98">
        <v>10401.4658203125</v>
      </c>
      <c r="J47" s="82">
        <v>8018.48876953125</v>
      </c>
      <c r="K47" s="98">
        <v>7434.39599609375</v>
      </c>
      <c r="L47" s="98">
        <v>7413.419921875</v>
      </c>
      <c r="M47" s="82">
        <v>7208.17919921875</v>
      </c>
      <c r="N47" s="82">
        <v>7060.4580078125</v>
      </c>
      <c r="O47" s="98">
        <v>5517.1982421875</v>
      </c>
      <c r="P47" s="98">
        <v>7314.9228515625</v>
      </c>
      <c r="Q47" s="82">
        <v>4104.44580078125</v>
      </c>
      <c r="R47" s="107">
        <v>5084.89599609375</v>
      </c>
      <c r="S47" s="82">
        <v>7328.134765625</v>
      </c>
      <c r="W47" s="82">
        <v>6933.4130859375</v>
      </c>
      <c r="X47" s="98">
        <v>8428.9541015625</v>
      </c>
      <c r="Y47" s="82">
        <v>5417.56201171875</v>
      </c>
    </row>
    <row r="48" spans="2:25" x14ac:dyDescent="0.2">
      <c r="B48" s="82">
        <v>6933.4130859375</v>
      </c>
      <c r="C48" s="98">
        <v>7478.98388671875</v>
      </c>
      <c r="D48" s="82">
        <v>10908.7763671875</v>
      </c>
      <c r="E48" s="82">
        <v>6913.27685546875</v>
      </c>
      <c r="F48" s="98">
        <v>9268.310546875</v>
      </c>
      <c r="G48" s="98">
        <v>12137.21484375</v>
      </c>
      <c r="H48" s="82">
        <v>11552.83203125</v>
      </c>
      <c r="I48" s="98">
        <v>8727.33203125</v>
      </c>
      <c r="J48" s="82">
        <v>7413.0908203125</v>
      </c>
      <c r="K48" s="98">
        <v>8428.9541015625</v>
      </c>
      <c r="L48" s="98">
        <v>8321.451171875</v>
      </c>
      <c r="M48" s="82">
        <v>7337.6611328125</v>
      </c>
      <c r="N48" s="82">
        <v>5475.89501953125</v>
      </c>
      <c r="O48" s="98">
        <v>5417.56201171875</v>
      </c>
      <c r="P48" s="98">
        <v>6733.68212890625</v>
      </c>
      <c r="Q48" s="82">
        <v>5814.89306640625</v>
      </c>
      <c r="R48" s="107">
        <v>5991.8310546875</v>
      </c>
      <c r="S48" s="82">
        <v>6226.384765625</v>
      </c>
      <c r="W48" s="82">
        <v>9263.2548828125</v>
      </c>
      <c r="X48" s="98">
        <v>8169.76806640625</v>
      </c>
      <c r="Y48" s="82">
        <v>7941.9921875</v>
      </c>
    </row>
    <row r="49" spans="2:25" x14ac:dyDescent="0.2">
      <c r="B49" s="82">
        <v>9263.2548828125</v>
      </c>
      <c r="C49" s="98">
        <v>6883.0361328125</v>
      </c>
      <c r="D49" s="82">
        <v>10476.283203125</v>
      </c>
      <c r="E49" s="82">
        <v>10984.39453125</v>
      </c>
      <c r="F49" s="98">
        <v>10363.482421875</v>
      </c>
      <c r="G49" s="98">
        <v>11257.546875</v>
      </c>
      <c r="H49" s="82">
        <v>11882.3916015625</v>
      </c>
      <c r="I49" s="98">
        <v>5564.97509765625</v>
      </c>
      <c r="J49" s="82">
        <v>9779.4091796875</v>
      </c>
      <c r="K49" s="98">
        <v>8169.76806640625</v>
      </c>
      <c r="L49" s="98">
        <v>8360.7919921875</v>
      </c>
      <c r="M49" s="82">
        <v>6554.71923828125</v>
      </c>
      <c r="N49" s="82">
        <v>6965.27197265625</v>
      </c>
      <c r="O49" s="98">
        <v>7941.9921875</v>
      </c>
      <c r="P49" s="98">
        <v>5392.544921875</v>
      </c>
      <c r="Q49" s="82">
        <v>4769.2001953125</v>
      </c>
      <c r="R49" s="107">
        <v>4755.455078125</v>
      </c>
      <c r="S49" s="82">
        <v>7663.3291015625</v>
      </c>
      <c r="W49" s="82">
        <v>8832.091796875</v>
      </c>
      <c r="X49" s="98">
        <v>9209.9521484375</v>
      </c>
      <c r="Y49" s="82">
        <v>8580.8115234375</v>
      </c>
    </row>
    <row r="50" spans="2:25" x14ac:dyDescent="0.2">
      <c r="B50" s="82">
        <v>8832.091796875</v>
      </c>
      <c r="C50" s="98">
        <v>7932.6201171875</v>
      </c>
      <c r="D50" s="82">
        <v>10090.48828125</v>
      </c>
      <c r="E50" s="82">
        <v>9705.4189453125</v>
      </c>
      <c r="F50" s="98">
        <v>10140.904296875</v>
      </c>
      <c r="G50" s="98">
        <v>11218.583984375</v>
      </c>
      <c r="H50" s="82">
        <v>13686.19140625</v>
      </c>
      <c r="I50" s="98">
        <v>9792.5859375</v>
      </c>
      <c r="J50" s="82">
        <v>9222.3193359375</v>
      </c>
      <c r="K50" s="98">
        <v>9209.9521484375</v>
      </c>
      <c r="L50" s="98">
        <v>7196.671875</v>
      </c>
      <c r="M50" s="82">
        <v>7901.01611328125</v>
      </c>
      <c r="N50" s="82">
        <v>5496.7080078125</v>
      </c>
      <c r="O50" s="98">
        <v>8580.8115234375</v>
      </c>
      <c r="P50" s="98">
        <v>5909.9931640625</v>
      </c>
      <c r="Q50" s="82">
        <v>4547.44287109375</v>
      </c>
      <c r="R50" s="107">
        <v>5498.21484375</v>
      </c>
      <c r="S50" s="82">
        <v>6402.15576171875</v>
      </c>
      <c r="W50" s="82">
        <v>9685.9228515625</v>
      </c>
      <c r="X50" s="98">
        <v>6360.4658203125</v>
      </c>
      <c r="Y50" s="82">
        <v>6787.212890625</v>
      </c>
    </row>
    <row r="51" spans="2:25" x14ac:dyDescent="0.2">
      <c r="B51" s="82">
        <v>9685.9228515625</v>
      </c>
      <c r="C51" s="98">
        <v>9660.6162109375</v>
      </c>
      <c r="D51" s="82">
        <v>11014.29296875</v>
      </c>
      <c r="E51" s="82">
        <v>8447.5703125</v>
      </c>
      <c r="F51" s="98">
        <v>10635.794921875</v>
      </c>
      <c r="G51" s="98">
        <v>12313.0634765625</v>
      </c>
      <c r="H51" s="82">
        <v>12373.3037109375</v>
      </c>
      <c r="I51" s="98">
        <v>5038.02978515625</v>
      </c>
      <c r="J51" s="82">
        <v>9562.931640625</v>
      </c>
      <c r="K51" s="98">
        <v>6360.4658203125</v>
      </c>
      <c r="L51" s="98">
        <v>8658.7509765625</v>
      </c>
      <c r="M51" s="82">
        <v>7847.56005859375</v>
      </c>
      <c r="N51" s="82">
        <v>6953.30615234375</v>
      </c>
      <c r="O51" s="98">
        <v>6787.212890625</v>
      </c>
      <c r="P51" s="98">
        <v>6492.919921875</v>
      </c>
      <c r="Q51" s="82">
        <v>5694.81005859375</v>
      </c>
      <c r="R51" s="107">
        <v>6324.22705078125</v>
      </c>
      <c r="S51" s="82">
        <v>6802.2109375</v>
      </c>
      <c r="W51" s="82">
        <v>11368.001953125</v>
      </c>
      <c r="X51" s="98">
        <v>8033.1181640625</v>
      </c>
      <c r="Y51" s="82">
        <v>5355.08984375</v>
      </c>
    </row>
    <row r="52" spans="2:25" x14ac:dyDescent="0.2">
      <c r="B52" s="82">
        <v>11368.001953125</v>
      </c>
      <c r="C52" s="98">
        <v>8257.51171875</v>
      </c>
      <c r="D52" s="82">
        <v>10063.478515625</v>
      </c>
      <c r="E52" s="82">
        <v>9371.357421875</v>
      </c>
      <c r="F52" s="98">
        <v>8991.1240234375</v>
      </c>
      <c r="G52" s="98">
        <v>12616.943359375</v>
      </c>
      <c r="H52" s="82">
        <v>10685.9365234375</v>
      </c>
      <c r="I52" s="98">
        <v>10046.9521484375</v>
      </c>
      <c r="J52" s="82">
        <v>8879.052734375</v>
      </c>
      <c r="K52" s="98">
        <v>8033.1181640625</v>
      </c>
      <c r="L52" s="98">
        <v>8613.658203125</v>
      </c>
      <c r="M52" s="82">
        <v>7612.38916015625</v>
      </c>
      <c r="N52" s="82">
        <v>6056.4912109375</v>
      </c>
      <c r="O52" s="98">
        <v>5355.08984375</v>
      </c>
      <c r="P52" s="98">
        <v>5831.34912109375</v>
      </c>
      <c r="Q52" s="82">
        <v>6824.673828125</v>
      </c>
      <c r="R52" s="107">
        <v>4644.791015625</v>
      </c>
      <c r="S52" s="82">
        <v>6174.18212890625</v>
      </c>
      <c r="W52" s="82">
        <v>9364.7109375</v>
      </c>
      <c r="X52" s="98">
        <v>7385.4150390625</v>
      </c>
      <c r="Y52" s="82">
        <v>6716.7177734375</v>
      </c>
    </row>
    <row r="53" spans="2:25" x14ac:dyDescent="0.2">
      <c r="B53" s="82">
        <v>9364.7109375</v>
      </c>
      <c r="C53" s="98">
        <v>9011.595703125</v>
      </c>
      <c r="D53" s="82">
        <v>9694.98828125</v>
      </c>
      <c r="E53" s="82">
        <v>9916.5966796875</v>
      </c>
      <c r="F53" s="98">
        <v>10599.0166015625</v>
      </c>
      <c r="G53" s="98">
        <v>8308.890625</v>
      </c>
      <c r="H53" s="82">
        <v>10245.2568359375</v>
      </c>
      <c r="I53" s="98">
        <v>10100.38671875</v>
      </c>
      <c r="J53" s="82">
        <v>9274.3095703125</v>
      </c>
      <c r="K53" s="98">
        <v>7385.4150390625</v>
      </c>
      <c r="L53" s="98">
        <v>6205.458984375</v>
      </c>
      <c r="M53" s="82">
        <v>7086.865234375</v>
      </c>
      <c r="N53" s="82">
        <v>11433.396484375</v>
      </c>
      <c r="O53" s="98">
        <v>6716.7177734375</v>
      </c>
      <c r="P53" s="98">
        <v>4556.1591796875</v>
      </c>
      <c r="Q53" s="82">
        <v>6441.01318359375</v>
      </c>
      <c r="R53" s="107">
        <v>5111.36279296875</v>
      </c>
      <c r="S53" s="82">
        <v>5290.1728515625</v>
      </c>
      <c r="W53" s="82">
        <v>12135.17578125</v>
      </c>
      <c r="X53" s="98">
        <v>5297.03076171875</v>
      </c>
      <c r="Y53" s="82">
        <v>7355.56591796875</v>
      </c>
    </row>
    <row r="54" spans="2:25" x14ac:dyDescent="0.2">
      <c r="B54" s="82">
        <v>12135.17578125</v>
      </c>
      <c r="C54" s="98">
        <v>6383.06005859375</v>
      </c>
      <c r="D54" s="82">
        <v>9842.4560546875</v>
      </c>
      <c r="E54" s="82">
        <v>9860.34765625</v>
      </c>
      <c r="F54" s="98">
        <v>4829.84423828125</v>
      </c>
      <c r="G54" s="98">
        <v>12619.90234375</v>
      </c>
      <c r="H54" s="82">
        <v>6256.046875</v>
      </c>
      <c r="I54" s="98">
        <v>9347.1298828125</v>
      </c>
      <c r="J54" s="82">
        <v>10534.0048828125</v>
      </c>
      <c r="K54" s="98">
        <v>5297.03076171875</v>
      </c>
      <c r="L54" s="98">
        <v>7606.5419921875</v>
      </c>
      <c r="M54" s="82">
        <v>7166.31298828125</v>
      </c>
      <c r="N54" s="82">
        <v>6521.7080078125</v>
      </c>
      <c r="O54" s="98">
        <v>7355.56591796875</v>
      </c>
      <c r="P54" s="98">
        <v>6397.55517578125</v>
      </c>
      <c r="Q54" s="82">
        <v>6004.40478515625</v>
      </c>
      <c r="R54" s="107">
        <v>5938.57177734375</v>
      </c>
      <c r="S54" s="82">
        <v>6691.02685546875</v>
      </c>
      <c r="W54" s="82">
        <v>9109.7158203125</v>
      </c>
      <c r="X54" s="98">
        <v>7748.2822265625</v>
      </c>
      <c r="Y54" s="82">
        <v>6179.72998046875</v>
      </c>
    </row>
    <row r="55" spans="2:25" x14ac:dyDescent="0.2">
      <c r="B55" s="82">
        <v>9109.7158203125</v>
      </c>
      <c r="C55" s="98">
        <v>9479.91015625</v>
      </c>
      <c r="D55" s="82">
        <v>10822.4013671875</v>
      </c>
      <c r="E55" s="82">
        <v>10328.220703125</v>
      </c>
      <c r="F55" s="98">
        <v>7147.2119140625</v>
      </c>
      <c r="G55" s="98">
        <v>10986.478515625</v>
      </c>
      <c r="H55" s="82">
        <v>12014.015625</v>
      </c>
      <c r="I55" s="98">
        <v>8864.8330078125</v>
      </c>
      <c r="J55" s="82">
        <v>4847.26513671875</v>
      </c>
      <c r="K55" s="98">
        <v>7748.2822265625</v>
      </c>
      <c r="L55" s="98">
        <v>8681.2431640625</v>
      </c>
      <c r="M55" s="82">
        <v>4877.60986328125</v>
      </c>
      <c r="N55" s="82">
        <v>5325.0458984375</v>
      </c>
      <c r="O55" s="98">
        <v>6179.72998046875</v>
      </c>
      <c r="P55" s="98">
        <v>6089.216796875</v>
      </c>
      <c r="Q55" s="82">
        <v>4951.31689453125</v>
      </c>
      <c r="R55" s="107">
        <v>4788.1689453125</v>
      </c>
      <c r="S55" s="82">
        <v>5544.48095703125</v>
      </c>
      <c r="W55" s="82">
        <v>10242.25</v>
      </c>
      <c r="X55" s="98">
        <v>7755.81689453125</v>
      </c>
      <c r="Y55" s="82">
        <v>8300.8115234375</v>
      </c>
    </row>
    <row r="56" spans="2:25" x14ac:dyDescent="0.2">
      <c r="B56" s="82">
        <v>10242.25</v>
      </c>
      <c r="C56" s="98">
        <v>7974.34619140625</v>
      </c>
      <c r="D56" s="82">
        <v>10401.1484375</v>
      </c>
      <c r="E56" s="82">
        <v>10700.4013671875</v>
      </c>
      <c r="F56" s="99">
        <v>9189.7353515625</v>
      </c>
      <c r="G56" s="98">
        <v>4208.0927734375</v>
      </c>
      <c r="H56" s="82">
        <v>13000.9296875</v>
      </c>
      <c r="I56" s="98">
        <v>7810.76220703125</v>
      </c>
      <c r="J56" s="82">
        <v>9319.677734375</v>
      </c>
      <c r="K56" s="98">
        <v>7755.81689453125</v>
      </c>
      <c r="L56" s="98">
        <v>8252.46484375</v>
      </c>
      <c r="M56" s="82">
        <v>7203.48583984375</v>
      </c>
      <c r="N56" s="82">
        <v>6081.953125</v>
      </c>
      <c r="O56" s="98">
        <v>8300.8115234375</v>
      </c>
      <c r="P56" s="98">
        <v>6838.69384765625</v>
      </c>
      <c r="Q56" s="82">
        <v>5172.39599609375</v>
      </c>
      <c r="R56" s="107">
        <v>5798.27197265625</v>
      </c>
      <c r="S56" s="82">
        <v>6989.544921875</v>
      </c>
      <c r="W56" s="82">
        <v>9268.7578125</v>
      </c>
      <c r="X56" s="98">
        <v>8326.884765625</v>
      </c>
      <c r="Y56" s="82">
        <v>6574.6572265625</v>
      </c>
    </row>
    <row r="57" spans="2:25" x14ac:dyDescent="0.2">
      <c r="B57" s="82">
        <v>9268.7578125</v>
      </c>
      <c r="C57" s="98">
        <v>8632.5703125</v>
      </c>
      <c r="D57" s="82">
        <v>10369.4326171875</v>
      </c>
      <c r="E57" s="82">
        <v>10779.14453125</v>
      </c>
      <c r="G57" s="98">
        <v>5297.048828125</v>
      </c>
      <c r="H57" s="82">
        <v>9954.12890625</v>
      </c>
      <c r="I57" s="98">
        <v>8050.169921875</v>
      </c>
      <c r="J57" s="82">
        <v>8870.38671875</v>
      </c>
      <c r="K57" s="98">
        <v>8326.884765625</v>
      </c>
      <c r="L57" s="98">
        <v>6426.966796875</v>
      </c>
      <c r="M57" s="82">
        <v>7186.22900390625</v>
      </c>
      <c r="N57" s="82">
        <v>6488.283203125</v>
      </c>
      <c r="O57" s="98">
        <v>6574.6572265625</v>
      </c>
      <c r="P57" s="98">
        <v>5938.76318359375</v>
      </c>
      <c r="Q57" s="82">
        <v>7896.7001953125</v>
      </c>
      <c r="R57" s="107">
        <v>5739.1982421875</v>
      </c>
      <c r="S57" s="82">
        <v>5713.341796875</v>
      </c>
      <c r="W57" s="82">
        <v>9138.3232421875</v>
      </c>
      <c r="X57" s="98">
        <v>5036.71484375</v>
      </c>
      <c r="Y57" s="82">
        <v>6607.65576171875</v>
      </c>
    </row>
    <row r="58" spans="2:25" x14ac:dyDescent="0.2">
      <c r="B58" s="82">
        <v>9138.3232421875</v>
      </c>
      <c r="C58" s="98">
        <v>7136.91015625</v>
      </c>
      <c r="D58" s="82">
        <v>9869.4296875</v>
      </c>
      <c r="E58" s="82">
        <v>10425.0087890625</v>
      </c>
      <c r="G58" s="98">
        <v>10093.587890625</v>
      </c>
      <c r="H58" s="82">
        <v>10337.1767578125</v>
      </c>
      <c r="I58" s="98">
        <v>9047.5419921875</v>
      </c>
      <c r="J58" s="82">
        <v>8334.8564453125</v>
      </c>
      <c r="K58" s="98">
        <v>5036.71484375</v>
      </c>
      <c r="L58" s="98">
        <v>7304.3662109375</v>
      </c>
      <c r="M58" s="82">
        <v>8102.8671875</v>
      </c>
      <c r="N58" s="82">
        <v>8173.1181640625</v>
      </c>
      <c r="O58" s="98">
        <v>6607.65576171875</v>
      </c>
      <c r="P58" s="98">
        <v>5794.7138671875</v>
      </c>
      <c r="Q58" s="82">
        <v>4534.27490234375</v>
      </c>
      <c r="R58" s="107">
        <v>6061.26513671875</v>
      </c>
      <c r="S58" s="82">
        <v>6516.80078125</v>
      </c>
      <c r="W58" s="82">
        <v>11935.3046875</v>
      </c>
      <c r="X58" s="98">
        <v>8683.6259765625</v>
      </c>
      <c r="Y58" s="82">
        <v>5894.005859375</v>
      </c>
    </row>
    <row r="59" spans="2:25" x14ac:dyDescent="0.2">
      <c r="B59" s="82">
        <v>11935.3046875</v>
      </c>
      <c r="C59" s="98">
        <v>9161.7001953125</v>
      </c>
      <c r="D59" s="82">
        <v>10553.5458984375</v>
      </c>
      <c r="E59" s="82">
        <v>10910.03515625</v>
      </c>
      <c r="G59" s="98">
        <v>13909.2197265625</v>
      </c>
      <c r="H59" s="82">
        <v>11842.38671875</v>
      </c>
      <c r="I59" s="98">
        <v>8386.6787109375</v>
      </c>
      <c r="J59" s="82">
        <v>7612.669921875</v>
      </c>
      <c r="K59" s="98">
        <v>8683.6259765625</v>
      </c>
      <c r="L59" s="98">
        <v>8030.60888671875</v>
      </c>
      <c r="M59" s="82">
        <v>8015.2861328125</v>
      </c>
      <c r="N59" s="82">
        <v>5707.46484375</v>
      </c>
      <c r="O59" s="98">
        <v>5894.005859375</v>
      </c>
      <c r="P59" s="98">
        <v>7249.875</v>
      </c>
      <c r="Q59" s="82">
        <v>3948.201904296875</v>
      </c>
      <c r="R59" s="107">
        <v>4809.3837890625</v>
      </c>
      <c r="S59" s="82">
        <v>6874.02001953125</v>
      </c>
      <c r="W59" s="82">
        <v>11491.841796875</v>
      </c>
      <c r="X59" s="98">
        <v>8783.78515625</v>
      </c>
      <c r="Y59" s="82">
        <v>7720.494140625</v>
      </c>
    </row>
    <row r="60" spans="2:25" x14ac:dyDescent="0.2">
      <c r="B60" s="82">
        <v>11491.841796875</v>
      </c>
      <c r="C60" s="98">
        <v>8986.5185546875</v>
      </c>
      <c r="D60" s="82">
        <v>9456.84375</v>
      </c>
      <c r="E60" s="82">
        <v>8856.158203125</v>
      </c>
      <c r="G60" s="98">
        <v>9986.0244140625</v>
      </c>
      <c r="H60" s="82">
        <v>11031.9150390625</v>
      </c>
      <c r="I60" s="98">
        <v>8172.63623046875</v>
      </c>
      <c r="J60" s="82">
        <v>10117.86328125</v>
      </c>
      <c r="K60" s="98">
        <v>8783.78515625</v>
      </c>
      <c r="L60" s="98">
        <v>5448.4677734375</v>
      </c>
      <c r="M60" s="82">
        <v>6690.93408203125</v>
      </c>
      <c r="N60" s="82">
        <v>10715.0810546875</v>
      </c>
      <c r="O60" s="98">
        <v>7720.494140625</v>
      </c>
      <c r="P60" s="98">
        <v>6566.5888671875</v>
      </c>
      <c r="Q60" s="82">
        <v>5557.908203125</v>
      </c>
      <c r="R60" s="107">
        <v>5235.240234375</v>
      </c>
      <c r="S60" s="82">
        <v>6596.9248046875</v>
      </c>
      <c r="W60" s="82">
        <v>10580.310546875</v>
      </c>
      <c r="X60" s="98">
        <v>7443.4619140625</v>
      </c>
      <c r="Y60" s="82">
        <v>6133.5830078125</v>
      </c>
    </row>
    <row r="61" spans="2:25" x14ac:dyDescent="0.2">
      <c r="B61" s="82">
        <v>10580.310546875</v>
      </c>
      <c r="C61" s="98">
        <v>8567.341796875</v>
      </c>
      <c r="D61" s="82">
        <v>9071.369140625</v>
      </c>
      <c r="E61" s="82">
        <v>7916.5810546875</v>
      </c>
      <c r="G61" s="98">
        <v>9110.5947265625</v>
      </c>
      <c r="H61" s="82">
        <v>10604.9189453125</v>
      </c>
      <c r="I61" s="98">
        <v>8224.7080078125</v>
      </c>
      <c r="J61" s="82">
        <v>8688.2392578125</v>
      </c>
      <c r="K61" s="98">
        <v>7443.4619140625</v>
      </c>
      <c r="L61" s="98">
        <v>8225.041015625</v>
      </c>
      <c r="M61" s="82">
        <v>8265.8974609375</v>
      </c>
      <c r="N61" s="82">
        <v>7739.06689453125</v>
      </c>
      <c r="O61" s="98">
        <v>6133.5830078125</v>
      </c>
      <c r="P61" s="98">
        <v>7065.64111328125</v>
      </c>
      <c r="Q61" s="82">
        <v>5242.23583984375</v>
      </c>
      <c r="R61" s="107">
        <v>4629.76318359375</v>
      </c>
      <c r="S61" s="82">
        <v>6814.01806640625</v>
      </c>
      <c r="W61" s="82">
        <v>9067.7685546875</v>
      </c>
      <c r="X61" s="98">
        <v>8788.3388671875</v>
      </c>
      <c r="Y61" s="82">
        <v>8116.7060546875</v>
      </c>
    </row>
    <row r="62" spans="2:25" x14ac:dyDescent="0.2">
      <c r="B62" s="82">
        <v>9067.7685546875</v>
      </c>
      <c r="C62" s="98">
        <v>5727.5771484375</v>
      </c>
      <c r="D62" s="82">
        <v>9466.6640625</v>
      </c>
      <c r="E62" s="82">
        <v>9112.1328125</v>
      </c>
      <c r="G62" s="98">
        <v>10558.2041015625</v>
      </c>
      <c r="H62" s="82">
        <v>12215.1591796875</v>
      </c>
      <c r="I62" s="98">
        <v>5296.873046875</v>
      </c>
      <c r="J62" s="82">
        <v>9893.068359375</v>
      </c>
      <c r="K62" s="98">
        <v>8788.3388671875</v>
      </c>
      <c r="L62" s="98">
        <v>8270.2900390625</v>
      </c>
      <c r="M62" s="82">
        <v>7491.47509765625</v>
      </c>
      <c r="N62" s="82">
        <v>6964.2041015625</v>
      </c>
      <c r="O62" s="98">
        <v>8116.7060546875</v>
      </c>
      <c r="P62" s="98">
        <v>7558.4609375</v>
      </c>
      <c r="Q62" s="82">
        <v>4571.662109375</v>
      </c>
      <c r="R62" s="107">
        <v>5311.89111328125</v>
      </c>
      <c r="S62" s="82">
        <v>7654.9912109375</v>
      </c>
      <c r="W62" s="82">
        <v>5858.88916015625</v>
      </c>
      <c r="X62" s="98">
        <v>6153.08984375</v>
      </c>
      <c r="Y62" s="82">
        <v>7142.30615234375</v>
      </c>
    </row>
    <row r="63" spans="2:25" x14ac:dyDescent="0.2">
      <c r="B63" s="82">
        <v>5858.88916015625</v>
      </c>
      <c r="C63" s="98">
        <v>8989.841796875</v>
      </c>
      <c r="D63" s="82">
        <v>7765.4619140625</v>
      </c>
      <c r="E63" s="82">
        <v>9132.740234375</v>
      </c>
      <c r="G63" s="98">
        <v>5269.63818359375</v>
      </c>
      <c r="H63" s="82">
        <v>11914.0458984375</v>
      </c>
      <c r="I63" s="98">
        <v>5175.466796875</v>
      </c>
      <c r="J63" s="82">
        <v>9044.4052734375</v>
      </c>
      <c r="K63" s="98">
        <v>6153.08984375</v>
      </c>
      <c r="L63" s="98">
        <v>7568.58203125</v>
      </c>
      <c r="M63" s="82">
        <v>8154.125</v>
      </c>
      <c r="N63" s="82">
        <v>6087.990234375</v>
      </c>
      <c r="O63" s="98">
        <v>7142.30615234375</v>
      </c>
      <c r="P63" s="98">
        <v>7554.501953125</v>
      </c>
      <c r="Q63" s="82">
        <v>4580.376953125</v>
      </c>
      <c r="R63" s="107">
        <v>3847.76708984375</v>
      </c>
      <c r="S63" s="82">
        <v>5916.5830078125</v>
      </c>
      <c r="W63" s="82">
        <v>8763.845703125</v>
      </c>
      <c r="X63" s="98">
        <v>7521.29296875</v>
      </c>
      <c r="Y63" s="82">
        <v>8227.517578125</v>
      </c>
    </row>
    <row r="64" spans="2:25" x14ac:dyDescent="0.2">
      <c r="B64" s="82">
        <v>8763.845703125</v>
      </c>
      <c r="C64" s="98">
        <v>7995.18603515625</v>
      </c>
      <c r="D64" s="82">
        <v>9381.69140625</v>
      </c>
      <c r="E64" s="82">
        <v>8070.6650390625</v>
      </c>
      <c r="G64" s="98">
        <v>11345.2177734375</v>
      </c>
      <c r="H64" s="82">
        <v>10052.4443359375</v>
      </c>
      <c r="I64" s="98">
        <v>9391.7177734375</v>
      </c>
      <c r="J64" s="82">
        <v>6601.10595703125</v>
      </c>
      <c r="K64" s="98">
        <v>7521.29296875</v>
      </c>
      <c r="L64" s="98">
        <v>7001.40478515625</v>
      </c>
      <c r="M64" s="82">
        <v>8639.3359375</v>
      </c>
      <c r="N64" s="82">
        <v>5879.97802734375</v>
      </c>
      <c r="O64" s="98">
        <v>8227.517578125</v>
      </c>
      <c r="P64" s="98">
        <v>5219.5791015625</v>
      </c>
      <c r="Q64" s="82">
        <v>5903.3798828125</v>
      </c>
      <c r="R64" s="107">
        <v>5182.56103515625</v>
      </c>
      <c r="S64" s="82">
        <v>5061.10595703125</v>
      </c>
      <c r="W64" s="82">
        <v>10533.8212890625</v>
      </c>
      <c r="X64" s="98">
        <v>8313.3408203125</v>
      </c>
      <c r="Y64" s="82">
        <v>3844.126953125</v>
      </c>
    </row>
    <row r="65" spans="2:25" x14ac:dyDescent="0.2">
      <c r="B65" s="82">
        <v>10533.8212890625</v>
      </c>
      <c r="C65" s="98">
        <v>9157.0615234375</v>
      </c>
      <c r="D65" s="82">
        <v>11320.57421875</v>
      </c>
      <c r="E65" s="82">
        <v>7367.76904296875</v>
      </c>
      <c r="G65" s="98">
        <v>10723.041015625</v>
      </c>
      <c r="H65" s="82">
        <v>8551.0341796875</v>
      </c>
      <c r="I65" s="98">
        <v>7830.61376953125</v>
      </c>
      <c r="J65" s="82">
        <v>7989.19921875</v>
      </c>
      <c r="K65" s="98">
        <v>8313.3408203125</v>
      </c>
      <c r="L65" s="98">
        <v>8010.79296875</v>
      </c>
      <c r="M65" s="82">
        <v>5582.51318359375</v>
      </c>
      <c r="N65" s="82">
        <v>4247.26123046875</v>
      </c>
      <c r="O65" s="98">
        <v>3844.126953125</v>
      </c>
      <c r="P65" s="98">
        <v>6102.35986328125</v>
      </c>
      <c r="Q65" s="82">
        <v>6079.4609375</v>
      </c>
      <c r="R65" s="107">
        <v>4777.2451171875</v>
      </c>
      <c r="S65" s="82">
        <v>6874.75</v>
      </c>
      <c r="W65" s="82">
        <v>8955.9267578125</v>
      </c>
      <c r="X65" s="98">
        <v>7310.0048828125</v>
      </c>
      <c r="Y65" s="82">
        <v>5151.89599609375</v>
      </c>
    </row>
    <row r="66" spans="2:25" x14ac:dyDescent="0.2">
      <c r="B66" s="82">
        <v>8955.9267578125</v>
      </c>
      <c r="C66" s="98">
        <v>4215.89599609375</v>
      </c>
      <c r="D66" s="82">
        <v>10515.751953125</v>
      </c>
      <c r="E66" s="82">
        <v>10643.7060546875</v>
      </c>
      <c r="G66" s="98">
        <v>9790.69140625</v>
      </c>
      <c r="H66" s="82">
        <v>12099.5078125</v>
      </c>
      <c r="I66" s="98">
        <v>7379.10400390625</v>
      </c>
      <c r="J66" s="82">
        <v>8460.6376953125</v>
      </c>
      <c r="K66" s="98">
        <v>7310.0048828125</v>
      </c>
      <c r="L66" s="98">
        <v>8263.65234375</v>
      </c>
      <c r="M66" s="82">
        <v>8547.626953125</v>
      </c>
      <c r="N66" s="82">
        <v>6508.71484375</v>
      </c>
      <c r="O66" s="98">
        <v>5151.89599609375</v>
      </c>
      <c r="P66" s="98">
        <v>7182.0859375</v>
      </c>
      <c r="Q66" s="82">
        <v>4197.4599609375</v>
      </c>
      <c r="R66" s="107">
        <v>5379.63818359375</v>
      </c>
      <c r="S66" s="82">
        <v>6317.43212890625</v>
      </c>
      <c r="W66" s="82">
        <v>10014.134765625</v>
      </c>
      <c r="X66" s="98">
        <v>9543.82421875</v>
      </c>
      <c r="Y66" s="82">
        <v>7607.22314453125</v>
      </c>
    </row>
    <row r="67" spans="2:25" x14ac:dyDescent="0.2">
      <c r="B67" s="82">
        <v>10014.134765625</v>
      </c>
      <c r="C67" s="98">
        <v>7530.3232421875</v>
      </c>
      <c r="D67" s="82">
        <v>8135.7529296875</v>
      </c>
      <c r="E67" s="82">
        <v>11739.353515625</v>
      </c>
      <c r="G67" s="98">
        <v>10757.3662109375</v>
      </c>
      <c r="H67" s="82">
        <v>9801.103515625</v>
      </c>
      <c r="I67" s="98">
        <v>7660.18115234375</v>
      </c>
      <c r="J67" s="82">
        <v>12049.1669921875</v>
      </c>
      <c r="K67" s="98">
        <v>9543.82421875</v>
      </c>
      <c r="L67" s="98">
        <v>8208.0595703125</v>
      </c>
      <c r="M67" s="82">
        <v>6748.9228515625</v>
      </c>
      <c r="N67" s="82">
        <v>6815.8828125</v>
      </c>
      <c r="O67" s="98">
        <v>7607.22314453125</v>
      </c>
      <c r="P67" s="98">
        <v>6791.5068359375</v>
      </c>
      <c r="Q67" s="82">
        <v>4153.72216796875</v>
      </c>
      <c r="R67" s="107">
        <v>4088.201904296875</v>
      </c>
      <c r="S67" s="82">
        <v>6612.06201171875</v>
      </c>
      <c r="W67" s="82">
        <v>10032.5517578125</v>
      </c>
      <c r="X67" s="98">
        <v>7603.30517578125</v>
      </c>
      <c r="Y67" s="82">
        <v>7937.89501953125</v>
      </c>
    </row>
    <row r="68" spans="2:25" x14ac:dyDescent="0.2">
      <c r="B68" s="82">
        <v>10032.5517578125</v>
      </c>
      <c r="C68" s="98">
        <v>8785.5283203125</v>
      </c>
      <c r="D68" s="82">
        <v>10595.6416015625</v>
      </c>
      <c r="E68" s="82">
        <v>9433.9970703125</v>
      </c>
      <c r="G68" s="98">
        <v>11794.7998046875</v>
      </c>
      <c r="H68" s="82">
        <v>8616.9541015625</v>
      </c>
      <c r="I68" s="98">
        <v>9463.7919921875</v>
      </c>
      <c r="J68" s="82">
        <v>9164.1982421875</v>
      </c>
      <c r="K68" s="98">
        <v>7603.30517578125</v>
      </c>
      <c r="L68" s="98">
        <v>7395.62890625</v>
      </c>
      <c r="M68" s="82">
        <v>5804.255859375</v>
      </c>
      <c r="N68" s="82">
        <v>4887.56103515625</v>
      </c>
      <c r="O68" s="98">
        <v>7937.89501953125</v>
      </c>
      <c r="P68" s="98">
        <v>5209.47802734375</v>
      </c>
      <c r="Q68" s="82">
        <v>3756.089111328125</v>
      </c>
      <c r="R68" s="107">
        <v>4373.44384765625</v>
      </c>
      <c r="S68" s="82">
        <v>5118.39306640625</v>
      </c>
      <c r="W68" s="82">
        <v>8910.2822265625</v>
      </c>
      <c r="X68" s="98">
        <v>7918.72998046875</v>
      </c>
      <c r="Y68" s="82">
        <v>6629.9619140625</v>
      </c>
    </row>
    <row r="69" spans="2:25" x14ac:dyDescent="0.2">
      <c r="B69" s="82">
        <v>8910.2822265625</v>
      </c>
      <c r="C69" s="98">
        <v>7829.77294921875</v>
      </c>
      <c r="D69" s="82">
        <v>7547.01513671875</v>
      </c>
      <c r="E69" s="82">
        <v>9107.849609375</v>
      </c>
      <c r="G69" s="98">
        <v>10046.0185546875</v>
      </c>
      <c r="H69" s="82">
        <v>11856.46484375</v>
      </c>
      <c r="I69" s="98">
        <v>8848.19921875</v>
      </c>
      <c r="J69" s="82">
        <v>9652.4482421875</v>
      </c>
      <c r="K69" s="98">
        <v>7918.72998046875</v>
      </c>
      <c r="L69" s="98">
        <v>7660.5517578125</v>
      </c>
      <c r="M69" s="82">
        <v>8056.23876953125</v>
      </c>
      <c r="N69" s="82">
        <v>4857.07177734375</v>
      </c>
      <c r="O69" s="98">
        <v>6629.9619140625</v>
      </c>
      <c r="P69" s="98">
        <v>5672.17919921875</v>
      </c>
      <c r="Q69" s="82">
        <v>5787.60400390625</v>
      </c>
      <c r="R69" s="107">
        <v>5135.3310546875</v>
      </c>
      <c r="S69" s="82">
        <v>6581.6181640625</v>
      </c>
      <c r="W69" s="82">
        <v>6738.251953125</v>
      </c>
      <c r="X69" s="98">
        <v>8861.37109375</v>
      </c>
      <c r="Y69" s="82">
        <v>7519.43896484375</v>
      </c>
    </row>
    <row r="70" spans="2:25" x14ac:dyDescent="0.2">
      <c r="B70" s="82">
        <v>6738.251953125</v>
      </c>
      <c r="C70" s="98">
        <v>9531.484375</v>
      </c>
      <c r="D70" s="82">
        <v>7850.8271484375</v>
      </c>
      <c r="E70" s="82">
        <v>10386.92578125</v>
      </c>
      <c r="G70" s="98">
        <v>10712.220703125</v>
      </c>
      <c r="H70" s="82">
        <v>12222.2275390625</v>
      </c>
      <c r="I70" s="98">
        <v>9015.677734375</v>
      </c>
      <c r="J70" s="82">
        <v>9443.521484375</v>
      </c>
      <c r="K70" s="98">
        <v>8861.37109375</v>
      </c>
      <c r="L70" s="98">
        <v>8571.072265625</v>
      </c>
      <c r="M70" s="82">
        <v>7594.13818359375</v>
      </c>
      <c r="N70" s="82">
        <v>8267.0712890625</v>
      </c>
      <c r="O70" s="98">
        <v>7519.43896484375</v>
      </c>
      <c r="P70" s="98">
        <v>7818.42578125</v>
      </c>
      <c r="Q70" s="82">
        <v>3815.826904296875</v>
      </c>
      <c r="R70" s="107">
        <v>4819.337890625</v>
      </c>
      <c r="S70" s="82">
        <v>6867.1337890625</v>
      </c>
      <c r="W70" s="82">
        <v>10759.4140625</v>
      </c>
      <c r="X70" s="98">
        <v>4729.798828125</v>
      </c>
      <c r="Y70" s="82">
        <v>3183.5</v>
      </c>
    </row>
    <row r="71" spans="2:25" x14ac:dyDescent="0.2">
      <c r="B71" s="82">
        <v>10759.4140625</v>
      </c>
      <c r="C71" s="98">
        <v>8954.2373046875</v>
      </c>
      <c r="D71" s="82">
        <v>11382.72265625</v>
      </c>
      <c r="E71" s="82">
        <v>6896.41015625</v>
      </c>
      <c r="G71" s="98">
        <v>11354.0966796875</v>
      </c>
      <c r="H71" s="82">
        <v>10735.71875</v>
      </c>
      <c r="I71" s="98">
        <v>10312.427734375</v>
      </c>
      <c r="J71" s="82">
        <v>5565.212890625</v>
      </c>
      <c r="K71" s="98">
        <v>4729.798828125</v>
      </c>
      <c r="L71" s="98">
        <v>7950.009765625</v>
      </c>
      <c r="M71" s="82">
        <v>7750.240234375</v>
      </c>
      <c r="N71" s="82">
        <v>6856.47998046875</v>
      </c>
      <c r="O71" s="98">
        <v>3183.5</v>
      </c>
      <c r="P71" s="98">
        <v>7513.337890625</v>
      </c>
      <c r="Q71" s="82">
        <v>4647.14208984375</v>
      </c>
      <c r="R71" s="107">
        <v>4819.9921875</v>
      </c>
      <c r="S71" s="82">
        <v>5676.65576171875</v>
      </c>
      <c r="W71" s="82">
        <v>10194.46484375</v>
      </c>
      <c r="X71" s="98">
        <v>7638.76318359375</v>
      </c>
      <c r="Y71" s="82">
        <v>3256.340087890625</v>
      </c>
    </row>
    <row r="72" spans="2:25" x14ac:dyDescent="0.2">
      <c r="B72" s="82">
        <v>10194.46484375</v>
      </c>
      <c r="C72" s="98">
        <v>9304.900390625</v>
      </c>
      <c r="D72" s="82">
        <v>11768.42578125</v>
      </c>
      <c r="E72" s="82">
        <v>8849.9033203125</v>
      </c>
      <c r="G72" s="98">
        <v>9837.4677734375</v>
      </c>
      <c r="H72" s="82">
        <v>11117.75</v>
      </c>
      <c r="I72" s="98">
        <v>7695.02783203125</v>
      </c>
      <c r="J72" s="82">
        <v>7856.81494140625</v>
      </c>
      <c r="K72" s="98">
        <v>7638.76318359375</v>
      </c>
      <c r="L72" s="98">
        <v>6122.56591796875</v>
      </c>
      <c r="M72" s="82">
        <v>7091.91015625</v>
      </c>
      <c r="N72" s="82">
        <v>3921.5810546875</v>
      </c>
      <c r="O72" s="98">
        <v>3256.340087890625</v>
      </c>
      <c r="P72" s="98">
        <v>6880.6337890625</v>
      </c>
      <c r="Q72" s="82">
        <v>5595.22021484375</v>
      </c>
      <c r="R72" s="107">
        <v>5448.52587890625</v>
      </c>
      <c r="S72" s="82">
        <v>6256.0029296875</v>
      </c>
      <c r="W72" s="82">
        <v>9081.41015625</v>
      </c>
      <c r="X72" s="98">
        <v>9925.0087890625</v>
      </c>
      <c r="Y72" s="82">
        <v>3255.583984375</v>
      </c>
    </row>
    <row r="73" spans="2:25" x14ac:dyDescent="0.2">
      <c r="B73" s="82">
        <v>9081.41015625</v>
      </c>
      <c r="C73" s="98">
        <v>10193.5888671875</v>
      </c>
      <c r="D73" s="82">
        <v>11096.560546875</v>
      </c>
      <c r="E73" s="82">
        <v>9612.1708984375</v>
      </c>
      <c r="G73" s="98">
        <v>11035.05078125</v>
      </c>
      <c r="H73" s="82">
        <v>11609.5419921875</v>
      </c>
      <c r="I73" s="98">
        <v>6256.494140625</v>
      </c>
      <c r="J73" s="82">
        <v>10795.7802734375</v>
      </c>
      <c r="K73" s="98">
        <v>9925.0087890625</v>
      </c>
      <c r="L73" s="98">
        <v>6920.591796875</v>
      </c>
      <c r="M73" s="82">
        <v>7799.830078125</v>
      </c>
      <c r="N73" s="82">
        <v>5613.99609375</v>
      </c>
      <c r="O73" s="98">
        <v>3255.583984375</v>
      </c>
      <c r="P73" s="98">
        <v>6915.0869140625</v>
      </c>
      <c r="Q73" s="82">
        <v>4626.9169921875</v>
      </c>
      <c r="R73" s="107">
        <v>5345.82080078125</v>
      </c>
      <c r="S73" s="82">
        <v>4806.669921875</v>
      </c>
      <c r="W73" s="82">
        <v>7446.63916015625</v>
      </c>
      <c r="X73" s="98">
        <v>9154.0693359375</v>
      </c>
      <c r="Y73" s="82">
        <v>2759.927001953125</v>
      </c>
    </row>
    <row r="74" spans="2:25" x14ac:dyDescent="0.2">
      <c r="B74" s="82">
        <v>7446.63916015625</v>
      </c>
      <c r="C74" s="98">
        <v>9047.4873046875</v>
      </c>
      <c r="D74" s="82">
        <v>10075.23828125</v>
      </c>
      <c r="E74" s="82">
        <v>10792.416015625</v>
      </c>
      <c r="G74" s="98">
        <v>7775.72900390625</v>
      </c>
      <c r="H74" s="82">
        <v>10131.2548828125</v>
      </c>
      <c r="I74" s="98">
        <v>8573.0390625</v>
      </c>
      <c r="J74" s="82">
        <v>8999.90234375</v>
      </c>
      <c r="K74" s="98">
        <v>9154.0693359375</v>
      </c>
      <c r="L74" s="98">
        <v>8509.177734375</v>
      </c>
      <c r="M74" s="82">
        <v>7780.8779296875</v>
      </c>
      <c r="N74" s="82">
        <v>7622.43017578125</v>
      </c>
      <c r="O74" s="98">
        <v>2759.927001953125</v>
      </c>
      <c r="P74" s="98">
        <v>6336.22216796875</v>
      </c>
      <c r="Q74" s="82">
        <v>4889.6318359375</v>
      </c>
      <c r="R74" s="107">
        <v>5216.544921875</v>
      </c>
      <c r="S74" s="82">
        <v>5319.72998046875</v>
      </c>
      <c r="W74" s="82">
        <v>9318.8046875</v>
      </c>
      <c r="X74" s="98">
        <v>7798.2412109375</v>
      </c>
      <c r="Y74" s="82">
        <v>5716.98095703125</v>
      </c>
    </row>
    <row r="75" spans="2:25" x14ac:dyDescent="0.2">
      <c r="B75" s="82">
        <v>9318.8046875</v>
      </c>
      <c r="C75" s="98">
        <v>9529.4296875</v>
      </c>
      <c r="D75" s="82">
        <v>7596.63720703125</v>
      </c>
      <c r="E75" s="82">
        <v>10369.7578125</v>
      </c>
      <c r="G75" s="98">
        <v>10702.6962890625</v>
      </c>
      <c r="H75" s="82">
        <v>10256.83984375</v>
      </c>
      <c r="I75" s="98">
        <v>7161.2578125</v>
      </c>
      <c r="J75" s="82">
        <v>8347.59375</v>
      </c>
      <c r="K75" s="98">
        <v>7798.2412109375</v>
      </c>
      <c r="L75" s="98">
        <v>7778.43896484375</v>
      </c>
      <c r="M75" s="82">
        <v>7600.23681640625</v>
      </c>
      <c r="N75" s="82">
        <v>7956.50390625</v>
      </c>
      <c r="O75" s="98">
        <v>5716.98095703125</v>
      </c>
      <c r="P75" s="98">
        <v>4381.5888671875</v>
      </c>
      <c r="Q75" s="82">
        <v>4062.2109375</v>
      </c>
      <c r="R75" s="107">
        <v>2632.0810546875</v>
      </c>
      <c r="S75" s="82">
        <v>5941.93798828125</v>
      </c>
      <c r="W75" s="82">
        <v>11947.171875</v>
      </c>
      <c r="X75" s="98">
        <v>10271.7548828125</v>
      </c>
      <c r="Y75" s="82">
        <v>4740.3330078125</v>
      </c>
    </row>
    <row r="76" spans="2:25" x14ac:dyDescent="0.2">
      <c r="B76" s="82">
        <v>11947.171875</v>
      </c>
      <c r="C76" s="98">
        <v>7511.13720703125</v>
      </c>
      <c r="D76" s="82">
        <v>10520.224609375</v>
      </c>
      <c r="E76" s="82">
        <v>10607.2099609375</v>
      </c>
      <c r="G76" s="98">
        <v>11431.94140625</v>
      </c>
      <c r="H76" s="82">
        <v>6926.94189453125</v>
      </c>
      <c r="I76" s="98">
        <v>7042.88818359375</v>
      </c>
      <c r="J76" s="82">
        <v>9653.7177734375</v>
      </c>
      <c r="K76" s="98">
        <v>10271.7548828125</v>
      </c>
      <c r="L76" s="98">
        <v>9318.9130859375</v>
      </c>
      <c r="M76" s="82">
        <v>7614.14794921875</v>
      </c>
      <c r="N76" s="82">
        <v>6799.18212890625</v>
      </c>
      <c r="O76" s="98">
        <v>4740.3330078125</v>
      </c>
      <c r="P76" s="98">
        <v>5916.1318359375</v>
      </c>
      <c r="Q76" s="82">
        <v>5918.18603515625</v>
      </c>
      <c r="R76" s="107">
        <v>4550.3671875</v>
      </c>
      <c r="S76" s="82">
        <v>7494.65283203125</v>
      </c>
      <c r="W76" s="82">
        <v>10300.3779296875</v>
      </c>
      <c r="X76" s="98">
        <v>6457.76513671875</v>
      </c>
      <c r="Y76" s="82">
        <v>4618.74609375</v>
      </c>
    </row>
    <row r="77" spans="2:25" x14ac:dyDescent="0.2">
      <c r="B77" s="82">
        <v>10300.3779296875</v>
      </c>
      <c r="C77" s="98">
        <v>9249.0078125</v>
      </c>
      <c r="D77" s="82">
        <v>9769.2900390625</v>
      </c>
      <c r="E77" s="82">
        <v>9688.1689453125</v>
      </c>
      <c r="G77" s="98">
        <v>11558.7236328125</v>
      </c>
      <c r="H77" s="82">
        <v>10777.9912109375</v>
      </c>
      <c r="I77" s="98">
        <v>9164.248046875</v>
      </c>
      <c r="J77" s="82">
        <v>8493.984375</v>
      </c>
      <c r="K77" s="98">
        <v>6457.76513671875</v>
      </c>
      <c r="L77" s="98">
        <v>7640.64306640625</v>
      </c>
      <c r="M77" s="82">
        <v>8477.466796875</v>
      </c>
      <c r="N77" s="82">
        <v>5448.56396484375</v>
      </c>
      <c r="O77" s="98">
        <v>4618.74609375</v>
      </c>
      <c r="P77" s="98">
        <v>3977.56103515625</v>
      </c>
      <c r="Q77" s="82">
        <v>5446.55810546875</v>
      </c>
      <c r="R77" s="107">
        <v>5560.41015625</v>
      </c>
      <c r="S77" s="82">
        <v>6852.6279296875</v>
      </c>
      <c r="W77" s="82">
        <v>9492.1474609375</v>
      </c>
      <c r="X77" s="98">
        <v>4457.0029296875</v>
      </c>
      <c r="Y77" s="82">
        <v>6371.7578125</v>
      </c>
    </row>
    <row r="78" spans="2:25" x14ac:dyDescent="0.2">
      <c r="B78" s="82">
        <v>9492.1474609375</v>
      </c>
      <c r="C78" s="98">
        <v>8457.521484375</v>
      </c>
      <c r="D78" s="82">
        <v>8854.962890625</v>
      </c>
      <c r="E78" s="82">
        <v>13044.7822265625</v>
      </c>
      <c r="G78" s="98">
        <v>10905.94140625</v>
      </c>
      <c r="H78" s="82">
        <v>9234.0419921875</v>
      </c>
      <c r="I78" s="98">
        <v>9281.99609375</v>
      </c>
      <c r="J78" s="82">
        <v>4644.67919921875</v>
      </c>
      <c r="K78" s="98">
        <v>4457.0029296875</v>
      </c>
      <c r="L78" s="98">
        <v>9100.953125</v>
      </c>
      <c r="M78" s="82">
        <v>7940.80517578125</v>
      </c>
      <c r="N78" s="82">
        <v>7108.7021484375</v>
      </c>
      <c r="O78" s="98">
        <v>6371.7578125</v>
      </c>
      <c r="P78" s="98">
        <v>7289.953125</v>
      </c>
      <c r="Q78" s="82">
        <v>7276.47314453125</v>
      </c>
      <c r="R78" s="107">
        <v>4472.77294921875</v>
      </c>
      <c r="S78" s="82">
        <v>5498.8828125</v>
      </c>
      <c r="W78" s="82">
        <v>8742.759765625</v>
      </c>
      <c r="X78" s="98">
        <v>4811.6630859375</v>
      </c>
      <c r="Y78" s="82">
        <v>5004.7939453125</v>
      </c>
    </row>
    <row r="79" spans="2:25" x14ac:dyDescent="0.2">
      <c r="B79" s="82">
        <v>8742.759765625</v>
      </c>
      <c r="C79" s="98">
        <v>9551.4287109375</v>
      </c>
      <c r="D79" s="82">
        <v>11940.3349609375</v>
      </c>
      <c r="E79" s="82">
        <v>5717.11376953125</v>
      </c>
      <c r="G79" s="98">
        <v>6347.36279296875</v>
      </c>
      <c r="H79" s="82">
        <v>12597.0712890625</v>
      </c>
      <c r="I79" s="98">
        <v>4823.32177734375</v>
      </c>
      <c r="J79" s="82">
        <v>8408.8193359375</v>
      </c>
      <c r="K79" s="98">
        <v>4811.6630859375</v>
      </c>
      <c r="L79" s="98">
        <v>7874.30908203125</v>
      </c>
      <c r="M79" s="82">
        <v>8247.7646484375</v>
      </c>
      <c r="N79" s="82">
        <v>5374.93408203125</v>
      </c>
      <c r="O79" s="98">
        <v>5004.7939453125</v>
      </c>
      <c r="P79" s="98">
        <v>7377.119140625</v>
      </c>
      <c r="Q79" s="82">
        <v>4951.533203125</v>
      </c>
      <c r="R79" s="107">
        <v>2316.861083984375</v>
      </c>
      <c r="S79" s="82">
        <v>6392.0517578125</v>
      </c>
      <c r="W79" s="82">
        <v>9220.400390625</v>
      </c>
      <c r="X79" s="98">
        <v>10070.4560546875</v>
      </c>
      <c r="Y79" s="82">
        <v>5343.42919921875</v>
      </c>
    </row>
    <row r="80" spans="2:25" x14ac:dyDescent="0.2">
      <c r="B80" s="82">
        <v>9220.400390625</v>
      </c>
      <c r="C80" s="98">
        <v>6286.662109375</v>
      </c>
      <c r="D80" s="82">
        <v>9326.1552734375</v>
      </c>
      <c r="E80" s="82">
        <v>7522.66015625</v>
      </c>
      <c r="G80" s="98">
        <v>9812.720703125</v>
      </c>
      <c r="H80" s="82">
        <v>11166.7021484375</v>
      </c>
      <c r="I80" s="98">
        <v>7675.93896484375</v>
      </c>
      <c r="J80" s="82">
        <v>8792.7578125</v>
      </c>
      <c r="K80" s="98">
        <v>10070.4560546875</v>
      </c>
      <c r="L80" s="98">
        <v>10078.5615234375</v>
      </c>
      <c r="M80" s="82">
        <v>7133.81689453125</v>
      </c>
      <c r="N80" s="82">
        <v>6397.8017578125</v>
      </c>
      <c r="O80" s="98">
        <v>5343.42919921875</v>
      </c>
      <c r="P80" s="98">
        <v>6820.97412109375</v>
      </c>
      <c r="Q80" s="82">
        <v>5947.97607421875</v>
      </c>
      <c r="R80" s="107">
        <v>5285.39794921875</v>
      </c>
      <c r="S80" s="82">
        <v>6104.47119140625</v>
      </c>
      <c r="W80" s="82">
        <v>8530.9580078125</v>
      </c>
      <c r="X80" s="98">
        <v>7853.0390625</v>
      </c>
      <c r="Y80" s="82">
        <v>3637.925048828125</v>
      </c>
    </row>
    <row r="81" spans="2:25" x14ac:dyDescent="0.2">
      <c r="B81" s="82">
        <v>8530.9580078125</v>
      </c>
      <c r="C81" s="98">
        <v>8746.2607421875</v>
      </c>
      <c r="D81" s="82">
        <v>9616.11328125</v>
      </c>
      <c r="E81" s="82">
        <v>12073.984375</v>
      </c>
      <c r="G81" s="98">
        <v>11586.005859375</v>
      </c>
      <c r="H81" s="82">
        <v>10066.486328125</v>
      </c>
      <c r="I81" s="98">
        <v>8073.291015625</v>
      </c>
      <c r="J81" s="82">
        <v>10692.12890625</v>
      </c>
      <c r="K81" s="98">
        <v>7853.0390625</v>
      </c>
      <c r="L81" s="98">
        <v>7600.88623046875</v>
      </c>
      <c r="M81" s="82">
        <v>7487.4189453125</v>
      </c>
      <c r="N81" s="82">
        <v>7123.837890625</v>
      </c>
      <c r="O81" s="98">
        <v>3637.925048828125</v>
      </c>
      <c r="P81" s="98">
        <v>7259.15087890625</v>
      </c>
      <c r="Q81" s="82">
        <v>5783.60009765625</v>
      </c>
      <c r="R81" s="107">
        <v>4949.43115234375</v>
      </c>
      <c r="S81" s="82">
        <v>6524.22802734375</v>
      </c>
      <c r="W81" s="82">
        <v>7908.19384765625</v>
      </c>
      <c r="X81" s="98">
        <v>8668.140625</v>
      </c>
      <c r="Y81" s="82">
        <v>3123.531005859375</v>
      </c>
    </row>
    <row r="82" spans="2:25" x14ac:dyDescent="0.2">
      <c r="B82" s="82">
        <v>7908.19384765625</v>
      </c>
      <c r="C82" s="98">
        <v>9064.4716796875</v>
      </c>
      <c r="D82" s="82">
        <v>9169.4111328125</v>
      </c>
      <c r="E82" s="82">
        <v>8278.931640625</v>
      </c>
      <c r="G82" s="98">
        <v>10509.833984375</v>
      </c>
      <c r="H82" s="82">
        <v>11536.0859375</v>
      </c>
      <c r="I82" s="98">
        <v>6175.85693359375</v>
      </c>
      <c r="J82" s="82">
        <v>9677.3974609375</v>
      </c>
      <c r="K82" s="98">
        <v>8668.140625</v>
      </c>
      <c r="L82" s="98">
        <v>8802.1474609375</v>
      </c>
      <c r="M82" s="82">
        <v>4458.1630859375</v>
      </c>
      <c r="N82" s="82">
        <v>3140.39111328125</v>
      </c>
      <c r="O82" s="98">
        <v>3123.531005859375</v>
      </c>
      <c r="P82" s="98">
        <v>6453.87890625</v>
      </c>
      <c r="Q82" s="82">
        <v>4040.01611328125</v>
      </c>
      <c r="R82" s="107">
        <v>4407.64794921875</v>
      </c>
      <c r="S82" s="82">
        <v>4411.376953125</v>
      </c>
      <c r="W82" s="82">
        <v>8219.5615234375</v>
      </c>
      <c r="X82" s="98">
        <v>9967.833984375</v>
      </c>
      <c r="Y82" s="82">
        <v>3780.85693359375</v>
      </c>
    </row>
    <row r="83" spans="2:25" x14ac:dyDescent="0.2">
      <c r="B83" s="82">
        <v>8219.5615234375</v>
      </c>
      <c r="C83" s="98">
        <v>9053.271484375</v>
      </c>
      <c r="D83" s="82">
        <v>9371.73828125</v>
      </c>
      <c r="E83" s="82">
        <v>5728.23193359375</v>
      </c>
      <c r="G83" s="98">
        <v>10826.98828125</v>
      </c>
      <c r="H83" s="82">
        <v>12678.353515625</v>
      </c>
      <c r="I83" s="98">
        <v>9861.455078125</v>
      </c>
      <c r="J83" s="82">
        <v>7666.10205078125</v>
      </c>
      <c r="K83" s="98">
        <v>9967.833984375</v>
      </c>
      <c r="L83" s="98">
        <v>5818.6181640625</v>
      </c>
      <c r="M83" s="82">
        <v>7156.69921875</v>
      </c>
      <c r="N83" s="82">
        <v>3668.35595703125</v>
      </c>
      <c r="O83" s="98">
        <v>3780.85693359375</v>
      </c>
      <c r="P83" s="98">
        <v>7278.01220703125</v>
      </c>
      <c r="Q83" s="82">
        <v>4315.0830078125</v>
      </c>
      <c r="R83" s="107">
        <v>6515.73291015625</v>
      </c>
      <c r="S83" s="82">
        <v>6821.123046875</v>
      </c>
      <c r="W83" s="82">
        <v>7059.60693359375</v>
      </c>
      <c r="X83" s="98">
        <v>10042.8046875</v>
      </c>
      <c r="Y83" s="82">
        <v>4366.14501953125</v>
      </c>
    </row>
    <row r="84" spans="2:25" x14ac:dyDescent="0.2">
      <c r="B84" s="82">
        <v>7059.60693359375</v>
      </c>
      <c r="C84" s="98">
        <v>8880.029296875</v>
      </c>
      <c r="D84" s="82">
        <v>11932.1474609375</v>
      </c>
      <c r="E84" s="82">
        <v>11357.15625</v>
      </c>
      <c r="G84" s="98">
        <v>10012.9619140625</v>
      </c>
      <c r="H84" s="82">
        <v>10279.9658203125</v>
      </c>
      <c r="I84" s="98">
        <v>5952.77294921875</v>
      </c>
      <c r="J84" s="82">
        <v>8733.748046875</v>
      </c>
      <c r="K84" s="98">
        <v>10042.8046875</v>
      </c>
      <c r="L84" s="98">
        <v>6135.1181640625</v>
      </c>
      <c r="M84" s="82">
        <v>9932.810546875</v>
      </c>
      <c r="N84" s="82">
        <v>5509.60302734375</v>
      </c>
      <c r="O84" s="98">
        <v>4366.14501953125</v>
      </c>
      <c r="P84" s="98">
        <v>5249.55322265625</v>
      </c>
      <c r="Q84" s="82">
        <v>6412.09716796875</v>
      </c>
      <c r="R84" s="107">
        <v>5442.19921875</v>
      </c>
      <c r="S84" s="82">
        <v>7135.3388671875</v>
      </c>
      <c r="W84" s="82">
        <v>5493.26318359375</v>
      </c>
      <c r="X84" s="98">
        <v>7902.14111328125</v>
      </c>
      <c r="Y84" s="82">
        <v>4830.966796875</v>
      </c>
    </row>
    <row r="85" spans="2:25" x14ac:dyDescent="0.2">
      <c r="B85" s="82">
        <v>5493.26318359375</v>
      </c>
      <c r="C85" s="98">
        <v>7838.23779296875</v>
      </c>
      <c r="D85" s="82">
        <v>11353.078125</v>
      </c>
      <c r="E85" s="82">
        <v>11745.5810546875</v>
      </c>
      <c r="G85" s="98">
        <v>9868.5390625</v>
      </c>
      <c r="H85" s="82">
        <v>11596.4384765625</v>
      </c>
      <c r="I85" s="98">
        <v>9090.9365234375</v>
      </c>
      <c r="J85" s="82">
        <v>7597.7509765625</v>
      </c>
      <c r="K85" s="98">
        <v>7902.14111328125</v>
      </c>
      <c r="L85" s="98">
        <v>7734.31591796875</v>
      </c>
      <c r="M85" s="82">
        <v>7456.39501953125</v>
      </c>
      <c r="N85" s="82">
        <v>3094.64306640625</v>
      </c>
      <c r="O85" s="98">
        <v>4830.966796875</v>
      </c>
      <c r="P85" s="98">
        <v>7358.39111328125</v>
      </c>
      <c r="Q85" s="82">
        <v>4067.693115234375</v>
      </c>
      <c r="R85" s="107">
        <v>5944.423828125</v>
      </c>
      <c r="S85" s="82">
        <v>6588.05908203125</v>
      </c>
      <c r="W85" s="82">
        <v>11826.2578125</v>
      </c>
      <c r="X85" s="98">
        <v>7098.60205078125</v>
      </c>
      <c r="Y85" s="82">
        <v>4055.756103515625</v>
      </c>
    </row>
    <row r="86" spans="2:25" x14ac:dyDescent="0.2">
      <c r="B86" s="82">
        <v>11826.2578125</v>
      </c>
      <c r="C86" s="98">
        <v>7466.29296875</v>
      </c>
      <c r="D86" s="82">
        <v>4854.94384765625</v>
      </c>
      <c r="E86" s="82">
        <v>9877.734375</v>
      </c>
      <c r="G86" s="98">
        <v>11228.6376953125</v>
      </c>
      <c r="H86" s="82">
        <v>9330.822265625</v>
      </c>
      <c r="I86" s="98">
        <v>7404.994140625</v>
      </c>
      <c r="J86" s="82">
        <v>8994.27734375</v>
      </c>
      <c r="K86" s="98">
        <v>7098.60205078125</v>
      </c>
      <c r="L86" s="98">
        <v>4815.73095703125</v>
      </c>
      <c r="M86" s="82">
        <v>7551.6591796875</v>
      </c>
      <c r="N86" s="82">
        <v>4154.2080078125</v>
      </c>
      <c r="O86" s="98">
        <v>4055.756103515625</v>
      </c>
      <c r="P86" s="98">
        <v>6939.69384765625</v>
      </c>
      <c r="Q86" s="82">
        <v>6261.06689453125</v>
      </c>
      <c r="R86" s="107">
        <v>7070.7900390625</v>
      </c>
      <c r="S86" s="82">
        <v>7189.98388671875</v>
      </c>
      <c r="W86" s="82">
        <v>9602.85546875</v>
      </c>
      <c r="X86" s="98">
        <v>8761.1982421875</v>
      </c>
      <c r="Y86" s="82">
        <v>4674.4541015625</v>
      </c>
    </row>
    <row r="87" spans="2:25" x14ac:dyDescent="0.2">
      <c r="B87" s="82">
        <v>9602.85546875</v>
      </c>
      <c r="C87" s="98">
        <v>7375.6650390625</v>
      </c>
      <c r="D87" s="82">
        <v>10779.7080078125</v>
      </c>
      <c r="E87" s="82">
        <v>9405.0751953125</v>
      </c>
      <c r="G87" s="98">
        <v>12397.630859375</v>
      </c>
      <c r="H87" s="82">
        <v>11625.634765625</v>
      </c>
      <c r="I87" s="98">
        <v>7923.85009765625</v>
      </c>
      <c r="J87" s="82">
        <v>4104.173828125</v>
      </c>
      <c r="K87" s="98">
        <v>8761.1982421875</v>
      </c>
      <c r="L87" s="98">
        <v>6950.39501953125</v>
      </c>
      <c r="M87" s="82">
        <v>7064.64501953125</v>
      </c>
      <c r="N87" s="82">
        <v>6250.0810546875</v>
      </c>
      <c r="O87" s="98">
        <v>4674.4541015625</v>
      </c>
      <c r="P87" s="98">
        <v>7386.115234375</v>
      </c>
      <c r="Q87" s="82">
        <v>5429.60595703125</v>
      </c>
      <c r="R87" s="107">
        <v>5005.455078125</v>
      </c>
      <c r="S87" s="82">
        <v>6200.57080078125</v>
      </c>
      <c r="W87" s="82">
        <v>9754.3076171875</v>
      </c>
      <c r="X87" s="98">
        <v>7819.22802734375</v>
      </c>
      <c r="Y87" s="82">
        <v>7995.29296875</v>
      </c>
    </row>
    <row r="88" spans="2:25" x14ac:dyDescent="0.2">
      <c r="B88" s="82">
        <v>9754.3076171875</v>
      </c>
      <c r="C88" s="98">
        <v>8014.9267578125</v>
      </c>
      <c r="D88" s="82">
        <v>11735.44921875</v>
      </c>
      <c r="E88" s="82">
        <v>8096.5009765625</v>
      </c>
      <c r="G88" s="98">
        <v>9662.2353515625</v>
      </c>
      <c r="H88" s="82">
        <v>12795.04296875</v>
      </c>
      <c r="I88" s="98">
        <v>10653.166015625</v>
      </c>
      <c r="J88" s="82">
        <v>6844.48779296875</v>
      </c>
      <c r="K88" s="98">
        <v>7819.22802734375</v>
      </c>
      <c r="L88" s="98">
        <v>7634.98291015625</v>
      </c>
      <c r="M88" s="82">
        <v>7619.2529296875</v>
      </c>
      <c r="N88" s="82">
        <v>5204.37109375</v>
      </c>
      <c r="O88" s="99">
        <v>7995.29296875</v>
      </c>
      <c r="P88" s="98">
        <v>7933.12890625</v>
      </c>
      <c r="Q88" s="82">
        <v>4368.8720703125</v>
      </c>
      <c r="R88" s="107">
        <v>3703.56689453125</v>
      </c>
      <c r="S88" s="82">
        <v>7156.97509765625</v>
      </c>
      <c r="W88" s="82">
        <v>8355.927734375</v>
      </c>
      <c r="X88" s="98">
        <v>8794.4453125</v>
      </c>
      <c r="Y88" s="82">
        <v>5225.90576171875</v>
      </c>
    </row>
    <row r="89" spans="2:25" x14ac:dyDescent="0.2">
      <c r="B89" s="82">
        <v>8355.927734375</v>
      </c>
      <c r="C89" s="98">
        <v>9026.841796875</v>
      </c>
      <c r="D89" s="82">
        <v>11112.59375</v>
      </c>
      <c r="E89" s="82">
        <v>6391.5859375</v>
      </c>
      <c r="G89" s="98">
        <v>9684.357421875</v>
      </c>
      <c r="H89" s="82">
        <v>13128.943359375</v>
      </c>
      <c r="I89" s="98">
        <v>9901.15234375</v>
      </c>
      <c r="J89" s="82">
        <v>4659.56787109375</v>
      </c>
      <c r="K89" s="98">
        <v>8794.4453125</v>
      </c>
      <c r="L89" s="98">
        <v>8519.5400390625</v>
      </c>
      <c r="M89" s="82">
        <v>7825.01611328125</v>
      </c>
      <c r="N89" s="82">
        <v>4100.19189453125</v>
      </c>
      <c r="P89" s="98">
        <v>7769.38916015625</v>
      </c>
      <c r="Q89" s="82">
        <v>5906.501953125</v>
      </c>
      <c r="R89" s="107">
        <v>5454.65576171875</v>
      </c>
      <c r="S89" s="82">
        <v>6036.31591796875</v>
      </c>
      <c r="W89" s="82">
        <v>8816.6171875</v>
      </c>
      <c r="X89" s="98">
        <v>8252.36328125</v>
      </c>
      <c r="Y89" s="82">
        <v>6721.89599609375</v>
      </c>
    </row>
    <row r="90" spans="2:25" x14ac:dyDescent="0.2">
      <c r="B90" s="82">
        <v>8816.6171875</v>
      </c>
      <c r="C90" s="98">
        <v>8981.703125</v>
      </c>
      <c r="D90" s="82">
        <v>11549.296875</v>
      </c>
      <c r="E90" s="82">
        <v>9997.103515625</v>
      </c>
      <c r="G90" s="98">
        <v>9866.4462890625</v>
      </c>
      <c r="H90" s="82">
        <v>13204.76953125</v>
      </c>
      <c r="I90" s="98">
        <v>9814.8974609375</v>
      </c>
      <c r="J90" s="82">
        <v>8545.9296875</v>
      </c>
      <c r="K90" s="98">
        <v>8252.36328125</v>
      </c>
      <c r="L90" s="98">
        <v>6745.623046875</v>
      </c>
      <c r="M90" s="82">
        <v>8592.8720703125</v>
      </c>
      <c r="N90" s="82">
        <v>3479.716064453125</v>
      </c>
      <c r="P90" s="98">
        <v>5962.39697265625</v>
      </c>
      <c r="Q90" s="82">
        <v>4373.287109375</v>
      </c>
      <c r="R90" s="107">
        <v>5646.10498046875</v>
      </c>
      <c r="S90" s="82">
        <v>5088.02099609375</v>
      </c>
      <c r="W90" s="82">
        <v>8881.056640625</v>
      </c>
      <c r="X90" s="98">
        <v>9849.5771484375</v>
      </c>
      <c r="Y90" s="82">
        <v>6042.81298828125</v>
      </c>
    </row>
    <row r="91" spans="2:25" x14ac:dyDescent="0.2">
      <c r="B91" s="82">
        <v>8881.056640625</v>
      </c>
      <c r="C91" s="98">
        <v>8378.42578125</v>
      </c>
      <c r="D91" s="82">
        <v>10936.65625</v>
      </c>
      <c r="E91" s="82">
        <v>9782.322265625</v>
      </c>
      <c r="G91" s="98">
        <v>9600.669921875</v>
      </c>
      <c r="H91" s="82">
        <v>11890.48046875</v>
      </c>
      <c r="I91" s="98">
        <v>5237.59716796875</v>
      </c>
      <c r="J91" s="82">
        <v>7613.2490234375</v>
      </c>
      <c r="K91" s="98">
        <v>9849.5771484375</v>
      </c>
      <c r="L91" s="98">
        <v>9235.6689453125</v>
      </c>
      <c r="M91" s="82">
        <v>8436.4638671875</v>
      </c>
      <c r="N91" s="82">
        <v>4556.81396484375</v>
      </c>
      <c r="P91" s="98">
        <v>6793.64501953125</v>
      </c>
      <c r="Q91" s="82">
        <v>3663.87890625</v>
      </c>
      <c r="R91" s="107">
        <v>4521.75390625</v>
      </c>
      <c r="S91" s="82">
        <v>6637.27099609375</v>
      </c>
      <c r="W91" s="82">
        <v>9654.3896484375</v>
      </c>
      <c r="X91" s="98">
        <v>7681.95703125</v>
      </c>
      <c r="Y91" s="82">
        <v>6360.05419921875</v>
      </c>
    </row>
    <row r="92" spans="2:25" x14ac:dyDescent="0.2">
      <c r="B92" s="82">
        <v>9654.3896484375</v>
      </c>
      <c r="C92" s="98">
        <v>8055.57177734375</v>
      </c>
      <c r="D92" s="82">
        <v>11249.4423828125</v>
      </c>
      <c r="E92" s="82">
        <v>5558.71923828125</v>
      </c>
      <c r="G92" s="98">
        <v>9204.1259765625</v>
      </c>
      <c r="H92" s="82">
        <v>7358.67578125</v>
      </c>
      <c r="I92" s="98">
        <v>8973.8095703125</v>
      </c>
      <c r="J92" s="82">
        <v>9553.9775390625</v>
      </c>
      <c r="K92" s="98">
        <v>7681.95703125</v>
      </c>
      <c r="L92" s="98">
        <v>8519.857421875</v>
      </c>
      <c r="M92" s="82">
        <v>8574.05859375</v>
      </c>
      <c r="N92" s="83">
        <v>3824.114013671875</v>
      </c>
      <c r="P92" s="98">
        <v>7400.82421875</v>
      </c>
      <c r="Q92" s="82">
        <v>5053.005859375</v>
      </c>
      <c r="R92" s="107">
        <v>4435.97705078125</v>
      </c>
      <c r="S92" s="82">
        <v>4179.67822265625</v>
      </c>
      <c r="W92" s="82">
        <v>10149.28515625</v>
      </c>
      <c r="X92" s="98">
        <v>7432.369140625</v>
      </c>
      <c r="Y92" s="82">
        <v>7394.23779296875</v>
      </c>
    </row>
    <row r="93" spans="2:25" x14ac:dyDescent="0.2">
      <c r="B93" s="82">
        <v>10149.28515625</v>
      </c>
      <c r="C93" s="98">
        <v>9107.3974609375</v>
      </c>
      <c r="D93" s="82">
        <v>10595.1640625</v>
      </c>
      <c r="E93" s="82">
        <v>10912.7548828125</v>
      </c>
      <c r="G93" s="98">
        <v>10528.8251953125</v>
      </c>
      <c r="H93" s="82">
        <v>11195.935546875</v>
      </c>
      <c r="I93" s="98">
        <v>6503.44091796875</v>
      </c>
      <c r="J93" s="82">
        <v>9138.2802734375</v>
      </c>
      <c r="K93" s="98">
        <v>7432.369140625</v>
      </c>
      <c r="L93" s="98">
        <v>8994.7587890625</v>
      </c>
      <c r="M93" s="82">
        <v>8325.4033203125</v>
      </c>
      <c r="P93" s="98">
        <v>6905.5439453125</v>
      </c>
      <c r="Q93" s="82">
        <v>5122.623046875</v>
      </c>
      <c r="R93" s="107">
        <v>3653.660888671875</v>
      </c>
      <c r="S93" s="82">
        <v>5696.712890625</v>
      </c>
      <c r="W93" s="82">
        <v>7596.89404296875</v>
      </c>
      <c r="X93" s="98">
        <v>9104.71484375</v>
      </c>
      <c r="Y93" s="82">
        <v>7504.22119140625</v>
      </c>
    </row>
    <row r="94" spans="2:25" x14ac:dyDescent="0.2">
      <c r="B94" s="82">
        <v>7596.89404296875</v>
      </c>
      <c r="C94" s="98">
        <v>7617.34619140625</v>
      </c>
      <c r="D94" s="82">
        <v>12265.849609375</v>
      </c>
      <c r="E94" s="82">
        <v>9388.08984375</v>
      </c>
      <c r="G94" s="98">
        <v>10255.51953125</v>
      </c>
      <c r="H94" s="82">
        <v>6513.67919921875</v>
      </c>
      <c r="I94" s="98">
        <v>7419.7021484375</v>
      </c>
      <c r="J94" s="82">
        <v>4335.3232421875</v>
      </c>
      <c r="K94" s="98">
        <v>9104.71484375</v>
      </c>
      <c r="L94" s="98">
        <v>7415.4990234375</v>
      </c>
      <c r="M94" s="82">
        <v>9034.3447265625</v>
      </c>
      <c r="P94" s="98">
        <v>4865.10791015625</v>
      </c>
      <c r="Q94" s="82">
        <v>4641.88720703125</v>
      </c>
      <c r="R94" s="107">
        <v>5561.52001953125</v>
      </c>
      <c r="S94" s="82">
        <v>5637.10888671875</v>
      </c>
      <c r="W94" s="82">
        <v>8925.87890625</v>
      </c>
      <c r="X94" s="98">
        <v>8576.849609375</v>
      </c>
      <c r="Y94" s="82">
        <v>7427.65576171875</v>
      </c>
    </row>
    <row r="95" spans="2:25" x14ac:dyDescent="0.2">
      <c r="B95" s="82">
        <v>8925.87890625</v>
      </c>
      <c r="C95" s="98">
        <v>9123.6025390625</v>
      </c>
      <c r="D95" s="82">
        <v>11662.212890625</v>
      </c>
      <c r="E95" s="82">
        <v>7743.9169921875</v>
      </c>
      <c r="G95" s="98">
        <v>9808.9658203125</v>
      </c>
      <c r="H95" s="82">
        <v>11483.3603515625</v>
      </c>
      <c r="I95" s="98">
        <v>6577.67822265625</v>
      </c>
      <c r="J95" s="82">
        <v>4894.7021484375</v>
      </c>
      <c r="K95" s="98">
        <v>8576.849609375</v>
      </c>
      <c r="L95" s="98">
        <v>7183.52001953125</v>
      </c>
      <c r="M95" s="82">
        <v>4559.5439453125</v>
      </c>
      <c r="P95" s="98">
        <v>6859.47119140625</v>
      </c>
      <c r="Q95" s="82">
        <v>5883.52880859375</v>
      </c>
      <c r="R95" s="107">
        <v>4761.93017578125</v>
      </c>
      <c r="S95" s="82">
        <v>5323.84423828125</v>
      </c>
      <c r="W95" s="82">
        <v>9792.30859375</v>
      </c>
      <c r="X95" s="98">
        <v>7545.3349609375</v>
      </c>
      <c r="Y95" s="82">
        <v>8278.3291015625</v>
      </c>
    </row>
    <row r="96" spans="2:25" x14ac:dyDescent="0.2">
      <c r="B96" s="82">
        <v>9792.30859375</v>
      </c>
      <c r="C96" s="98">
        <v>5918.68505859375</v>
      </c>
      <c r="D96" s="82">
        <v>10379.748046875</v>
      </c>
      <c r="E96" s="82">
        <v>10419.4169921875</v>
      </c>
      <c r="G96" s="98">
        <v>10166.8486328125</v>
      </c>
      <c r="H96" s="82">
        <v>10799.3017578125</v>
      </c>
      <c r="I96" s="98">
        <v>8717.212890625</v>
      </c>
      <c r="J96" s="82">
        <v>8395.333984375</v>
      </c>
      <c r="K96" s="98">
        <v>7545.3349609375</v>
      </c>
      <c r="L96" s="98">
        <v>5431.6640625</v>
      </c>
      <c r="M96" s="82">
        <v>6529.80517578125</v>
      </c>
      <c r="P96" s="98">
        <v>6517.27099609375</v>
      </c>
      <c r="Q96" s="82">
        <v>2631.778076171875</v>
      </c>
      <c r="R96" s="107">
        <v>4991.2919921875</v>
      </c>
      <c r="S96" s="82">
        <v>6685.93896484375</v>
      </c>
      <c r="W96" s="82">
        <v>9328.203125</v>
      </c>
      <c r="X96" s="98">
        <v>6743.0927734375</v>
      </c>
      <c r="Y96" s="82">
        <v>4348.4990234375</v>
      </c>
    </row>
    <row r="97" spans="2:25" x14ac:dyDescent="0.2">
      <c r="B97" s="82">
        <v>9328.203125</v>
      </c>
      <c r="C97" s="98">
        <v>8003.0341796875</v>
      </c>
      <c r="D97" s="82">
        <v>11469.228515625</v>
      </c>
      <c r="E97" s="82">
        <v>9079.60546875</v>
      </c>
      <c r="G97" s="98">
        <v>9988.814453125</v>
      </c>
      <c r="H97" s="82">
        <v>10710.451171875</v>
      </c>
      <c r="I97" s="98">
        <v>9286.970703125</v>
      </c>
      <c r="J97" s="82">
        <v>9429.06640625</v>
      </c>
      <c r="K97" s="98">
        <v>6743.0927734375</v>
      </c>
      <c r="L97" s="98">
        <v>7381.4267578125</v>
      </c>
      <c r="M97" s="82">
        <v>7569.10400390625</v>
      </c>
      <c r="P97" s="98">
        <v>5984.2958984375</v>
      </c>
      <c r="Q97" s="82">
        <v>3254.741943359375</v>
      </c>
      <c r="R97" s="107">
        <v>3881.7041015625</v>
      </c>
      <c r="S97" s="82">
        <v>6825.51806640625</v>
      </c>
      <c r="W97" s="82">
        <v>10957.060546875</v>
      </c>
      <c r="X97" s="98">
        <v>7968.5048828125</v>
      </c>
      <c r="Y97" s="82">
        <v>5913.4619140625</v>
      </c>
    </row>
    <row r="98" spans="2:25" x14ac:dyDescent="0.2">
      <c r="B98" s="82">
        <v>10957.060546875</v>
      </c>
      <c r="C98" s="98">
        <v>8047.4091796875</v>
      </c>
      <c r="D98" s="82">
        <v>10817.4306640625</v>
      </c>
      <c r="E98" s="82">
        <v>8759.5615234375</v>
      </c>
      <c r="G98" s="98">
        <v>6127.27294921875</v>
      </c>
      <c r="H98" s="82">
        <v>9244.22265625</v>
      </c>
      <c r="I98" s="98">
        <v>9733.25</v>
      </c>
      <c r="J98" s="82">
        <v>5333.44677734375</v>
      </c>
      <c r="K98" s="98">
        <v>7968.5048828125</v>
      </c>
      <c r="L98" s="98">
        <v>7030.08984375</v>
      </c>
      <c r="M98" s="82">
        <v>8462.57421875</v>
      </c>
      <c r="P98" s="98">
        <v>6538.06689453125</v>
      </c>
      <c r="Q98" s="82">
        <v>3567.64111328125</v>
      </c>
      <c r="R98" s="107">
        <v>7020.2421875</v>
      </c>
      <c r="S98" s="82">
        <v>6735.369140625</v>
      </c>
      <c r="W98" s="82">
        <v>9352.1923828125</v>
      </c>
      <c r="X98" s="98">
        <v>8423.9912109375</v>
      </c>
      <c r="Y98" s="82">
        <v>6508.0849609375</v>
      </c>
    </row>
    <row r="99" spans="2:25" x14ac:dyDescent="0.2">
      <c r="B99" s="82">
        <v>9352.1923828125</v>
      </c>
      <c r="C99" s="98">
        <v>9154.681640625</v>
      </c>
      <c r="D99" s="82">
        <v>11959.3076171875</v>
      </c>
      <c r="E99" s="82">
        <v>8890.0283203125</v>
      </c>
      <c r="G99" s="98">
        <v>10486.939453125</v>
      </c>
      <c r="H99" s="82">
        <v>11807.455078125</v>
      </c>
      <c r="I99" s="98">
        <v>6500.8759765625</v>
      </c>
      <c r="J99" s="82">
        <v>8860.6064453125</v>
      </c>
      <c r="K99" s="98">
        <v>8423.9912109375</v>
      </c>
      <c r="L99" s="98">
        <v>8926.7373046875</v>
      </c>
      <c r="M99" s="82">
        <v>8832.6884765625</v>
      </c>
      <c r="P99" s="98">
        <v>6522.787109375</v>
      </c>
      <c r="Q99" s="82">
        <v>3442.465087890625</v>
      </c>
      <c r="R99" s="107">
        <v>5781.51904296875</v>
      </c>
      <c r="S99" s="82">
        <v>5545.64794921875</v>
      </c>
      <c r="W99" s="82">
        <v>8740.328125</v>
      </c>
      <c r="X99" s="98">
        <v>7963.1689453125</v>
      </c>
      <c r="Y99" s="82">
        <v>6579.8291015625</v>
      </c>
    </row>
    <row r="100" spans="2:25" x14ac:dyDescent="0.2">
      <c r="B100" s="82">
        <v>8740.328125</v>
      </c>
      <c r="C100" s="98">
        <v>8109.123046875</v>
      </c>
      <c r="D100" s="82">
        <v>11168.447265625</v>
      </c>
      <c r="E100" s="82">
        <v>9961.244140625</v>
      </c>
      <c r="G100" s="98">
        <v>9936.125</v>
      </c>
      <c r="H100" s="82">
        <v>13031.4169921875</v>
      </c>
      <c r="I100" s="98">
        <v>7773.17919921875</v>
      </c>
      <c r="J100" s="82">
        <v>8087.02001953125</v>
      </c>
      <c r="K100" s="98">
        <v>7963.1689453125</v>
      </c>
      <c r="L100" s="98">
        <v>7896.68212890625</v>
      </c>
      <c r="M100" s="82">
        <v>5985.26318359375</v>
      </c>
      <c r="P100" s="98">
        <v>6417.34716796875</v>
      </c>
      <c r="Q100" s="82">
        <v>7310.78515625</v>
      </c>
      <c r="R100" s="107">
        <v>5480.09521484375</v>
      </c>
      <c r="S100" s="82">
        <v>6766.43798828125</v>
      </c>
      <c r="W100" s="82">
        <v>11502.9091796875</v>
      </c>
      <c r="X100" s="98">
        <v>7328.27294921875</v>
      </c>
      <c r="Y100" s="82">
        <v>7602.6318359375</v>
      </c>
    </row>
    <row r="101" spans="2:25" x14ac:dyDescent="0.2">
      <c r="B101" s="82">
        <v>11502.9091796875</v>
      </c>
      <c r="C101" s="98">
        <v>9357.916015625</v>
      </c>
      <c r="D101" s="82">
        <v>12397.2490234375</v>
      </c>
      <c r="E101" s="82">
        <v>10740.2470703125</v>
      </c>
      <c r="G101" s="98">
        <v>8435.853515625</v>
      </c>
      <c r="H101" s="82">
        <v>12265.896484375</v>
      </c>
      <c r="I101" s="98">
        <v>10443.72265625</v>
      </c>
      <c r="J101" s="82">
        <v>8801.9326171875</v>
      </c>
      <c r="K101" s="98">
        <v>7328.27294921875</v>
      </c>
      <c r="L101" s="98">
        <v>7183.708984375</v>
      </c>
      <c r="M101" s="82">
        <v>6815.4267578125</v>
      </c>
      <c r="P101" s="98">
        <v>8626.611328125</v>
      </c>
      <c r="Q101" s="82">
        <v>4276.93798828125</v>
      </c>
      <c r="R101" s="107">
        <v>5087.09423828125</v>
      </c>
      <c r="S101" s="82">
        <v>3963.951904296875</v>
      </c>
      <c r="W101" s="82">
        <v>8604.0244140625</v>
      </c>
      <c r="X101" s="98">
        <v>8616.5224609375</v>
      </c>
      <c r="Y101" s="82">
        <v>7991.0830078125</v>
      </c>
    </row>
    <row r="102" spans="2:25" x14ac:dyDescent="0.2">
      <c r="B102" s="82">
        <v>8604.0244140625</v>
      </c>
      <c r="C102" s="98">
        <v>9768.4873046875</v>
      </c>
      <c r="D102" s="82">
        <v>10966.318359375</v>
      </c>
      <c r="E102" s="82">
        <v>6438.44287109375</v>
      </c>
      <c r="G102" s="98">
        <v>11449.3603515625</v>
      </c>
      <c r="H102" s="82">
        <v>12364.322265625</v>
      </c>
      <c r="I102" s="98">
        <v>9088.564453125</v>
      </c>
      <c r="J102" s="82">
        <v>9190.2216796875</v>
      </c>
      <c r="K102" s="98">
        <v>8616.5224609375</v>
      </c>
      <c r="L102" s="98">
        <v>7701.75</v>
      </c>
      <c r="M102" s="82">
        <v>7749.8330078125</v>
      </c>
      <c r="P102" s="98">
        <v>6456.62109375</v>
      </c>
      <c r="Q102" s="82">
        <v>7174.166015625</v>
      </c>
      <c r="R102" s="107">
        <v>3753.77001953125</v>
      </c>
      <c r="S102" s="82">
        <v>4304.38720703125</v>
      </c>
      <c r="W102" s="82">
        <v>10271.4267578125</v>
      </c>
      <c r="X102" s="98">
        <v>7486.35986328125</v>
      </c>
      <c r="Y102" s="82">
        <v>4961.80810546875</v>
      </c>
    </row>
    <row r="103" spans="2:25" x14ac:dyDescent="0.2">
      <c r="B103" s="82">
        <v>10271.4267578125</v>
      </c>
      <c r="C103" s="98">
        <v>8148.509765625</v>
      </c>
      <c r="D103" s="82">
        <v>9260.3408203125</v>
      </c>
      <c r="E103" s="82">
        <v>10747.09765625</v>
      </c>
      <c r="G103" s="98">
        <v>9338.369140625</v>
      </c>
      <c r="H103" s="82">
        <v>12398.9990234375</v>
      </c>
      <c r="I103" s="98">
        <v>8775.1826171875</v>
      </c>
      <c r="J103" s="82">
        <v>7918.14013671875</v>
      </c>
      <c r="K103" s="98">
        <v>7486.35986328125</v>
      </c>
      <c r="L103" s="98">
        <v>4182.52490234375</v>
      </c>
      <c r="M103" s="82">
        <v>7922.81689453125</v>
      </c>
      <c r="P103" s="98">
        <v>7224</v>
      </c>
      <c r="Q103" s="82">
        <v>6629.30712890625</v>
      </c>
      <c r="R103" s="107">
        <v>5885.7900390625</v>
      </c>
      <c r="S103" s="82">
        <v>7305.62109375</v>
      </c>
      <c r="W103" s="82">
        <v>10192.798828125</v>
      </c>
      <c r="X103" s="98">
        <v>8535.4921875</v>
      </c>
      <c r="Y103" s="82">
        <v>5513.923828125</v>
      </c>
    </row>
    <row r="104" spans="2:25" x14ac:dyDescent="0.2">
      <c r="B104" s="82">
        <v>10192.798828125</v>
      </c>
      <c r="C104" s="98">
        <v>10817.1064453125</v>
      </c>
      <c r="D104" s="82">
        <v>9339.693359375</v>
      </c>
      <c r="E104" s="82">
        <v>10319.3662109375</v>
      </c>
      <c r="G104" s="98">
        <v>9276.7099609375</v>
      </c>
      <c r="H104" s="82">
        <v>14124.7236328125</v>
      </c>
      <c r="I104" s="98">
        <v>5420.48876953125</v>
      </c>
      <c r="J104" s="82">
        <v>6899.615234375</v>
      </c>
      <c r="K104" s="98">
        <v>8535.4921875</v>
      </c>
      <c r="L104" s="98">
        <v>7805.8232421875</v>
      </c>
      <c r="M104" s="82">
        <v>7830.923828125</v>
      </c>
      <c r="P104" s="98">
        <v>5935.0849609375</v>
      </c>
      <c r="Q104" s="82">
        <v>4754.2958984375</v>
      </c>
      <c r="R104" s="107">
        <v>6114.38623046875</v>
      </c>
      <c r="S104" s="82">
        <v>7577.1337890625</v>
      </c>
      <c r="W104" s="82">
        <v>8770.2998046875</v>
      </c>
      <c r="X104" s="98">
        <v>7563.2041015625</v>
      </c>
      <c r="Y104" s="82">
        <v>6303.7158203125</v>
      </c>
    </row>
    <row r="105" spans="2:25" x14ac:dyDescent="0.2">
      <c r="B105" s="82">
        <v>8770.2998046875</v>
      </c>
      <c r="C105" s="98">
        <v>9485.451171875</v>
      </c>
      <c r="D105" s="82">
        <v>12109.021484375</v>
      </c>
      <c r="E105" s="82">
        <v>7595.869140625</v>
      </c>
      <c r="G105" s="98">
        <v>9638.0986328125</v>
      </c>
      <c r="H105" s="82">
        <v>7667.10888671875</v>
      </c>
      <c r="I105" s="98">
        <v>5111.08984375</v>
      </c>
      <c r="J105" s="82">
        <v>8778.4892578125</v>
      </c>
      <c r="K105" s="98">
        <v>7563.2041015625</v>
      </c>
      <c r="L105" s="98">
        <v>6761.89013671875</v>
      </c>
      <c r="M105" s="82">
        <v>7870.2900390625</v>
      </c>
      <c r="P105" s="98">
        <v>4898.08203125</v>
      </c>
      <c r="Q105" s="82">
        <v>4928.02587890625</v>
      </c>
      <c r="R105" s="107">
        <v>3816.35302734375</v>
      </c>
      <c r="S105" s="82">
        <v>6648.4189453125</v>
      </c>
      <c r="W105" s="82">
        <v>9247.50390625</v>
      </c>
      <c r="X105" s="98">
        <v>3595.489990234375</v>
      </c>
      <c r="Y105" s="82">
        <v>4423.39794921875</v>
      </c>
    </row>
    <row r="106" spans="2:25" x14ac:dyDescent="0.2">
      <c r="B106" s="82">
        <v>9247.50390625</v>
      </c>
      <c r="C106" s="98">
        <v>7596.36279296875</v>
      </c>
      <c r="D106" s="82">
        <v>10557.279296875</v>
      </c>
      <c r="E106" s="82">
        <v>9373.4990234375</v>
      </c>
      <c r="G106" s="98">
        <v>8140.8818359375</v>
      </c>
      <c r="H106" s="82">
        <v>13445.994140625</v>
      </c>
      <c r="I106" s="98">
        <v>8494.7861328125</v>
      </c>
      <c r="J106" s="82">
        <v>8671.23828125</v>
      </c>
      <c r="K106" s="98">
        <v>3595.489990234375</v>
      </c>
      <c r="L106" s="98">
        <v>7965.13720703125</v>
      </c>
      <c r="M106" s="82">
        <v>7456.43408203125</v>
      </c>
      <c r="P106" s="98">
        <v>6919.18212890625</v>
      </c>
      <c r="Q106" s="82">
        <v>4372.28515625</v>
      </c>
      <c r="R106" s="107">
        <v>5712.19482421875</v>
      </c>
      <c r="S106" s="82">
        <v>6935.541015625</v>
      </c>
      <c r="W106" s="82">
        <v>9846.8154296875</v>
      </c>
      <c r="X106" s="98">
        <v>4275.69384765625</v>
      </c>
      <c r="Y106" s="82">
        <v>6615.0751953125</v>
      </c>
    </row>
    <row r="107" spans="2:25" x14ac:dyDescent="0.2">
      <c r="B107" s="82">
        <v>9846.8154296875</v>
      </c>
      <c r="C107" s="98">
        <v>4912.88818359375</v>
      </c>
      <c r="D107" s="82">
        <v>11263.962890625</v>
      </c>
      <c r="E107" s="82">
        <v>10107.8310546875</v>
      </c>
      <c r="G107" s="98">
        <v>11052.6484375</v>
      </c>
      <c r="H107" s="82">
        <v>10847.1572265625</v>
      </c>
      <c r="I107" s="98">
        <v>9060.8193359375</v>
      </c>
      <c r="J107" s="82">
        <v>8842.6533203125</v>
      </c>
      <c r="K107" s="98">
        <v>4275.69384765625</v>
      </c>
      <c r="L107" s="98">
        <v>8212.912109375</v>
      </c>
      <c r="M107" s="82">
        <v>9484.412109375</v>
      </c>
      <c r="P107" s="98">
        <v>6817.216796875</v>
      </c>
      <c r="Q107" s="82">
        <v>6256.173828125</v>
      </c>
      <c r="R107" s="107">
        <v>4421.64306640625</v>
      </c>
      <c r="S107" s="82">
        <v>6153.22412109375</v>
      </c>
      <c r="W107" s="82">
        <v>8575.8056640625</v>
      </c>
      <c r="X107" s="98">
        <v>4449.47021484375</v>
      </c>
      <c r="Y107" s="82">
        <v>6660.7080078125</v>
      </c>
    </row>
    <row r="108" spans="2:25" x14ac:dyDescent="0.2">
      <c r="B108" s="82">
        <v>8575.8056640625</v>
      </c>
      <c r="C108" s="98">
        <v>8914.8671875</v>
      </c>
      <c r="D108" s="82">
        <v>10584.8974609375</v>
      </c>
      <c r="E108" s="82">
        <v>9960.4609375</v>
      </c>
      <c r="G108" s="98">
        <v>10456.94140625</v>
      </c>
      <c r="H108" s="82">
        <v>10472.69921875</v>
      </c>
      <c r="I108" s="98">
        <v>10090.9423828125</v>
      </c>
      <c r="J108" s="82">
        <v>9765.1884765625</v>
      </c>
      <c r="K108" s="98">
        <v>4449.47021484375</v>
      </c>
      <c r="L108" s="98">
        <v>8894.400390625</v>
      </c>
      <c r="M108" s="82">
        <v>8934.705078125</v>
      </c>
      <c r="P108" s="98">
        <v>7869.5341796875</v>
      </c>
      <c r="Q108" s="82">
        <v>5269.97705078125</v>
      </c>
      <c r="R108" s="107">
        <v>5450.6201171875</v>
      </c>
      <c r="S108" s="82">
        <v>5953.0458984375</v>
      </c>
      <c r="W108" s="82">
        <v>10102.0302734375</v>
      </c>
      <c r="X108" s="98">
        <v>4766.09423828125</v>
      </c>
      <c r="Y108" s="82">
        <v>7983.07177734375</v>
      </c>
    </row>
    <row r="109" spans="2:25" x14ac:dyDescent="0.2">
      <c r="B109" s="82">
        <v>10102.0302734375</v>
      </c>
      <c r="C109" s="98">
        <v>8059.18701171875</v>
      </c>
      <c r="D109" s="82">
        <v>9244.744140625</v>
      </c>
      <c r="E109" s="83">
        <v>5666.22900390625</v>
      </c>
      <c r="G109" s="98">
        <v>8508.9755859375</v>
      </c>
      <c r="H109" s="82">
        <v>9807.01171875</v>
      </c>
      <c r="I109" s="98">
        <v>10403.869140625</v>
      </c>
      <c r="J109" s="82">
        <v>5194.14111328125</v>
      </c>
      <c r="K109" s="98">
        <v>4766.09423828125</v>
      </c>
      <c r="L109" s="98">
        <v>8896.4169921875</v>
      </c>
      <c r="M109" s="82">
        <v>7429.77392578125</v>
      </c>
      <c r="P109" s="98">
        <v>7609.9951171875</v>
      </c>
      <c r="Q109" s="82">
        <v>2980.571044921875</v>
      </c>
      <c r="R109" s="107">
        <v>5608.59716796875</v>
      </c>
      <c r="S109" s="82">
        <v>3719.094970703125</v>
      </c>
      <c r="W109" s="82">
        <v>8168.10400390625</v>
      </c>
      <c r="X109" s="98">
        <v>4884.9931640625</v>
      </c>
      <c r="Y109" s="82">
        <v>7260.98583984375</v>
      </c>
    </row>
    <row r="110" spans="2:25" x14ac:dyDescent="0.2">
      <c r="B110" s="82">
        <v>8168.10400390625</v>
      </c>
      <c r="C110" s="98">
        <v>8482.599609375</v>
      </c>
      <c r="D110" s="82">
        <v>11557.388671875</v>
      </c>
      <c r="G110" s="98">
        <v>9271.7421875</v>
      </c>
      <c r="H110" s="82">
        <v>11938.751953125</v>
      </c>
      <c r="I110" s="98">
        <v>8510.33203125</v>
      </c>
      <c r="J110" s="82">
        <v>8065.18017578125</v>
      </c>
      <c r="K110" s="98">
        <v>4884.9931640625</v>
      </c>
      <c r="L110" s="98">
        <v>7872.7841796875</v>
      </c>
      <c r="M110" s="82">
        <v>7948.1181640625</v>
      </c>
      <c r="P110" s="98">
        <v>4846.06494140625</v>
      </c>
      <c r="Q110" s="82">
        <v>5037.00390625</v>
      </c>
      <c r="R110" s="107">
        <v>4304.35205078125</v>
      </c>
      <c r="S110" s="82">
        <v>4941.0439453125</v>
      </c>
      <c r="W110" s="82">
        <v>4898.205078125</v>
      </c>
      <c r="X110" s="98">
        <v>4808.0400390625</v>
      </c>
      <c r="Y110" s="82">
        <v>7632.98779296875</v>
      </c>
    </row>
    <row r="111" spans="2:25" x14ac:dyDescent="0.2">
      <c r="B111" s="82">
        <v>4898.205078125</v>
      </c>
      <c r="C111" s="98">
        <v>8410.9482421875</v>
      </c>
      <c r="D111" s="82">
        <v>11283.9833984375</v>
      </c>
      <c r="G111" s="98">
        <v>10396.7744140625</v>
      </c>
      <c r="H111" s="82">
        <v>12158.3154296875</v>
      </c>
      <c r="I111" s="98">
        <v>9239.8388671875</v>
      </c>
      <c r="J111" s="82">
        <v>11471.892578125</v>
      </c>
      <c r="K111" s="98">
        <v>4808.0400390625</v>
      </c>
      <c r="L111" s="98">
        <v>5022.72412109375</v>
      </c>
      <c r="M111" s="82">
        <v>8397.5048828125</v>
      </c>
      <c r="P111" s="98">
        <v>7336.23388671875</v>
      </c>
      <c r="Q111" s="82">
        <v>5898.9638671875</v>
      </c>
      <c r="R111" s="107">
        <v>4896.52294921875</v>
      </c>
      <c r="S111" s="82">
        <v>5912.09619140625</v>
      </c>
      <c r="W111" s="82">
        <v>9181.18359375</v>
      </c>
      <c r="X111" s="98">
        <v>6094.90283203125</v>
      </c>
      <c r="Y111" s="82">
        <v>4900.783203125</v>
      </c>
    </row>
    <row r="112" spans="2:25" x14ac:dyDescent="0.2">
      <c r="B112" s="82">
        <v>9181.18359375</v>
      </c>
      <c r="C112" s="98">
        <v>6695.458984375</v>
      </c>
      <c r="D112" s="82">
        <v>9943.08984375</v>
      </c>
      <c r="G112" s="98">
        <v>8875.5234375</v>
      </c>
      <c r="H112" s="82">
        <v>11733.89453125</v>
      </c>
      <c r="I112" s="98">
        <v>9385.029296875</v>
      </c>
      <c r="J112" s="82">
        <v>8407.7744140625</v>
      </c>
      <c r="K112" s="98">
        <v>6094.90283203125</v>
      </c>
      <c r="L112" s="98">
        <v>7913.08203125</v>
      </c>
      <c r="M112" s="82">
        <v>8403.9228515625</v>
      </c>
      <c r="P112" s="98">
        <v>5779.52880859375</v>
      </c>
      <c r="Q112" s="82">
        <v>5687.2568359375</v>
      </c>
      <c r="R112" s="107">
        <v>6340.83203125</v>
      </c>
      <c r="S112" s="82">
        <v>6744.10791015625</v>
      </c>
      <c r="W112" s="82">
        <v>8340.89453125</v>
      </c>
      <c r="X112" s="98">
        <v>4899.541015625</v>
      </c>
      <c r="Y112" s="82">
        <v>6713.296875</v>
      </c>
    </row>
    <row r="113" spans="2:25" x14ac:dyDescent="0.2">
      <c r="B113" s="82">
        <v>8340.89453125</v>
      </c>
      <c r="C113" s="98">
        <v>8013.4951171875</v>
      </c>
      <c r="D113" s="82">
        <v>10944.0107421875</v>
      </c>
      <c r="G113" s="98">
        <v>8458.5986328125</v>
      </c>
      <c r="H113" s="82">
        <v>8335.6962890625</v>
      </c>
      <c r="I113" s="98">
        <v>8355.5478515625</v>
      </c>
      <c r="J113" s="82">
        <v>5944.8837890625</v>
      </c>
      <c r="K113" s="98">
        <v>4899.541015625</v>
      </c>
      <c r="L113" s="98">
        <v>7771.76806640625</v>
      </c>
      <c r="M113" s="82">
        <v>8136.02099609375</v>
      </c>
      <c r="P113" s="98">
        <v>4657.1572265625</v>
      </c>
      <c r="Q113" s="82">
        <v>6214.4072265625</v>
      </c>
      <c r="R113" s="107">
        <v>5532.2177734375</v>
      </c>
      <c r="S113" s="82">
        <v>4437.01513671875</v>
      </c>
      <c r="W113" s="82">
        <v>9848.1064453125</v>
      </c>
      <c r="X113" s="98">
        <v>3893.89697265625</v>
      </c>
      <c r="Y113" s="82">
        <v>7233.02099609375</v>
      </c>
    </row>
    <row r="114" spans="2:25" x14ac:dyDescent="0.2">
      <c r="B114" s="82">
        <v>9848.1064453125</v>
      </c>
      <c r="C114" s="98">
        <v>8334.2392578125</v>
      </c>
      <c r="D114" s="82">
        <v>10714.8935546875</v>
      </c>
      <c r="G114" s="98">
        <v>8598.0595703125</v>
      </c>
      <c r="H114" s="82">
        <v>10885.4072265625</v>
      </c>
      <c r="I114" s="98">
        <v>7828.86083984375</v>
      </c>
      <c r="J114" s="82">
        <v>8044.27294921875</v>
      </c>
      <c r="K114" s="98">
        <v>3893.89697265625</v>
      </c>
      <c r="L114" s="98">
        <v>8007.3779296875</v>
      </c>
      <c r="M114" s="82">
        <v>6928.82080078125</v>
      </c>
      <c r="P114" s="98">
        <v>7262.046875</v>
      </c>
      <c r="Q114" s="82">
        <v>3869.826904296875</v>
      </c>
      <c r="R114" s="107">
        <v>5067.2138671875</v>
      </c>
      <c r="S114" s="82">
        <v>5939.2412109375</v>
      </c>
      <c r="W114" s="82">
        <v>8335.71484375</v>
      </c>
      <c r="X114" s="98">
        <v>3982.5380859375</v>
      </c>
      <c r="Y114" s="82">
        <v>5551.44189453125</v>
      </c>
    </row>
    <row r="115" spans="2:25" x14ac:dyDescent="0.2">
      <c r="B115" s="82">
        <v>8335.71484375</v>
      </c>
      <c r="C115" s="98">
        <v>7703.15087890625</v>
      </c>
      <c r="D115" s="82">
        <v>9638.470703125</v>
      </c>
      <c r="G115" s="98">
        <v>10879.888671875</v>
      </c>
      <c r="H115" s="82">
        <v>13195.9384765625</v>
      </c>
      <c r="I115" s="98">
        <v>9164.9345703125</v>
      </c>
      <c r="J115" s="82">
        <v>9044.0029296875</v>
      </c>
      <c r="K115" s="98">
        <v>3982.5380859375</v>
      </c>
      <c r="L115" s="98">
        <v>6041.21484375</v>
      </c>
      <c r="M115" s="82">
        <v>6203.3310546875</v>
      </c>
      <c r="P115" s="98">
        <v>6441.3369140625</v>
      </c>
      <c r="Q115" s="82">
        <v>4197.88916015625</v>
      </c>
      <c r="R115" s="107">
        <v>6119.537109375</v>
      </c>
      <c r="S115" s="82">
        <v>5538.27685546875</v>
      </c>
      <c r="W115" s="82">
        <v>9570.4931640625</v>
      </c>
      <c r="X115" s="98">
        <v>4425.51708984375</v>
      </c>
      <c r="Y115" s="82">
        <v>7118.56103515625</v>
      </c>
    </row>
    <row r="116" spans="2:25" x14ac:dyDescent="0.2">
      <c r="B116" s="82">
        <v>9570.4931640625</v>
      </c>
      <c r="C116" s="98">
        <v>6964.830078125</v>
      </c>
      <c r="D116" s="82">
        <v>11177.5537109375</v>
      </c>
      <c r="G116" s="98">
        <v>10597.4736328125</v>
      </c>
      <c r="H116" s="82">
        <v>9667.5576171875</v>
      </c>
      <c r="I116" s="98">
        <v>10587.947265625</v>
      </c>
      <c r="J116" s="82">
        <v>9031.83984375</v>
      </c>
      <c r="K116" s="98">
        <v>4425.51708984375</v>
      </c>
      <c r="L116" s="98">
        <v>6994.748046875</v>
      </c>
      <c r="M116" s="82">
        <v>7501.55615234375</v>
      </c>
      <c r="P116" s="98">
        <v>6240.169921875</v>
      </c>
      <c r="Q116" s="82">
        <v>3997.544921875</v>
      </c>
      <c r="R116" s="107">
        <v>5259.9169921875</v>
      </c>
      <c r="S116" s="82">
        <v>6476.044921875</v>
      </c>
      <c r="W116" s="82">
        <v>9345.62109375</v>
      </c>
      <c r="X116" s="98">
        <v>6600.68505859375</v>
      </c>
      <c r="Y116" s="82">
        <v>6324.38916015625</v>
      </c>
    </row>
    <row r="117" spans="2:25" x14ac:dyDescent="0.2">
      <c r="B117" s="82">
        <v>9345.62109375</v>
      </c>
      <c r="C117" s="98">
        <v>4071.10498046875</v>
      </c>
      <c r="D117" s="82">
        <v>11724.5751953125</v>
      </c>
      <c r="G117" s="98">
        <v>10830.8349609375</v>
      </c>
      <c r="H117" s="82">
        <v>12389.2109375</v>
      </c>
      <c r="I117" s="98">
        <v>8263.095703125</v>
      </c>
      <c r="J117" s="82">
        <v>8093.798828125</v>
      </c>
      <c r="K117" s="98">
        <v>6600.68505859375</v>
      </c>
      <c r="L117" s="98">
        <v>8423.1298828125</v>
      </c>
      <c r="M117" s="82">
        <v>7495.7099609375</v>
      </c>
      <c r="P117" s="98">
        <v>5366.5849609375</v>
      </c>
      <c r="Q117" s="82">
        <v>4275.64404296875</v>
      </c>
      <c r="R117" s="107">
        <v>4163.31005859375</v>
      </c>
      <c r="S117" s="82">
        <v>6099.68408203125</v>
      </c>
      <c r="W117" s="82">
        <v>10522.146484375</v>
      </c>
      <c r="X117" s="98">
        <v>5879.39990234375</v>
      </c>
      <c r="Y117" s="82">
        <v>8356.1181640625</v>
      </c>
    </row>
    <row r="118" spans="2:25" x14ac:dyDescent="0.2">
      <c r="B118" s="82">
        <v>10522.146484375</v>
      </c>
      <c r="C118" s="98">
        <v>4491.576171875</v>
      </c>
      <c r="D118" s="82">
        <v>10423.234375</v>
      </c>
      <c r="G118" s="98">
        <v>6515.76123046875</v>
      </c>
      <c r="H118" s="82">
        <v>11921.021484375</v>
      </c>
      <c r="I118" s="98">
        <v>6268.31884765625</v>
      </c>
      <c r="J118" s="82">
        <v>7726.97314453125</v>
      </c>
      <c r="K118" s="98">
        <v>5879.39990234375</v>
      </c>
      <c r="L118" s="98">
        <v>6644.93212890625</v>
      </c>
      <c r="M118" s="82">
        <v>7092.85400390625</v>
      </c>
      <c r="P118" s="98">
        <v>6012.294921875</v>
      </c>
      <c r="Q118" s="82">
        <v>5914.02099609375</v>
      </c>
      <c r="R118" s="107">
        <v>5269.884765625</v>
      </c>
      <c r="S118" s="82">
        <v>7528.73291015625</v>
      </c>
      <c r="W118" s="82">
        <v>8656.744140625</v>
      </c>
      <c r="X118" s="98">
        <v>5817.15478515625</v>
      </c>
      <c r="Y118" s="82">
        <v>8500.6865234375</v>
      </c>
    </row>
    <row r="119" spans="2:25" x14ac:dyDescent="0.2">
      <c r="B119" s="82">
        <v>8656.744140625</v>
      </c>
      <c r="C119" s="98">
        <v>5936.880859375</v>
      </c>
      <c r="D119" s="82">
        <v>9539.1884765625</v>
      </c>
      <c r="G119" s="98">
        <v>10840.263671875</v>
      </c>
      <c r="H119" s="82">
        <v>10897.443359375</v>
      </c>
      <c r="I119" s="98">
        <v>9688.1259765625</v>
      </c>
      <c r="J119" s="82">
        <v>6299.18701171875</v>
      </c>
      <c r="K119" s="98">
        <v>5817.15478515625</v>
      </c>
      <c r="L119" s="98">
        <v>8071.9091796875</v>
      </c>
      <c r="M119" s="82">
        <v>4859.63916015625</v>
      </c>
      <c r="P119" s="98">
        <v>4796.462890625</v>
      </c>
      <c r="Q119" s="82">
        <v>5080.7529296875</v>
      </c>
      <c r="R119" s="107">
        <v>4980.56494140625</v>
      </c>
      <c r="S119" s="82">
        <v>4900.42578125</v>
      </c>
      <c r="W119" s="82">
        <v>8234.1865234375</v>
      </c>
      <c r="X119" s="98">
        <v>5303.73291015625</v>
      </c>
      <c r="Y119" s="82">
        <v>6534.44677734375</v>
      </c>
    </row>
    <row r="120" spans="2:25" x14ac:dyDescent="0.2">
      <c r="B120" s="82">
        <v>8234.1865234375</v>
      </c>
      <c r="C120" s="98">
        <v>5020.47998046875</v>
      </c>
      <c r="D120" s="82">
        <v>10495.099609375</v>
      </c>
      <c r="G120" s="98">
        <v>10306.994140625</v>
      </c>
      <c r="H120" s="82">
        <v>4766.35205078125</v>
      </c>
      <c r="I120" s="98">
        <v>8100.58984375</v>
      </c>
      <c r="J120" s="82">
        <v>6491.39990234375</v>
      </c>
      <c r="K120" s="98">
        <v>5303.73291015625</v>
      </c>
      <c r="L120" s="98">
        <v>5610.26806640625</v>
      </c>
      <c r="M120" s="82">
        <v>4606.4130859375</v>
      </c>
      <c r="P120" s="98">
        <v>5112.72314453125</v>
      </c>
      <c r="Q120" s="82">
        <v>4300.32177734375</v>
      </c>
      <c r="R120" s="107">
        <v>6128.14501953125</v>
      </c>
      <c r="S120" s="82">
        <v>6109.47216796875</v>
      </c>
      <c r="W120" s="82">
        <v>9963.4482421875</v>
      </c>
      <c r="X120" s="98">
        <v>9572.2578125</v>
      </c>
      <c r="Y120" s="82">
        <v>7898.26123046875</v>
      </c>
    </row>
    <row r="121" spans="2:25" x14ac:dyDescent="0.2">
      <c r="B121" s="82">
        <v>9963.4482421875</v>
      </c>
      <c r="C121" s="98">
        <v>4730.9580078125</v>
      </c>
      <c r="D121" s="82">
        <v>9996.2900390625</v>
      </c>
      <c r="G121" s="98">
        <v>12117.2080078125</v>
      </c>
      <c r="H121" s="82">
        <v>10719.208984375</v>
      </c>
      <c r="I121" s="98">
        <v>8087.89599609375</v>
      </c>
      <c r="J121" s="82">
        <v>7496.6337890625</v>
      </c>
      <c r="K121" s="99">
        <v>9572.2578125</v>
      </c>
      <c r="L121" s="98">
        <v>9318.2197265625</v>
      </c>
      <c r="M121" s="82">
        <v>7213.02294921875</v>
      </c>
      <c r="P121" s="98">
        <v>6637.5322265625</v>
      </c>
      <c r="Q121" s="82">
        <v>6051.2998046875</v>
      </c>
      <c r="R121" s="107">
        <v>5633.966796875</v>
      </c>
      <c r="S121" s="82">
        <v>6352.91796875</v>
      </c>
      <c r="W121" s="82">
        <v>7801.34814453125</v>
      </c>
      <c r="X121" s="98">
        <v>8651.083984375</v>
      </c>
      <c r="Y121" s="82">
        <v>7304.10888671875</v>
      </c>
    </row>
    <row r="122" spans="2:25" x14ac:dyDescent="0.2">
      <c r="B122" s="82">
        <v>7801.34814453125</v>
      </c>
      <c r="C122" s="98">
        <v>3302.85009765625</v>
      </c>
      <c r="D122" s="82">
        <v>11809.1083984375</v>
      </c>
      <c r="G122" s="98">
        <v>9934.2333984375</v>
      </c>
      <c r="H122" s="82">
        <v>11918.6298828125</v>
      </c>
      <c r="I122" s="98">
        <v>7336.52001953125</v>
      </c>
      <c r="J122" s="82">
        <v>8520.9130859375</v>
      </c>
      <c r="L122" s="98">
        <v>7187.05419921875</v>
      </c>
      <c r="M122" s="82">
        <v>7255.55419921875</v>
      </c>
      <c r="P122" s="98">
        <v>7897.27294921875</v>
      </c>
      <c r="Q122" s="82">
        <v>4999.39794921875</v>
      </c>
      <c r="R122" s="107">
        <v>5030.89697265625</v>
      </c>
      <c r="S122" s="82">
        <v>6061.0322265625</v>
      </c>
      <c r="W122" s="82">
        <v>8361.6484375</v>
      </c>
      <c r="X122" s="98">
        <v>8792.5830078125</v>
      </c>
      <c r="Y122" s="82">
        <v>7384.44384765625</v>
      </c>
    </row>
    <row r="123" spans="2:25" x14ac:dyDescent="0.2">
      <c r="B123" s="82">
        <v>8361.6484375</v>
      </c>
      <c r="C123" s="98">
        <v>3273.635009765625</v>
      </c>
      <c r="D123" s="82">
        <v>10549.720703125</v>
      </c>
      <c r="G123" s="98">
        <v>10396.8935546875</v>
      </c>
      <c r="H123" s="82">
        <v>7643.0380859375</v>
      </c>
      <c r="I123" s="98">
        <v>7787.7138671875</v>
      </c>
      <c r="J123" s="82">
        <v>9881.5390625</v>
      </c>
      <c r="L123" s="98">
        <v>9194.609375</v>
      </c>
      <c r="M123" s="82">
        <v>6749.18603515625</v>
      </c>
      <c r="P123" s="98">
        <v>5257.373046875</v>
      </c>
      <c r="Q123" s="82">
        <v>4121.15087890625</v>
      </c>
      <c r="R123" s="107">
        <v>5465.009765625</v>
      </c>
      <c r="S123" s="82">
        <v>5677.29296875</v>
      </c>
      <c r="W123" s="82">
        <v>10211.5126953125</v>
      </c>
      <c r="X123" s="98">
        <v>8770.6484375</v>
      </c>
      <c r="Y123" s="82">
        <v>5972.39111328125</v>
      </c>
    </row>
    <row r="124" spans="2:25" x14ac:dyDescent="0.2">
      <c r="B124" s="82">
        <v>10211.5126953125</v>
      </c>
      <c r="C124" s="98">
        <v>5020.47998046875</v>
      </c>
      <c r="D124" s="82">
        <v>9960.2001953125</v>
      </c>
      <c r="G124" s="98">
        <v>4719.705078125</v>
      </c>
      <c r="H124" s="82">
        <v>12794.3447265625</v>
      </c>
      <c r="I124" s="98">
        <v>8332.5966796875</v>
      </c>
      <c r="J124" s="82">
        <v>8158.216796875</v>
      </c>
      <c r="L124" s="98">
        <v>8463.986328125</v>
      </c>
      <c r="M124" s="82">
        <v>8762.228515625</v>
      </c>
      <c r="P124" s="98">
        <v>7989.533203125</v>
      </c>
      <c r="Q124" s="82">
        <v>5278.30810546875</v>
      </c>
      <c r="R124" s="107">
        <v>5320.06103515625</v>
      </c>
      <c r="S124" s="82">
        <v>5649.71484375</v>
      </c>
      <c r="W124" s="82">
        <v>9308.001953125</v>
      </c>
      <c r="X124" s="98">
        <v>7807.15185546875</v>
      </c>
      <c r="Y124" s="82">
        <v>5451.63818359375</v>
      </c>
    </row>
    <row r="125" spans="2:25" x14ac:dyDescent="0.2">
      <c r="B125" s="82">
        <v>9308.001953125</v>
      </c>
      <c r="C125" s="98">
        <v>3355.719970703125</v>
      </c>
      <c r="D125" s="82">
        <v>11021.1162109375</v>
      </c>
      <c r="G125" s="98">
        <v>5239.52001953125</v>
      </c>
      <c r="H125" s="82">
        <v>9421.884765625</v>
      </c>
      <c r="I125" s="98">
        <v>4526.18017578125</v>
      </c>
      <c r="J125" s="82">
        <v>7401.1767578125</v>
      </c>
      <c r="L125" s="98">
        <v>6449.47021484375</v>
      </c>
      <c r="M125" s="82">
        <v>8300.6767578125</v>
      </c>
      <c r="P125" s="98">
        <v>5699.22802734375</v>
      </c>
      <c r="Q125" s="82">
        <v>4805.6611328125</v>
      </c>
      <c r="R125" s="107">
        <v>4651.4072265625</v>
      </c>
      <c r="S125" s="82">
        <v>6256.1337890625</v>
      </c>
      <c r="W125" s="82">
        <v>3518.943115234375</v>
      </c>
      <c r="X125" s="98">
        <v>7739.35595703125</v>
      </c>
      <c r="Y125" s="82">
        <v>7516.94384765625</v>
      </c>
    </row>
    <row r="126" spans="2:25" x14ac:dyDescent="0.2">
      <c r="B126" s="82">
        <v>3518.943115234375</v>
      </c>
      <c r="C126" s="98">
        <v>6205.041015625</v>
      </c>
      <c r="D126" s="82">
        <v>11461.197265625</v>
      </c>
      <c r="G126" s="98">
        <v>6324.35986328125</v>
      </c>
      <c r="H126" s="82">
        <v>11362.3671875</v>
      </c>
      <c r="I126" s="98">
        <v>7587.10400390625</v>
      </c>
      <c r="J126" s="82">
        <v>4925.625</v>
      </c>
      <c r="L126" s="98">
        <v>7817.3828125</v>
      </c>
      <c r="M126" s="82">
        <v>4994.5078125</v>
      </c>
      <c r="P126" s="98">
        <v>6387.85986328125</v>
      </c>
      <c r="Q126" s="82">
        <v>7126.22998046875</v>
      </c>
      <c r="R126" s="107">
        <v>5705.31396484375</v>
      </c>
      <c r="S126" s="82">
        <v>5872.55712890625</v>
      </c>
      <c r="W126" s="82">
        <v>9952.78515625</v>
      </c>
      <c r="X126" s="98">
        <v>8480.4501953125</v>
      </c>
      <c r="Y126" s="82">
        <v>5946.25390625</v>
      </c>
    </row>
    <row r="127" spans="2:25" x14ac:dyDescent="0.2">
      <c r="B127" s="82">
        <v>9952.78515625</v>
      </c>
      <c r="C127" s="98">
        <v>4062.81396484375</v>
      </c>
      <c r="D127" s="82">
        <v>10664.6865234375</v>
      </c>
      <c r="G127" s="98">
        <v>5568.921875</v>
      </c>
      <c r="H127" s="82">
        <v>10252.0087890625</v>
      </c>
      <c r="I127" s="98">
        <v>7659.20703125</v>
      </c>
      <c r="J127" s="82">
        <v>8933.546875</v>
      </c>
      <c r="L127" s="98">
        <v>5488.505859375</v>
      </c>
      <c r="M127" s="82">
        <v>8118.8818359375</v>
      </c>
      <c r="P127" s="98">
        <v>6297.60009765625</v>
      </c>
      <c r="Q127" s="82">
        <v>5544.69677734375</v>
      </c>
      <c r="R127" s="107">
        <v>5064.4208984375</v>
      </c>
      <c r="S127" s="82">
        <v>5548.63720703125</v>
      </c>
      <c r="W127" s="82">
        <v>9532.0166015625</v>
      </c>
      <c r="X127" s="98">
        <v>8664.6494140625</v>
      </c>
      <c r="Y127" s="82">
        <v>6556.77490234375</v>
      </c>
    </row>
    <row r="128" spans="2:25" x14ac:dyDescent="0.2">
      <c r="B128" s="82">
        <v>9532.0166015625</v>
      </c>
      <c r="C128" s="98">
        <v>4229.7841796875</v>
      </c>
      <c r="D128" s="82">
        <v>10308.8623046875</v>
      </c>
      <c r="G128" s="98">
        <v>11335.0888671875</v>
      </c>
      <c r="H128" s="82">
        <v>12415.9453125</v>
      </c>
      <c r="I128" s="98">
        <v>7328.06884765625</v>
      </c>
      <c r="J128" s="82">
        <v>7412.205078125</v>
      </c>
      <c r="L128" s="98">
        <v>7395.0498046875</v>
      </c>
      <c r="M128" s="82">
        <v>5696.2822265625</v>
      </c>
      <c r="P128" s="98">
        <v>5831.60400390625</v>
      </c>
      <c r="Q128" s="82">
        <v>4762.25</v>
      </c>
      <c r="R128" s="107">
        <v>4412.37890625</v>
      </c>
      <c r="S128" s="82">
        <v>5523.4482421875</v>
      </c>
      <c r="W128" s="82">
        <v>6910.80078125</v>
      </c>
      <c r="X128" s="98">
        <v>8546.2060546875</v>
      </c>
      <c r="Y128" s="82">
        <v>7630.7021484375</v>
      </c>
    </row>
    <row r="129" spans="2:25" x14ac:dyDescent="0.2">
      <c r="B129" s="82">
        <v>6910.80078125</v>
      </c>
      <c r="C129" s="98">
        <v>3155.60302734375</v>
      </c>
      <c r="D129" s="82">
        <v>10201.052734375</v>
      </c>
      <c r="G129" s="99">
        <v>9976.404296875</v>
      </c>
      <c r="H129" s="82">
        <v>12032.09765625</v>
      </c>
      <c r="I129" s="98">
        <v>7195.408203125</v>
      </c>
      <c r="J129" s="82">
        <v>7275.7412109375</v>
      </c>
      <c r="L129" s="98">
        <v>5756.22607421875</v>
      </c>
      <c r="M129" s="82">
        <v>6617.76708984375</v>
      </c>
      <c r="P129" s="98">
        <v>5457.22509765625</v>
      </c>
      <c r="Q129" s="82">
        <v>6507.86279296875</v>
      </c>
      <c r="R129" s="107">
        <v>4111.06787109375</v>
      </c>
      <c r="S129" s="82">
        <v>5902.18212890625</v>
      </c>
      <c r="W129" s="82">
        <v>8798.103515625</v>
      </c>
      <c r="X129" s="98">
        <v>7960.74609375</v>
      </c>
      <c r="Y129" s="82">
        <v>6295.10302734375</v>
      </c>
    </row>
    <row r="130" spans="2:25" x14ac:dyDescent="0.2">
      <c r="B130" s="82">
        <v>8798.103515625</v>
      </c>
      <c r="C130" s="98">
        <v>3270.797119140625</v>
      </c>
      <c r="D130" s="82">
        <v>10041.51171875</v>
      </c>
      <c r="H130" s="82">
        <v>11554.4638671875</v>
      </c>
      <c r="I130" s="98">
        <v>9341.453125</v>
      </c>
      <c r="J130" s="82">
        <v>7978.18603515625</v>
      </c>
      <c r="L130" s="98">
        <v>5955.93408203125</v>
      </c>
      <c r="M130" s="82">
        <v>5408.7177734375</v>
      </c>
      <c r="P130" s="98">
        <v>5714.455078125</v>
      </c>
      <c r="Q130" s="82">
        <v>6015.7978515625</v>
      </c>
      <c r="R130" s="107">
        <v>5851.77294921875</v>
      </c>
      <c r="S130" s="82">
        <v>7308.990234375</v>
      </c>
      <c r="W130" s="82">
        <v>6977.7568359375</v>
      </c>
      <c r="X130" s="98">
        <v>7999.0751953125</v>
      </c>
      <c r="Y130" s="82">
        <v>7761.11181640625</v>
      </c>
    </row>
    <row r="131" spans="2:25" x14ac:dyDescent="0.2">
      <c r="B131" s="82">
        <v>6977.7568359375</v>
      </c>
      <c r="C131" s="98">
        <v>3403.08203125</v>
      </c>
      <c r="D131" s="82">
        <v>9798.0341796875</v>
      </c>
      <c r="H131" s="82">
        <v>8966.03515625</v>
      </c>
      <c r="I131" s="98">
        <v>7489.30078125</v>
      </c>
      <c r="J131" s="82">
        <v>6900.13623046875</v>
      </c>
      <c r="L131" s="98">
        <v>6903.97900390625</v>
      </c>
      <c r="M131" s="82">
        <v>8179.494140625</v>
      </c>
      <c r="P131" s="98">
        <v>6707.35888671875</v>
      </c>
      <c r="Q131" s="82">
        <v>6489.421875</v>
      </c>
      <c r="R131" s="107">
        <v>5102.4658203125</v>
      </c>
      <c r="S131" s="82">
        <v>3821.764892578125</v>
      </c>
      <c r="W131" s="82">
        <v>5445.591796875</v>
      </c>
      <c r="X131" s="98">
        <v>8326.263671875</v>
      </c>
      <c r="Y131" s="82">
        <v>6626.541015625</v>
      </c>
    </row>
    <row r="132" spans="2:25" x14ac:dyDescent="0.2">
      <c r="B132" s="82">
        <v>5445.591796875</v>
      </c>
      <c r="C132" s="98">
        <v>5907.3818359375</v>
      </c>
      <c r="D132" s="82">
        <v>10595.380859375</v>
      </c>
      <c r="H132" s="82">
        <v>8860.0947265625</v>
      </c>
      <c r="I132" s="98">
        <v>8327.634765625</v>
      </c>
      <c r="J132" s="82">
        <v>8804.7822265625</v>
      </c>
      <c r="L132" s="98">
        <v>8554.4111328125</v>
      </c>
      <c r="M132" s="82">
        <v>6278.91015625</v>
      </c>
      <c r="P132" s="98">
        <v>2878.8369140625</v>
      </c>
      <c r="Q132" s="82">
        <v>4741.658203125</v>
      </c>
      <c r="R132" s="107">
        <v>4158.52978515625</v>
      </c>
      <c r="S132" s="82">
        <v>3800.635009765625</v>
      </c>
      <c r="W132" s="82">
        <v>7717.86279296875</v>
      </c>
      <c r="X132" s="98">
        <v>8182.01611328125</v>
      </c>
      <c r="Y132" s="82">
        <v>7314.9228515625</v>
      </c>
    </row>
    <row r="133" spans="2:25" x14ac:dyDescent="0.2">
      <c r="B133" s="82">
        <v>7717.86279296875</v>
      </c>
      <c r="C133" s="98">
        <v>6080.9228515625</v>
      </c>
      <c r="D133" s="82">
        <v>10531.0439453125</v>
      </c>
      <c r="H133" s="82">
        <v>11583.861328125</v>
      </c>
      <c r="I133" s="98">
        <v>8417.11328125</v>
      </c>
      <c r="J133" s="82">
        <v>8719.75</v>
      </c>
      <c r="L133" s="98">
        <v>5833.0732421875</v>
      </c>
      <c r="M133" s="82">
        <v>7125.06884765625</v>
      </c>
      <c r="P133" s="98">
        <v>3377.222900390625</v>
      </c>
      <c r="Q133" s="82">
        <v>6245.0849609375</v>
      </c>
      <c r="R133" s="107">
        <v>6132.09521484375</v>
      </c>
      <c r="S133" s="82">
        <v>5940.34716796875</v>
      </c>
      <c r="W133" s="82">
        <v>9327.849609375</v>
      </c>
      <c r="X133" s="98">
        <v>8477.7216796875</v>
      </c>
      <c r="Y133" s="82">
        <v>6733.68212890625</v>
      </c>
    </row>
    <row r="134" spans="2:25" x14ac:dyDescent="0.2">
      <c r="B134" s="82">
        <v>9327.849609375</v>
      </c>
      <c r="C134" s="98">
        <v>5256.5400390625</v>
      </c>
      <c r="D134" s="82">
        <v>10996.4990234375</v>
      </c>
      <c r="H134" s="82">
        <v>12675.3408203125</v>
      </c>
      <c r="I134" s="98">
        <v>6740.0849609375</v>
      </c>
      <c r="J134" s="82">
        <v>7767.76904296875</v>
      </c>
      <c r="L134" s="98">
        <v>8026.1201171875</v>
      </c>
      <c r="M134" s="82">
        <v>5216.7001953125</v>
      </c>
      <c r="P134" s="98">
        <v>4938.201171875</v>
      </c>
      <c r="Q134" s="82">
        <v>5782.0029296875</v>
      </c>
      <c r="R134" s="107">
        <v>4998.84619140625</v>
      </c>
      <c r="S134" s="82">
        <v>7272.60009765625</v>
      </c>
      <c r="W134" s="82">
        <v>7632</v>
      </c>
      <c r="X134" s="98">
        <v>8120.7529296875</v>
      </c>
      <c r="Y134" s="82">
        <v>5392.544921875</v>
      </c>
    </row>
    <row r="135" spans="2:25" x14ac:dyDescent="0.2">
      <c r="B135" s="82">
        <v>7632</v>
      </c>
      <c r="C135" s="98">
        <v>5665.90576171875</v>
      </c>
      <c r="D135" s="82">
        <v>10718.771484375</v>
      </c>
      <c r="H135" s="82">
        <v>12302.5830078125</v>
      </c>
      <c r="I135" s="98">
        <v>8193.0009765625</v>
      </c>
      <c r="J135" s="82">
        <v>8727.6689453125</v>
      </c>
      <c r="L135" s="98">
        <v>6679.5322265625</v>
      </c>
      <c r="M135" s="82">
        <v>8424.431640625</v>
      </c>
      <c r="P135" s="98">
        <v>3716.965087890625</v>
      </c>
      <c r="Q135" s="82">
        <v>3428.72900390625</v>
      </c>
      <c r="R135" s="107">
        <v>4545.69189453125</v>
      </c>
      <c r="S135" s="82">
        <v>4268.0478515625</v>
      </c>
      <c r="W135" s="82">
        <v>11575.720703125</v>
      </c>
      <c r="X135" s="98">
        <v>7731.02783203125</v>
      </c>
      <c r="Y135" s="82">
        <v>5909.9931640625</v>
      </c>
    </row>
    <row r="136" spans="2:25" x14ac:dyDescent="0.2">
      <c r="B136" s="82">
        <v>11575.720703125</v>
      </c>
      <c r="C136" s="98">
        <v>4664.9091796875</v>
      </c>
      <c r="D136" s="82">
        <v>9227.2275390625</v>
      </c>
      <c r="H136" s="82">
        <v>11914.0986328125</v>
      </c>
      <c r="I136" s="98">
        <v>8771.6015625</v>
      </c>
      <c r="J136" s="82">
        <v>9138.7138671875</v>
      </c>
      <c r="L136" s="98">
        <v>4811.77783203125</v>
      </c>
      <c r="M136" s="82">
        <v>8222.5087890625</v>
      </c>
      <c r="P136" s="98">
        <v>3595.035888671875</v>
      </c>
      <c r="Q136" s="82">
        <v>4732.7080078125</v>
      </c>
      <c r="R136" s="107">
        <v>6203.2431640625</v>
      </c>
      <c r="S136" s="82">
        <v>3674.60009765625</v>
      </c>
      <c r="W136" s="82">
        <v>8419.3330078125</v>
      </c>
      <c r="X136" s="98">
        <v>8165.509765625</v>
      </c>
      <c r="Y136" s="82">
        <v>6492.919921875</v>
      </c>
    </row>
    <row r="137" spans="2:25" x14ac:dyDescent="0.2">
      <c r="B137" s="82">
        <v>8419.3330078125</v>
      </c>
      <c r="C137" s="98">
        <v>8036.34912109375</v>
      </c>
      <c r="D137" s="82">
        <v>10782.0673828125</v>
      </c>
      <c r="H137" s="82">
        <v>10557.328125</v>
      </c>
      <c r="I137" s="98">
        <v>10914.0634765625</v>
      </c>
      <c r="J137" s="82">
        <v>6393.89208984375</v>
      </c>
      <c r="L137" s="98">
        <v>6132.31591796875</v>
      </c>
      <c r="M137" s="82">
        <v>7748.77001953125</v>
      </c>
      <c r="P137" s="98">
        <v>5184.1591796875</v>
      </c>
      <c r="Q137" s="82">
        <v>5128.2587890625</v>
      </c>
      <c r="R137" s="107">
        <v>5395.08984375</v>
      </c>
      <c r="S137" s="82">
        <v>3306.385986328125</v>
      </c>
      <c r="W137" s="82">
        <v>8401.6796875</v>
      </c>
      <c r="X137" s="98">
        <v>6333.7001953125</v>
      </c>
      <c r="Y137" s="82">
        <v>5831.34912109375</v>
      </c>
    </row>
    <row r="138" spans="2:25" x14ac:dyDescent="0.2">
      <c r="B138" s="82">
        <v>8401.6796875</v>
      </c>
      <c r="C138" s="98">
        <v>4254.9267578125</v>
      </c>
      <c r="D138" s="82">
        <v>10836.0048828125</v>
      </c>
      <c r="H138" s="82">
        <v>11079.7373046875</v>
      </c>
      <c r="I138" s="98">
        <v>8826.4091796875</v>
      </c>
      <c r="J138" s="82">
        <v>8319.693359375</v>
      </c>
      <c r="L138" s="98">
        <v>3943.68798828125</v>
      </c>
      <c r="M138" s="82">
        <v>7010.787109375</v>
      </c>
      <c r="P138" s="98">
        <v>4616.7099609375</v>
      </c>
      <c r="Q138" s="82">
        <v>3782.611083984375</v>
      </c>
      <c r="R138" s="107">
        <v>3704.14306640625</v>
      </c>
      <c r="S138" s="82">
        <v>3070.089111328125</v>
      </c>
      <c r="W138" s="82">
        <v>9137.126953125</v>
      </c>
      <c r="X138" s="98">
        <v>8712.767578125</v>
      </c>
      <c r="Y138" s="82">
        <v>4556.1591796875</v>
      </c>
    </row>
    <row r="139" spans="2:25" x14ac:dyDescent="0.2">
      <c r="B139" s="82">
        <v>9137.126953125</v>
      </c>
      <c r="C139" s="98">
        <v>4817.7080078125</v>
      </c>
      <c r="D139" s="82">
        <v>11253.267578125</v>
      </c>
      <c r="H139" s="82">
        <v>11632.7275390625</v>
      </c>
      <c r="I139" s="98">
        <v>7336.19580078125</v>
      </c>
      <c r="J139" s="82">
        <v>8850.1884765625</v>
      </c>
      <c r="L139" s="98">
        <v>5805.041015625</v>
      </c>
      <c r="M139" s="82">
        <v>7021.39013671875</v>
      </c>
      <c r="P139" s="98">
        <v>4389.88720703125</v>
      </c>
      <c r="Q139" s="82">
        <v>5211.2431640625</v>
      </c>
      <c r="R139" s="107">
        <v>6253.119140625</v>
      </c>
      <c r="S139" s="82">
        <v>4215.6171875</v>
      </c>
      <c r="W139" s="82">
        <v>9101.2841796875</v>
      </c>
      <c r="X139" s="98">
        <v>7611.998046875</v>
      </c>
      <c r="Y139" s="82">
        <v>6397.55517578125</v>
      </c>
    </row>
    <row r="140" spans="2:25" x14ac:dyDescent="0.2">
      <c r="B140" s="82">
        <v>9101.2841796875</v>
      </c>
      <c r="C140" s="98">
        <v>3810.986083984375</v>
      </c>
      <c r="D140" s="82">
        <v>9305.66015625</v>
      </c>
      <c r="H140" s="82">
        <v>12349.2060546875</v>
      </c>
      <c r="I140" s="98">
        <v>7463.908203125</v>
      </c>
      <c r="J140" s="82">
        <v>9280.771484375</v>
      </c>
      <c r="L140" s="98">
        <v>5809.85693359375</v>
      </c>
      <c r="M140" s="82">
        <v>7163.0068359375</v>
      </c>
      <c r="P140" s="98">
        <v>7957.9501953125</v>
      </c>
      <c r="Q140" s="82">
        <v>5354.94580078125</v>
      </c>
      <c r="R140" s="107">
        <v>5413.27490234375</v>
      </c>
      <c r="S140" s="82">
        <v>3315.678955078125</v>
      </c>
      <c r="W140" s="82">
        <v>3946.403076171875</v>
      </c>
      <c r="X140" s="98">
        <v>7874.26904296875</v>
      </c>
      <c r="Y140" s="82">
        <v>6089.216796875</v>
      </c>
    </row>
    <row r="141" spans="2:25" x14ac:dyDescent="0.2">
      <c r="B141" s="82">
        <v>3946.403076171875</v>
      </c>
      <c r="C141" s="98">
        <v>3683.81103515625</v>
      </c>
      <c r="D141" s="82">
        <v>9872.5498046875</v>
      </c>
      <c r="H141" s="82">
        <v>10483.998046875</v>
      </c>
      <c r="I141" s="98">
        <v>7166.0029296875</v>
      </c>
      <c r="J141" s="82">
        <v>8431.84765625</v>
      </c>
      <c r="L141" s="98">
        <v>4870.134765625</v>
      </c>
      <c r="M141" s="82">
        <v>7024.462890625</v>
      </c>
      <c r="P141" s="98">
        <v>7155.625</v>
      </c>
      <c r="Q141" s="82">
        <v>5256.90576171875</v>
      </c>
      <c r="R141" s="107">
        <v>3722.302001953125</v>
      </c>
      <c r="S141" s="82">
        <v>5340.48779296875</v>
      </c>
      <c r="W141" s="82">
        <v>8305.830078125</v>
      </c>
      <c r="X141" s="98">
        <v>6623.2451171875</v>
      </c>
      <c r="Y141" s="82">
        <v>6838.69384765625</v>
      </c>
    </row>
    <row r="142" spans="2:25" x14ac:dyDescent="0.2">
      <c r="B142" s="82">
        <v>8305.830078125</v>
      </c>
      <c r="C142" s="98">
        <v>4107.60302734375</v>
      </c>
      <c r="D142" s="82">
        <v>9130.35546875</v>
      </c>
      <c r="H142" s="82">
        <v>9535.05078125</v>
      </c>
      <c r="I142" s="98">
        <v>6385.166015625</v>
      </c>
      <c r="J142" s="82">
        <v>9504.728515625</v>
      </c>
      <c r="L142" s="98">
        <v>6790.69580078125</v>
      </c>
      <c r="M142" s="82">
        <v>7036.212890625</v>
      </c>
      <c r="P142" s="98">
        <v>4796.44921875</v>
      </c>
      <c r="Q142" s="82">
        <v>6149.35400390625</v>
      </c>
      <c r="R142" s="107">
        <v>5475.35693359375</v>
      </c>
      <c r="S142" s="82">
        <v>6069.30078125</v>
      </c>
      <c r="W142" s="82">
        <v>7353.39892578125</v>
      </c>
      <c r="X142" s="98">
        <v>8374.384765625</v>
      </c>
      <c r="Y142" s="82">
        <v>5938.76318359375</v>
      </c>
    </row>
    <row r="143" spans="2:25" x14ac:dyDescent="0.2">
      <c r="B143" s="82">
        <v>7353.39892578125</v>
      </c>
      <c r="C143" s="99">
        <v>6841.6572265625</v>
      </c>
      <c r="D143" s="82">
        <v>10347.029296875</v>
      </c>
      <c r="H143" s="82">
        <v>10494.2607421875</v>
      </c>
      <c r="I143" s="98">
        <v>8464.9296875</v>
      </c>
      <c r="J143" s="82">
        <v>8546.6953125</v>
      </c>
      <c r="L143" s="98">
        <v>5242.958984375</v>
      </c>
      <c r="M143" s="82">
        <v>7230.30517578125</v>
      </c>
      <c r="P143" s="98">
        <v>3870.85205078125</v>
      </c>
      <c r="Q143" s="82">
        <v>5767.1318359375</v>
      </c>
      <c r="R143" s="107">
        <v>4425.40380859375</v>
      </c>
      <c r="S143" s="82">
        <v>4040.052978515625</v>
      </c>
      <c r="W143" s="82">
        <v>7497.5439453125</v>
      </c>
      <c r="X143" s="98">
        <v>8543.361328125</v>
      </c>
      <c r="Y143" s="82">
        <v>5794.7138671875</v>
      </c>
    </row>
    <row r="144" spans="2:25" x14ac:dyDescent="0.2">
      <c r="B144" s="82">
        <v>7497.5439453125</v>
      </c>
      <c r="D144" s="82">
        <v>10077.236328125</v>
      </c>
      <c r="H144" s="82">
        <v>9235.865234375</v>
      </c>
      <c r="I144" s="98">
        <v>7019.72900390625</v>
      </c>
      <c r="J144" s="82">
        <v>10302.4130859375</v>
      </c>
      <c r="L144" s="98">
        <v>5316.7470703125</v>
      </c>
      <c r="M144" s="82">
        <v>6488.7890625</v>
      </c>
      <c r="P144" s="98">
        <v>3716.76904296875</v>
      </c>
      <c r="Q144" s="82">
        <v>5622.044921875</v>
      </c>
      <c r="R144" s="107">
        <v>5081.25</v>
      </c>
      <c r="S144" s="82">
        <v>5474.4091796875</v>
      </c>
      <c r="W144" s="82">
        <v>10671.392578125</v>
      </c>
      <c r="X144" s="98">
        <v>7486.76318359375</v>
      </c>
      <c r="Y144" s="82">
        <v>7249.875</v>
      </c>
    </row>
    <row r="145" spans="2:25" x14ac:dyDescent="0.2">
      <c r="B145" s="82">
        <v>10671.392578125</v>
      </c>
      <c r="D145" s="82">
        <v>9260.546875</v>
      </c>
      <c r="H145" s="82">
        <v>10630.6279296875</v>
      </c>
      <c r="I145" s="98">
        <v>8487.86328125</v>
      </c>
      <c r="J145" s="82">
        <v>4626.65185546875</v>
      </c>
      <c r="L145" s="98">
        <v>5024.755859375</v>
      </c>
      <c r="M145" s="82">
        <v>8077.22607421875</v>
      </c>
      <c r="P145" s="98">
        <v>5093.7529296875</v>
      </c>
      <c r="Q145" s="82">
        <v>7293.72216796875</v>
      </c>
      <c r="R145" s="107">
        <v>5108.412109375</v>
      </c>
      <c r="S145" s="82">
        <v>3867.39306640625</v>
      </c>
      <c r="W145" s="82">
        <v>9196.673828125</v>
      </c>
      <c r="X145" s="98">
        <v>7452.880859375</v>
      </c>
      <c r="Y145" s="82">
        <v>6566.5888671875</v>
      </c>
    </row>
    <row r="146" spans="2:25" x14ac:dyDescent="0.2">
      <c r="B146" s="82">
        <v>9196.673828125</v>
      </c>
      <c r="D146" s="82">
        <v>7618.0439453125</v>
      </c>
      <c r="H146" s="82">
        <v>11363.5595703125</v>
      </c>
      <c r="I146" s="98">
        <v>4352.7412109375</v>
      </c>
      <c r="J146" s="82">
        <v>8693.2548828125</v>
      </c>
      <c r="L146" s="98">
        <v>4181.48583984375</v>
      </c>
      <c r="M146" s="82">
        <v>7207.380859375</v>
      </c>
      <c r="P146" s="98">
        <v>3045.1669921875</v>
      </c>
      <c r="Q146" s="82">
        <v>4653.634765625</v>
      </c>
      <c r="R146" s="107">
        <v>4309.23486328125</v>
      </c>
      <c r="S146" s="82">
        <v>3374.01904296875</v>
      </c>
      <c r="W146" s="82">
        <v>9335.4677734375</v>
      </c>
      <c r="X146" s="98">
        <v>7796.841796875</v>
      </c>
      <c r="Y146" s="82">
        <v>7065.64111328125</v>
      </c>
    </row>
    <row r="147" spans="2:25" x14ac:dyDescent="0.2">
      <c r="B147" s="82">
        <v>9335.4677734375</v>
      </c>
      <c r="D147" s="82">
        <v>10130.81640625</v>
      </c>
      <c r="H147" s="82">
        <v>6572.12890625</v>
      </c>
      <c r="I147" s="98">
        <v>4409.2177734375</v>
      </c>
      <c r="J147" s="82">
        <v>8881.625</v>
      </c>
      <c r="L147" s="98">
        <v>6871.2490234375</v>
      </c>
      <c r="M147" s="82">
        <v>7165.73291015625</v>
      </c>
      <c r="P147" s="98">
        <v>4374.49609375</v>
      </c>
      <c r="Q147" s="82">
        <v>6087.0830078125</v>
      </c>
      <c r="R147" s="107">
        <v>4595.123046875</v>
      </c>
      <c r="S147" s="82">
        <v>4200.06298828125</v>
      </c>
      <c r="W147" s="82">
        <v>11118.640625</v>
      </c>
      <c r="X147" s="98">
        <v>8600.9072265625</v>
      </c>
      <c r="Y147" s="82">
        <v>7558.4609375</v>
      </c>
    </row>
    <row r="148" spans="2:25" x14ac:dyDescent="0.2">
      <c r="B148" s="82">
        <v>11118.640625</v>
      </c>
      <c r="D148" s="82">
        <v>8980.4091796875</v>
      </c>
      <c r="H148" s="82">
        <v>11568.7138671875</v>
      </c>
      <c r="I148" s="98">
        <v>3845.669921875</v>
      </c>
      <c r="J148" s="82">
        <v>5129.98583984375</v>
      </c>
      <c r="L148" s="98">
        <v>4451.884765625</v>
      </c>
      <c r="M148" s="82">
        <v>7029.35888671875</v>
      </c>
      <c r="P148" s="98">
        <v>3748.071044921875</v>
      </c>
      <c r="Q148" s="82">
        <v>4524.18505859375</v>
      </c>
      <c r="R148" s="107">
        <v>6409.6220703125</v>
      </c>
      <c r="S148" s="82">
        <v>4079.137939453125</v>
      </c>
      <c r="W148" s="82">
        <v>10569.2900390625</v>
      </c>
      <c r="X148" s="98">
        <v>7396.384765625</v>
      </c>
      <c r="Y148" s="82">
        <v>7554.501953125</v>
      </c>
    </row>
    <row r="149" spans="2:25" x14ac:dyDescent="0.2">
      <c r="B149" s="82">
        <v>10569.2900390625</v>
      </c>
      <c r="D149" s="82">
        <v>10348.1787109375</v>
      </c>
      <c r="H149" s="82">
        <v>11493.1328125</v>
      </c>
      <c r="I149" s="98">
        <v>4674.64697265625</v>
      </c>
      <c r="J149" s="82">
        <v>7335.578125</v>
      </c>
      <c r="L149" s="98">
        <v>3870.333984375</v>
      </c>
      <c r="M149" s="82">
        <v>7779.42919921875</v>
      </c>
      <c r="P149" s="98">
        <v>3899.659912109375</v>
      </c>
      <c r="Q149" s="82">
        <v>4101.216796875</v>
      </c>
      <c r="R149" s="107">
        <v>5214.60400390625</v>
      </c>
      <c r="S149" s="82">
        <v>3327.876953125</v>
      </c>
      <c r="W149" s="82">
        <v>12128.4384765625</v>
      </c>
      <c r="X149" s="98">
        <v>8241.37890625</v>
      </c>
      <c r="Y149" s="82">
        <v>5219.5791015625</v>
      </c>
    </row>
    <row r="150" spans="2:25" x14ac:dyDescent="0.2">
      <c r="B150" s="82">
        <v>12128.4384765625</v>
      </c>
      <c r="D150" s="82">
        <v>11339.3564453125</v>
      </c>
      <c r="H150" s="82">
        <v>7849.69677734375</v>
      </c>
      <c r="I150" s="98">
        <v>4992.02783203125</v>
      </c>
      <c r="J150" s="82">
        <v>9257.1953125</v>
      </c>
      <c r="L150" s="98">
        <v>4359.64208984375</v>
      </c>
      <c r="M150" s="82">
        <v>7479.875</v>
      </c>
      <c r="P150" s="98">
        <v>4899.7861328125</v>
      </c>
      <c r="Q150" s="82">
        <v>4193.57421875</v>
      </c>
      <c r="R150" s="107">
        <v>3359.970947265625</v>
      </c>
      <c r="S150" s="82">
        <v>4348.85986328125</v>
      </c>
      <c r="W150" s="82">
        <v>7844.0087890625</v>
      </c>
      <c r="X150" s="98">
        <v>6817.47021484375</v>
      </c>
      <c r="Y150" s="82">
        <v>6102.35986328125</v>
      </c>
    </row>
    <row r="151" spans="2:25" x14ac:dyDescent="0.2">
      <c r="B151" s="82">
        <v>7844.0087890625</v>
      </c>
      <c r="D151" s="82">
        <v>9647.5322265625</v>
      </c>
      <c r="H151" s="82">
        <v>11289.736328125</v>
      </c>
      <c r="I151" s="98">
        <v>4802.89306640625</v>
      </c>
      <c r="J151" s="82">
        <v>8730.72265625</v>
      </c>
      <c r="L151" s="98">
        <v>4188.39599609375</v>
      </c>
      <c r="M151" s="82">
        <v>4616.87109375</v>
      </c>
      <c r="P151" s="98">
        <v>3783.821044921875</v>
      </c>
      <c r="Q151" s="82">
        <v>5015.3759765625</v>
      </c>
      <c r="R151" s="107">
        <v>4095.172119140625</v>
      </c>
      <c r="S151" s="82">
        <v>2709.679931640625</v>
      </c>
      <c r="W151" s="82">
        <v>9852.388671875</v>
      </c>
      <c r="X151" s="98">
        <v>4540.26708984375</v>
      </c>
      <c r="Y151" s="82">
        <v>7182.0859375</v>
      </c>
    </row>
    <row r="152" spans="2:25" x14ac:dyDescent="0.2">
      <c r="B152" s="82">
        <v>9852.388671875</v>
      </c>
      <c r="D152" s="82">
        <v>7863.81689453125</v>
      </c>
      <c r="H152" s="82">
        <v>12311.529296875</v>
      </c>
      <c r="I152" s="98">
        <v>4357.77294921875</v>
      </c>
      <c r="J152" s="82">
        <v>6264.6611328125</v>
      </c>
      <c r="L152" s="98">
        <v>3652.387939453125</v>
      </c>
      <c r="M152" s="82">
        <v>7373.07421875</v>
      </c>
      <c r="P152" s="98">
        <v>4287.18994140625</v>
      </c>
      <c r="Q152" s="82">
        <v>5704.47900390625</v>
      </c>
      <c r="R152" s="107">
        <v>3348.180908203125</v>
      </c>
      <c r="S152" s="82">
        <v>6366.8759765625</v>
      </c>
      <c r="W152" s="82">
        <v>4424.796875</v>
      </c>
      <c r="X152" s="98">
        <v>9053.05078125</v>
      </c>
      <c r="Y152" s="82">
        <v>6791.5068359375</v>
      </c>
    </row>
    <row r="153" spans="2:25" x14ac:dyDescent="0.2">
      <c r="B153" s="82">
        <v>4424.796875</v>
      </c>
      <c r="D153" s="82">
        <v>7640.3291015625</v>
      </c>
      <c r="H153" s="82">
        <v>11448.822265625</v>
      </c>
      <c r="I153" s="98">
        <v>4199.3671875</v>
      </c>
      <c r="J153" s="82">
        <v>9457.2890625</v>
      </c>
      <c r="L153" s="98">
        <v>4902.3310546875</v>
      </c>
      <c r="M153" s="82">
        <v>4746.3837890625</v>
      </c>
      <c r="P153" s="99">
        <v>6708.0498046875</v>
      </c>
      <c r="Q153" s="82">
        <v>5874.7001953125</v>
      </c>
      <c r="R153" s="107">
        <v>3822.882080078125</v>
      </c>
      <c r="S153" s="83">
        <v>6978.54296875</v>
      </c>
      <c r="W153" s="82">
        <v>10917.94921875</v>
      </c>
      <c r="X153" s="98">
        <v>8782.046875</v>
      </c>
      <c r="Y153" s="82">
        <v>5209.47802734375</v>
      </c>
    </row>
    <row r="154" spans="2:25" x14ac:dyDescent="0.2">
      <c r="B154" s="82">
        <v>10917.94921875</v>
      </c>
      <c r="D154" s="82">
        <v>4763.14111328125</v>
      </c>
      <c r="H154" s="82">
        <v>10878.86328125</v>
      </c>
      <c r="I154" s="98">
        <v>6131.73095703125</v>
      </c>
      <c r="J154" s="82">
        <v>8883.1787109375</v>
      </c>
      <c r="L154" s="98">
        <v>4309.10302734375</v>
      </c>
      <c r="M154" s="82">
        <v>7906.59716796875</v>
      </c>
      <c r="Q154" s="82">
        <v>4594.333984375</v>
      </c>
      <c r="R154" s="107">
        <v>3027.906005859375</v>
      </c>
      <c r="W154" s="82">
        <v>9038.91015625</v>
      </c>
      <c r="X154" s="98">
        <v>7074.60107421875</v>
      </c>
      <c r="Y154" s="82">
        <v>5672.17919921875</v>
      </c>
    </row>
    <row r="155" spans="2:25" x14ac:dyDescent="0.2">
      <c r="B155" s="82">
        <v>9038.91015625</v>
      </c>
      <c r="D155" s="82">
        <v>9508.998046875</v>
      </c>
      <c r="H155" s="82">
        <v>12075.9765625</v>
      </c>
      <c r="I155" s="98">
        <v>4025.5380859375</v>
      </c>
      <c r="J155" s="82">
        <v>9477.5810546875</v>
      </c>
      <c r="L155" s="98">
        <v>4096.39990234375</v>
      </c>
      <c r="M155" s="82">
        <v>6968.1708984375</v>
      </c>
      <c r="Q155" s="82">
        <v>5441.994140625</v>
      </c>
      <c r="R155" s="107">
        <v>4050.69189453125</v>
      </c>
      <c r="W155" s="82">
        <v>10985.630859375</v>
      </c>
      <c r="X155" s="98">
        <v>7519.8310546875</v>
      </c>
      <c r="Y155" s="82">
        <v>7818.42578125</v>
      </c>
    </row>
    <row r="156" spans="2:25" x14ac:dyDescent="0.2">
      <c r="B156" s="82">
        <v>10985.630859375</v>
      </c>
      <c r="D156" s="82">
        <v>3799.384033203125</v>
      </c>
      <c r="H156" s="82">
        <v>11625.2412109375</v>
      </c>
      <c r="I156" s="98">
        <v>3511.489990234375</v>
      </c>
      <c r="J156" s="82">
        <v>8070.1171875</v>
      </c>
      <c r="L156" s="98">
        <v>4436.47900390625</v>
      </c>
      <c r="M156" s="82">
        <v>7508.66015625</v>
      </c>
      <c r="Q156" s="82">
        <v>4946.10791015625</v>
      </c>
      <c r="R156" s="107">
        <v>3313.93505859375</v>
      </c>
      <c r="W156" s="82">
        <v>6714.86279296875</v>
      </c>
      <c r="X156" s="98">
        <v>7649.2119140625</v>
      </c>
      <c r="Y156" s="82">
        <v>7513.337890625</v>
      </c>
    </row>
    <row r="157" spans="2:25" x14ac:dyDescent="0.2">
      <c r="B157" s="82">
        <v>6714.86279296875</v>
      </c>
      <c r="D157" s="83">
        <v>4570.91015625</v>
      </c>
      <c r="H157" s="82">
        <v>12034.6884765625</v>
      </c>
      <c r="I157" s="98">
        <v>5612.36376953125</v>
      </c>
      <c r="J157" s="82">
        <v>8306.931640625</v>
      </c>
      <c r="L157" s="98">
        <v>3563.5419921875</v>
      </c>
      <c r="M157" s="82">
        <v>7452.01318359375</v>
      </c>
      <c r="Q157" s="82">
        <v>3786.153076171875</v>
      </c>
      <c r="R157" s="107">
        <v>3832.778076171875</v>
      </c>
      <c r="W157" s="82">
        <v>14517.1123046875</v>
      </c>
      <c r="X157" s="98">
        <v>7682.740234375</v>
      </c>
      <c r="Y157" s="82">
        <v>6880.6337890625</v>
      </c>
    </row>
    <row r="158" spans="2:25" x14ac:dyDescent="0.2">
      <c r="B158" s="82">
        <v>14517.1123046875</v>
      </c>
      <c r="H158" s="82">
        <v>10407.9775390625</v>
      </c>
      <c r="I158" s="98">
        <v>3893.553955078125</v>
      </c>
      <c r="J158" s="82">
        <v>5709.2451171875</v>
      </c>
      <c r="L158" s="98">
        <v>8779.4609375</v>
      </c>
      <c r="M158" s="82">
        <v>7224.27978515625</v>
      </c>
      <c r="Q158" s="82">
        <v>4384.26611328125</v>
      </c>
      <c r="R158" s="107">
        <v>3697.510009765625</v>
      </c>
      <c r="W158" s="82">
        <v>8791.3203125</v>
      </c>
      <c r="X158" s="98">
        <v>5466.15478515625</v>
      </c>
      <c r="Y158" s="82">
        <v>6915.0869140625</v>
      </c>
    </row>
    <row r="159" spans="2:25" x14ac:dyDescent="0.2">
      <c r="B159" s="82">
        <v>8791.3203125</v>
      </c>
      <c r="H159" s="82">
        <v>11700.3388671875</v>
      </c>
      <c r="I159" s="98">
        <v>4666.02978515625</v>
      </c>
      <c r="J159" s="82">
        <v>6323.591796875</v>
      </c>
      <c r="L159" s="99">
        <v>9010.3564453125</v>
      </c>
      <c r="M159" s="82">
        <v>6260.509765625</v>
      </c>
      <c r="Q159" s="82">
        <v>4080.462890625</v>
      </c>
      <c r="R159" s="107">
        <v>4389.255859375</v>
      </c>
      <c r="W159" s="82">
        <v>4872.869140625</v>
      </c>
      <c r="X159" s="98">
        <v>8253.5908203125</v>
      </c>
      <c r="Y159" s="82">
        <v>6336.22216796875</v>
      </c>
    </row>
    <row r="160" spans="2:25" x14ac:dyDescent="0.2">
      <c r="B160" s="82">
        <v>4872.869140625</v>
      </c>
      <c r="H160" s="82">
        <v>11227.3740234375</v>
      </c>
      <c r="I160" s="98">
        <v>4798.73486328125</v>
      </c>
      <c r="J160" s="82">
        <v>6561.52880859375</v>
      </c>
      <c r="M160" s="82">
        <v>7404.60400390625</v>
      </c>
      <c r="Q160" s="82">
        <v>6118.369140625</v>
      </c>
      <c r="R160" s="107">
        <v>3759.199951171875</v>
      </c>
      <c r="W160" s="82">
        <v>4407.39599609375</v>
      </c>
      <c r="X160" s="98">
        <v>6767.3701171875</v>
      </c>
      <c r="Y160" s="82">
        <v>4381.5888671875</v>
      </c>
    </row>
    <row r="161" spans="2:25" x14ac:dyDescent="0.2">
      <c r="B161" s="82">
        <v>4407.39599609375</v>
      </c>
      <c r="H161" s="82">
        <v>11492.9697265625</v>
      </c>
      <c r="I161" s="98">
        <v>4037.9609375</v>
      </c>
      <c r="J161" s="82">
        <v>6902.69482421875</v>
      </c>
      <c r="M161" s="82">
        <v>4338.837890625</v>
      </c>
      <c r="Q161" s="82">
        <v>5581.3310546875</v>
      </c>
      <c r="R161" s="107">
        <v>2400.509033203125</v>
      </c>
      <c r="W161" s="82">
        <v>8118.7119140625</v>
      </c>
      <c r="X161" s="98">
        <v>7810.98193359375</v>
      </c>
      <c r="Y161" s="82">
        <v>5916.1318359375</v>
      </c>
    </row>
    <row r="162" spans="2:25" x14ac:dyDescent="0.2">
      <c r="B162" s="82">
        <v>8118.7119140625</v>
      </c>
      <c r="H162" s="82">
        <v>11824.0859375</v>
      </c>
      <c r="I162" s="98">
        <v>6872.501953125</v>
      </c>
      <c r="J162" s="82">
        <v>8264.501953125</v>
      </c>
      <c r="M162" s="82">
        <v>6843.5029296875</v>
      </c>
      <c r="Q162" s="82">
        <v>5591.73876953125</v>
      </c>
      <c r="R162" s="107">
        <v>4293.490234375</v>
      </c>
      <c r="W162" s="82">
        <v>6559.75</v>
      </c>
      <c r="X162" s="98">
        <v>8716.8203125</v>
      </c>
      <c r="Y162" s="82">
        <v>3977.56103515625</v>
      </c>
    </row>
    <row r="163" spans="2:25" x14ac:dyDescent="0.2">
      <c r="B163" s="82">
        <v>6559.75</v>
      </c>
      <c r="H163" s="82">
        <v>8650.2724609375</v>
      </c>
      <c r="I163" s="99">
        <v>10496.5732421875</v>
      </c>
      <c r="J163" s="82">
        <v>8295.0654296875</v>
      </c>
      <c r="M163" s="82">
        <v>7428.52001953125</v>
      </c>
      <c r="Q163" s="82">
        <v>5807.8837890625</v>
      </c>
      <c r="R163" s="107">
        <v>2931.587890625</v>
      </c>
      <c r="W163" s="82">
        <v>6538.5517578125</v>
      </c>
      <c r="X163" s="98">
        <v>7444.1201171875</v>
      </c>
      <c r="Y163" s="82">
        <v>7289.953125</v>
      </c>
    </row>
    <row r="164" spans="2:25" x14ac:dyDescent="0.2">
      <c r="B164" s="82">
        <v>6538.5517578125</v>
      </c>
      <c r="H164" s="82">
        <v>12132.8056640625</v>
      </c>
      <c r="J164" s="82">
        <v>7119.93603515625</v>
      </c>
      <c r="M164" s="82">
        <v>6023.6162109375</v>
      </c>
      <c r="Q164" s="82">
        <v>5851.998046875</v>
      </c>
      <c r="R164" s="107">
        <v>3073.51611328125</v>
      </c>
      <c r="W164" s="82">
        <v>8163.326171875</v>
      </c>
      <c r="X164" s="98">
        <v>9046.748046875</v>
      </c>
      <c r="Y164" s="82">
        <v>7377.119140625</v>
      </c>
    </row>
    <row r="165" spans="2:25" x14ac:dyDescent="0.2">
      <c r="B165" s="82">
        <v>8163.326171875</v>
      </c>
      <c r="H165" s="82">
        <v>10889.291015625</v>
      </c>
      <c r="J165" s="82">
        <v>8021.7548828125</v>
      </c>
      <c r="M165" s="82">
        <v>5556.673828125</v>
      </c>
      <c r="Q165" s="82">
        <v>4000.4609375</v>
      </c>
      <c r="R165" s="107">
        <v>3042.360107421875</v>
      </c>
      <c r="W165" s="82">
        <v>9197.443359375</v>
      </c>
      <c r="X165" s="98">
        <v>7413.419921875</v>
      </c>
      <c r="Y165" s="82">
        <v>6820.97412109375</v>
      </c>
    </row>
    <row r="166" spans="2:25" x14ac:dyDescent="0.2">
      <c r="B166" s="82">
        <v>9197.443359375</v>
      </c>
      <c r="H166" s="82">
        <v>11938.6533203125</v>
      </c>
      <c r="J166" s="82">
        <v>9444.091796875</v>
      </c>
      <c r="M166" s="82">
        <v>4816.02197265625</v>
      </c>
      <c r="Q166" s="82">
        <v>3647.5849609375</v>
      </c>
      <c r="R166" s="107">
        <v>2776.74609375</v>
      </c>
      <c r="W166" s="82">
        <v>5058.6259765625</v>
      </c>
      <c r="X166" s="98">
        <v>8321.451171875</v>
      </c>
      <c r="Y166" s="82">
        <v>7259.15087890625</v>
      </c>
    </row>
    <row r="167" spans="2:25" x14ac:dyDescent="0.2">
      <c r="B167" s="82">
        <v>5058.6259765625</v>
      </c>
      <c r="H167" s="82">
        <v>11556.8232421875</v>
      </c>
      <c r="J167" s="82">
        <v>4438.951171875</v>
      </c>
      <c r="M167" s="82">
        <v>4381.5390625</v>
      </c>
      <c r="Q167" s="82">
        <v>3008.876953125</v>
      </c>
      <c r="R167" s="107">
        <v>3829.7060546875</v>
      </c>
      <c r="W167" s="82">
        <v>5253.52978515625</v>
      </c>
      <c r="X167" s="98">
        <v>8360.7919921875</v>
      </c>
      <c r="Y167" s="82">
        <v>6453.87890625</v>
      </c>
    </row>
    <row r="168" spans="2:25" x14ac:dyDescent="0.2">
      <c r="B168" s="82">
        <v>5253.52978515625</v>
      </c>
      <c r="H168" s="82">
        <v>11962.1435546875</v>
      </c>
      <c r="J168" s="82">
        <v>8542.3818359375</v>
      </c>
      <c r="M168" s="82">
        <v>4260.10986328125</v>
      </c>
      <c r="Q168" s="82">
        <v>3307.471923828125</v>
      </c>
      <c r="R168" s="107">
        <v>4567.93505859375</v>
      </c>
      <c r="W168" s="82">
        <v>4431.15185546875</v>
      </c>
      <c r="X168" s="98">
        <v>7196.671875</v>
      </c>
      <c r="Y168" s="82">
        <v>7278.01220703125</v>
      </c>
    </row>
    <row r="169" spans="2:25" x14ac:dyDescent="0.2">
      <c r="B169" s="82">
        <v>4431.15185546875</v>
      </c>
      <c r="H169" s="82">
        <v>10727.72265625</v>
      </c>
      <c r="J169" s="82">
        <v>9201.3251953125</v>
      </c>
      <c r="M169" s="82">
        <v>5907.93115234375</v>
      </c>
      <c r="Q169" s="82">
        <v>4166.17822265625</v>
      </c>
      <c r="R169" s="107">
        <v>2644.06103515625</v>
      </c>
      <c r="W169" s="82">
        <v>9314.810546875</v>
      </c>
      <c r="X169" s="98">
        <v>8658.7509765625</v>
      </c>
      <c r="Y169" s="82">
        <v>5249.55322265625</v>
      </c>
    </row>
    <row r="170" spans="2:25" x14ac:dyDescent="0.2">
      <c r="B170" s="82">
        <v>9314.810546875</v>
      </c>
      <c r="H170" s="82">
        <v>11207.9501953125</v>
      </c>
      <c r="J170" s="82">
        <v>8432.748046875</v>
      </c>
      <c r="M170" s="82">
        <v>4023.589111328125</v>
      </c>
      <c r="Q170" s="82">
        <v>3690.406982421875</v>
      </c>
      <c r="R170" s="107">
        <v>6199.7958984375</v>
      </c>
      <c r="W170" s="82">
        <v>9446.2197265625</v>
      </c>
      <c r="X170" s="98">
        <v>8613.658203125</v>
      </c>
      <c r="Y170" s="82">
        <v>7358.39111328125</v>
      </c>
    </row>
    <row r="171" spans="2:25" x14ac:dyDescent="0.2">
      <c r="B171" s="82">
        <v>9446.2197265625</v>
      </c>
      <c r="H171" s="82">
        <v>13091.3857421875</v>
      </c>
      <c r="J171" s="82">
        <v>7208.6591796875</v>
      </c>
      <c r="M171" s="82">
        <v>4029.4580078125</v>
      </c>
      <c r="Q171" s="82">
        <v>3632.43408203125</v>
      </c>
      <c r="R171" s="107">
        <v>5873.59423828125</v>
      </c>
      <c r="W171" s="82">
        <v>8597.9833984375</v>
      </c>
      <c r="X171" s="98">
        <v>6205.458984375</v>
      </c>
      <c r="Y171" s="82">
        <v>6939.69384765625</v>
      </c>
    </row>
    <row r="172" spans="2:25" x14ac:dyDescent="0.2">
      <c r="B172" s="82">
        <v>8597.9833984375</v>
      </c>
      <c r="H172" s="82">
        <v>10804.76171875</v>
      </c>
      <c r="J172" s="82">
        <v>9086.35546875</v>
      </c>
      <c r="M172" s="82">
        <v>5267.494140625</v>
      </c>
      <c r="Q172" s="82">
        <v>4421.85791015625</v>
      </c>
      <c r="R172" s="107">
        <v>7189.68310546875</v>
      </c>
      <c r="W172" s="82">
        <v>12323.607421875</v>
      </c>
      <c r="X172" s="98">
        <v>7606.5419921875</v>
      </c>
      <c r="Y172" s="82">
        <v>7386.115234375</v>
      </c>
    </row>
    <row r="173" spans="2:25" x14ac:dyDescent="0.2">
      <c r="B173" s="82">
        <v>12323.607421875</v>
      </c>
      <c r="H173" s="82">
        <v>10538.736328125</v>
      </c>
      <c r="J173" s="82">
        <v>8275.689453125</v>
      </c>
      <c r="M173" s="82">
        <v>3285.22900390625</v>
      </c>
      <c r="Q173" s="82">
        <v>5435.22900390625</v>
      </c>
      <c r="R173" s="107">
        <v>6468.505859375</v>
      </c>
      <c r="W173" s="82">
        <v>7953.26708984375</v>
      </c>
      <c r="X173" s="98">
        <v>8681.2431640625</v>
      </c>
      <c r="Y173" s="82">
        <v>7933.12890625</v>
      </c>
    </row>
    <row r="174" spans="2:25" x14ac:dyDescent="0.2">
      <c r="B174" s="82">
        <v>7953.26708984375</v>
      </c>
      <c r="H174" s="82">
        <v>7037.9677734375</v>
      </c>
      <c r="J174" s="82">
        <v>8468.8447265625</v>
      </c>
      <c r="M174" s="82">
        <v>3431.114990234375</v>
      </c>
      <c r="Q174" s="82">
        <v>3937.333984375</v>
      </c>
      <c r="R174" s="107">
        <v>6436.10205078125</v>
      </c>
      <c r="W174" s="82">
        <v>8763.810546875</v>
      </c>
      <c r="X174" s="98">
        <v>8252.46484375</v>
      </c>
      <c r="Y174" s="82">
        <v>7769.38916015625</v>
      </c>
    </row>
    <row r="175" spans="2:25" x14ac:dyDescent="0.2">
      <c r="B175" s="82">
        <v>8763.810546875</v>
      </c>
      <c r="H175" s="82">
        <v>7288.916015625</v>
      </c>
      <c r="J175" s="82">
        <v>6680.7470703125</v>
      </c>
      <c r="M175" s="82">
        <v>4254.60595703125</v>
      </c>
      <c r="Q175" s="82">
        <v>4309.47705078125</v>
      </c>
      <c r="R175" s="107">
        <v>7153.84619140625</v>
      </c>
      <c r="W175" s="82">
        <v>9773.6162109375</v>
      </c>
      <c r="X175" s="98">
        <v>6426.966796875</v>
      </c>
      <c r="Y175" s="82">
        <v>5962.39697265625</v>
      </c>
    </row>
    <row r="176" spans="2:25" x14ac:dyDescent="0.2">
      <c r="B176" s="82">
        <v>9773.6162109375</v>
      </c>
      <c r="H176" s="82">
        <v>10270.9814453125</v>
      </c>
      <c r="J176" s="82">
        <v>8608.2724609375</v>
      </c>
      <c r="M176" s="82">
        <v>5251.52587890625</v>
      </c>
      <c r="Q176" s="82">
        <v>2989.27197265625</v>
      </c>
      <c r="R176" s="108">
        <v>7790.375</v>
      </c>
      <c r="W176" s="82">
        <v>9056.0126953125</v>
      </c>
      <c r="X176" s="98">
        <v>7304.3662109375</v>
      </c>
      <c r="Y176" s="82">
        <v>6793.64501953125</v>
      </c>
    </row>
    <row r="177" spans="2:25" x14ac:dyDescent="0.2">
      <c r="B177" s="82">
        <v>9056.0126953125</v>
      </c>
      <c r="H177" s="82">
        <v>5112.82177734375</v>
      </c>
      <c r="J177" s="82">
        <v>8213.4990234375</v>
      </c>
      <c r="M177" s="82">
        <v>3825.52392578125</v>
      </c>
      <c r="Q177" s="82">
        <v>5833.85009765625</v>
      </c>
      <c r="W177" s="82">
        <v>8522.1103515625</v>
      </c>
      <c r="X177" s="98">
        <v>8030.60888671875</v>
      </c>
      <c r="Y177" s="82">
        <v>7400.82421875</v>
      </c>
    </row>
    <row r="178" spans="2:25" x14ac:dyDescent="0.2">
      <c r="B178" s="82">
        <v>8522.1103515625</v>
      </c>
      <c r="H178" s="82">
        <v>7363.5078125</v>
      </c>
      <c r="J178" s="82">
        <v>6033.796875</v>
      </c>
      <c r="M178" s="82">
        <v>2849.949951171875</v>
      </c>
      <c r="Q178" s="82">
        <v>3867.221923828125</v>
      </c>
      <c r="W178" s="82">
        <v>6071.7080078125</v>
      </c>
      <c r="X178" s="98">
        <v>5448.4677734375</v>
      </c>
      <c r="Y178" s="82">
        <v>6905.5439453125</v>
      </c>
    </row>
    <row r="179" spans="2:25" x14ac:dyDescent="0.2">
      <c r="B179" s="82">
        <v>6071.7080078125</v>
      </c>
      <c r="H179" s="82">
        <v>10559.4951171875</v>
      </c>
      <c r="J179" s="82">
        <v>6742.544921875</v>
      </c>
      <c r="M179" s="82">
        <v>4139.35400390625</v>
      </c>
      <c r="Q179" s="82">
        <v>4836.9658203125</v>
      </c>
      <c r="W179" s="82">
        <v>8868.8662109375</v>
      </c>
      <c r="X179" s="98">
        <v>8225.041015625</v>
      </c>
      <c r="Y179" s="82">
        <v>4865.10791015625</v>
      </c>
    </row>
    <row r="180" spans="2:25" x14ac:dyDescent="0.2">
      <c r="B180" s="82">
        <v>8868.8662109375</v>
      </c>
      <c r="H180" s="82">
        <v>7319.87890625</v>
      </c>
      <c r="J180" s="82">
        <v>7461.94189453125</v>
      </c>
      <c r="M180" s="83">
        <v>4137.06689453125</v>
      </c>
      <c r="Q180" s="82">
        <v>4350.29296875</v>
      </c>
      <c r="W180" s="82">
        <v>11150.38671875</v>
      </c>
      <c r="X180" s="98">
        <v>8270.2900390625</v>
      </c>
      <c r="Y180" s="82">
        <v>6859.47119140625</v>
      </c>
    </row>
    <row r="181" spans="2:25" x14ac:dyDescent="0.2">
      <c r="B181" s="82">
        <v>11150.38671875</v>
      </c>
      <c r="H181" s="82">
        <v>11034.35546875</v>
      </c>
      <c r="J181" s="82">
        <v>5365.2041015625</v>
      </c>
      <c r="Q181" s="82">
        <v>4703.14990234375</v>
      </c>
      <c r="W181" s="82">
        <v>10449.29296875</v>
      </c>
      <c r="X181" s="98">
        <v>7568.58203125</v>
      </c>
      <c r="Y181" s="82">
        <v>6517.27099609375</v>
      </c>
    </row>
    <row r="182" spans="2:25" x14ac:dyDescent="0.2">
      <c r="B182" s="82">
        <v>10449.29296875</v>
      </c>
      <c r="H182" s="82">
        <v>5352.10400390625</v>
      </c>
      <c r="J182" s="82">
        <v>9172.021484375</v>
      </c>
      <c r="Q182" s="82">
        <v>3563.7490234375</v>
      </c>
      <c r="W182" s="82">
        <v>5092.6650390625</v>
      </c>
      <c r="X182" s="98">
        <v>7001.40478515625</v>
      </c>
      <c r="Y182" s="82">
        <v>5984.2958984375</v>
      </c>
    </row>
    <row r="183" spans="2:25" x14ac:dyDescent="0.2">
      <c r="B183" s="82">
        <v>5092.6650390625</v>
      </c>
      <c r="H183" s="82">
        <v>5568.7529296875</v>
      </c>
      <c r="J183" s="82">
        <v>9006.875</v>
      </c>
      <c r="Q183" s="82">
        <v>3625.465087890625</v>
      </c>
      <c r="W183" s="82">
        <v>9770.6865234375</v>
      </c>
      <c r="X183" s="98">
        <v>8010.79296875</v>
      </c>
      <c r="Y183" s="82">
        <v>6538.06689453125</v>
      </c>
    </row>
    <row r="184" spans="2:25" x14ac:dyDescent="0.2">
      <c r="B184" s="82">
        <v>9770.6865234375</v>
      </c>
      <c r="H184" s="82">
        <v>9608.982421875</v>
      </c>
      <c r="J184" s="82">
        <v>7696.5390625</v>
      </c>
      <c r="Q184" s="82">
        <v>3281.592041015625</v>
      </c>
      <c r="W184" s="82">
        <v>9343.4873046875</v>
      </c>
      <c r="X184" s="98">
        <v>8263.65234375</v>
      </c>
      <c r="Y184" s="82">
        <v>6522.787109375</v>
      </c>
    </row>
    <row r="185" spans="2:25" x14ac:dyDescent="0.2">
      <c r="B185" s="82">
        <v>9343.4873046875</v>
      </c>
      <c r="H185" s="82">
        <v>6203.1279296875</v>
      </c>
      <c r="J185" s="82">
        <v>8784.0771484375</v>
      </c>
      <c r="Q185" s="82">
        <v>6276.2490234375</v>
      </c>
      <c r="W185" s="82">
        <v>8464.8603515625</v>
      </c>
      <c r="X185" s="98">
        <v>8208.0595703125</v>
      </c>
      <c r="Y185" s="82">
        <v>6417.34716796875</v>
      </c>
    </row>
    <row r="186" spans="2:25" x14ac:dyDescent="0.2">
      <c r="B186" s="82">
        <v>8464.8603515625</v>
      </c>
      <c r="H186" s="82">
        <v>6402.77392578125</v>
      </c>
      <c r="J186" s="82">
        <v>8786.6474609375</v>
      </c>
      <c r="Q186" s="82">
        <v>4141.27099609375</v>
      </c>
      <c r="W186" s="82">
        <v>9851.919921875</v>
      </c>
      <c r="X186" s="98">
        <v>7395.62890625</v>
      </c>
      <c r="Y186" s="82">
        <v>8626.611328125</v>
      </c>
    </row>
    <row r="187" spans="2:25" x14ac:dyDescent="0.2">
      <c r="B187" s="82">
        <v>9851.919921875</v>
      </c>
      <c r="H187" s="82">
        <v>5435.1728515625</v>
      </c>
      <c r="J187" s="82">
        <v>10073.0986328125</v>
      </c>
      <c r="Q187" s="82">
        <v>4841.0361328125</v>
      </c>
      <c r="W187" s="82">
        <v>5457.4638671875</v>
      </c>
      <c r="X187" s="98">
        <v>7660.5517578125</v>
      </c>
      <c r="Y187" s="82">
        <v>6456.62109375</v>
      </c>
    </row>
    <row r="188" spans="2:25" x14ac:dyDescent="0.2">
      <c r="B188" s="82">
        <v>5457.4638671875</v>
      </c>
      <c r="H188" s="82">
        <v>12736.7392578125</v>
      </c>
      <c r="J188" s="82">
        <v>7318.80078125</v>
      </c>
      <c r="Q188" s="82">
        <v>4482.31884765625</v>
      </c>
      <c r="W188" s="82">
        <v>5963.712890625</v>
      </c>
      <c r="X188" s="98">
        <v>8571.072265625</v>
      </c>
      <c r="Y188" s="82">
        <v>7224</v>
      </c>
    </row>
    <row r="189" spans="2:25" x14ac:dyDescent="0.2">
      <c r="B189" s="82">
        <v>5963.712890625</v>
      </c>
      <c r="H189" s="82">
        <v>5480.14697265625</v>
      </c>
      <c r="J189" s="82">
        <v>7578.22412109375</v>
      </c>
      <c r="Q189" s="82">
        <v>4075.48193359375</v>
      </c>
      <c r="W189" s="82">
        <v>3346.236083984375</v>
      </c>
      <c r="X189" s="98">
        <v>7950.009765625</v>
      </c>
      <c r="Y189" s="82">
        <v>5935.0849609375</v>
      </c>
    </row>
    <row r="190" spans="2:25" x14ac:dyDescent="0.2">
      <c r="B190" s="82">
        <v>3346.236083984375</v>
      </c>
      <c r="H190" s="83">
        <v>4798.162109375</v>
      </c>
      <c r="J190" s="82">
        <v>6458.27099609375</v>
      </c>
      <c r="Q190" s="82">
        <v>4815.84716796875</v>
      </c>
      <c r="W190" s="82">
        <v>4565.6259765625</v>
      </c>
      <c r="X190" s="98">
        <v>6122.56591796875</v>
      </c>
      <c r="Y190" s="82">
        <v>4898.08203125</v>
      </c>
    </row>
    <row r="191" spans="2:25" x14ac:dyDescent="0.2">
      <c r="B191" s="82">
        <v>4565.6259765625</v>
      </c>
      <c r="J191" s="82">
        <v>8275.37890625</v>
      </c>
      <c r="Q191" s="83">
        <v>5521.259765625</v>
      </c>
      <c r="W191" s="82">
        <v>5697.39208984375</v>
      </c>
      <c r="X191" s="98">
        <v>6920.591796875</v>
      </c>
      <c r="Y191" s="82">
        <v>6919.18212890625</v>
      </c>
    </row>
    <row r="192" spans="2:25" x14ac:dyDescent="0.2">
      <c r="B192" s="82">
        <v>5697.39208984375</v>
      </c>
      <c r="J192" s="82">
        <v>8762.9638671875</v>
      </c>
      <c r="W192" s="82">
        <v>3891.5458984375</v>
      </c>
      <c r="X192" s="98">
        <v>8509.177734375</v>
      </c>
      <c r="Y192" s="82">
        <v>6817.216796875</v>
      </c>
    </row>
    <row r="193" spans="2:25" x14ac:dyDescent="0.2">
      <c r="B193" s="82">
        <v>3891.5458984375</v>
      </c>
      <c r="J193" s="82">
        <v>8997.298828125</v>
      </c>
      <c r="W193" s="82">
        <v>4860.4140625</v>
      </c>
      <c r="X193" s="98">
        <v>7778.43896484375</v>
      </c>
      <c r="Y193" s="82">
        <v>7869.5341796875</v>
      </c>
    </row>
    <row r="194" spans="2:25" x14ac:dyDescent="0.2">
      <c r="B194" s="82">
        <v>4860.4140625</v>
      </c>
      <c r="J194" s="82">
        <v>7779.87890625</v>
      </c>
      <c r="W194" s="82">
        <v>5016.1259765625</v>
      </c>
      <c r="X194" s="98">
        <v>9318.9130859375</v>
      </c>
      <c r="Y194" s="82">
        <v>7609.9951171875</v>
      </c>
    </row>
    <row r="195" spans="2:25" x14ac:dyDescent="0.2">
      <c r="B195" s="82">
        <v>5016.1259765625</v>
      </c>
      <c r="J195" s="82">
        <v>4818.60498046875</v>
      </c>
      <c r="W195" s="82">
        <v>4192.64990234375</v>
      </c>
      <c r="X195" s="98">
        <v>7640.64306640625</v>
      </c>
      <c r="Y195" s="82">
        <v>4846.06494140625</v>
      </c>
    </row>
    <row r="196" spans="2:25" x14ac:dyDescent="0.2">
      <c r="B196" s="82">
        <v>4192.64990234375</v>
      </c>
      <c r="J196" s="82">
        <v>8696.30078125</v>
      </c>
      <c r="W196" s="82">
        <v>5268.953125</v>
      </c>
      <c r="X196" s="98">
        <v>9100.953125</v>
      </c>
      <c r="Y196" s="82">
        <v>7336.23388671875</v>
      </c>
    </row>
    <row r="197" spans="2:25" x14ac:dyDescent="0.2">
      <c r="B197" s="83">
        <v>5268.953125</v>
      </c>
      <c r="J197" s="82">
        <v>7310.15576171875</v>
      </c>
      <c r="W197" s="82">
        <v>8931.1533203125</v>
      </c>
      <c r="X197" s="98">
        <v>7874.30908203125</v>
      </c>
      <c r="Y197" s="82">
        <v>5779.52880859375</v>
      </c>
    </row>
    <row r="198" spans="2:25" x14ac:dyDescent="0.2">
      <c r="J198" s="82">
        <v>8110.09814453125</v>
      </c>
      <c r="W198" s="82">
        <v>8194.896484375</v>
      </c>
      <c r="X198" s="98">
        <v>10078.5615234375</v>
      </c>
      <c r="Y198" s="82">
        <v>4657.1572265625</v>
      </c>
    </row>
    <row r="199" spans="2:25" x14ac:dyDescent="0.2">
      <c r="J199" s="82">
        <v>8709.541015625</v>
      </c>
      <c r="W199" s="82">
        <v>8668.5712890625</v>
      </c>
      <c r="X199" s="98">
        <v>7600.88623046875</v>
      </c>
      <c r="Y199" s="82">
        <v>7262.046875</v>
      </c>
    </row>
    <row r="200" spans="2:25" x14ac:dyDescent="0.2">
      <c r="J200" s="82">
        <v>5412.89111328125</v>
      </c>
      <c r="W200" s="82">
        <v>9106.3603515625</v>
      </c>
      <c r="X200" s="98">
        <v>8802.1474609375</v>
      </c>
      <c r="Y200" s="82">
        <v>6441.3369140625</v>
      </c>
    </row>
    <row r="201" spans="2:25" x14ac:dyDescent="0.2">
      <c r="J201" s="82">
        <v>9391.0478515625</v>
      </c>
      <c r="W201" s="82">
        <v>8150.23876953125</v>
      </c>
      <c r="X201" s="98">
        <v>5818.6181640625</v>
      </c>
      <c r="Y201" s="82">
        <v>6240.169921875</v>
      </c>
    </row>
    <row r="202" spans="2:25" x14ac:dyDescent="0.2">
      <c r="J202" s="82">
        <v>3881.887939453125</v>
      </c>
      <c r="W202" s="82">
        <v>10349.59765625</v>
      </c>
      <c r="X202" s="98">
        <v>6135.1181640625</v>
      </c>
      <c r="Y202" s="82">
        <v>5366.5849609375</v>
      </c>
    </row>
    <row r="203" spans="2:25" x14ac:dyDescent="0.2">
      <c r="J203" s="82">
        <v>3708.701904296875</v>
      </c>
      <c r="W203" s="82">
        <v>10294.4599609375</v>
      </c>
      <c r="X203" s="98">
        <v>7734.31591796875</v>
      </c>
      <c r="Y203" s="82">
        <v>6012.294921875</v>
      </c>
    </row>
    <row r="204" spans="2:25" x14ac:dyDescent="0.2">
      <c r="J204" s="82">
        <v>9204.1328125</v>
      </c>
      <c r="W204" s="82">
        <v>9079.7099609375</v>
      </c>
      <c r="X204" s="98">
        <v>4815.73095703125</v>
      </c>
      <c r="Y204" s="82">
        <v>4796.462890625</v>
      </c>
    </row>
    <row r="205" spans="2:25" x14ac:dyDescent="0.2">
      <c r="J205" s="82">
        <v>4116.14599609375</v>
      </c>
      <c r="W205" s="82">
        <v>7222.1328125</v>
      </c>
      <c r="X205" s="98">
        <v>6950.39501953125</v>
      </c>
      <c r="Y205" s="82">
        <v>5112.72314453125</v>
      </c>
    </row>
    <row r="206" spans="2:25" x14ac:dyDescent="0.2">
      <c r="J206" s="82">
        <v>4112.0498046875</v>
      </c>
      <c r="W206" s="82">
        <v>9098.2275390625</v>
      </c>
      <c r="X206" s="98">
        <v>7634.98291015625</v>
      </c>
      <c r="Y206" s="82">
        <v>6637.5322265625</v>
      </c>
    </row>
    <row r="207" spans="2:25" x14ac:dyDescent="0.2">
      <c r="J207" s="82">
        <v>4373.60107421875</v>
      </c>
      <c r="W207" s="82">
        <v>7780.37890625</v>
      </c>
      <c r="X207" s="98">
        <v>8519.5400390625</v>
      </c>
      <c r="Y207" s="82">
        <v>7897.27294921875</v>
      </c>
    </row>
    <row r="208" spans="2:25" x14ac:dyDescent="0.2">
      <c r="J208" s="82">
        <v>4654.7861328125</v>
      </c>
      <c r="W208" s="82">
        <v>8427.9228515625</v>
      </c>
      <c r="X208" s="98">
        <v>6745.623046875</v>
      </c>
      <c r="Y208" s="82">
        <v>5257.373046875</v>
      </c>
    </row>
    <row r="209" spans="10:25" x14ac:dyDescent="0.2">
      <c r="J209" s="82">
        <v>3952.568115234375</v>
      </c>
      <c r="W209" s="82">
        <v>10050.1240234375</v>
      </c>
      <c r="X209" s="98">
        <v>9235.6689453125</v>
      </c>
      <c r="Y209" s="82">
        <v>7989.533203125</v>
      </c>
    </row>
    <row r="210" spans="10:25" x14ac:dyDescent="0.2">
      <c r="J210" s="82">
        <v>5922.380859375</v>
      </c>
      <c r="W210" s="82">
        <v>7641.65380859375</v>
      </c>
      <c r="X210" s="98">
        <v>8519.857421875</v>
      </c>
      <c r="Y210" s="82">
        <v>5699.22802734375</v>
      </c>
    </row>
    <row r="211" spans="10:25" x14ac:dyDescent="0.2">
      <c r="J211" s="82">
        <v>3860.72900390625</v>
      </c>
      <c r="W211" s="82">
        <v>5455.884765625</v>
      </c>
      <c r="X211" s="98">
        <v>8994.7587890625</v>
      </c>
      <c r="Y211" s="82">
        <v>6387.85986328125</v>
      </c>
    </row>
    <row r="212" spans="10:25" x14ac:dyDescent="0.2">
      <c r="J212" s="82">
        <v>3906.888916015625</v>
      </c>
      <c r="W212" s="82">
        <v>9248.591796875</v>
      </c>
      <c r="X212" s="98">
        <v>7415.4990234375</v>
      </c>
      <c r="Y212" s="82">
        <v>6297.60009765625</v>
      </c>
    </row>
    <row r="213" spans="10:25" x14ac:dyDescent="0.2">
      <c r="J213" s="82">
        <v>3857.261962890625</v>
      </c>
      <c r="W213" s="82">
        <v>10155.5439453125</v>
      </c>
      <c r="X213" s="98">
        <v>7183.52001953125</v>
      </c>
      <c r="Y213" s="82">
        <v>5831.60400390625</v>
      </c>
    </row>
    <row r="214" spans="10:25" x14ac:dyDescent="0.2">
      <c r="J214" s="82">
        <v>4817.77685546875</v>
      </c>
      <c r="W214" s="82">
        <v>5702.8759765625</v>
      </c>
      <c r="X214" s="98">
        <v>5431.6640625</v>
      </c>
      <c r="Y214" s="82">
        <v>5457.22509765625</v>
      </c>
    </row>
    <row r="215" spans="10:25" x14ac:dyDescent="0.2">
      <c r="J215" s="82">
        <v>3889.7900390625</v>
      </c>
      <c r="W215" s="82">
        <v>8140.326171875</v>
      </c>
      <c r="X215" s="98">
        <v>7381.4267578125</v>
      </c>
      <c r="Y215" s="82">
        <v>5714.455078125</v>
      </c>
    </row>
    <row r="216" spans="10:25" x14ac:dyDescent="0.2">
      <c r="J216" s="82">
        <v>5013.333984375</v>
      </c>
      <c r="W216" s="82">
        <v>7406.23681640625</v>
      </c>
      <c r="X216" s="98">
        <v>7030.08984375</v>
      </c>
      <c r="Y216" s="82">
        <v>6707.35888671875</v>
      </c>
    </row>
    <row r="217" spans="10:25" x14ac:dyDescent="0.2">
      <c r="J217" s="82">
        <v>8722.5908203125</v>
      </c>
      <c r="W217" s="82">
        <v>8177.17578125</v>
      </c>
      <c r="X217" s="98">
        <v>8926.7373046875</v>
      </c>
      <c r="Y217" s="82">
        <v>2878.8369140625</v>
      </c>
    </row>
    <row r="218" spans="10:25" x14ac:dyDescent="0.2">
      <c r="J218" s="83">
        <v>11722.6708984375</v>
      </c>
      <c r="W218" s="82">
        <v>10741.9423828125</v>
      </c>
      <c r="X218" s="98">
        <v>7896.68212890625</v>
      </c>
      <c r="Y218" s="82">
        <v>3377.222900390625</v>
      </c>
    </row>
    <row r="219" spans="10:25" x14ac:dyDescent="0.2">
      <c r="W219" s="82">
        <v>8784.591796875</v>
      </c>
      <c r="X219" s="98">
        <v>7183.708984375</v>
      </c>
      <c r="Y219" s="82">
        <v>4938.201171875</v>
      </c>
    </row>
    <row r="220" spans="10:25" x14ac:dyDescent="0.2">
      <c r="W220" s="82">
        <v>7697.26318359375</v>
      </c>
      <c r="X220" s="98">
        <v>7701.75</v>
      </c>
      <c r="Y220" s="82">
        <v>3716.965087890625</v>
      </c>
    </row>
    <row r="221" spans="10:25" x14ac:dyDescent="0.2">
      <c r="W221" s="82">
        <v>8428.7587890625</v>
      </c>
      <c r="X221" s="98">
        <v>4182.52490234375</v>
      </c>
      <c r="Y221" s="82">
        <v>3595.035888671875</v>
      </c>
    </row>
    <row r="222" spans="10:25" x14ac:dyDescent="0.2">
      <c r="W222" s="82">
        <v>9370.296875</v>
      </c>
      <c r="X222" s="98">
        <v>7805.8232421875</v>
      </c>
      <c r="Y222" s="82">
        <v>5184.1591796875</v>
      </c>
    </row>
    <row r="223" spans="10:25" x14ac:dyDescent="0.2">
      <c r="W223" s="82">
        <v>8023.533203125</v>
      </c>
      <c r="X223" s="98">
        <v>6761.89013671875</v>
      </c>
      <c r="Y223" s="82">
        <v>4616.7099609375</v>
      </c>
    </row>
    <row r="224" spans="10:25" x14ac:dyDescent="0.2">
      <c r="W224" s="82">
        <v>9281.560546875</v>
      </c>
      <c r="X224" s="98">
        <v>7965.13720703125</v>
      </c>
      <c r="Y224" s="82">
        <v>4389.88720703125</v>
      </c>
    </row>
    <row r="225" spans="23:25" x14ac:dyDescent="0.2">
      <c r="W225" s="82">
        <v>9650.404296875</v>
      </c>
      <c r="X225" s="98">
        <v>8212.912109375</v>
      </c>
      <c r="Y225" s="82">
        <v>7957.9501953125</v>
      </c>
    </row>
    <row r="226" spans="23:25" x14ac:dyDescent="0.2">
      <c r="W226" s="82">
        <v>8538.9931640625</v>
      </c>
      <c r="X226" s="98">
        <v>8894.400390625</v>
      </c>
      <c r="Y226" s="82">
        <v>7155.625</v>
      </c>
    </row>
    <row r="227" spans="23:25" x14ac:dyDescent="0.2">
      <c r="W227" s="82">
        <v>8582.5517578125</v>
      </c>
      <c r="X227" s="98">
        <v>8896.4169921875</v>
      </c>
      <c r="Y227" s="82">
        <v>4796.44921875</v>
      </c>
    </row>
    <row r="228" spans="23:25" x14ac:dyDescent="0.2">
      <c r="W228" s="82">
        <v>6474.22802734375</v>
      </c>
      <c r="X228" s="98">
        <v>7872.7841796875</v>
      </c>
      <c r="Y228" s="82">
        <v>3870.85205078125</v>
      </c>
    </row>
    <row r="229" spans="23:25" x14ac:dyDescent="0.2">
      <c r="W229" s="82">
        <v>6820.283203125</v>
      </c>
      <c r="X229" s="98">
        <v>5022.72412109375</v>
      </c>
      <c r="Y229" s="82">
        <v>3716.76904296875</v>
      </c>
    </row>
    <row r="230" spans="23:25" x14ac:dyDescent="0.2">
      <c r="W230" s="82">
        <v>4637.3310546875</v>
      </c>
      <c r="X230" s="98">
        <v>7913.08203125</v>
      </c>
      <c r="Y230" s="82">
        <v>5093.7529296875</v>
      </c>
    </row>
    <row r="231" spans="23:25" x14ac:dyDescent="0.2">
      <c r="W231" s="82">
        <v>9728.662109375</v>
      </c>
      <c r="X231" s="98">
        <v>7771.76806640625</v>
      </c>
      <c r="Y231" s="82">
        <v>3045.1669921875</v>
      </c>
    </row>
    <row r="232" spans="23:25" x14ac:dyDescent="0.2">
      <c r="W232" s="82">
        <v>8385.9482421875</v>
      </c>
      <c r="X232" s="98">
        <v>8007.3779296875</v>
      </c>
      <c r="Y232" s="82">
        <v>4374.49609375</v>
      </c>
    </row>
    <row r="233" spans="23:25" x14ac:dyDescent="0.2">
      <c r="W233" s="82">
        <v>8294.5078125</v>
      </c>
      <c r="X233" s="98">
        <v>6041.21484375</v>
      </c>
      <c r="Y233" s="82">
        <v>3748.071044921875</v>
      </c>
    </row>
    <row r="234" spans="23:25" x14ac:dyDescent="0.2">
      <c r="W234" s="82">
        <v>9099.2900390625</v>
      </c>
      <c r="X234" s="98">
        <v>6994.748046875</v>
      </c>
      <c r="Y234" s="82">
        <v>3899.659912109375</v>
      </c>
    </row>
    <row r="235" spans="23:25" x14ac:dyDescent="0.2">
      <c r="W235" s="82">
        <v>9126.3271484375</v>
      </c>
      <c r="X235" s="98">
        <v>8423.1298828125</v>
      </c>
      <c r="Y235" s="82">
        <v>4899.7861328125</v>
      </c>
    </row>
    <row r="236" spans="23:25" x14ac:dyDescent="0.2">
      <c r="W236" s="82">
        <v>9005.8505859375</v>
      </c>
      <c r="X236" s="98">
        <v>6644.93212890625</v>
      </c>
      <c r="Y236" s="82">
        <v>3783.821044921875</v>
      </c>
    </row>
    <row r="237" spans="23:25" x14ac:dyDescent="0.2">
      <c r="W237" s="82">
        <v>9613.2607421875</v>
      </c>
      <c r="X237" s="98">
        <v>8071.9091796875</v>
      </c>
      <c r="Y237" s="82">
        <v>4287.18994140625</v>
      </c>
    </row>
    <row r="238" spans="23:25" x14ac:dyDescent="0.2">
      <c r="W238" s="82">
        <v>9237.47265625</v>
      </c>
      <c r="X238" s="98">
        <v>5610.26806640625</v>
      </c>
      <c r="Y238" s="82">
        <v>6708.0498046875</v>
      </c>
    </row>
    <row r="239" spans="23:25" x14ac:dyDescent="0.2">
      <c r="W239" s="82">
        <v>9886.3251953125</v>
      </c>
      <c r="X239" s="98">
        <v>9318.2197265625</v>
      </c>
      <c r="Y239" s="82">
        <v>5718.55810546875</v>
      </c>
    </row>
    <row r="240" spans="23:25" x14ac:dyDescent="0.2">
      <c r="W240" s="82">
        <v>7411.826171875</v>
      </c>
      <c r="X240" s="98">
        <v>7187.05419921875</v>
      </c>
      <c r="Y240" s="82">
        <v>6276.35693359375</v>
      </c>
    </row>
    <row r="241" spans="23:25" x14ac:dyDescent="0.2">
      <c r="W241" s="82">
        <v>7993.6630859375</v>
      </c>
      <c r="X241" s="98">
        <v>9194.609375</v>
      </c>
      <c r="Y241" s="82">
        <v>6720.18701171875</v>
      </c>
    </row>
    <row r="242" spans="23:25" x14ac:dyDescent="0.2">
      <c r="W242" s="82">
        <v>7478.98388671875</v>
      </c>
      <c r="X242" s="98">
        <v>8463.986328125</v>
      </c>
      <c r="Y242" s="82">
        <v>5204.8310546875</v>
      </c>
    </row>
    <row r="243" spans="23:25" x14ac:dyDescent="0.2">
      <c r="W243" s="82">
        <v>6883.0361328125</v>
      </c>
      <c r="X243" s="98">
        <v>6449.47021484375</v>
      </c>
      <c r="Y243" s="82">
        <v>3897.3291015625</v>
      </c>
    </row>
    <row r="244" spans="23:25" x14ac:dyDescent="0.2">
      <c r="W244" s="82">
        <v>7932.6201171875</v>
      </c>
      <c r="X244" s="98">
        <v>7817.3828125</v>
      </c>
      <c r="Y244" s="82">
        <v>6259.380859375</v>
      </c>
    </row>
    <row r="245" spans="23:25" x14ac:dyDescent="0.2">
      <c r="W245" s="82">
        <v>9660.6162109375</v>
      </c>
      <c r="X245" s="98">
        <v>5488.505859375</v>
      </c>
      <c r="Y245" s="82">
        <v>4880.02587890625</v>
      </c>
    </row>
    <row r="246" spans="23:25" x14ac:dyDescent="0.2">
      <c r="W246" s="82">
        <v>8257.51171875</v>
      </c>
      <c r="X246" s="98">
        <v>7395.0498046875</v>
      </c>
      <c r="Y246" s="82">
        <v>6019.70703125</v>
      </c>
    </row>
    <row r="247" spans="23:25" x14ac:dyDescent="0.2">
      <c r="W247" s="82">
        <v>9011.595703125</v>
      </c>
      <c r="X247" s="98">
        <v>5756.22607421875</v>
      </c>
      <c r="Y247" s="82">
        <v>4511.494140625</v>
      </c>
    </row>
    <row r="248" spans="23:25" x14ac:dyDescent="0.2">
      <c r="W248" s="82">
        <v>6383.06005859375</v>
      </c>
      <c r="X248" s="98">
        <v>5955.93408203125</v>
      </c>
      <c r="Y248" s="82">
        <v>5615.43115234375</v>
      </c>
    </row>
    <row r="249" spans="23:25" x14ac:dyDescent="0.2">
      <c r="W249" s="82">
        <v>9479.91015625</v>
      </c>
      <c r="X249" s="98">
        <v>6903.97900390625</v>
      </c>
      <c r="Y249" s="82">
        <v>6235.56396484375</v>
      </c>
    </row>
    <row r="250" spans="23:25" x14ac:dyDescent="0.2">
      <c r="W250" s="82">
        <v>7974.34619140625</v>
      </c>
      <c r="X250" s="98">
        <v>8554.4111328125</v>
      </c>
      <c r="Y250" s="82">
        <v>6233.0908203125</v>
      </c>
    </row>
    <row r="251" spans="23:25" x14ac:dyDescent="0.2">
      <c r="W251" s="82">
        <v>8632.5703125</v>
      </c>
      <c r="X251" s="98">
        <v>5833.0732421875</v>
      </c>
      <c r="Y251" s="82">
        <v>5767.6689453125</v>
      </c>
    </row>
    <row r="252" spans="23:25" x14ac:dyDescent="0.2">
      <c r="W252" s="82">
        <v>7136.91015625</v>
      </c>
      <c r="X252" s="98">
        <v>8026.1201171875</v>
      </c>
      <c r="Y252" s="82">
        <v>4848.73583984375</v>
      </c>
    </row>
    <row r="253" spans="23:25" x14ac:dyDescent="0.2">
      <c r="W253" s="82">
        <v>9161.7001953125</v>
      </c>
      <c r="X253" s="98">
        <v>6679.5322265625</v>
      </c>
      <c r="Y253" s="82">
        <v>5185.453125</v>
      </c>
    </row>
    <row r="254" spans="23:25" x14ac:dyDescent="0.2">
      <c r="W254" s="82">
        <v>8986.5185546875</v>
      </c>
      <c r="X254" s="98">
        <v>4811.77783203125</v>
      </c>
      <c r="Y254" s="82">
        <v>3700.9609375</v>
      </c>
    </row>
    <row r="255" spans="23:25" x14ac:dyDescent="0.2">
      <c r="W255" s="82">
        <v>8567.341796875</v>
      </c>
      <c r="X255" s="98">
        <v>6132.31591796875</v>
      </c>
      <c r="Y255" s="82">
        <v>4121.02978515625</v>
      </c>
    </row>
    <row r="256" spans="23:25" x14ac:dyDescent="0.2">
      <c r="W256" s="82">
        <v>5727.5771484375</v>
      </c>
      <c r="X256" s="98">
        <v>3943.68798828125</v>
      </c>
      <c r="Y256" s="82">
        <v>7127.5380859375</v>
      </c>
    </row>
    <row r="257" spans="23:25" x14ac:dyDescent="0.2">
      <c r="W257" s="82">
        <v>8989.841796875</v>
      </c>
      <c r="X257" s="98">
        <v>5805.041015625</v>
      </c>
      <c r="Y257" s="82">
        <v>5002.8837890625</v>
      </c>
    </row>
    <row r="258" spans="23:25" x14ac:dyDescent="0.2">
      <c r="W258" s="82">
        <v>7995.18603515625</v>
      </c>
      <c r="X258" s="98">
        <v>5809.85693359375</v>
      </c>
      <c r="Y258" s="82">
        <v>4610.25</v>
      </c>
    </row>
    <row r="259" spans="23:25" x14ac:dyDescent="0.2">
      <c r="W259" s="82">
        <v>9157.0615234375</v>
      </c>
      <c r="X259" s="98">
        <v>4870.134765625</v>
      </c>
      <c r="Y259" s="82">
        <v>5267.85595703125</v>
      </c>
    </row>
    <row r="260" spans="23:25" x14ac:dyDescent="0.2">
      <c r="W260" s="82">
        <v>4215.89599609375</v>
      </c>
      <c r="X260" s="98">
        <v>6790.69580078125</v>
      </c>
      <c r="Y260" s="82">
        <v>5813.30615234375</v>
      </c>
    </row>
    <row r="261" spans="23:25" x14ac:dyDescent="0.2">
      <c r="W261" s="82">
        <v>7530.3232421875</v>
      </c>
      <c r="X261" s="98">
        <v>5242.958984375</v>
      </c>
      <c r="Y261" s="82">
        <v>6172.89892578125</v>
      </c>
    </row>
    <row r="262" spans="23:25" x14ac:dyDescent="0.2">
      <c r="W262" s="82">
        <v>8785.5283203125</v>
      </c>
      <c r="X262" s="98">
        <v>5316.7470703125</v>
      </c>
      <c r="Y262" s="82">
        <v>4933.9599609375</v>
      </c>
    </row>
    <row r="263" spans="23:25" x14ac:dyDescent="0.2">
      <c r="W263" s="82">
        <v>7829.77294921875</v>
      </c>
      <c r="X263" s="98">
        <v>5024.755859375</v>
      </c>
      <c r="Y263" s="82">
        <v>5338.873046875</v>
      </c>
    </row>
    <row r="264" spans="23:25" x14ac:dyDescent="0.2">
      <c r="W264" s="82">
        <v>9531.484375</v>
      </c>
      <c r="X264" s="98">
        <v>4181.48583984375</v>
      </c>
      <c r="Y264" s="82">
        <v>5656.365234375</v>
      </c>
    </row>
    <row r="265" spans="23:25" x14ac:dyDescent="0.2">
      <c r="W265" s="82">
        <v>8954.2373046875</v>
      </c>
      <c r="X265" s="98">
        <v>6871.2490234375</v>
      </c>
      <c r="Y265" s="82">
        <v>4889.35498046875</v>
      </c>
    </row>
    <row r="266" spans="23:25" x14ac:dyDescent="0.2">
      <c r="W266" s="82">
        <v>9304.900390625</v>
      </c>
      <c r="X266" s="98">
        <v>4451.884765625</v>
      </c>
      <c r="Y266" s="82">
        <v>5327.39013671875</v>
      </c>
    </row>
    <row r="267" spans="23:25" x14ac:dyDescent="0.2">
      <c r="W267" s="82">
        <v>10193.5888671875</v>
      </c>
      <c r="X267" s="98">
        <v>3870.333984375</v>
      </c>
      <c r="Y267" s="82">
        <v>4184.77783203125</v>
      </c>
    </row>
    <row r="268" spans="23:25" x14ac:dyDescent="0.2">
      <c r="W268" s="82">
        <v>9047.4873046875</v>
      </c>
      <c r="X268" s="98">
        <v>4359.64208984375</v>
      </c>
      <c r="Y268" s="82">
        <v>6082.64697265625</v>
      </c>
    </row>
    <row r="269" spans="23:25" x14ac:dyDescent="0.2">
      <c r="W269" s="82">
        <v>9529.4296875</v>
      </c>
      <c r="X269" s="98">
        <v>4188.39599609375</v>
      </c>
      <c r="Y269" s="82">
        <v>5980.9267578125</v>
      </c>
    </row>
    <row r="270" spans="23:25" x14ac:dyDescent="0.2">
      <c r="W270" s="82">
        <v>7511.13720703125</v>
      </c>
      <c r="X270" s="98">
        <v>3652.387939453125</v>
      </c>
      <c r="Y270" s="82">
        <v>4712.22900390625</v>
      </c>
    </row>
    <row r="271" spans="23:25" x14ac:dyDescent="0.2">
      <c r="W271" s="82">
        <v>9249.0078125</v>
      </c>
      <c r="X271" s="98">
        <v>4902.3310546875</v>
      </c>
      <c r="Y271" s="82">
        <v>6479.123046875</v>
      </c>
    </row>
    <row r="272" spans="23:25" x14ac:dyDescent="0.2">
      <c r="W272" s="82">
        <v>8457.521484375</v>
      </c>
      <c r="X272" s="98">
        <v>4309.10302734375</v>
      </c>
      <c r="Y272" s="82">
        <v>5196.5</v>
      </c>
    </row>
    <row r="273" spans="23:25" x14ac:dyDescent="0.2">
      <c r="W273" s="82">
        <v>9551.4287109375</v>
      </c>
      <c r="X273" s="98">
        <v>4096.39990234375</v>
      </c>
      <c r="Y273" s="82">
        <v>6114.97314453125</v>
      </c>
    </row>
    <row r="274" spans="23:25" x14ac:dyDescent="0.2">
      <c r="W274" s="82">
        <v>6286.662109375</v>
      </c>
      <c r="X274" s="98">
        <v>4436.47900390625</v>
      </c>
      <c r="Y274" s="82">
        <v>5656.47314453125</v>
      </c>
    </row>
    <row r="275" spans="23:25" x14ac:dyDescent="0.2">
      <c r="W275" s="82">
        <v>8746.2607421875</v>
      </c>
      <c r="X275" s="98">
        <v>3563.5419921875</v>
      </c>
      <c r="Y275" s="82">
        <v>6039.64599609375</v>
      </c>
    </row>
    <row r="276" spans="23:25" x14ac:dyDescent="0.2">
      <c r="W276" s="82">
        <v>9064.4716796875</v>
      </c>
      <c r="X276" s="98">
        <v>8779.4609375</v>
      </c>
      <c r="Y276" s="82">
        <v>5626.619140625</v>
      </c>
    </row>
    <row r="277" spans="23:25" x14ac:dyDescent="0.2">
      <c r="W277" s="82">
        <v>9053.271484375</v>
      </c>
      <c r="X277" s="98">
        <v>9010.3564453125</v>
      </c>
      <c r="Y277" s="82">
        <v>5546.916015625</v>
      </c>
    </row>
    <row r="278" spans="23:25" x14ac:dyDescent="0.2">
      <c r="W278" s="82">
        <v>8880.029296875</v>
      </c>
      <c r="X278" s="98">
        <v>6116.4677734375</v>
      </c>
      <c r="Y278" s="82">
        <v>7799.22705078125</v>
      </c>
    </row>
    <row r="279" spans="23:25" x14ac:dyDescent="0.2">
      <c r="W279" s="82">
        <v>7838.23779296875</v>
      </c>
      <c r="X279" s="98">
        <v>7208.74609375</v>
      </c>
      <c r="Y279" s="82">
        <v>5050.44091796875</v>
      </c>
    </row>
    <row r="280" spans="23:25" x14ac:dyDescent="0.2">
      <c r="W280" s="82">
        <v>7466.29296875</v>
      </c>
      <c r="X280" s="98">
        <v>6340.68798828125</v>
      </c>
      <c r="Y280" s="82">
        <v>5329.39404296875</v>
      </c>
    </row>
    <row r="281" spans="23:25" x14ac:dyDescent="0.2">
      <c r="W281" s="82">
        <v>7375.6650390625</v>
      </c>
      <c r="X281" s="98">
        <v>8623.7841796875</v>
      </c>
      <c r="Y281" s="82">
        <v>6352.73486328125</v>
      </c>
    </row>
    <row r="282" spans="23:25" x14ac:dyDescent="0.2">
      <c r="W282" s="82">
        <v>8014.9267578125</v>
      </c>
      <c r="X282" s="98">
        <v>6327.23388671875</v>
      </c>
      <c r="Y282" s="82">
        <v>3966.51904296875</v>
      </c>
    </row>
    <row r="283" spans="23:25" x14ac:dyDescent="0.2">
      <c r="W283" s="82">
        <v>9026.841796875</v>
      </c>
      <c r="X283" s="98">
        <v>7107.7900390625</v>
      </c>
      <c r="Y283" s="82">
        <v>4104.44580078125</v>
      </c>
    </row>
    <row r="284" spans="23:25" x14ac:dyDescent="0.2">
      <c r="W284" s="82">
        <v>8981.703125</v>
      </c>
      <c r="X284" s="98">
        <v>6914.001953125</v>
      </c>
      <c r="Y284" s="82">
        <v>5814.89306640625</v>
      </c>
    </row>
    <row r="285" spans="23:25" x14ac:dyDescent="0.2">
      <c r="W285" s="82">
        <v>8378.42578125</v>
      </c>
      <c r="X285" s="98">
        <v>7002.2841796875</v>
      </c>
      <c r="Y285" s="82">
        <v>4769.2001953125</v>
      </c>
    </row>
    <row r="286" spans="23:25" x14ac:dyDescent="0.2">
      <c r="W286" s="82">
        <v>8055.57177734375</v>
      </c>
      <c r="X286" s="98">
        <v>6831.43896484375</v>
      </c>
      <c r="Y286" s="82">
        <v>4547.44287109375</v>
      </c>
    </row>
    <row r="287" spans="23:25" x14ac:dyDescent="0.2">
      <c r="W287" s="82">
        <v>9107.3974609375</v>
      </c>
      <c r="X287" s="98">
        <v>7385.06982421875</v>
      </c>
      <c r="Y287" s="82">
        <v>5694.81005859375</v>
      </c>
    </row>
    <row r="288" spans="23:25" x14ac:dyDescent="0.2">
      <c r="W288" s="82">
        <v>7617.34619140625</v>
      </c>
      <c r="X288" s="98">
        <v>7339.93115234375</v>
      </c>
      <c r="Y288" s="82">
        <v>6824.673828125</v>
      </c>
    </row>
    <row r="289" spans="23:25" x14ac:dyDescent="0.2">
      <c r="W289" s="82">
        <v>9123.6025390625</v>
      </c>
      <c r="X289" s="98">
        <v>6077.67919921875</v>
      </c>
      <c r="Y289" s="82">
        <v>6441.01318359375</v>
      </c>
    </row>
    <row r="290" spans="23:25" x14ac:dyDescent="0.2">
      <c r="W290" s="82">
        <v>5918.68505859375</v>
      </c>
      <c r="X290" s="98">
        <v>6482.8662109375</v>
      </c>
      <c r="Y290" s="82">
        <v>6004.40478515625</v>
      </c>
    </row>
    <row r="291" spans="23:25" x14ac:dyDescent="0.2">
      <c r="W291" s="82">
        <v>8003.0341796875</v>
      </c>
      <c r="X291" s="98">
        <v>5516.27001953125</v>
      </c>
      <c r="Y291" s="82">
        <v>4951.31689453125</v>
      </c>
    </row>
    <row r="292" spans="23:25" x14ac:dyDescent="0.2">
      <c r="W292" s="82">
        <v>8047.4091796875</v>
      </c>
      <c r="X292" s="98">
        <v>5160.4677734375</v>
      </c>
      <c r="Y292" s="82">
        <v>5172.39599609375</v>
      </c>
    </row>
    <row r="293" spans="23:25" x14ac:dyDescent="0.2">
      <c r="W293" s="82">
        <v>9154.681640625</v>
      </c>
      <c r="X293" s="98">
        <v>7024.27294921875</v>
      </c>
      <c r="Y293" s="82">
        <v>7896.7001953125</v>
      </c>
    </row>
    <row r="294" spans="23:25" x14ac:dyDescent="0.2">
      <c r="W294" s="82">
        <v>8109.123046875</v>
      </c>
      <c r="X294" s="98">
        <v>8517.5126953125</v>
      </c>
      <c r="Y294" s="82">
        <v>4534.27490234375</v>
      </c>
    </row>
    <row r="295" spans="23:25" x14ac:dyDescent="0.2">
      <c r="W295" s="82">
        <v>9357.916015625</v>
      </c>
      <c r="X295" s="98">
        <v>6489.18310546875</v>
      </c>
      <c r="Y295" s="82">
        <v>3948.201904296875</v>
      </c>
    </row>
    <row r="296" spans="23:25" x14ac:dyDescent="0.2">
      <c r="W296" s="82">
        <v>9768.4873046875</v>
      </c>
      <c r="X296" s="98">
        <v>6544.705078125</v>
      </c>
      <c r="Y296" s="82">
        <v>5557.908203125</v>
      </c>
    </row>
    <row r="297" spans="23:25" x14ac:dyDescent="0.2">
      <c r="W297" s="82">
        <v>8148.509765625</v>
      </c>
      <c r="X297" s="98">
        <v>7069.34716796875</v>
      </c>
      <c r="Y297" s="82">
        <v>5242.23583984375</v>
      </c>
    </row>
    <row r="298" spans="23:25" x14ac:dyDescent="0.2">
      <c r="W298" s="82">
        <v>10817.1064453125</v>
      </c>
      <c r="X298" s="98">
        <v>6117.69091796875</v>
      </c>
      <c r="Y298" s="82">
        <v>4571.662109375</v>
      </c>
    </row>
    <row r="299" spans="23:25" x14ac:dyDescent="0.2">
      <c r="W299" s="82">
        <v>9485.451171875</v>
      </c>
      <c r="X299" s="98">
        <v>5875.18798828125</v>
      </c>
      <c r="Y299" s="82">
        <v>4580.376953125</v>
      </c>
    </row>
    <row r="300" spans="23:25" x14ac:dyDescent="0.2">
      <c r="W300" s="82">
        <v>7596.36279296875</v>
      </c>
      <c r="X300" s="98">
        <v>6276.5751953125</v>
      </c>
      <c r="Y300" s="82">
        <v>5903.3798828125</v>
      </c>
    </row>
    <row r="301" spans="23:25" x14ac:dyDescent="0.2">
      <c r="W301" s="82">
        <v>4912.88818359375</v>
      </c>
      <c r="X301" s="98">
        <v>6272.60693359375</v>
      </c>
      <c r="Y301" s="82">
        <v>6079.4609375</v>
      </c>
    </row>
    <row r="302" spans="23:25" x14ac:dyDescent="0.2">
      <c r="W302" s="82">
        <v>8914.8671875</v>
      </c>
      <c r="X302" s="98">
        <v>4399.623046875</v>
      </c>
      <c r="Y302" s="82">
        <v>4197.4599609375</v>
      </c>
    </row>
    <row r="303" spans="23:25" x14ac:dyDescent="0.2">
      <c r="W303" s="82">
        <v>8059.18701171875</v>
      </c>
      <c r="X303" s="98">
        <v>5963.72314453125</v>
      </c>
      <c r="Y303" s="82">
        <v>4153.72216796875</v>
      </c>
    </row>
    <row r="304" spans="23:25" x14ac:dyDescent="0.2">
      <c r="W304" s="82">
        <v>8482.599609375</v>
      </c>
      <c r="X304" s="98">
        <v>6663.037109375</v>
      </c>
      <c r="Y304" s="82">
        <v>3756.089111328125</v>
      </c>
    </row>
    <row r="305" spans="23:25" x14ac:dyDescent="0.2">
      <c r="W305" s="82">
        <v>8410.9482421875</v>
      </c>
      <c r="X305" s="98">
        <v>5981.9140625</v>
      </c>
      <c r="Y305" s="82">
        <v>5787.60400390625</v>
      </c>
    </row>
    <row r="306" spans="23:25" x14ac:dyDescent="0.2">
      <c r="W306" s="82">
        <v>6695.458984375</v>
      </c>
      <c r="X306" s="98">
        <v>6815.52392578125</v>
      </c>
      <c r="Y306" s="82">
        <v>3815.826904296875</v>
      </c>
    </row>
    <row r="307" spans="23:25" x14ac:dyDescent="0.2">
      <c r="W307" s="82">
        <v>8013.4951171875</v>
      </c>
      <c r="X307" s="98">
        <v>7661.4169921875</v>
      </c>
      <c r="Y307" s="82">
        <v>4647.14208984375</v>
      </c>
    </row>
    <row r="308" spans="23:25" x14ac:dyDescent="0.2">
      <c r="W308" s="82">
        <v>8334.2392578125</v>
      </c>
      <c r="X308" s="98">
        <v>7734.48681640625</v>
      </c>
      <c r="Y308" s="82">
        <v>5595.22021484375</v>
      </c>
    </row>
    <row r="309" spans="23:25" x14ac:dyDescent="0.2">
      <c r="W309" s="82">
        <v>7703.15087890625</v>
      </c>
      <c r="X309" s="98">
        <v>7346.4208984375</v>
      </c>
      <c r="Y309" s="82">
        <v>4626.9169921875</v>
      </c>
    </row>
    <row r="310" spans="23:25" x14ac:dyDescent="0.2">
      <c r="W310" s="82">
        <v>6964.830078125</v>
      </c>
      <c r="X310" s="98">
        <v>7460.9638671875</v>
      </c>
      <c r="Y310" s="82">
        <v>4889.6318359375</v>
      </c>
    </row>
    <row r="311" spans="23:25" x14ac:dyDescent="0.2">
      <c r="W311" s="82">
        <v>4071.10498046875</v>
      </c>
      <c r="X311" s="98">
        <v>7068.84423828125</v>
      </c>
      <c r="Y311" s="82">
        <v>4062.2109375</v>
      </c>
    </row>
    <row r="312" spans="23:25" x14ac:dyDescent="0.2">
      <c r="W312" s="82">
        <v>4491.576171875</v>
      </c>
      <c r="X312" s="98">
        <v>7622.02587890625</v>
      </c>
      <c r="Y312" s="82">
        <v>5918.18603515625</v>
      </c>
    </row>
    <row r="313" spans="23:25" x14ac:dyDescent="0.2">
      <c r="W313" s="82">
        <v>5936.880859375</v>
      </c>
      <c r="X313" s="98">
        <v>4017.97998046875</v>
      </c>
      <c r="Y313" s="82">
        <v>5446.55810546875</v>
      </c>
    </row>
    <row r="314" spans="23:25" x14ac:dyDescent="0.2">
      <c r="W314" s="82">
        <v>5020.47998046875</v>
      </c>
      <c r="X314" s="98">
        <v>7293.69287109375</v>
      </c>
      <c r="Y314" s="82">
        <v>7276.47314453125</v>
      </c>
    </row>
    <row r="315" spans="23:25" x14ac:dyDescent="0.2">
      <c r="W315" s="82">
        <v>4730.9580078125</v>
      </c>
      <c r="X315" s="98">
        <v>7363.169921875</v>
      </c>
      <c r="Y315" s="82">
        <v>4951.533203125</v>
      </c>
    </row>
    <row r="316" spans="23:25" x14ac:dyDescent="0.2">
      <c r="W316" s="82">
        <v>3302.85009765625</v>
      </c>
      <c r="X316" s="98">
        <v>5942.9111328125</v>
      </c>
      <c r="Y316" s="82">
        <v>5947.97607421875</v>
      </c>
    </row>
    <row r="317" spans="23:25" x14ac:dyDescent="0.2">
      <c r="W317" s="82">
        <v>3273.635009765625</v>
      </c>
      <c r="X317" s="98">
        <v>8512.74609375</v>
      </c>
      <c r="Y317" s="82">
        <v>5783.60009765625</v>
      </c>
    </row>
    <row r="318" spans="23:25" x14ac:dyDescent="0.2">
      <c r="W318" s="82">
        <v>5020.47998046875</v>
      </c>
      <c r="X318" s="98">
        <v>8299.7412109375</v>
      </c>
      <c r="Y318" s="82">
        <v>4040.01611328125</v>
      </c>
    </row>
    <row r="319" spans="23:25" x14ac:dyDescent="0.2">
      <c r="W319" s="82">
        <v>3355.719970703125</v>
      </c>
      <c r="X319" s="98">
        <v>5754.10107421875</v>
      </c>
      <c r="Y319" s="82">
        <v>4315.0830078125</v>
      </c>
    </row>
    <row r="320" spans="23:25" x14ac:dyDescent="0.2">
      <c r="W320" s="82">
        <v>6205.041015625</v>
      </c>
      <c r="X320" s="98">
        <v>7593.248046875</v>
      </c>
      <c r="Y320" s="82">
        <v>6412.09716796875</v>
      </c>
    </row>
    <row r="321" spans="23:25" x14ac:dyDescent="0.2">
      <c r="W321" s="82">
        <v>4062.81396484375</v>
      </c>
      <c r="X321" s="98">
        <v>8017.89208984375</v>
      </c>
      <c r="Y321" s="82">
        <v>4067.693115234375</v>
      </c>
    </row>
    <row r="322" spans="23:25" x14ac:dyDescent="0.2">
      <c r="W322" s="82">
        <v>4229.7841796875</v>
      </c>
      <c r="X322" s="98">
        <v>7208.17919921875</v>
      </c>
      <c r="Y322" s="82">
        <v>6261.06689453125</v>
      </c>
    </row>
    <row r="323" spans="23:25" x14ac:dyDescent="0.2">
      <c r="W323" s="82">
        <v>3155.60302734375</v>
      </c>
      <c r="X323" s="98">
        <v>7337.6611328125</v>
      </c>
      <c r="Y323" s="82">
        <v>5429.60595703125</v>
      </c>
    </row>
    <row r="324" spans="23:25" x14ac:dyDescent="0.2">
      <c r="W324" s="82">
        <v>3270.797119140625</v>
      </c>
      <c r="X324" s="98">
        <v>6554.71923828125</v>
      </c>
      <c r="Y324" s="82">
        <v>4368.8720703125</v>
      </c>
    </row>
    <row r="325" spans="23:25" x14ac:dyDescent="0.2">
      <c r="W325" s="82">
        <v>3403.08203125</v>
      </c>
      <c r="X325" s="98">
        <v>7901.01611328125</v>
      </c>
      <c r="Y325" s="82">
        <v>5906.501953125</v>
      </c>
    </row>
    <row r="326" spans="23:25" x14ac:dyDescent="0.2">
      <c r="W326" s="82">
        <v>5907.3818359375</v>
      </c>
      <c r="X326" s="98">
        <v>7847.56005859375</v>
      </c>
      <c r="Y326" s="82">
        <v>4373.287109375</v>
      </c>
    </row>
    <row r="327" spans="23:25" x14ac:dyDescent="0.2">
      <c r="W327" s="82">
        <v>6080.9228515625</v>
      </c>
      <c r="X327" s="98">
        <v>7612.38916015625</v>
      </c>
      <c r="Y327" s="82">
        <v>3663.87890625</v>
      </c>
    </row>
    <row r="328" spans="23:25" x14ac:dyDescent="0.2">
      <c r="W328" s="82">
        <v>5256.5400390625</v>
      </c>
      <c r="X328" s="98">
        <v>7086.865234375</v>
      </c>
      <c r="Y328" s="82">
        <v>5053.005859375</v>
      </c>
    </row>
    <row r="329" spans="23:25" x14ac:dyDescent="0.2">
      <c r="W329" s="82">
        <v>5665.90576171875</v>
      </c>
      <c r="X329" s="98">
        <v>7166.31298828125</v>
      </c>
      <c r="Y329" s="82">
        <v>5122.623046875</v>
      </c>
    </row>
    <row r="330" spans="23:25" x14ac:dyDescent="0.2">
      <c r="W330" s="82">
        <v>4664.9091796875</v>
      </c>
      <c r="X330" s="98">
        <v>4877.60986328125</v>
      </c>
      <c r="Y330" s="82">
        <v>4641.88720703125</v>
      </c>
    </row>
    <row r="331" spans="23:25" x14ac:dyDescent="0.2">
      <c r="W331" s="82">
        <v>8036.34912109375</v>
      </c>
      <c r="X331" s="98">
        <v>7203.48583984375</v>
      </c>
      <c r="Y331" s="82">
        <v>5883.52880859375</v>
      </c>
    </row>
    <row r="332" spans="23:25" x14ac:dyDescent="0.2">
      <c r="W332" s="82">
        <v>4254.9267578125</v>
      </c>
      <c r="X332" s="98">
        <v>7186.22900390625</v>
      </c>
      <c r="Y332" s="82">
        <v>2631.778076171875</v>
      </c>
    </row>
    <row r="333" spans="23:25" x14ac:dyDescent="0.2">
      <c r="W333" s="82">
        <v>4817.7080078125</v>
      </c>
      <c r="X333" s="98">
        <v>8102.8671875</v>
      </c>
      <c r="Y333" s="82">
        <v>3254.741943359375</v>
      </c>
    </row>
    <row r="334" spans="23:25" x14ac:dyDescent="0.2">
      <c r="W334" s="82">
        <v>3810.986083984375</v>
      </c>
      <c r="X334" s="98">
        <v>8015.2861328125</v>
      </c>
      <c r="Y334" s="82">
        <v>3567.64111328125</v>
      </c>
    </row>
    <row r="335" spans="23:25" x14ac:dyDescent="0.2">
      <c r="W335" s="82">
        <v>3683.81103515625</v>
      </c>
      <c r="X335" s="98">
        <v>6690.93408203125</v>
      </c>
      <c r="Y335" s="82">
        <v>3442.465087890625</v>
      </c>
    </row>
    <row r="336" spans="23:25" x14ac:dyDescent="0.2">
      <c r="W336" s="82">
        <v>4107.60302734375</v>
      </c>
      <c r="X336" s="98">
        <v>8265.8974609375</v>
      </c>
      <c r="Y336" s="82">
        <v>7310.78515625</v>
      </c>
    </row>
    <row r="337" spans="23:25" x14ac:dyDescent="0.2">
      <c r="W337" s="82">
        <v>6841.6572265625</v>
      </c>
      <c r="X337" s="98">
        <v>7491.47509765625</v>
      </c>
      <c r="Y337" s="82">
        <v>4276.93798828125</v>
      </c>
    </row>
    <row r="338" spans="23:25" x14ac:dyDescent="0.2">
      <c r="W338" s="82">
        <v>8929.33203125</v>
      </c>
      <c r="X338" s="98">
        <v>8154.125</v>
      </c>
      <c r="Y338" s="82">
        <v>7174.166015625</v>
      </c>
    </row>
    <row r="339" spans="23:25" x14ac:dyDescent="0.2">
      <c r="W339" s="82">
        <v>10664.908203125</v>
      </c>
      <c r="X339" s="98">
        <v>8639.3359375</v>
      </c>
      <c r="Y339" s="82">
        <v>6629.30712890625</v>
      </c>
    </row>
    <row r="340" spans="23:25" x14ac:dyDescent="0.2">
      <c r="W340" s="82">
        <v>11220.4453125</v>
      </c>
      <c r="X340" s="98">
        <v>5582.51318359375</v>
      </c>
      <c r="Y340" s="82">
        <v>4754.2958984375</v>
      </c>
    </row>
    <row r="341" spans="23:25" x14ac:dyDescent="0.2">
      <c r="W341" s="82">
        <v>9610.638671875</v>
      </c>
      <c r="X341" s="98">
        <v>8547.626953125</v>
      </c>
      <c r="Y341" s="82">
        <v>4928.02587890625</v>
      </c>
    </row>
    <row r="342" spans="23:25" x14ac:dyDescent="0.2">
      <c r="W342" s="82">
        <v>8723.857421875</v>
      </c>
      <c r="X342" s="98">
        <v>6748.9228515625</v>
      </c>
      <c r="Y342" s="82">
        <v>4372.28515625</v>
      </c>
    </row>
    <row r="343" spans="23:25" x14ac:dyDescent="0.2">
      <c r="W343" s="82">
        <v>10415.58984375</v>
      </c>
      <c r="X343" s="98">
        <v>5804.255859375</v>
      </c>
      <c r="Y343" s="82">
        <v>6256.173828125</v>
      </c>
    </row>
    <row r="344" spans="23:25" x14ac:dyDescent="0.2">
      <c r="W344" s="82">
        <v>9389.2734375</v>
      </c>
      <c r="X344" s="98">
        <v>8056.23876953125</v>
      </c>
      <c r="Y344" s="82">
        <v>5269.97705078125</v>
      </c>
    </row>
    <row r="345" spans="23:25" x14ac:dyDescent="0.2">
      <c r="W345" s="82">
        <v>10117.6201171875</v>
      </c>
      <c r="X345" s="98">
        <v>7594.13818359375</v>
      </c>
      <c r="Y345" s="82">
        <v>2980.571044921875</v>
      </c>
    </row>
    <row r="346" spans="23:25" x14ac:dyDescent="0.2">
      <c r="W346" s="82">
        <v>11737.32421875</v>
      </c>
      <c r="X346" s="98">
        <v>7750.240234375</v>
      </c>
      <c r="Y346" s="82">
        <v>5037.00390625</v>
      </c>
    </row>
    <row r="347" spans="23:25" x14ac:dyDescent="0.2">
      <c r="W347" s="82">
        <v>11126.4287109375</v>
      </c>
      <c r="X347" s="98">
        <v>7091.91015625</v>
      </c>
      <c r="Y347" s="82">
        <v>5898.9638671875</v>
      </c>
    </row>
    <row r="348" spans="23:25" x14ac:dyDescent="0.2">
      <c r="W348" s="82">
        <v>6910.14990234375</v>
      </c>
      <c r="X348" s="98">
        <v>7799.830078125</v>
      </c>
      <c r="Y348" s="82">
        <v>5687.2568359375</v>
      </c>
    </row>
    <row r="349" spans="23:25" x14ac:dyDescent="0.2">
      <c r="W349" s="82">
        <v>9345.0615234375</v>
      </c>
      <c r="X349" s="98">
        <v>7780.8779296875</v>
      </c>
      <c r="Y349" s="82">
        <v>6214.4072265625</v>
      </c>
    </row>
    <row r="350" spans="23:25" x14ac:dyDescent="0.2">
      <c r="W350" s="82">
        <v>9589.4560546875</v>
      </c>
      <c r="X350" s="98">
        <v>7600.23681640625</v>
      </c>
      <c r="Y350" s="82">
        <v>3869.826904296875</v>
      </c>
    </row>
    <row r="351" spans="23:25" x14ac:dyDescent="0.2">
      <c r="W351" s="82">
        <v>10208.4951171875</v>
      </c>
      <c r="X351" s="98">
        <v>7614.14794921875</v>
      </c>
      <c r="Y351" s="82">
        <v>4197.88916015625</v>
      </c>
    </row>
    <row r="352" spans="23:25" x14ac:dyDescent="0.2">
      <c r="W352" s="82">
        <v>10267.8837890625</v>
      </c>
      <c r="X352" s="98">
        <v>8477.466796875</v>
      </c>
      <c r="Y352" s="82">
        <v>3997.544921875</v>
      </c>
    </row>
    <row r="353" spans="23:25" x14ac:dyDescent="0.2">
      <c r="W353" s="82">
        <v>12240.453125</v>
      </c>
      <c r="X353" s="98">
        <v>7940.80517578125</v>
      </c>
      <c r="Y353" s="82">
        <v>4275.64404296875</v>
      </c>
    </row>
    <row r="354" spans="23:25" x14ac:dyDescent="0.2">
      <c r="W354" s="82">
        <v>10478.9189453125</v>
      </c>
      <c r="X354" s="98">
        <v>8247.7646484375</v>
      </c>
      <c r="Y354" s="82">
        <v>5914.02099609375</v>
      </c>
    </row>
    <row r="355" spans="23:25" x14ac:dyDescent="0.2">
      <c r="W355" s="82">
        <v>11614.712890625</v>
      </c>
      <c r="X355" s="98">
        <v>7133.81689453125</v>
      </c>
      <c r="Y355" s="82">
        <v>5080.7529296875</v>
      </c>
    </row>
    <row r="356" spans="23:25" x14ac:dyDescent="0.2">
      <c r="W356" s="82">
        <v>11722.7685546875</v>
      </c>
      <c r="X356" s="98">
        <v>7487.4189453125</v>
      </c>
      <c r="Y356" s="82">
        <v>4300.32177734375</v>
      </c>
    </row>
    <row r="357" spans="23:25" x14ac:dyDescent="0.2">
      <c r="W357" s="82">
        <v>9291.8623046875</v>
      </c>
      <c r="X357" s="98">
        <v>4458.1630859375</v>
      </c>
      <c r="Y357" s="82">
        <v>6051.2998046875</v>
      </c>
    </row>
    <row r="358" spans="23:25" x14ac:dyDescent="0.2">
      <c r="W358" s="82">
        <v>9224.630859375</v>
      </c>
      <c r="X358" s="98">
        <v>7156.69921875</v>
      </c>
      <c r="Y358" s="82">
        <v>4999.39794921875</v>
      </c>
    </row>
    <row r="359" spans="23:25" x14ac:dyDescent="0.2">
      <c r="W359" s="82">
        <v>11195.7509765625</v>
      </c>
      <c r="X359" s="98">
        <v>9932.810546875</v>
      </c>
      <c r="Y359" s="82">
        <v>4121.15087890625</v>
      </c>
    </row>
    <row r="360" spans="23:25" x14ac:dyDescent="0.2">
      <c r="W360" s="82">
        <v>9841.4716796875</v>
      </c>
      <c r="X360" s="98">
        <v>7456.39501953125</v>
      </c>
      <c r="Y360" s="82">
        <v>5278.30810546875</v>
      </c>
    </row>
    <row r="361" spans="23:25" x14ac:dyDescent="0.2">
      <c r="W361" s="82">
        <v>10778.0712890625</v>
      </c>
      <c r="X361" s="98">
        <v>7551.6591796875</v>
      </c>
      <c r="Y361" s="82">
        <v>4805.6611328125</v>
      </c>
    </row>
    <row r="362" spans="23:25" x14ac:dyDescent="0.2">
      <c r="W362" s="82">
        <v>10890.9306640625</v>
      </c>
      <c r="X362" s="98">
        <v>7064.64501953125</v>
      </c>
      <c r="Y362" s="82">
        <v>7126.22998046875</v>
      </c>
    </row>
    <row r="363" spans="23:25" x14ac:dyDescent="0.2">
      <c r="W363" s="82">
        <v>11388.9765625</v>
      </c>
      <c r="X363" s="98">
        <v>7619.2529296875</v>
      </c>
      <c r="Y363" s="82">
        <v>5544.69677734375</v>
      </c>
    </row>
    <row r="364" spans="23:25" x14ac:dyDescent="0.2">
      <c r="W364" s="82">
        <v>12004.580078125</v>
      </c>
      <c r="X364" s="98">
        <v>7825.01611328125</v>
      </c>
      <c r="Y364" s="82">
        <v>4762.25</v>
      </c>
    </row>
    <row r="365" spans="23:25" x14ac:dyDescent="0.2">
      <c r="W365" s="82">
        <v>10756.2216796875</v>
      </c>
      <c r="X365" s="98">
        <v>8592.8720703125</v>
      </c>
      <c r="Y365" s="82">
        <v>6507.86279296875</v>
      </c>
    </row>
    <row r="366" spans="23:25" x14ac:dyDescent="0.2">
      <c r="W366" s="82">
        <v>10230.9658203125</v>
      </c>
      <c r="X366" s="98">
        <v>8436.4638671875</v>
      </c>
      <c r="Y366" s="82">
        <v>6015.7978515625</v>
      </c>
    </row>
    <row r="367" spans="23:25" x14ac:dyDescent="0.2">
      <c r="W367" s="82">
        <v>9143.322265625</v>
      </c>
      <c r="X367" s="98">
        <v>8574.05859375</v>
      </c>
      <c r="Y367" s="82">
        <v>6489.421875</v>
      </c>
    </row>
    <row r="368" spans="23:25" x14ac:dyDescent="0.2">
      <c r="W368" s="82">
        <v>10628.236328125</v>
      </c>
      <c r="X368" s="98">
        <v>8325.4033203125</v>
      </c>
      <c r="Y368" s="82">
        <v>4741.658203125</v>
      </c>
    </row>
    <row r="369" spans="23:25" x14ac:dyDescent="0.2">
      <c r="W369" s="82">
        <v>10060.25</v>
      </c>
      <c r="X369" s="98">
        <v>9034.3447265625</v>
      </c>
      <c r="Y369" s="82">
        <v>6245.0849609375</v>
      </c>
    </row>
    <row r="370" spans="23:25" x14ac:dyDescent="0.2">
      <c r="W370" s="82">
        <v>10767.2431640625</v>
      </c>
      <c r="X370" s="98">
        <v>4559.5439453125</v>
      </c>
      <c r="Y370" s="82">
        <v>5782.0029296875</v>
      </c>
    </row>
    <row r="371" spans="23:25" x14ac:dyDescent="0.2">
      <c r="W371" s="82">
        <v>10603.603515625</v>
      </c>
      <c r="X371" s="98">
        <v>6529.80517578125</v>
      </c>
      <c r="Y371" s="82">
        <v>3428.72900390625</v>
      </c>
    </row>
    <row r="372" spans="23:25" x14ac:dyDescent="0.2">
      <c r="W372" s="82">
        <v>9444.6591796875</v>
      </c>
      <c r="X372" s="98">
        <v>7569.10400390625</v>
      </c>
      <c r="Y372" s="82">
        <v>4732.7080078125</v>
      </c>
    </row>
    <row r="373" spans="23:25" x14ac:dyDescent="0.2">
      <c r="W373" s="82">
        <v>11046.7216796875</v>
      </c>
      <c r="X373" s="98">
        <v>8462.57421875</v>
      </c>
      <c r="Y373" s="82">
        <v>5128.2587890625</v>
      </c>
    </row>
    <row r="374" spans="23:25" x14ac:dyDescent="0.2">
      <c r="W374" s="82">
        <v>9964.3271484375</v>
      </c>
      <c r="X374" s="98">
        <v>8832.6884765625</v>
      </c>
      <c r="Y374" s="82">
        <v>3782.611083984375</v>
      </c>
    </row>
    <row r="375" spans="23:25" x14ac:dyDescent="0.2">
      <c r="W375" s="82">
        <v>5689.75</v>
      </c>
      <c r="X375" s="98">
        <v>5985.26318359375</v>
      </c>
      <c r="Y375" s="82">
        <v>5211.2431640625</v>
      </c>
    </row>
    <row r="376" spans="23:25" x14ac:dyDescent="0.2">
      <c r="W376" s="82">
        <v>10163.9580078125</v>
      </c>
      <c r="X376" s="98">
        <v>6815.4267578125</v>
      </c>
      <c r="Y376" s="82">
        <v>5354.94580078125</v>
      </c>
    </row>
    <row r="377" spans="23:25" x14ac:dyDescent="0.2">
      <c r="W377" s="82">
        <v>11062.56640625</v>
      </c>
      <c r="X377" s="98">
        <v>7749.8330078125</v>
      </c>
      <c r="Y377" s="82">
        <v>5256.90576171875</v>
      </c>
    </row>
    <row r="378" spans="23:25" x14ac:dyDescent="0.2">
      <c r="W378" s="82">
        <v>10777.763671875</v>
      </c>
      <c r="X378" s="98">
        <v>7922.81689453125</v>
      </c>
      <c r="Y378" s="82">
        <v>6149.35400390625</v>
      </c>
    </row>
    <row r="379" spans="23:25" x14ac:dyDescent="0.2">
      <c r="W379" s="82">
        <v>9274.75</v>
      </c>
      <c r="X379" s="98">
        <v>7830.923828125</v>
      </c>
      <c r="Y379" s="82">
        <v>5767.1318359375</v>
      </c>
    </row>
    <row r="380" spans="23:25" x14ac:dyDescent="0.2">
      <c r="W380" s="82">
        <v>9207.6494140625</v>
      </c>
      <c r="X380" s="98">
        <v>7870.2900390625</v>
      </c>
      <c r="Y380" s="82">
        <v>5622.044921875</v>
      </c>
    </row>
    <row r="381" spans="23:25" x14ac:dyDescent="0.2">
      <c r="W381" s="82">
        <v>10786.7314453125</v>
      </c>
      <c r="X381" s="98">
        <v>7456.43408203125</v>
      </c>
      <c r="Y381" s="82">
        <v>7293.72216796875</v>
      </c>
    </row>
    <row r="382" spans="23:25" x14ac:dyDescent="0.2">
      <c r="W382" s="82">
        <v>11189.275390625</v>
      </c>
      <c r="X382" s="98">
        <v>9484.412109375</v>
      </c>
      <c r="Y382" s="82">
        <v>4653.634765625</v>
      </c>
    </row>
    <row r="383" spans="23:25" x14ac:dyDescent="0.2">
      <c r="W383" s="82">
        <v>10908.7763671875</v>
      </c>
      <c r="X383" s="98">
        <v>8934.705078125</v>
      </c>
      <c r="Y383" s="82">
        <v>6087.0830078125</v>
      </c>
    </row>
    <row r="384" spans="23:25" x14ac:dyDescent="0.2">
      <c r="W384" s="82">
        <v>10476.283203125</v>
      </c>
      <c r="X384" s="98">
        <v>7429.77392578125</v>
      </c>
      <c r="Y384" s="82">
        <v>4524.18505859375</v>
      </c>
    </row>
    <row r="385" spans="23:25" x14ac:dyDescent="0.2">
      <c r="W385" s="82">
        <v>10090.48828125</v>
      </c>
      <c r="X385" s="98">
        <v>7948.1181640625</v>
      </c>
      <c r="Y385" s="82">
        <v>4101.216796875</v>
      </c>
    </row>
    <row r="386" spans="23:25" x14ac:dyDescent="0.2">
      <c r="W386" s="82">
        <v>11014.29296875</v>
      </c>
      <c r="X386" s="98">
        <v>8397.5048828125</v>
      </c>
      <c r="Y386" s="82">
        <v>4193.57421875</v>
      </c>
    </row>
    <row r="387" spans="23:25" x14ac:dyDescent="0.2">
      <c r="W387" s="82">
        <v>10063.478515625</v>
      </c>
      <c r="X387" s="98">
        <v>8403.9228515625</v>
      </c>
      <c r="Y387" s="82">
        <v>5015.3759765625</v>
      </c>
    </row>
    <row r="388" spans="23:25" x14ac:dyDescent="0.2">
      <c r="W388" s="82">
        <v>9694.98828125</v>
      </c>
      <c r="X388" s="98">
        <v>8136.02099609375</v>
      </c>
      <c r="Y388" s="82">
        <v>5704.47900390625</v>
      </c>
    </row>
    <row r="389" spans="23:25" x14ac:dyDescent="0.2">
      <c r="W389" s="82">
        <v>9842.4560546875</v>
      </c>
      <c r="X389" s="98">
        <v>6928.82080078125</v>
      </c>
      <c r="Y389" s="82">
        <v>5874.7001953125</v>
      </c>
    </row>
    <row r="390" spans="23:25" x14ac:dyDescent="0.2">
      <c r="W390" s="82">
        <v>10822.4013671875</v>
      </c>
      <c r="X390" s="98">
        <v>6203.3310546875</v>
      </c>
      <c r="Y390" s="82">
        <v>4594.333984375</v>
      </c>
    </row>
    <row r="391" spans="23:25" x14ac:dyDescent="0.2">
      <c r="W391" s="82">
        <v>10401.1484375</v>
      </c>
      <c r="X391" s="98">
        <v>7501.55615234375</v>
      </c>
      <c r="Y391" s="82">
        <v>5441.994140625</v>
      </c>
    </row>
    <row r="392" spans="23:25" x14ac:dyDescent="0.2">
      <c r="W392" s="82">
        <v>10369.4326171875</v>
      </c>
      <c r="X392" s="98">
        <v>7495.7099609375</v>
      </c>
      <c r="Y392" s="82">
        <v>4946.10791015625</v>
      </c>
    </row>
    <row r="393" spans="23:25" x14ac:dyDescent="0.2">
      <c r="W393" s="82">
        <v>9869.4296875</v>
      </c>
      <c r="X393" s="98">
        <v>7092.85400390625</v>
      </c>
      <c r="Y393" s="82">
        <v>3786.153076171875</v>
      </c>
    </row>
    <row r="394" spans="23:25" x14ac:dyDescent="0.2">
      <c r="W394" s="82">
        <v>10553.5458984375</v>
      </c>
      <c r="X394" s="98">
        <v>4859.63916015625</v>
      </c>
      <c r="Y394" s="82">
        <v>4384.26611328125</v>
      </c>
    </row>
    <row r="395" spans="23:25" x14ac:dyDescent="0.2">
      <c r="W395" s="82">
        <v>9456.84375</v>
      </c>
      <c r="X395" s="98">
        <v>4606.4130859375</v>
      </c>
      <c r="Y395" s="82">
        <v>4080.462890625</v>
      </c>
    </row>
    <row r="396" spans="23:25" x14ac:dyDescent="0.2">
      <c r="W396" s="82">
        <v>9071.369140625</v>
      </c>
      <c r="X396" s="98">
        <v>7213.02294921875</v>
      </c>
      <c r="Y396" s="82">
        <v>6118.369140625</v>
      </c>
    </row>
    <row r="397" spans="23:25" x14ac:dyDescent="0.2">
      <c r="W397" s="82">
        <v>9466.6640625</v>
      </c>
      <c r="X397" s="98">
        <v>7255.55419921875</v>
      </c>
      <c r="Y397" s="82">
        <v>5581.3310546875</v>
      </c>
    </row>
    <row r="398" spans="23:25" x14ac:dyDescent="0.2">
      <c r="W398" s="82">
        <v>7765.4619140625</v>
      </c>
      <c r="X398" s="98">
        <v>6749.18603515625</v>
      </c>
      <c r="Y398" s="82">
        <v>5591.73876953125</v>
      </c>
    </row>
    <row r="399" spans="23:25" x14ac:dyDescent="0.2">
      <c r="W399" s="82">
        <v>9381.69140625</v>
      </c>
      <c r="X399" s="98">
        <v>8762.228515625</v>
      </c>
      <c r="Y399" s="82">
        <v>5807.8837890625</v>
      </c>
    </row>
    <row r="400" spans="23:25" x14ac:dyDescent="0.2">
      <c r="W400" s="82">
        <v>11320.57421875</v>
      </c>
      <c r="X400" s="98">
        <v>8300.6767578125</v>
      </c>
      <c r="Y400" s="82">
        <v>5851.998046875</v>
      </c>
    </row>
    <row r="401" spans="23:25" x14ac:dyDescent="0.2">
      <c r="W401" s="82">
        <v>10515.751953125</v>
      </c>
      <c r="X401" s="98">
        <v>4994.5078125</v>
      </c>
      <c r="Y401" s="82">
        <v>4000.4609375</v>
      </c>
    </row>
    <row r="402" spans="23:25" x14ac:dyDescent="0.2">
      <c r="W402" s="82">
        <v>8135.7529296875</v>
      </c>
      <c r="X402" s="98">
        <v>8118.8818359375</v>
      </c>
      <c r="Y402" s="82">
        <v>3647.5849609375</v>
      </c>
    </row>
    <row r="403" spans="23:25" x14ac:dyDescent="0.2">
      <c r="W403" s="82">
        <v>10595.6416015625</v>
      </c>
      <c r="X403" s="98">
        <v>5696.2822265625</v>
      </c>
      <c r="Y403" s="82">
        <v>3008.876953125</v>
      </c>
    </row>
    <row r="404" spans="23:25" x14ac:dyDescent="0.2">
      <c r="W404" s="82">
        <v>7547.01513671875</v>
      </c>
      <c r="X404" s="98">
        <v>6617.76708984375</v>
      </c>
      <c r="Y404" s="82">
        <v>3307.471923828125</v>
      </c>
    </row>
    <row r="405" spans="23:25" x14ac:dyDescent="0.2">
      <c r="W405" s="82">
        <v>7850.8271484375</v>
      </c>
      <c r="X405" s="98">
        <v>5408.7177734375</v>
      </c>
      <c r="Y405" s="82">
        <v>4166.17822265625</v>
      </c>
    </row>
    <row r="406" spans="23:25" x14ac:dyDescent="0.2">
      <c r="W406" s="82">
        <v>11382.72265625</v>
      </c>
      <c r="X406" s="98">
        <v>8179.494140625</v>
      </c>
      <c r="Y406" s="82">
        <v>3690.406982421875</v>
      </c>
    </row>
    <row r="407" spans="23:25" x14ac:dyDescent="0.2">
      <c r="W407" s="82">
        <v>11768.42578125</v>
      </c>
      <c r="X407" s="98">
        <v>6278.91015625</v>
      </c>
      <c r="Y407" s="82">
        <v>3632.43408203125</v>
      </c>
    </row>
    <row r="408" spans="23:25" x14ac:dyDescent="0.2">
      <c r="W408" s="82">
        <v>11096.560546875</v>
      </c>
      <c r="X408" s="98">
        <v>7125.06884765625</v>
      </c>
      <c r="Y408" s="82">
        <v>4421.85791015625</v>
      </c>
    </row>
    <row r="409" spans="23:25" x14ac:dyDescent="0.2">
      <c r="W409" s="82">
        <v>10075.23828125</v>
      </c>
      <c r="X409" s="98">
        <v>5216.7001953125</v>
      </c>
      <c r="Y409" s="82">
        <v>5435.22900390625</v>
      </c>
    </row>
    <row r="410" spans="23:25" x14ac:dyDescent="0.2">
      <c r="W410" s="82">
        <v>7596.63720703125</v>
      </c>
      <c r="X410" s="98">
        <v>8424.431640625</v>
      </c>
      <c r="Y410" s="82">
        <v>3937.333984375</v>
      </c>
    </row>
    <row r="411" spans="23:25" x14ac:dyDescent="0.2">
      <c r="W411" s="82">
        <v>10520.224609375</v>
      </c>
      <c r="X411" s="98">
        <v>8222.5087890625</v>
      </c>
      <c r="Y411" s="82">
        <v>4309.47705078125</v>
      </c>
    </row>
    <row r="412" spans="23:25" x14ac:dyDescent="0.2">
      <c r="W412" s="82">
        <v>9769.2900390625</v>
      </c>
      <c r="X412" s="98">
        <v>7748.77001953125</v>
      </c>
      <c r="Y412" s="82">
        <v>2989.27197265625</v>
      </c>
    </row>
    <row r="413" spans="23:25" x14ac:dyDescent="0.2">
      <c r="W413" s="82">
        <v>8854.962890625</v>
      </c>
      <c r="X413" s="98">
        <v>7010.787109375</v>
      </c>
      <c r="Y413" s="82">
        <v>5833.85009765625</v>
      </c>
    </row>
    <row r="414" spans="23:25" x14ac:dyDescent="0.2">
      <c r="W414" s="82">
        <v>11940.3349609375</v>
      </c>
      <c r="X414" s="98">
        <v>7021.39013671875</v>
      </c>
      <c r="Y414" s="82">
        <v>3867.221923828125</v>
      </c>
    </row>
    <row r="415" spans="23:25" x14ac:dyDescent="0.2">
      <c r="W415" s="82">
        <v>9326.1552734375</v>
      </c>
      <c r="X415" s="98">
        <v>7163.0068359375</v>
      </c>
      <c r="Y415" s="82">
        <v>4836.9658203125</v>
      </c>
    </row>
    <row r="416" spans="23:25" x14ac:dyDescent="0.2">
      <c r="W416" s="82">
        <v>9616.11328125</v>
      </c>
      <c r="X416" s="98">
        <v>7024.462890625</v>
      </c>
      <c r="Y416" s="82">
        <v>4350.29296875</v>
      </c>
    </row>
    <row r="417" spans="23:25" x14ac:dyDescent="0.2">
      <c r="W417" s="82">
        <v>9169.4111328125</v>
      </c>
      <c r="X417" s="98">
        <v>7036.212890625</v>
      </c>
      <c r="Y417" s="82">
        <v>4703.14990234375</v>
      </c>
    </row>
    <row r="418" spans="23:25" x14ac:dyDescent="0.2">
      <c r="W418" s="82">
        <v>9371.73828125</v>
      </c>
      <c r="X418" s="98">
        <v>7230.30517578125</v>
      </c>
      <c r="Y418" s="82">
        <v>3563.7490234375</v>
      </c>
    </row>
    <row r="419" spans="23:25" x14ac:dyDescent="0.2">
      <c r="W419" s="82">
        <v>11932.1474609375</v>
      </c>
      <c r="X419" s="98">
        <v>6488.7890625</v>
      </c>
      <c r="Y419" s="82">
        <v>3625.465087890625</v>
      </c>
    </row>
    <row r="420" spans="23:25" x14ac:dyDescent="0.2">
      <c r="W420" s="82">
        <v>11353.078125</v>
      </c>
      <c r="X420" s="98">
        <v>8077.22607421875</v>
      </c>
      <c r="Y420" s="82">
        <v>3281.592041015625</v>
      </c>
    </row>
    <row r="421" spans="23:25" x14ac:dyDescent="0.2">
      <c r="W421" s="82">
        <v>4854.94384765625</v>
      </c>
      <c r="X421" s="98">
        <v>7207.380859375</v>
      </c>
      <c r="Y421" s="82">
        <v>6276.2490234375</v>
      </c>
    </row>
    <row r="422" spans="23:25" x14ac:dyDescent="0.2">
      <c r="W422" s="82">
        <v>10779.7080078125</v>
      </c>
      <c r="X422" s="98">
        <v>7165.73291015625</v>
      </c>
      <c r="Y422" s="82">
        <v>4141.27099609375</v>
      </c>
    </row>
    <row r="423" spans="23:25" x14ac:dyDescent="0.2">
      <c r="W423" s="82">
        <v>11735.44921875</v>
      </c>
      <c r="X423" s="98">
        <v>7029.35888671875</v>
      </c>
      <c r="Y423" s="82">
        <v>4841.0361328125</v>
      </c>
    </row>
    <row r="424" spans="23:25" x14ac:dyDescent="0.2">
      <c r="W424" s="82">
        <v>11112.59375</v>
      </c>
      <c r="X424" s="98">
        <v>7779.42919921875</v>
      </c>
      <c r="Y424" s="82">
        <v>4482.31884765625</v>
      </c>
    </row>
    <row r="425" spans="23:25" x14ac:dyDescent="0.2">
      <c r="W425" s="82">
        <v>11549.296875</v>
      </c>
      <c r="X425" s="98">
        <v>7479.875</v>
      </c>
      <c r="Y425" s="82">
        <v>4075.48193359375</v>
      </c>
    </row>
    <row r="426" spans="23:25" x14ac:dyDescent="0.2">
      <c r="W426" s="82">
        <v>10936.65625</v>
      </c>
      <c r="X426" s="98">
        <v>4616.87109375</v>
      </c>
      <c r="Y426" s="82">
        <v>4815.84716796875</v>
      </c>
    </row>
    <row r="427" spans="23:25" x14ac:dyDescent="0.2">
      <c r="W427" s="82">
        <v>11249.4423828125</v>
      </c>
      <c r="X427" s="98">
        <v>7373.07421875</v>
      </c>
      <c r="Y427" s="82">
        <v>5521.259765625</v>
      </c>
    </row>
    <row r="428" spans="23:25" x14ac:dyDescent="0.2">
      <c r="W428" s="82">
        <v>10595.1640625</v>
      </c>
      <c r="X428" s="98">
        <v>4746.3837890625</v>
      </c>
      <c r="Y428" s="107">
        <v>4635.787109375</v>
      </c>
    </row>
    <row r="429" spans="23:25" x14ac:dyDescent="0.2">
      <c r="W429" s="82">
        <v>12265.849609375</v>
      </c>
      <c r="X429" s="98">
        <v>7906.59716796875</v>
      </c>
      <c r="Y429" s="107">
        <v>4593.2001953125</v>
      </c>
    </row>
    <row r="430" spans="23:25" x14ac:dyDescent="0.2">
      <c r="W430" s="82">
        <v>11662.212890625</v>
      </c>
      <c r="X430" s="98">
        <v>6968.1708984375</v>
      </c>
      <c r="Y430" s="107">
        <v>6553.22900390625</v>
      </c>
    </row>
    <row r="431" spans="23:25" x14ac:dyDescent="0.2">
      <c r="W431" s="82">
        <v>10379.748046875</v>
      </c>
      <c r="X431" s="98">
        <v>7508.66015625</v>
      </c>
      <c r="Y431" s="107">
        <v>3497.909912109375</v>
      </c>
    </row>
    <row r="432" spans="23:25" x14ac:dyDescent="0.2">
      <c r="W432" s="82">
        <v>11469.228515625</v>
      </c>
      <c r="X432" s="98">
        <v>7452.01318359375</v>
      </c>
      <c r="Y432" s="107">
        <v>4840.7822265625</v>
      </c>
    </row>
    <row r="433" spans="23:25" x14ac:dyDescent="0.2">
      <c r="W433" s="82">
        <v>10817.4306640625</v>
      </c>
      <c r="X433" s="98">
        <v>7224.27978515625</v>
      </c>
      <c r="Y433" s="107">
        <v>4698.5927734375</v>
      </c>
    </row>
    <row r="434" spans="23:25" x14ac:dyDescent="0.2">
      <c r="W434" s="82">
        <v>11959.3076171875</v>
      </c>
      <c r="X434" s="98">
        <v>6260.509765625</v>
      </c>
      <c r="Y434" s="107">
        <v>5213.97705078125</v>
      </c>
    </row>
    <row r="435" spans="23:25" x14ac:dyDescent="0.2">
      <c r="W435" s="82">
        <v>11168.447265625</v>
      </c>
      <c r="X435" s="98">
        <v>7404.60400390625</v>
      </c>
      <c r="Y435" s="107">
        <v>4298.35009765625</v>
      </c>
    </row>
    <row r="436" spans="23:25" x14ac:dyDescent="0.2">
      <c r="W436" s="82">
        <v>12397.2490234375</v>
      </c>
      <c r="X436" s="98">
        <v>4338.837890625</v>
      </c>
      <c r="Y436" s="107">
        <v>4529.076171875</v>
      </c>
    </row>
    <row r="437" spans="23:25" x14ac:dyDescent="0.2">
      <c r="W437" s="82">
        <v>10966.318359375</v>
      </c>
      <c r="X437" s="98">
        <v>6843.5029296875</v>
      </c>
      <c r="Y437" s="107">
        <v>5686.89990234375</v>
      </c>
    </row>
    <row r="438" spans="23:25" x14ac:dyDescent="0.2">
      <c r="W438" s="82">
        <v>9260.3408203125</v>
      </c>
      <c r="X438" s="98">
        <v>7428.52001953125</v>
      </c>
      <c r="Y438" s="107">
        <v>4235.76513671875</v>
      </c>
    </row>
    <row r="439" spans="23:25" x14ac:dyDescent="0.2">
      <c r="W439" s="82">
        <v>9339.693359375</v>
      </c>
      <c r="X439" s="98">
        <v>6023.6162109375</v>
      </c>
      <c r="Y439" s="107">
        <v>5233.86181640625</v>
      </c>
    </row>
    <row r="440" spans="23:25" x14ac:dyDescent="0.2">
      <c r="W440" s="82">
        <v>12109.021484375</v>
      </c>
      <c r="X440" s="98">
        <v>5556.673828125</v>
      </c>
      <c r="Y440" s="107">
        <v>4814.0888671875</v>
      </c>
    </row>
    <row r="441" spans="23:25" x14ac:dyDescent="0.2">
      <c r="W441" s="82">
        <v>10557.279296875</v>
      </c>
      <c r="X441" s="98">
        <v>4816.02197265625</v>
      </c>
      <c r="Y441" s="107">
        <v>6577.1318359375</v>
      </c>
    </row>
    <row r="442" spans="23:25" x14ac:dyDescent="0.2">
      <c r="W442" s="82">
        <v>11263.962890625</v>
      </c>
      <c r="X442" s="98">
        <v>4381.5390625</v>
      </c>
      <c r="Y442" s="107">
        <v>6300.033203125</v>
      </c>
    </row>
    <row r="443" spans="23:25" x14ac:dyDescent="0.2">
      <c r="W443" s="82">
        <v>10584.8974609375</v>
      </c>
      <c r="X443" s="98">
        <v>4260.10986328125</v>
      </c>
      <c r="Y443" s="107">
        <v>5052.64404296875</v>
      </c>
    </row>
    <row r="444" spans="23:25" x14ac:dyDescent="0.2">
      <c r="W444" s="82">
        <v>9244.744140625</v>
      </c>
      <c r="X444" s="98">
        <v>5907.93115234375</v>
      </c>
      <c r="Y444" s="107">
        <v>5280.4599609375</v>
      </c>
    </row>
    <row r="445" spans="23:25" x14ac:dyDescent="0.2">
      <c r="W445" s="82">
        <v>11557.388671875</v>
      </c>
      <c r="X445" s="98">
        <v>4023.589111328125</v>
      </c>
      <c r="Y445" s="107">
        <v>2628.614013671875</v>
      </c>
    </row>
    <row r="446" spans="23:25" x14ac:dyDescent="0.2">
      <c r="W446" s="82">
        <v>11283.9833984375</v>
      </c>
      <c r="X446" s="98">
        <v>4029.4580078125</v>
      </c>
      <c r="Y446" s="107">
        <v>6090.81591796875</v>
      </c>
    </row>
    <row r="447" spans="23:25" x14ac:dyDescent="0.2">
      <c r="W447" s="82">
        <v>9943.08984375</v>
      </c>
      <c r="X447" s="98">
        <v>5267.494140625</v>
      </c>
      <c r="Y447" s="107">
        <v>5014.00390625</v>
      </c>
    </row>
    <row r="448" spans="23:25" x14ac:dyDescent="0.2">
      <c r="W448" s="82">
        <v>10944.0107421875</v>
      </c>
      <c r="X448" s="98">
        <v>3285.22900390625</v>
      </c>
      <c r="Y448" s="107">
        <v>5342.912109375</v>
      </c>
    </row>
    <row r="449" spans="23:25" x14ac:dyDescent="0.2">
      <c r="W449" s="82">
        <v>10714.8935546875</v>
      </c>
      <c r="X449" s="98">
        <v>3431.114990234375</v>
      </c>
      <c r="Y449" s="107">
        <v>5661.1259765625</v>
      </c>
    </row>
    <row r="450" spans="23:25" x14ac:dyDescent="0.2">
      <c r="W450" s="82">
        <v>9638.470703125</v>
      </c>
      <c r="X450" s="98">
        <v>4254.60595703125</v>
      </c>
      <c r="Y450" s="107">
        <v>4430.19384765625</v>
      </c>
    </row>
    <row r="451" spans="23:25" x14ac:dyDescent="0.2">
      <c r="W451" s="82">
        <v>11177.5537109375</v>
      </c>
      <c r="X451" s="98">
        <v>5251.52587890625</v>
      </c>
      <c r="Y451" s="107">
        <v>4524.8681640625</v>
      </c>
    </row>
    <row r="452" spans="23:25" x14ac:dyDescent="0.2">
      <c r="W452" s="82">
        <v>11724.5751953125</v>
      </c>
      <c r="X452" s="98">
        <v>3825.52392578125</v>
      </c>
      <c r="Y452" s="107">
        <v>4081.075927734375</v>
      </c>
    </row>
    <row r="453" spans="23:25" x14ac:dyDescent="0.2">
      <c r="W453" s="82">
        <v>10423.234375</v>
      </c>
      <c r="X453" s="98">
        <v>2849.949951171875</v>
      </c>
      <c r="Y453" s="107">
        <v>4681.77099609375</v>
      </c>
    </row>
    <row r="454" spans="23:25" x14ac:dyDescent="0.2">
      <c r="W454" s="82">
        <v>9539.1884765625</v>
      </c>
      <c r="X454" s="98">
        <v>4139.35400390625</v>
      </c>
      <c r="Y454" s="107">
        <v>5034.8701171875</v>
      </c>
    </row>
    <row r="455" spans="23:25" x14ac:dyDescent="0.2">
      <c r="W455" s="82">
        <v>10495.099609375</v>
      </c>
      <c r="X455" s="98">
        <v>4137.06689453125</v>
      </c>
      <c r="Y455" s="107">
        <v>6876.298828125</v>
      </c>
    </row>
    <row r="456" spans="23:25" x14ac:dyDescent="0.2">
      <c r="W456" s="82">
        <v>9996.2900390625</v>
      </c>
      <c r="X456" s="98">
        <v>8547.923828125</v>
      </c>
      <c r="Y456" s="107">
        <v>4471.60595703125</v>
      </c>
    </row>
    <row r="457" spans="23:25" x14ac:dyDescent="0.2">
      <c r="W457" s="82">
        <v>11809.1083984375</v>
      </c>
      <c r="X457" s="98">
        <v>6856.548828125</v>
      </c>
      <c r="Y457" s="107">
        <v>4487.923828125</v>
      </c>
    </row>
    <row r="458" spans="23:25" x14ac:dyDescent="0.2">
      <c r="W458" s="82">
        <v>10549.720703125</v>
      </c>
      <c r="X458" s="98">
        <v>7547.38916015625</v>
      </c>
      <c r="Y458" s="107">
        <v>7589.06005859375</v>
      </c>
    </row>
    <row r="459" spans="23:25" x14ac:dyDescent="0.2">
      <c r="W459" s="82">
        <v>9960.2001953125</v>
      </c>
      <c r="X459" s="98">
        <v>8021.5458984375</v>
      </c>
      <c r="Y459" s="107">
        <v>6611.0478515625</v>
      </c>
    </row>
    <row r="460" spans="23:25" x14ac:dyDescent="0.2">
      <c r="W460" s="82">
        <v>11021.1162109375</v>
      </c>
      <c r="X460" s="98">
        <v>6335.4111328125</v>
      </c>
      <c r="Y460" s="107">
        <v>3859.3779296875</v>
      </c>
    </row>
    <row r="461" spans="23:25" x14ac:dyDescent="0.2">
      <c r="W461" s="82">
        <v>11461.197265625</v>
      </c>
      <c r="X461" s="98">
        <v>7023.96923828125</v>
      </c>
      <c r="Y461" s="107">
        <v>5716.84814453125</v>
      </c>
    </row>
    <row r="462" spans="23:25" x14ac:dyDescent="0.2">
      <c r="W462" s="82">
        <v>10664.6865234375</v>
      </c>
      <c r="X462" s="98">
        <v>7444.98193359375</v>
      </c>
      <c r="Y462" s="107">
        <v>6113.40185546875</v>
      </c>
    </row>
    <row r="463" spans="23:25" x14ac:dyDescent="0.2">
      <c r="W463" s="82">
        <v>10308.8623046875</v>
      </c>
      <c r="X463" s="98">
        <v>7179.60400390625</v>
      </c>
      <c r="Y463" s="107">
        <v>6738.40478515625</v>
      </c>
    </row>
    <row r="464" spans="23:25" x14ac:dyDescent="0.2">
      <c r="W464" s="82">
        <v>10201.052734375</v>
      </c>
      <c r="X464" s="98">
        <v>5521.95703125</v>
      </c>
      <c r="Y464" s="107">
        <v>4921.65185546875</v>
      </c>
    </row>
    <row r="465" spans="23:25" x14ac:dyDescent="0.2">
      <c r="W465" s="82">
        <v>10041.51171875</v>
      </c>
      <c r="X465" s="98">
        <v>6571.69287109375</v>
      </c>
      <c r="Y465" s="107">
        <v>5900.6591796875</v>
      </c>
    </row>
    <row r="466" spans="23:25" x14ac:dyDescent="0.2">
      <c r="W466" s="82">
        <v>9798.0341796875</v>
      </c>
      <c r="X466" s="98">
        <v>8069.73388671875</v>
      </c>
      <c r="Y466" s="107">
        <v>5073.56884765625</v>
      </c>
    </row>
    <row r="467" spans="23:25" x14ac:dyDescent="0.2">
      <c r="W467" s="82">
        <v>10595.380859375</v>
      </c>
      <c r="X467" s="98">
        <v>7172.9228515625</v>
      </c>
      <c r="Y467" s="107">
        <v>5550.13916015625</v>
      </c>
    </row>
    <row r="468" spans="23:25" x14ac:dyDescent="0.2">
      <c r="W468" s="82">
        <v>10531.0439453125</v>
      </c>
      <c r="X468" s="98">
        <v>6971.0361328125</v>
      </c>
      <c r="Y468" s="107">
        <v>5921.6318359375</v>
      </c>
    </row>
    <row r="469" spans="23:25" x14ac:dyDescent="0.2">
      <c r="W469" s="82">
        <v>10996.4990234375</v>
      </c>
      <c r="X469" s="98">
        <v>8013.79296875</v>
      </c>
      <c r="Y469" s="107">
        <v>5583.52001953125</v>
      </c>
    </row>
    <row r="470" spans="23:25" x14ac:dyDescent="0.2">
      <c r="W470" s="82">
        <v>10718.771484375</v>
      </c>
      <c r="X470" s="98">
        <v>7512.1630859375</v>
      </c>
      <c r="Y470" s="107">
        <v>5538.27783203125</v>
      </c>
    </row>
    <row r="471" spans="23:25" x14ac:dyDescent="0.2">
      <c r="W471" s="82">
        <v>9227.2275390625</v>
      </c>
      <c r="X471" s="98">
        <v>7063.72216796875</v>
      </c>
      <c r="Y471" s="107">
        <v>4943.7919921875</v>
      </c>
    </row>
    <row r="472" spans="23:25" x14ac:dyDescent="0.2">
      <c r="W472" s="82">
        <v>10782.0673828125</v>
      </c>
      <c r="X472" s="98">
        <v>7445.72021484375</v>
      </c>
      <c r="Y472" s="107">
        <v>5084.89599609375</v>
      </c>
    </row>
    <row r="473" spans="23:25" x14ac:dyDescent="0.2">
      <c r="W473" s="82">
        <v>10836.0048828125</v>
      </c>
      <c r="X473" s="98">
        <v>7471.8837890625</v>
      </c>
      <c r="Y473" s="107">
        <v>5991.8310546875</v>
      </c>
    </row>
    <row r="474" spans="23:25" x14ac:dyDescent="0.2">
      <c r="W474" s="82">
        <v>11253.267578125</v>
      </c>
      <c r="X474" s="98">
        <v>8773.951171875</v>
      </c>
      <c r="Y474" s="107">
        <v>4755.455078125</v>
      </c>
    </row>
    <row r="475" spans="23:25" x14ac:dyDescent="0.2">
      <c r="W475" s="82">
        <v>9305.66015625</v>
      </c>
      <c r="X475" s="98">
        <v>8004.373046875</v>
      </c>
      <c r="Y475" s="107">
        <v>5498.21484375</v>
      </c>
    </row>
    <row r="476" spans="23:25" x14ac:dyDescent="0.2">
      <c r="W476" s="82">
        <v>9872.5498046875</v>
      </c>
      <c r="X476" s="98">
        <v>5672.294921875</v>
      </c>
      <c r="Y476" s="107">
        <v>6324.22705078125</v>
      </c>
    </row>
    <row r="477" spans="23:25" x14ac:dyDescent="0.2">
      <c r="W477" s="82">
        <v>9130.35546875</v>
      </c>
      <c r="X477" s="98">
        <v>11504.3115234375</v>
      </c>
      <c r="Y477" s="107">
        <v>4644.791015625</v>
      </c>
    </row>
    <row r="478" spans="23:25" x14ac:dyDescent="0.2">
      <c r="W478" s="82">
        <v>10347.029296875</v>
      </c>
      <c r="X478" s="98">
        <v>7688.72314453125</v>
      </c>
      <c r="Y478" s="107">
        <v>5111.36279296875</v>
      </c>
    </row>
    <row r="479" spans="23:25" x14ac:dyDescent="0.2">
      <c r="W479" s="82">
        <v>10077.236328125</v>
      </c>
      <c r="X479" s="98">
        <v>6835.39892578125</v>
      </c>
      <c r="Y479" s="107">
        <v>5938.57177734375</v>
      </c>
    </row>
    <row r="480" spans="23:25" x14ac:dyDescent="0.2">
      <c r="W480" s="82">
        <v>9260.546875</v>
      </c>
      <c r="X480" s="98">
        <v>6360.6767578125</v>
      </c>
      <c r="Y480" s="107">
        <v>4788.1689453125</v>
      </c>
    </row>
    <row r="481" spans="23:25" x14ac:dyDescent="0.2">
      <c r="W481" s="82">
        <v>7618.0439453125</v>
      </c>
      <c r="X481" s="98">
        <v>6125.58203125</v>
      </c>
      <c r="Y481" s="107">
        <v>5798.27197265625</v>
      </c>
    </row>
    <row r="482" spans="23:25" x14ac:dyDescent="0.2">
      <c r="W482" s="82">
        <v>10130.81640625</v>
      </c>
      <c r="X482" s="98">
        <v>7003.93017578125</v>
      </c>
      <c r="Y482" s="107">
        <v>5739.1982421875</v>
      </c>
    </row>
    <row r="483" spans="23:25" x14ac:dyDescent="0.2">
      <c r="W483" s="82">
        <v>8980.4091796875</v>
      </c>
      <c r="X483" s="98">
        <v>9622.3564453125</v>
      </c>
      <c r="Y483" s="107">
        <v>6061.26513671875</v>
      </c>
    </row>
    <row r="484" spans="23:25" x14ac:dyDescent="0.2">
      <c r="W484" s="82">
        <v>10348.1787109375</v>
      </c>
      <c r="X484" s="98">
        <v>4939.77880859375</v>
      </c>
      <c r="Y484" s="107">
        <v>4809.3837890625</v>
      </c>
    </row>
    <row r="485" spans="23:25" x14ac:dyDescent="0.2">
      <c r="W485" s="82">
        <v>11339.3564453125</v>
      </c>
      <c r="X485" s="98">
        <v>5405.3271484375</v>
      </c>
      <c r="Y485" s="107">
        <v>5235.240234375</v>
      </c>
    </row>
    <row r="486" spans="23:25" x14ac:dyDescent="0.2">
      <c r="W486" s="82">
        <v>9647.5322265625</v>
      </c>
      <c r="X486" s="98">
        <v>10979.3173828125</v>
      </c>
      <c r="Y486" s="107">
        <v>4629.76318359375</v>
      </c>
    </row>
    <row r="487" spans="23:25" x14ac:dyDescent="0.2">
      <c r="W487" s="82">
        <v>7863.81689453125</v>
      </c>
      <c r="X487" s="98">
        <v>11091.0302734375</v>
      </c>
      <c r="Y487" s="107">
        <v>5311.89111328125</v>
      </c>
    </row>
    <row r="488" spans="23:25" x14ac:dyDescent="0.2">
      <c r="W488" s="82">
        <v>7640.3291015625</v>
      </c>
      <c r="X488" s="98">
        <v>11456.099609375</v>
      </c>
      <c r="Y488" s="107">
        <v>3847.76708984375</v>
      </c>
    </row>
    <row r="489" spans="23:25" x14ac:dyDescent="0.2">
      <c r="W489" s="82">
        <v>4763.14111328125</v>
      </c>
      <c r="X489" s="98">
        <v>5287.10595703125</v>
      </c>
      <c r="Y489" s="107">
        <v>5182.56103515625</v>
      </c>
    </row>
    <row r="490" spans="23:25" x14ac:dyDescent="0.2">
      <c r="W490" s="82">
        <v>9508.998046875</v>
      </c>
      <c r="X490" s="98">
        <v>7335.2060546875</v>
      </c>
      <c r="Y490" s="107">
        <v>4777.2451171875</v>
      </c>
    </row>
    <row r="491" spans="23:25" x14ac:dyDescent="0.2">
      <c r="W491" s="82">
        <v>3799.384033203125</v>
      </c>
      <c r="X491" s="98">
        <v>6190.6328125</v>
      </c>
      <c r="Y491" s="107">
        <v>5379.63818359375</v>
      </c>
    </row>
    <row r="492" spans="23:25" x14ac:dyDescent="0.2">
      <c r="W492" s="82">
        <v>4570.91015625</v>
      </c>
      <c r="X492" s="98">
        <v>8014.7841796875</v>
      </c>
      <c r="Y492" s="107">
        <v>4088.201904296875</v>
      </c>
    </row>
    <row r="493" spans="23:25" x14ac:dyDescent="0.2">
      <c r="W493" s="82">
        <v>9500.453125</v>
      </c>
      <c r="X493" s="98">
        <v>4889.52783203125</v>
      </c>
      <c r="Y493" s="107">
        <v>4373.44384765625</v>
      </c>
    </row>
    <row r="494" spans="23:25" x14ac:dyDescent="0.2">
      <c r="W494" s="82">
        <v>11163.7978515625</v>
      </c>
      <c r="X494" s="98">
        <v>4671.7841796875</v>
      </c>
      <c r="Y494" s="107">
        <v>5135.3310546875</v>
      </c>
    </row>
    <row r="495" spans="23:25" x14ac:dyDescent="0.2">
      <c r="W495" s="82">
        <v>8418.228515625</v>
      </c>
      <c r="X495" s="98">
        <v>9896.966796875</v>
      </c>
      <c r="Y495" s="107">
        <v>4819.337890625</v>
      </c>
    </row>
    <row r="496" spans="23:25" x14ac:dyDescent="0.2">
      <c r="W496" s="82">
        <v>5746.98388671875</v>
      </c>
      <c r="X496" s="98">
        <v>6796.826171875</v>
      </c>
      <c r="Y496" s="107">
        <v>4819.9921875</v>
      </c>
    </row>
    <row r="497" spans="23:25" x14ac:dyDescent="0.2">
      <c r="W497" s="82">
        <v>9206.2587890625</v>
      </c>
      <c r="X497" s="98">
        <v>9392.560546875</v>
      </c>
      <c r="Y497" s="107">
        <v>5448.52587890625</v>
      </c>
    </row>
    <row r="498" spans="23:25" x14ac:dyDescent="0.2">
      <c r="W498" s="82">
        <v>10287.7578125</v>
      </c>
      <c r="X498" s="98">
        <v>8487.86328125</v>
      </c>
      <c r="Y498" s="107">
        <v>5345.82080078125</v>
      </c>
    </row>
    <row r="499" spans="23:25" x14ac:dyDescent="0.2">
      <c r="W499" s="82">
        <v>9475.2236328125</v>
      </c>
      <c r="X499" s="98">
        <v>10586.0478515625</v>
      </c>
      <c r="Y499" s="107">
        <v>5216.544921875</v>
      </c>
    </row>
    <row r="500" spans="23:25" x14ac:dyDescent="0.2">
      <c r="W500" s="82">
        <v>9090.4619140625</v>
      </c>
      <c r="X500" s="98">
        <v>7060.4580078125</v>
      </c>
      <c r="Y500" s="107">
        <v>2632.0810546875</v>
      </c>
    </row>
    <row r="501" spans="23:25" x14ac:dyDescent="0.2">
      <c r="W501" s="82">
        <v>10726.2919921875</v>
      </c>
      <c r="X501" s="98">
        <v>5475.89501953125</v>
      </c>
      <c r="Y501" s="107">
        <v>4550.3671875</v>
      </c>
    </row>
    <row r="502" spans="23:25" x14ac:dyDescent="0.2">
      <c r="W502" s="82">
        <v>10551.6083984375</v>
      </c>
      <c r="X502" s="98">
        <v>6965.27197265625</v>
      </c>
      <c r="Y502" s="107">
        <v>5560.41015625</v>
      </c>
    </row>
    <row r="503" spans="23:25" x14ac:dyDescent="0.2">
      <c r="W503" s="82">
        <v>9629.3935546875</v>
      </c>
      <c r="X503" s="98">
        <v>5496.7080078125</v>
      </c>
      <c r="Y503" s="107">
        <v>4472.77294921875</v>
      </c>
    </row>
    <row r="504" spans="23:25" x14ac:dyDescent="0.2">
      <c r="W504" s="82">
        <v>11024.90625</v>
      </c>
      <c r="X504" s="98">
        <v>6953.30615234375</v>
      </c>
      <c r="Y504" s="107">
        <v>2316.861083984375</v>
      </c>
    </row>
    <row r="505" spans="23:25" x14ac:dyDescent="0.2">
      <c r="W505" s="82">
        <v>10339.9599609375</v>
      </c>
      <c r="X505" s="98">
        <v>6056.4912109375</v>
      </c>
      <c r="Y505" s="107">
        <v>5285.39794921875</v>
      </c>
    </row>
    <row r="506" spans="23:25" x14ac:dyDescent="0.2">
      <c r="W506" s="82">
        <v>11550.6171875</v>
      </c>
      <c r="X506" s="98">
        <v>11433.396484375</v>
      </c>
      <c r="Y506" s="107">
        <v>4949.43115234375</v>
      </c>
    </row>
    <row r="507" spans="23:25" x14ac:dyDescent="0.2">
      <c r="W507" s="82">
        <v>11242.0478515625</v>
      </c>
      <c r="X507" s="98">
        <v>6521.7080078125</v>
      </c>
      <c r="Y507" s="107">
        <v>4407.64794921875</v>
      </c>
    </row>
    <row r="508" spans="23:25" x14ac:dyDescent="0.2">
      <c r="W508" s="82">
        <v>11186.0859375</v>
      </c>
      <c r="X508" s="98">
        <v>5325.0458984375</v>
      </c>
      <c r="Y508" s="107">
        <v>6515.73291015625</v>
      </c>
    </row>
    <row r="509" spans="23:25" x14ac:dyDescent="0.2">
      <c r="W509" s="82">
        <v>10730.5517578125</v>
      </c>
      <c r="X509" s="98">
        <v>6081.953125</v>
      </c>
      <c r="Y509" s="107">
        <v>5442.19921875</v>
      </c>
    </row>
    <row r="510" spans="23:25" x14ac:dyDescent="0.2">
      <c r="W510" s="82">
        <v>8487.296875</v>
      </c>
      <c r="X510" s="98">
        <v>6488.283203125</v>
      </c>
      <c r="Y510" s="107">
        <v>5944.423828125</v>
      </c>
    </row>
    <row r="511" spans="23:25" x14ac:dyDescent="0.2">
      <c r="W511" s="82">
        <v>8822.68359375</v>
      </c>
      <c r="X511" s="98">
        <v>8173.1181640625</v>
      </c>
      <c r="Y511" s="107">
        <v>7070.7900390625</v>
      </c>
    </row>
    <row r="512" spans="23:25" x14ac:dyDescent="0.2">
      <c r="W512" s="82">
        <v>10677.23046875</v>
      </c>
      <c r="X512" s="98">
        <v>5707.46484375</v>
      </c>
      <c r="Y512" s="107">
        <v>5005.455078125</v>
      </c>
    </row>
    <row r="513" spans="23:25" x14ac:dyDescent="0.2">
      <c r="W513" s="82">
        <v>9778.38671875</v>
      </c>
      <c r="X513" s="98">
        <v>10715.0810546875</v>
      </c>
      <c r="Y513" s="107">
        <v>3703.56689453125</v>
      </c>
    </row>
    <row r="514" spans="23:25" x14ac:dyDescent="0.2">
      <c r="W514" s="82">
        <v>10695.4501953125</v>
      </c>
      <c r="X514" s="98">
        <v>7739.06689453125</v>
      </c>
      <c r="Y514" s="107">
        <v>5454.65576171875</v>
      </c>
    </row>
    <row r="515" spans="23:25" x14ac:dyDescent="0.2">
      <c r="W515" s="82">
        <v>9816.7880859375</v>
      </c>
      <c r="X515" s="98">
        <v>6964.2041015625</v>
      </c>
      <c r="Y515" s="107">
        <v>5646.10498046875</v>
      </c>
    </row>
    <row r="516" spans="23:25" x14ac:dyDescent="0.2">
      <c r="W516" s="82">
        <v>4810.9501953125</v>
      </c>
      <c r="X516" s="98">
        <v>6087.990234375</v>
      </c>
      <c r="Y516" s="107">
        <v>4521.75390625</v>
      </c>
    </row>
    <row r="517" spans="23:25" x14ac:dyDescent="0.2">
      <c r="W517" s="82">
        <v>10547.3486328125</v>
      </c>
      <c r="X517" s="98">
        <v>5879.97802734375</v>
      </c>
      <c r="Y517" s="107">
        <v>4435.97705078125</v>
      </c>
    </row>
    <row r="518" spans="23:25" x14ac:dyDescent="0.2">
      <c r="W518" s="82">
        <v>12422.384765625</v>
      </c>
      <c r="X518" s="98">
        <v>4247.26123046875</v>
      </c>
      <c r="Y518" s="107">
        <v>3653.660888671875</v>
      </c>
    </row>
    <row r="519" spans="23:25" x14ac:dyDescent="0.2">
      <c r="W519" s="82">
        <v>9927.9482421875</v>
      </c>
      <c r="X519" s="98">
        <v>6508.71484375</v>
      </c>
      <c r="Y519" s="107">
        <v>5561.52001953125</v>
      </c>
    </row>
    <row r="520" spans="23:25" x14ac:dyDescent="0.2">
      <c r="W520" s="82">
        <v>10331.955078125</v>
      </c>
      <c r="X520" s="98">
        <v>6815.8828125</v>
      </c>
      <c r="Y520" s="107">
        <v>4761.93017578125</v>
      </c>
    </row>
    <row r="521" spans="23:25" x14ac:dyDescent="0.2">
      <c r="W521" s="82">
        <v>8489.58984375</v>
      </c>
      <c r="X521" s="98">
        <v>4887.56103515625</v>
      </c>
      <c r="Y521" s="107">
        <v>4991.2919921875</v>
      </c>
    </row>
    <row r="522" spans="23:25" x14ac:dyDescent="0.2">
      <c r="W522" s="82">
        <v>10193.9736328125</v>
      </c>
      <c r="X522" s="98">
        <v>4857.07177734375</v>
      </c>
      <c r="Y522" s="107">
        <v>3881.7041015625</v>
      </c>
    </row>
    <row r="523" spans="23:25" x14ac:dyDescent="0.2">
      <c r="W523" s="82">
        <v>10879.080078125</v>
      </c>
      <c r="X523" s="98">
        <v>8267.0712890625</v>
      </c>
      <c r="Y523" s="107">
        <v>7020.2421875</v>
      </c>
    </row>
    <row r="524" spans="23:25" x14ac:dyDescent="0.2">
      <c r="W524" s="82">
        <v>8980.87109375</v>
      </c>
      <c r="X524" s="98">
        <v>6856.47998046875</v>
      </c>
      <c r="Y524" s="107">
        <v>5781.51904296875</v>
      </c>
    </row>
    <row r="525" spans="23:25" x14ac:dyDescent="0.2">
      <c r="W525" s="82">
        <v>9964.9931640625</v>
      </c>
      <c r="X525" s="98">
        <v>3921.5810546875</v>
      </c>
      <c r="Y525" s="107">
        <v>5480.09521484375</v>
      </c>
    </row>
    <row r="526" spans="23:25" x14ac:dyDescent="0.2">
      <c r="W526" s="82">
        <v>10799.87890625</v>
      </c>
      <c r="X526" s="98">
        <v>5613.99609375</v>
      </c>
      <c r="Y526" s="107">
        <v>5087.09423828125</v>
      </c>
    </row>
    <row r="527" spans="23:25" x14ac:dyDescent="0.2">
      <c r="W527" s="82">
        <v>9971.041015625</v>
      </c>
      <c r="X527" s="98">
        <v>7622.43017578125</v>
      </c>
      <c r="Y527" s="107">
        <v>3753.77001953125</v>
      </c>
    </row>
    <row r="528" spans="23:25" x14ac:dyDescent="0.2">
      <c r="W528" s="82">
        <v>8701.7451171875</v>
      </c>
      <c r="X528" s="98">
        <v>7956.50390625</v>
      </c>
      <c r="Y528" s="107">
        <v>5885.7900390625</v>
      </c>
    </row>
    <row r="529" spans="23:25" x14ac:dyDescent="0.2">
      <c r="W529" s="82">
        <v>12327.3154296875</v>
      </c>
      <c r="X529" s="98">
        <v>6799.18212890625</v>
      </c>
      <c r="Y529" s="107">
        <v>6114.38623046875</v>
      </c>
    </row>
    <row r="530" spans="23:25" x14ac:dyDescent="0.2">
      <c r="W530" s="82">
        <v>9001.1748046875</v>
      </c>
      <c r="X530" s="98">
        <v>5448.56396484375</v>
      </c>
      <c r="Y530" s="107">
        <v>3816.35302734375</v>
      </c>
    </row>
    <row r="531" spans="23:25" x14ac:dyDescent="0.2">
      <c r="W531" s="82">
        <v>10980.7841796875</v>
      </c>
      <c r="X531" s="98">
        <v>7108.7021484375</v>
      </c>
      <c r="Y531" s="107">
        <v>5712.19482421875</v>
      </c>
    </row>
    <row r="532" spans="23:25" x14ac:dyDescent="0.2">
      <c r="W532" s="82">
        <v>10553.125</v>
      </c>
      <c r="X532" s="98">
        <v>5374.93408203125</v>
      </c>
      <c r="Y532" s="107">
        <v>4421.64306640625</v>
      </c>
    </row>
    <row r="533" spans="23:25" x14ac:dyDescent="0.2">
      <c r="W533" s="82">
        <v>9135.93359375</v>
      </c>
      <c r="X533" s="98">
        <v>6397.8017578125</v>
      </c>
      <c r="Y533" s="107">
        <v>5450.6201171875</v>
      </c>
    </row>
    <row r="534" spans="23:25" x14ac:dyDescent="0.2">
      <c r="W534" s="82">
        <v>7332.4501953125</v>
      </c>
      <c r="X534" s="98">
        <v>7123.837890625</v>
      </c>
      <c r="Y534" s="107">
        <v>5608.59716796875</v>
      </c>
    </row>
    <row r="535" spans="23:25" x14ac:dyDescent="0.2">
      <c r="W535" s="82">
        <v>11943.4248046875</v>
      </c>
      <c r="X535" s="98">
        <v>3140.39111328125</v>
      </c>
      <c r="Y535" s="107">
        <v>4304.35205078125</v>
      </c>
    </row>
    <row r="536" spans="23:25" x14ac:dyDescent="0.2">
      <c r="W536" s="82">
        <v>8849.8408203125</v>
      </c>
      <c r="X536" s="98">
        <v>3668.35595703125</v>
      </c>
      <c r="Y536" s="107">
        <v>4896.52294921875</v>
      </c>
    </row>
    <row r="537" spans="23:25" x14ac:dyDescent="0.2">
      <c r="W537" s="82">
        <v>10324.408203125</v>
      </c>
      <c r="X537" s="98">
        <v>5509.60302734375</v>
      </c>
      <c r="Y537" s="107">
        <v>6340.83203125</v>
      </c>
    </row>
    <row r="538" spans="23:25" x14ac:dyDescent="0.2">
      <c r="W538" s="82">
        <v>6913.27685546875</v>
      </c>
      <c r="X538" s="98">
        <v>3094.64306640625</v>
      </c>
      <c r="Y538" s="107">
        <v>5532.2177734375</v>
      </c>
    </row>
    <row r="539" spans="23:25" x14ac:dyDescent="0.2">
      <c r="W539" s="82">
        <v>10984.39453125</v>
      </c>
      <c r="X539" s="98">
        <v>4154.2080078125</v>
      </c>
      <c r="Y539" s="107">
        <v>5067.2138671875</v>
      </c>
    </row>
    <row r="540" spans="23:25" x14ac:dyDescent="0.2">
      <c r="W540" s="82">
        <v>9705.4189453125</v>
      </c>
      <c r="X540" s="98">
        <v>6250.0810546875</v>
      </c>
      <c r="Y540" s="107">
        <v>6119.537109375</v>
      </c>
    </row>
    <row r="541" spans="23:25" x14ac:dyDescent="0.2">
      <c r="W541" s="82">
        <v>8447.5703125</v>
      </c>
      <c r="X541" s="98">
        <v>5204.37109375</v>
      </c>
      <c r="Y541" s="107">
        <v>5259.9169921875</v>
      </c>
    </row>
    <row r="542" spans="23:25" x14ac:dyDescent="0.2">
      <c r="W542" s="82">
        <v>9371.357421875</v>
      </c>
      <c r="X542" s="98">
        <v>4100.19189453125</v>
      </c>
      <c r="Y542" s="107">
        <v>4163.31005859375</v>
      </c>
    </row>
    <row r="543" spans="23:25" x14ac:dyDescent="0.2">
      <c r="W543" s="82">
        <v>9916.5966796875</v>
      </c>
      <c r="X543" s="98">
        <v>3479.716064453125</v>
      </c>
      <c r="Y543" s="107">
        <v>5269.884765625</v>
      </c>
    </row>
    <row r="544" spans="23:25" x14ac:dyDescent="0.2">
      <c r="W544" s="82">
        <v>9860.34765625</v>
      </c>
      <c r="X544" s="98">
        <v>4556.81396484375</v>
      </c>
      <c r="Y544" s="107">
        <v>4980.56494140625</v>
      </c>
    </row>
    <row r="545" spans="23:25" x14ac:dyDescent="0.2">
      <c r="W545" s="82">
        <v>10328.220703125</v>
      </c>
      <c r="X545" s="99">
        <v>3824.114013671875</v>
      </c>
      <c r="Y545" s="107">
        <v>6128.14501953125</v>
      </c>
    </row>
    <row r="546" spans="23:25" x14ac:dyDescent="0.2">
      <c r="W546" s="82">
        <v>10700.4013671875</v>
      </c>
      <c r="Y546" s="107">
        <v>5633.966796875</v>
      </c>
    </row>
    <row r="547" spans="23:25" x14ac:dyDescent="0.2">
      <c r="W547" s="82">
        <v>10779.14453125</v>
      </c>
      <c r="Y547" s="107">
        <v>5030.89697265625</v>
      </c>
    </row>
    <row r="548" spans="23:25" x14ac:dyDescent="0.2">
      <c r="W548" s="82">
        <v>10425.0087890625</v>
      </c>
      <c r="Y548" s="107">
        <v>5465.009765625</v>
      </c>
    </row>
    <row r="549" spans="23:25" x14ac:dyDescent="0.2">
      <c r="W549" s="82">
        <v>10910.03515625</v>
      </c>
      <c r="Y549" s="107">
        <v>5320.06103515625</v>
      </c>
    </row>
    <row r="550" spans="23:25" x14ac:dyDescent="0.2">
      <c r="W550" s="82">
        <v>8856.158203125</v>
      </c>
      <c r="Y550" s="107">
        <v>4651.4072265625</v>
      </c>
    </row>
    <row r="551" spans="23:25" x14ac:dyDescent="0.2">
      <c r="W551" s="82">
        <v>7916.5810546875</v>
      </c>
      <c r="Y551" s="107">
        <v>5705.31396484375</v>
      </c>
    </row>
    <row r="552" spans="23:25" x14ac:dyDescent="0.2">
      <c r="W552" s="82">
        <v>9112.1328125</v>
      </c>
      <c r="Y552" s="107">
        <v>5064.4208984375</v>
      </c>
    </row>
    <row r="553" spans="23:25" x14ac:dyDescent="0.2">
      <c r="W553" s="82">
        <v>9132.740234375</v>
      </c>
      <c r="Y553" s="107">
        <v>4412.37890625</v>
      </c>
    </row>
    <row r="554" spans="23:25" x14ac:dyDescent="0.2">
      <c r="W554" s="82">
        <v>8070.6650390625</v>
      </c>
      <c r="Y554" s="107">
        <v>4111.06787109375</v>
      </c>
    </row>
    <row r="555" spans="23:25" x14ac:dyDescent="0.2">
      <c r="W555" s="82">
        <v>7367.76904296875</v>
      </c>
      <c r="Y555" s="107">
        <v>5851.77294921875</v>
      </c>
    </row>
    <row r="556" spans="23:25" x14ac:dyDescent="0.2">
      <c r="W556" s="82">
        <v>10643.7060546875</v>
      </c>
      <c r="Y556" s="107">
        <v>5102.4658203125</v>
      </c>
    </row>
    <row r="557" spans="23:25" x14ac:dyDescent="0.2">
      <c r="W557" s="82">
        <v>11739.353515625</v>
      </c>
      <c r="Y557" s="107">
        <v>4158.52978515625</v>
      </c>
    </row>
    <row r="558" spans="23:25" x14ac:dyDescent="0.2">
      <c r="W558" s="82">
        <v>9433.9970703125</v>
      </c>
      <c r="Y558" s="107">
        <v>6132.09521484375</v>
      </c>
    </row>
    <row r="559" spans="23:25" x14ac:dyDescent="0.2">
      <c r="W559" s="82">
        <v>9107.849609375</v>
      </c>
      <c r="Y559" s="107">
        <v>4998.84619140625</v>
      </c>
    </row>
    <row r="560" spans="23:25" x14ac:dyDescent="0.2">
      <c r="W560" s="82">
        <v>10386.92578125</v>
      </c>
      <c r="Y560" s="107">
        <v>4545.69189453125</v>
      </c>
    </row>
    <row r="561" spans="23:25" x14ac:dyDescent="0.2">
      <c r="W561" s="82">
        <v>6896.41015625</v>
      </c>
      <c r="Y561" s="107">
        <v>6203.2431640625</v>
      </c>
    </row>
    <row r="562" spans="23:25" x14ac:dyDescent="0.2">
      <c r="W562" s="82">
        <v>8849.9033203125</v>
      </c>
      <c r="Y562" s="107">
        <v>5395.08984375</v>
      </c>
    </row>
    <row r="563" spans="23:25" x14ac:dyDescent="0.2">
      <c r="W563" s="82">
        <v>9612.1708984375</v>
      </c>
      <c r="Y563" s="107">
        <v>3704.14306640625</v>
      </c>
    </row>
    <row r="564" spans="23:25" x14ac:dyDescent="0.2">
      <c r="W564" s="82">
        <v>10792.416015625</v>
      </c>
      <c r="Y564" s="107">
        <v>6253.119140625</v>
      </c>
    </row>
    <row r="565" spans="23:25" x14ac:dyDescent="0.2">
      <c r="W565" s="82">
        <v>10369.7578125</v>
      </c>
      <c r="Y565" s="107">
        <v>5413.27490234375</v>
      </c>
    </row>
    <row r="566" spans="23:25" x14ac:dyDescent="0.2">
      <c r="W566" s="82">
        <v>10607.2099609375</v>
      </c>
      <c r="Y566" s="107">
        <v>3722.302001953125</v>
      </c>
    </row>
    <row r="567" spans="23:25" x14ac:dyDescent="0.2">
      <c r="W567" s="82">
        <v>9688.1689453125</v>
      </c>
      <c r="Y567" s="107">
        <v>5475.35693359375</v>
      </c>
    </row>
    <row r="568" spans="23:25" x14ac:dyDescent="0.2">
      <c r="W568" s="82">
        <v>13044.7822265625</v>
      </c>
      <c r="Y568" s="107">
        <v>4425.40380859375</v>
      </c>
    </row>
    <row r="569" spans="23:25" x14ac:dyDescent="0.2">
      <c r="W569" s="82">
        <v>5717.11376953125</v>
      </c>
      <c r="Y569" s="107">
        <v>5081.25</v>
      </c>
    </row>
    <row r="570" spans="23:25" x14ac:dyDescent="0.2">
      <c r="W570" s="82">
        <v>7522.66015625</v>
      </c>
      <c r="Y570" s="107">
        <v>5108.412109375</v>
      </c>
    </row>
    <row r="571" spans="23:25" x14ac:dyDescent="0.2">
      <c r="W571" s="82">
        <v>12073.984375</v>
      </c>
      <c r="Y571" s="107">
        <v>4309.23486328125</v>
      </c>
    </row>
    <row r="572" spans="23:25" x14ac:dyDescent="0.2">
      <c r="W572" s="82">
        <v>8278.931640625</v>
      </c>
      <c r="Y572" s="107">
        <v>4595.123046875</v>
      </c>
    </row>
    <row r="573" spans="23:25" x14ac:dyDescent="0.2">
      <c r="W573" s="82">
        <v>5728.23193359375</v>
      </c>
      <c r="Y573" s="107">
        <v>6409.6220703125</v>
      </c>
    </row>
    <row r="574" spans="23:25" x14ac:dyDescent="0.2">
      <c r="W574" s="82">
        <v>11357.15625</v>
      </c>
      <c r="Y574" s="107">
        <v>5214.60400390625</v>
      </c>
    </row>
    <row r="575" spans="23:25" x14ac:dyDescent="0.2">
      <c r="W575" s="82">
        <v>11745.5810546875</v>
      </c>
      <c r="Y575" s="107">
        <v>3359.970947265625</v>
      </c>
    </row>
    <row r="576" spans="23:25" x14ac:dyDescent="0.2">
      <c r="W576" s="82">
        <v>9877.734375</v>
      </c>
      <c r="Y576" s="107">
        <v>4095.172119140625</v>
      </c>
    </row>
    <row r="577" spans="23:25" x14ac:dyDescent="0.2">
      <c r="W577" s="82">
        <v>9405.0751953125</v>
      </c>
      <c r="Y577" s="107">
        <v>3348.180908203125</v>
      </c>
    </row>
    <row r="578" spans="23:25" x14ac:dyDescent="0.2">
      <c r="W578" s="82">
        <v>8096.5009765625</v>
      </c>
      <c r="Y578" s="107">
        <v>3822.882080078125</v>
      </c>
    </row>
    <row r="579" spans="23:25" x14ac:dyDescent="0.2">
      <c r="W579" s="82">
        <v>6391.5859375</v>
      </c>
      <c r="Y579" s="107">
        <v>3027.906005859375</v>
      </c>
    </row>
    <row r="580" spans="23:25" x14ac:dyDescent="0.2">
      <c r="W580" s="82">
        <v>9997.103515625</v>
      </c>
      <c r="Y580" s="107">
        <v>4050.69189453125</v>
      </c>
    </row>
    <row r="581" spans="23:25" x14ac:dyDescent="0.2">
      <c r="W581" s="82">
        <v>9782.322265625</v>
      </c>
      <c r="Y581" s="107">
        <v>3313.93505859375</v>
      </c>
    </row>
    <row r="582" spans="23:25" x14ac:dyDescent="0.2">
      <c r="W582" s="82">
        <v>5558.71923828125</v>
      </c>
      <c r="Y582" s="107">
        <v>3832.778076171875</v>
      </c>
    </row>
    <row r="583" spans="23:25" x14ac:dyDescent="0.2">
      <c r="W583" s="82">
        <v>10912.7548828125</v>
      </c>
      <c r="Y583" s="107">
        <v>3697.510009765625</v>
      </c>
    </row>
    <row r="584" spans="23:25" x14ac:dyDescent="0.2">
      <c r="W584" s="82">
        <v>9388.08984375</v>
      </c>
      <c r="Y584" s="107">
        <v>4389.255859375</v>
      </c>
    </row>
    <row r="585" spans="23:25" x14ac:dyDescent="0.2">
      <c r="W585" s="82">
        <v>7743.9169921875</v>
      </c>
      <c r="Y585" s="107">
        <v>3759.199951171875</v>
      </c>
    </row>
    <row r="586" spans="23:25" x14ac:dyDescent="0.2">
      <c r="W586" s="82">
        <v>10419.4169921875</v>
      </c>
      <c r="Y586" s="107">
        <v>2400.509033203125</v>
      </c>
    </row>
    <row r="587" spans="23:25" x14ac:dyDescent="0.2">
      <c r="W587" s="82">
        <v>9079.60546875</v>
      </c>
      <c r="Y587" s="107">
        <v>4293.490234375</v>
      </c>
    </row>
    <row r="588" spans="23:25" x14ac:dyDescent="0.2">
      <c r="W588" s="82">
        <v>8759.5615234375</v>
      </c>
      <c r="Y588" s="107">
        <v>2931.587890625</v>
      </c>
    </row>
    <row r="589" spans="23:25" x14ac:dyDescent="0.2">
      <c r="W589" s="82">
        <v>8890.0283203125</v>
      </c>
      <c r="Y589" s="107">
        <v>3073.51611328125</v>
      </c>
    </row>
    <row r="590" spans="23:25" x14ac:dyDescent="0.2">
      <c r="W590" s="82">
        <v>9961.244140625</v>
      </c>
      <c r="Y590" s="107">
        <v>3042.360107421875</v>
      </c>
    </row>
    <row r="591" spans="23:25" x14ac:dyDescent="0.2">
      <c r="W591" s="82">
        <v>10740.2470703125</v>
      </c>
      <c r="Y591" s="107">
        <v>2776.74609375</v>
      </c>
    </row>
    <row r="592" spans="23:25" x14ac:dyDescent="0.2">
      <c r="W592" s="82">
        <v>6438.44287109375</v>
      </c>
      <c r="Y592" s="107">
        <v>3829.7060546875</v>
      </c>
    </row>
    <row r="593" spans="23:25" x14ac:dyDescent="0.2">
      <c r="W593" s="82">
        <v>10747.09765625</v>
      </c>
      <c r="Y593" s="107">
        <v>4567.93505859375</v>
      </c>
    </row>
    <row r="594" spans="23:25" x14ac:dyDescent="0.2">
      <c r="W594" s="82">
        <v>10319.3662109375</v>
      </c>
      <c r="Y594" s="107">
        <v>2644.06103515625</v>
      </c>
    </row>
    <row r="595" spans="23:25" x14ac:dyDescent="0.2">
      <c r="W595" s="82">
        <v>7595.869140625</v>
      </c>
      <c r="Y595" s="107">
        <v>6199.7958984375</v>
      </c>
    </row>
    <row r="596" spans="23:25" x14ac:dyDescent="0.2">
      <c r="W596" s="82">
        <v>9373.4990234375</v>
      </c>
      <c r="Y596" s="107">
        <v>5873.59423828125</v>
      </c>
    </row>
    <row r="597" spans="23:25" x14ac:dyDescent="0.2">
      <c r="W597" s="82">
        <v>10107.8310546875</v>
      </c>
      <c r="Y597" s="107">
        <v>7189.68310546875</v>
      </c>
    </row>
    <row r="598" spans="23:25" x14ac:dyDescent="0.2">
      <c r="W598" s="82">
        <v>9960.4609375</v>
      </c>
      <c r="Y598" s="107">
        <v>6468.505859375</v>
      </c>
    </row>
    <row r="599" spans="23:25" x14ac:dyDescent="0.2">
      <c r="W599" s="82">
        <v>5666.22900390625</v>
      </c>
      <c r="Y599" s="107">
        <v>6436.10205078125</v>
      </c>
    </row>
    <row r="600" spans="23:25" x14ac:dyDescent="0.2">
      <c r="W600" s="82">
        <v>7914.3232421875</v>
      </c>
      <c r="Y600" s="107">
        <v>7153.84619140625</v>
      </c>
    </row>
    <row r="601" spans="23:25" x14ac:dyDescent="0.2">
      <c r="W601" s="82">
        <v>8160.22021484375</v>
      </c>
      <c r="Y601" s="107">
        <v>7790.375</v>
      </c>
    </row>
    <row r="602" spans="23:25" x14ac:dyDescent="0.2">
      <c r="W602" s="82">
        <v>10142.498046875</v>
      </c>
      <c r="Y602" s="82">
        <v>5475.1240234375</v>
      </c>
    </row>
    <row r="603" spans="23:25" x14ac:dyDescent="0.2">
      <c r="W603" s="82">
        <v>9243.046875</v>
      </c>
      <c r="Y603" s="82">
        <v>5841.09716796875</v>
      </c>
    </row>
    <row r="604" spans="23:25" x14ac:dyDescent="0.2">
      <c r="W604" s="82">
        <v>8209.2470703125</v>
      </c>
      <c r="Y604" s="82">
        <v>4001.471923828125</v>
      </c>
    </row>
    <row r="605" spans="23:25" x14ac:dyDescent="0.2">
      <c r="W605" s="82">
        <v>11168.095703125</v>
      </c>
      <c r="Y605" s="82">
        <v>7180.35693359375</v>
      </c>
    </row>
    <row r="606" spans="23:25" x14ac:dyDescent="0.2">
      <c r="W606" s="82">
        <v>8918.7197265625</v>
      </c>
      <c r="Y606" s="82">
        <v>6356.10400390625</v>
      </c>
    </row>
    <row r="607" spans="23:25" x14ac:dyDescent="0.2">
      <c r="W607" s="82">
        <v>9302.8828125</v>
      </c>
      <c r="Y607" s="82">
        <v>5215.0751953125</v>
      </c>
    </row>
    <row r="608" spans="23:25" x14ac:dyDescent="0.2">
      <c r="W608" s="82">
        <v>9741.3037109375</v>
      </c>
      <c r="Y608" s="82">
        <v>6335.916015625</v>
      </c>
    </row>
    <row r="609" spans="23:25" x14ac:dyDescent="0.2">
      <c r="W609" s="82">
        <v>9956.654296875</v>
      </c>
      <c r="Y609" s="82">
        <v>6520.60205078125</v>
      </c>
    </row>
    <row r="610" spans="23:25" x14ac:dyDescent="0.2">
      <c r="W610" s="82">
        <v>11808.5458984375</v>
      </c>
      <c r="Y610" s="82">
        <v>4357.44384765625</v>
      </c>
    </row>
    <row r="611" spans="23:25" x14ac:dyDescent="0.2">
      <c r="W611" s="82">
        <v>9816.83984375</v>
      </c>
      <c r="Y611" s="82">
        <v>6786.3388671875</v>
      </c>
    </row>
    <row r="612" spans="23:25" x14ac:dyDescent="0.2">
      <c r="W612" s="82">
        <v>10704.3916015625</v>
      </c>
      <c r="Y612" s="82">
        <v>5049.044921875</v>
      </c>
    </row>
    <row r="613" spans="23:25" x14ac:dyDescent="0.2">
      <c r="W613" s="82">
        <v>8998.7978515625</v>
      </c>
      <c r="Y613" s="82">
        <v>5496.544921875</v>
      </c>
    </row>
    <row r="614" spans="23:25" x14ac:dyDescent="0.2">
      <c r="W614" s="82">
        <v>8671.103515625</v>
      </c>
      <c r="Y614" s="82">
        <v>5907.5390625</v>
      </c>
    </row>
    <row r="615" spans="23:25" x14ac:dyDescent="0.2">
      <c r="W615" s="82">
        <v>11771.900390625</v>
      </c>
      <c r="Y615" s="82">
        <v>6777.705078125</v>
      </c>
    </row>
    <row r="616" spans="23:25" x14ac:dyDescent="0.2">
      <c r="W616" s="82">
        <v>10782.1494140625</v>
      </c>
      <c r="Y616" s="82">
        <v>5243.7978515625</v>
      </c>
    </row>
    <row r="617" spans="23:25" x14ac:dyDescent="0.2">
      <c r="W617" s="82">
        <v>6573.89794921875</v>
      </c>
      <c r="Y617" s="82">
        <v>5103.95703125</v>
      </c>
    </row>
    <row r="618" spans="23:25" x14ac:dyDescent="0.2">
      <c r="W618" s="82">
        <v>9786.0712890625</v>
      </c>
      <c r="Y618" s="82">
        <v>7233.94677734375</v>
      </c>
    </row>
    <row r="619" spans="23:25" x14ac:dyDescent="0.2">
      <c r="W619" s="82">
        <v>10891.916015625</v>
      </c>
      <c r="Y619" s="82">
        <v>6685.2080078125</v>
      </c>
    </row>
    <row r="620" spans="23:25" x14ac:dyDescent="0.2">
      <c r="W620" s="82">
        <v>12130.892578125</v>
      </c>
      <c r="Y620" s="82">
        <v>5667.08984375</v>
      </c>
    </row>
    <row r="621" spans="23:25" x14ac:dyDescent="0.2">
      <c r="W621" s="82">
        <v>9799.15625</v>
      </c>
      <c r="Y621" s="82">
        <v>7352.4521484375</v>
      </c>
    </row>
    <row r="622" spans="23:25" x14ac:dyDescent="0.2">
      <c r="W622" s="82">
        <v>9607.7548828125</v>
      </c>
      <c r="Y622" s="82">
        <v>5814.68310546875</v>
      </c>
    </row>
    <row r="623" spans="23:25" x14ac:dyDescent="0.2">
      <c r="W623" s="82">
        <v>8173.94482421875</v>
      </c>
      <c r="Y623" s="82">
        <v>6203.619140625</v>
      </c>
    </row>
    <row r="624" spans="23:25" x14ac:dyDescent="0.2">
      <c r="W624" s="82">
        <v>8772.37890625</v>
      </c>
      <c r="Y624" s="82">
        <v>6836.6162109375</v>
      </c>
    </row>
    <row r="625" spans="23:25" x14ac:dyDescent="0.2">
      <c r="W625" s="82">
        <v>10068.8427734375</v>
      </c>
      <c r="Y625" s="82">
        <v>6709.98779296875</v>
      </c>
    </row>
    <row r="626" spans="23:25" x14ac:dyDescent="0.2">
      <c r="W626" s="82">
        <v>4489.1669921875</v>
      </c>
      <c r="Y626" s="82">
        <v>4916.2119140625</v>
      </c>
    </row>
    <row r="627" spans="23:25" x14ac:dyDescent="0.2">
      <c r="W627" s="82">
        <v>9062.33203125</v>
      </c>
      <c r="Y627" s="82">
        <v>3636.77197265625</v>
      </c>
    </row>
    <row r="628" spans="23:25" x14ac:dyDescent="0.2">
      <c r="W628" s="82">
        <v>12204.208984375</v>
      </c>
      <c r="Y628" s="82">
        <v>6888.4482421875</v>
      </c>
    </row>
    <row r="629" spans="23:25" x14ac:dyDescent="0.2">
      <c r="W629" s="82">
        <v>11676.189453125</v>
      </c>
      <c r="Y629" s="82">
        <v>6972.9521484375</v>
      </c>
    </row>
    <row r="630" spans="23:25" x14ac:dyDescent="0.2">
      <c r="W630" s="82">
        <v>9007.7890625</v>
      </c>
      <c r="Y630" s="82">
        <v>6831.02587890625</v>
      </c>
    </row>
    <row r="631" spans="23:25" x14ac:dyDescent="0.2">
      <c r="W631" s="82">
        <v>10809.56640625</v>
      </c>
      <c r="Y631" s="82">
        <v>7240.07080078125</v>
      </c>
    </row>
    <row r="632" spans="23:25" x14ac:dyDescent="0.2">
      <c r="W632" s="82">
        <v>10022.728515625</v>
      </c>
      <c r="Y632" s="82">
        <v>6476.5771484375</v>
      </c>
    </row>
    <row r="633" spans="23:25" x14ac:dyDescent="0.2">
      <c r="W633" s="82">
        <v>7148.82177734375</v>
      </c>
      <c r="Y633" s="82">
        <v>6763.97900390625</v>
      </c>
    </row>
    <row r="634" spans="23:25" x14ac:dyDescent="0.2">
      <c r="W634" s="82">
        <v>9591.3876953125</v>
      </c>
      <c r="Y634" s="82">
        <v>4874.2490234375</v>
      </c>
    </row>
    <row r="635" spans="23:25" x14ac:dyDescent="0.2">
      <c r="W635" s="82">
        <v>9753.4423828125</v>
      </c>
      <c r="Y635" s="82">
        <v>7118.64892578125</v>
      </c>
    </row>
    <row r="636" spans="23:25" x14ac:dyDescent="0.2">
      <c r="W636" s="82">
        <v>11018.8974609375</v>
      </c>
      <c r="Y636" s="82">
        <v>6535.27490234375</v>
      </c>
    </row>
    <row r="637" spans="23:25" x14ac:dyDescent="0.2">
      <c r="W637" s="82">
        <v>8852.8505859375</v>
      </c>
      <c r="Y637" s="82">
        <v>6734.716796875</v>
      </c>
    </row>
    <row r="638" spans="23:25" x14ac:dyDescent="0.2">
      <c r="W638" s="82">
        <v>9856.7421875</v>
      </c>
      <c r="Y638" s="82">
        <v>4253.5927734375</v>
      </c>
    </row>
    <row r="639" spans="23:25" x14ac:dyDescent="0.2">
      <c r="W639" s="82">
        <v>9874.0078125</v>
      </c>
      <c r="Y639" s="82">
        <v>7489.18310546875</v>
      </c>
    </row>
    <row r="640" spans="23:25" x14ac:dyDescent="0.2">
      <c r="W640" s="82">
        <v>10791.5693359375</v>
      </c>
      <c r="Y640" s="82">
        <v>7251.55078125</v>
      </c>
    </row>
    <row r="641" spans="23:25" x14ac:dyDescent="0.2">
      <c r="W641" s="82">
        <v>12864.892578125</v>
      </c>
      <c r="Y641" s="82">
        <v>6151.31201171875</v>
      </c>
    </row>
    <row r="642" spans="23:25" x14ac:dyDescent="0.2">
      <c r="W642" s="82">
        <v>12388.9287109375</v>
      </c>
      <c r="Y642" s="82">
        <v>7593.7021484375</v>
      </c>
    </row>
    <row r="643" spans="23:25" x14ac:dyDescent="0.2">
      <c r="W643" s="82">
        <v>9532.630859375</v>
      </c>
      <c r="Y643" s="82">
        <v>6629.6982421875</v>
      </c>
    </row>
    <row r="644" spans="23:25" x14ac:dyDescent="0.2">
      <c r="W644" s="82">
        <v>10367.888671875</v>
      </c>
      <c r="Y644" s="82">
        <v>4007.2080078125</v>
      </c>
    </row>
    <row r="645" spans="23:25" x14ac:dyDescent="0.2">
      <c r="W645" s="82">
        <v>9268.310546875</v>
      </c>
      <c r="Y645" s="82">
        <v>7253.2578125</v>
      </c>
    </row>
    <row r="646" spans="23:25" x14ac:dyDescent="0.2">
      <c r="W646" s="82">
        <v>10363.482421875</v>
      </c>
      <c r="Y646" s="82">
        <v>7328.134765625</v>
      </c>
    </row>
    <row r="647" spans="23:25" x14ac:dyDescent="0.2">
      <c r="W647" s="82">
        <v>10140.904296875</v>
      </c>
      <c r="Y647" s="82">
        <v>6226.384765625</v>
      </c>
    </row>
    <row r="648" spans="23:25" x14ac:dyDescent="0.2">
      <c r="W648" s="82">
        <v>10635.794921875</v>
      </c>
      <c r="Y648" s="82">
        <v>7663.3291015625</v>
      </c>
    </row>
    <row r="649" spans="23:25" x14ac:dyDescent="0.2">
      <c r="W649" s="82">
        <v>8991.1240234375</v>
      </c>
      <c r="Y649" s="82">
        <v>6402.15576171875</v>
      </c>
    </row>
    <row r="650" spans="23:25" x14ac:dyDescent="0.2">
      <c r="W650" s="82">
        <v>10599.0166015625</v>
      </c>
      <c r="Y650" s="82">
        <v>6802.2109375</v>
      </c>
    </row>
    <row r="651" spans="23:25" x14ac:dyDescent="0.2">
      <c r="W651" s="82">
        <v>4829.84423828125</v>
      </c>
      <c r="Y651" s="82">
        <v>6174.18212890625</v>
      </c>
    </row>
    <row r="652" spans="23:25" x14ac:dyDescent="0.2">
      <c r="W652" s="82">
        <v>7147.2119140625</v>
      </c>
      <c r="Y652" s="82">
        <v>5290.1728515625</v>
      </c>
    </row>
    <row r="653" spans="23:25" x14ac:dyDescent="0.2">
      <c r="W653" s="82">
        <v>9189.7353515625</v>
      </c>
      <c r="Y653" s="82">
        <v>6691.02685546875</v>
      </c>
    </row>
    <row r="654" spans="23:25" x14ac:dyDescent="0.2">
      <c r="W654" s="82">
        <v>11075.9453125</v>
      </c>
      <c r="Y654" s="82">
        <v>5544.48095703125</v>
      </c>
    </row>
    <row r="655" spans="23:25" x14ac:dyDescent="0.2">
      <c r="W655" s="82">
        <v>10562.234375</v>
      </c>
      <c r="Y655" s="82">
        <v>6989.544921875</v>
      </c>
    </row>
    <row r="656" spans="23:25" x14ac:dyDescent="0.2">
      <c r="W656" s="82">
        <v>5412.26318359375</v>
      </c>
      <c r="Y656" s="82">
        <v>5713.341796875</v>
      </c>
    </row>
    <row r="657" spans="23:25" x14ac:dyDescent="0.2">
      <c r="W657" s="82">
        <v>9122.4775390625</v>
      </c>
      <c r="Y657" s="82">
        <v>6516.80078125</v>
      </c>
    </row>
    <row r="658" spans="23:25" x14ac:dyDescent="0.2">
      <c r="W658" s="82">
        <v>7969.509765625</v>
      </c>
      <c r="Y658" s="82">
        <v>6874.02001953125</v>
      </c>
    </row>
    <row r="659" spans="23:25" x14ac:dyDescent="0.2">
      <c r="W659" s="82">
        <v>11458.470703125</v>
      </c>
      <c r="Y659" s="82">
        <v>6596.9248046875</v>
      </c>
    </row>
    <row r="660" spans="23:25" x14ac:dyDescent="0.2">
      <c r="W660" s="82">
        <v>12204.7548828125</v>
      </c>
      <c r="Y660" s="82">
        <v>6814.01806640625</v>
      </c>
    </row>
    <row r="661" spans="23:25" x14ac:dyDescent="0.2">
      <c r="W661" s="82">
        <v>12037.3720703125</v>
      </c>
      <c r="Y661" s="82">
        <v>7654.9912109375</v>
      </c>
    </row>
    <row r="662" spans="23:25" x14ac:dyDescent="0.2">
      <c r="W662" s="82">
        <v>8444.36328125</v>
      </c>
      <c r="Y662" s="82">
        <v>5916.5830078125</v>
      </c>
    </row>
    <row r="663" spans="23:25" x14ac:dyDescent="0.2">
      <c r="W663" s="82">
        <v>11810.978515625</v>
      </c>
      <c r="Y663" s="82">
        <v>5061.10595703125</v>
      </c>
    </row>
    <row r="664" spans="23:25" x14ac:dyDescent="0.2">
      <c r="W664" s="82">
        <v>10484.40234375</v>
      </c>
      <c r="Y664" s="82">
        <v>6874.75</v>
      </c>
    </row>
    <row r="665" spans="23:25" x14ac:dyDescent="0.2">
      <c r="W665" s="82">
        <v>10022.5810546875</v>
      </c>
      <c r="Y665" s="82">
        <v>6317.43212890625</v>
      </c>
    </row>
    <row r="666" spans="23:25" x14ac:dyDescent="0.2">
      <c r="W666" s="82">
        <v>12692.3642578125</v>
      </c>
      <c r="Y666" s="82">
        <v>6612.06201171875</v>
      </c>
    </row>
    <row r="667" spans="23:25" x14ac:dyDescent="0.2">
      <c r="W667" s="82">
        <v>11445.60546875</v>
      </c>
      <c r="Y667" s="82">
        <v>5118.39306640625</v>
      </c>
    </row>
    <row r="668" spans="23:25" x14ac:dyDescent="0.2">
      <c r="W668" s="82">
        <v>11623.626953125</v>
      </c>
      <c r="Y668" s="82">
        <v>6581.6181640625</v>
      </c>
    </row>
    <row r="669" spans="23:25" x14ac:dyDescent="0.2">
      <c r="W669" s="82">
        <v>11226.228515625</v>
      </c>
      <c r="Y669" s="82">
        <v>6867.1337890625</v>
      </c>
    </row>
    <row r="670" spans="23:25" x14ac:dyDescent="0.2">
      <c r="W670" s="82">
        <v>8632.376953125</v>
      </c>
      <c r="Y670" s="82">
        <v>5676.65576171875</v>
      </c>
    </row>
    <row r="671" spans="23:25" x14ac:dyDescent="0.2">
      <c r="W671" s="82">
        <v>9028.79296875</v>
      </c>
      <c r="Y671" s="82">
        <v>6256.0029296875</v>
      </c>
    </row>
    <row r="672" spans="23:25" x14ac:dyDescent="0.2">
      <c r="W672" s="82">
        <v>12331.5322265625</v>
      </c>
      <c r="Y672" s="82">
        <v>4806.669921875</v>
      </c>
    </row>
    <row r="673" spans="23:25" x14ac:dyDescent="0.2">
      <c r="W673" s="82">
        <v>11452.8408203125</v>
      </c>
      <c r="Y673" s="82">
        <v>5319.72998046875</v>
      </c>
    </row>
    <row r="674" spans="23:25" x14ac:dyDescent="0.2">
      <c r="W674" s="82">
        <v>11500.2431640625</v>
      </c>
      <c r="Y674" s="82">
        <v>5941.93798828125</v>
      </c>
    </row>
    <row r="675" spans="23:25" x14ac:dyDescent="0.2">
      <c r="W675" s="82">
        <v>9801.2158203125</v>
      </c>
      <c r="Y675" s="82">
        <v>7494.65283203125</v>
      </c>
    </row>
    <row r="676" spans="23:25" x14ac:dyDescent="0.2">
      <c r="W676" s="82">
        <v>11582.0390625</v>
      </c>
      <c r="Y676" s="82">
        <v>6852.6279296875</v>
      </c>
    </row>
    <row r="677" spans="23:25" x14ac:dyDescent="0.2">
      <c r="W677" s="82">
        <v>12765.4580078125</v>
      </c>
      <c r="Y677" s="82">
        <v>5498.8828125</v>
      </c>
    </row>
    <row r="678" spans="23:25" x14ac:dyDescent="0.2">
      <c r="W678" s="82">
        <v>12318.693359375</v>
      </c>
      <c r="Y678" s="82">
        <v>6392.0517578125</v>
      </c>
    </row>
    <row r="679" spans="23:25" x14ac:dyDescent="0.2">
      <c r="W679" s="82">
        <v>11472.064453125</v>
      </c>
      <c r="Y679" s="82">
        <v>6104.47119140625</v>
      </c>
    </row>
    <row r="680" spans="23:25" x14ac:dyDescent="0.2">
      <c r="W680" s="82">
        <v>10858.623046875</v>
      </c>
      <c r="Y680" s="82">
        <v>6524.22802734375</v>
      </c>
    </row>
    <row r="681" spans="23:25" x14ac:dyDescent="0.2">
      <c r="W681" s="82">
        <v>9446.0908203125</v>
      </c>
      <c r="Y681" s="82">
        <v>4411.376953125</v>
      </c>
    </row>
    <row r="682" spans="23:25" x14ac:dyDescent="0.2">
      <c r="W682" s="82">
        <v>6055.1767578125</v>
      </c>
      <c r="Y682" s="82">
        <v>6821.123046875</v>
      </c>
    </row>
    <row r="683" spans="23:25" x14ac:dyDescent="0.2">
      <c r="W683" s="82">
        <v>12861.1474609375</v>
      </c>
      <c r="Y683" s="82">
        <v>7135.3388671875</v>
      </c>
    </row>
    <row r="684" spans="23:25" x14ac:dyDescent="0.2">
      <c r="W684" s="82">
        <v>11689.890625</v>
      </c>
      <c r="Y684" s="82">
        <v>6588.05908203125</v>
      </c>
    </row>
    <row r="685" spans="23:25" x14ac:dyDescent="0.2">
      <c r="W685" s="82">
        <v>9864.025390625</v>
      </c>
      <c r="Y685" s="82">
        <v>7189.98388671875</v>
      </c>
    </row>
    <row r="686" spans="23:25" x14ac:dyDescent="0.2">
      <c r="W686" s="82">
        <v>9023.1904296875</v>
      </c>
      <c r="Y686" s="82">
        <v>6200.57080078125</v>
      </c>
    </row>
    <row r="687" spans="23:25" x14ac:dyDescent="0.2">
      <c r="W687" s="82">
        <v>13017.9521484375</v>
      </c>
      <c r="Y687" s="82">
        <v>7156.97509765625</v>
      </c>
    </row>
    <row r="688" spans="23:25" x14ac:dyDescent="0.2">
      <c r="W688" s="82">
        <v>12518.224609375</v>
      </c>
      <c r="Y688" s="82">
        <v>6036.31591796875</v>
      </c>
    </row>
    <row r="689" spans="23:25" x14ac:dyDescent="0.2">
      <c r="W689" s="82">
        <v>7774.8349609375</v>
      </c>
      <c r="Y689" s="82">
        <v>5088.02099609375</v>
      </c>
    </row>
    <row r="690" spans="23:25" x14ac:dyDescent="0.2">
      <c r="W690" s="82">
        <v>11081.572265625</v>
      </c>
      <c r="Y690" s="82">
        <v>6637.27099609375</v>
      </c>
    </row>
    <row r="691" spans="23:25" x14ac:dyDescent="0.2">
      <c r="W691" s="82">
        <v>9894.595703125</v>
      </c>
      <c r="Y691" s="82">
        <v>4179.67822265625</v>
      </c>
    </row>
    <row r="692" spans="23:25" x14ac:dyDescent="0.2">
      <c r="W692" s="82">
        <v>11745.0419921875</v>
      </c>
      <c r="Y692" s="82">
        <v>5696.712890625</v>
      </c>
    </row>
    <row r="693" spans="23:25" x14ac:dyDescent="0.2">
      <c r="W693" s="82">
        <v>8696.46484375</v>
      </c>
      <c r="Y693" s="82">
        <v>5637.10888671875</v>
      </c>
    </row>
    <row r="694" spans="23:25" x14ac:dyDescent="0.2">
      <c r="W694" s="82">
        <v>11749.814453125</v>
      </c>
      <c r="Y694" s="82">
        <v>5323.84423828125</v>
      </c>
    </row>
    <row r="695" spans="23:25" x14ac:dyDescent="0.2">
      <c r="W695" s="82">
        <v>10585.7978515625</v>
      </c>
      <c r="Y695" s="82">
        <v>6685.93896484375</v>
      </c>
    </row>
    <row r="696" spans="23:25" x14ac:dyDescent="0.2">
      <c r="W696" s="82">
        <v>10987.6513671875</v>
      </c>
      <c r="Y696" s="82">
        <v>6825.51806640625</v>
      </c>
    </row>
    <row r="697" spans="23:25" x14ac:dyDescent="0.2">
      <c r="W697" s="82">
        <v>11096.3212890625</v>
      </c>
      <c r="Y697" s="82">
        <v>6735.369140625</v>
      </c>
    </row>
    <row r="698" spans="23:25" x14ac:dyDescent="0.2">
      <c r="W698" s="82">
        <v>7710.041015625</v>
      </c>
      <c r="Y698" s="82">
        <v>5545.64794921875</v>
      </c>
    </row>
    <row r="699" spans="23:25" x14ac:dyDescent="0.2">
      <c r="W699" s="82">
        <v>12137.21484375</v>
      </c>
      <c r="Y699" s="82">
        <v>6766.43798828125</v>
      </c>
    </row>
    <row r="700" spans="23:25" x14ac:dyDescent="0.2">
      <c r="W700" s="82">
        <v>11257.546875</v>
      </c>
      <c r="Y700" s="82">
        <v>3963.951904296875</v>
      </c>
    </row>
    <row r="701" spans="23:25" x14ac:dyDescent="0.2">
      <c r="W701" s="82">
        <v>11218.583984375</v>
      </c>
      <c r="Y701" s="82">
        <v>4304.38720703125</v>
      </c>
    </row>
    <row r="702" spans="23:25" x14ac:dyDescent="0.2">
      <c r="W702" s="82">
        <v>12313.0634765625</v>
      </c>
      <c r="Y702" s="82">
        <v>7305.62109375</v>
      </c>
    </row>
    <row r="703" spans="23:25" x14ac:dyDescent="0.2">
      <c r="W703" s="82">
        <v>12616.943359375</v>
      </c>
      <c r="Y703" s="82">
        <v>7577.1337890625</v>
      </c>
    </row>
    <row r="704" spans="23:25" x14ac:dyDescent="0.2">
      <c r="W704" s="82">
        <v>8308.890625</v>
      </c>
      <c r="Y704" s="82">
        <v>6648.4189453125</v>
      </c>
    </row>
    <row r="705" spans="23:25" x14ac:dyDescent="0.2">
      <c r="W705" s="82">
        <v>12619.90234375</v>
      </c>
      <c r="Y705" s="82">
        <v>6935.541015625</v>
      </c>
    </row>
    <row r="706" spans="23:25" x14ac:dyDescent="0.2">
      <c r="W706" s="82">
        <v>10986.478515625</v>
      </c>
      <c r="Y706" s="82">
        <v>6153.22412109375</v>
      </c>
    </row>
    <row r="707" spans="23:25" x14ac:dyDescent="0.2">
      <c r="W707" s="82">
        <v>4208.0927734375</v>
      </c>
      <c r="Y707" s="82">
        <v>5953.0458984375</v>
      </c>
    </row>
    <row r="708" spans="23:25" x14ac:dyDescent="0.2">
      <c r="W708" s="82">
        <v>5297.048828125</v>
      </c>
      <c r="Y708" s="82">
        <v>3719.094970703125</v>
      </c>
    </row>
    <row r="709" spans="23:25" x14ac:dyDescent="0.2">
      <c r="W709" s="82">
        <v>10093.587890625</v>
      </c>
      <c r="Y709" s="82">
        <v>4941.0439453125</v>
      </c>
    </row>
    <row r="710" spans="23:25" x14ac:dyDescent="0.2">
      <c r="W710" s="82">
        <v>13909.2197265625</v>
      </c>
      <c r="Y710" s="82">
        <v>5912.09619140625</v>
      </c>
    </row>
    <row r="711" spans="23:25" x14ac:dyDescent="0.2">
      <c r="W711" s="82">
        <v>9986.0244140625</v>
      </c>
      <c r="Y711" s="82">
        <v>6744.10791015625</v>
      </c>
    </row>
    <row r="712" spans="23:25" x14ac:dyDescent="0.2">
      <c r="W712" s="82">
        <v>9110.5947265625</v>
      </c>
      <c r="Y712" s="82">
        <v>4437.01513671875</v>
      </c>
    </row>
    <row r="713" spans="23:25" x14ac:dyDescent="0.2">
      <c r="W713" s="82">
        <v>10558.2041015625</v>
      </c>
      <c r="Y713" s="82">
        <v>5939.2412109375</v>
      </c>
    </row>
    <row r="714" spans="23:25" x14ac:dyDescent="0.2">
      <c r="W714" s="82">
        <v>5269.63818359375</v>
      </c>
      <c r="Y714" s="82">
        <v>5538.27685546875</v>
      </c>
    </row>
    <row r="715" spans="23:25" x14ac:dyDescent="0.2">
      <c r="W715" s="82">
        <v>11345.2177734375</v>
      </c>
      <c r="Y715" s="82">
        <v>6476.044921875</v>
      </c>
    </row>
    <row r="716" spans="23:25" x14ac:dyDescent="0.2">
      <c r="W716" s="82">
        <v>10723.041015625</v>
      </c>
      <c r="Y716" s="82">
        <v>6099.68408203125</v>
      </c>
    </row>
    <row r="717" spans="23:25" x14ac:dyDescent="0.2">
      <c r="W717" s="82">
        <v>9790.69140625</v>
      </c>
      <c r="Y717" s="82">
        <v>7528.73291015625</v>
      </c>
    </row>
    <row r="718" spans="23:25" x14ac:dyDescent="0.2">
      <c r="W718" s="82">
        <v>10757.3662109375</v>
      </c>
      <c r="Y718" s="82">
        <v>4900.42578125</v>
      </c>
    </row>
    <row r="719" spans="23:25" x14ac:dyDescent="0.2">
      <c r="W719" s="82">
        <v>11794.7998046875</v>
      </c>
      <c r="Y719" s="82">
        <v>6109.47216796875</v>
      </c>
    </row>
    <row r="720" spans="23:25" x14ac:dyDescent="0.2">
      <c r="W720" s="82">
        <v>10046.0185546875</v>
      </c>
      <c r="Y720" s="82">
        <v>6352.91796875</v>
      </c>
    </row>
    <row r="721" spans="23:25" x14ac:dyDescent="0.2">
      <c r="W721" s="82">
        <v>10712.220703125</v>
      </c>
      <c r="Y721" s="82">
        <v>6061.0322265625</v>
      </c>
    </row>
    <row r="722" spans="23:25" x14ac:dyDescent="0.2">
      <c r="W722" s="82">
        <v>11354.0966796875</v>
      </c>
      <c r="Y722" s="82">
        <v>5677.29296875</v>
      </c>
    </row>
    <row r="723" spans="23:25" x14ac:dyDescent="0.2">
      <c r="W723" s="82">
        <v>9837.4677734375</v>
      </c>
      <c r="Y723" s="82">
        <v>5649.71484375</v>
      </c>
    </row>
    <row r="724" spans="23:25" x14ac:dyDescent="0.2">
      <c r="W724" s="82">
        <v>11035.05078125</v>
      </c>
      <c r="Y724" s="82">
        <v>6256.1337890625</v>
      </c>
    </row>
    <row r="725" spans="23:25" x14ac:dyDescent="0.2">
      <c r="W725" s="82">
        <v>7775.72900390625</v>
      </c>
      <c r="Y725" s="82">
        <v>5872.55712890625</v>
      </c>
    </row>
    <row r="726" spans="23:25" x14ac:dyDescent="0.2">
      <c r="W726" s="82">
        <v>10702.6962890625</v>
      </c>
      <c r="Y726" s="82">
        <v>5548.63720703125</v>
      </c>
    </row>
    <row r="727" spans="23:25" x14ac:dyDescent="0.2">
      <c r="W727" s="82">
        <v>11431.94140625</v>
      </c>
      <c r="Y727" s="82">
        <v>5523.4482421875</v>
      </c>
    </row>
    <row r="728" spans="23:25" x14ac:dyDescent="0.2">
      <c r="W728" s="82">
        <v>11558.7236328125</v>
      </c>
      <c r="Y728" s="82">
        <v>5902.18212890625</v>
      </c>
    </row>
    <row r="729" spans="23:25" x14ac:dyDescent="0.2">
      <c r="W729" s="82">
        <v>10905.94140625</v>
      </c>
      <c r="Y729" s="82">
        <v>7308.990234375</v>
      </c>
    </row>
    <row r="730" spans="23:25" x14ac:dyDescent="0.2">
      <c r="W730" s="82">
        <v>6347.36279296875</v>
      </c>
      <c r="Y730" s="82">
        <v>3821.764892578125</v>
      </c>
    </row>
    <row r="731" spans="23:25" x14ac:dyDescent="0.2">
      <c r="W731" s="82">
        <v>9812.720703125</v>
      </c>
      <c r="Y731" s="82">
        <v>3800.635009765625</v>
      </c>
    </row>
    <row r="732" spans="23:25" x14ac:dyDescent="0.2">
      <c r="W732" s="82">
        <v>11586.005859375</v>
      </c>
      <c r="Y732" s="82">
        <v>5940.34716796875</v>
      </c>
    </row>
    <row r="733" spans="23:25" x14ac:dyDescent="0.2">
      <c r="W733" s="82">
        <v>10509.833984375</v>
      </c>
      <c r="Y733" s="82">
        <v>7272.60009765625</v>
      </c>
    </row>
    <row r="734" spans="23:25" x14ac:dyDescent="0.2">
      <c r="W734" s="82">
        <v>10826.98828125</v>
      </c>
      <c r="Y734" s="82">
        <v>4268.0478515625</v>
      </c>
    </row>
    <row r="735" spans="23:25" x14ac:dyDescent="0.2">
      <c r="W735" s="82">
        <v>10012.9619140625</v>
      </c>
      <c r="Y735" s="82">
        <v>3674.60009765625</v>
      </c>
    </row>
    <row r="736" spans="23:25" x14ac:dyDescent="0.2">
      <c r="W736" s="82">
        <v>9868.5390625</v>
      </c>
      <c r="Y736" s="82">
        <v>3306.385986328125</v>
      </c>
    </row>
    <row r="737" spans="23:25" x14ac:dyDescent="0.2">
      <c r="W737" s="82">
        <v>11228.6376953125</v>
      </c>
      <c r="Y737" s="82">
        <v>3070.089111328125</v>
      </c>
    </row>
    <row r="738" spans="23:25" x14ac:dyDescent="0.2">
      <c r="W738" s="82">
        <v>12397.630859375</v>
      </c>
      <c r="Y738" s="82">
        <v>4215.6171875</v>
      </c>
    </row>
    <row r="739" spans="23:25" x14ac:dyDescent="0.2">
      <c r="W739" s="82">
        <v>9662.2353515625</v>
      </c>
      <c r="Y739" s="82">
        <v>3315.678955078125</v>
      </c>
    </row>
    <row r="740" spans="23:25" x14ac:dyDescent="0.2">
      <c r="W740" s="82">
        <v>9684.357421875</v>
      </c>
      <c r="Y740" s="82">
        <v>5340.48779296875</v>
      </c>
    </row>
    <row r="741" spans="23:25" x14ac:dyDescent="0.2">
      <c r="W741" s="82">
        <v>9866.4462890625</v>
      </c>
      <c r="Y741" s="82">
        <v>6069.30078125</v>
      </c>
    </row>
    <row r="742" spans="23:25" x14ac:dyDescent="0.2">
      <c r="W742" s="82">
        <v>9600.669921875</v>
      </c>
      <c r="Y742" s="82">
        <v>4040.052978515625</v>
      </c>
    </row>
    <row r="743" spans="23:25" x14ac:dyDescent="0.2">
      <c r="W743" s="82">
        <v>9204.1259765625</v>
      </c>
      <c r="Y743" s="82">
        <v>5474.4091796875</v>
      </c>
    </row>
    <row r="744" spans="23:25" x14ac:dyDescent="0.2">
      <c r="W744" s="82">
        <v>10528.8251953125</v>
      </c>
      <c r="Y744" s="82">
        <v>3867.39306640625</v>
      </c>
    </row>
    <row r="745" spans="23:25" x14ac:dyDescent="0.2">
      <c r="W745" s="82">
        <v>10255.51953125</v>
      </c>
      <c r="Y745" s="82">
        <v>3374.01904296875</v>
      </c>
    </row>
    <row r="746" spans="23:25" x14ac:dyDescent="0.2">
      <c r="W746" s="82">
        <v>9808.9658203125</v>
      </c>
      <c r="Y746" s="82">
        <v>4200.06298828125</v>
      </c>
    </row>
    <row r="747" spans="23:25" x14ac:dyDescent="0.2">
      <c r="W747" s="82">
        <v>10166.8486328125</v>
      </c>
      <c r="Y747" s="82">
        <v>4079.137939453125</v>
      </c>
    </row>
    <row r="748" spans="23:25" x14ac:dyDescent="0.2">
      <c r="W748" s="82">
        <v>9988.814453125</v>
      </c>
      <c r="Y748" s="82">
        <v>3327.876953125</v>
      </c>
    </row>
    <row r="749" spans="23:25" x14ac:dyDescent="0.2">
      <c r="W749" s="82">
        <v>6127.27294921875</v>
      </c>
      <c r="Y749" s="82">
        <v>4348.85986328125</v>
      </c>
    </row>
    <row r="750" spans="23:25" x14ac:dyDescent="0.2">
      <c r="W750" s="82">
        <v>10486.939453125</v>
      </c>
      <c r="Y750" s="82">
        <v>2709.679931640625</v>
      </c>
    </row>
    <row r="751" spans="23:25" x14ac:dyDescent="0.2">
      <c r="W751" s="82">
        <v>9936.125</v>
      </c>
      <c r="Y751" s="82">
        <v>6366.8759765625</v>
      </c>
    </row>
    <row r="752" spans="23:25" x14ac:dyDescent="0.2">
      <c r="W752" s="82">
        <v>8435.853515625</v>
      </c>
      <c r="Y752" s="83">
        <v>6978.54296875</v>
      </c>
    </row>
    <row r="753" spans="23:23" x14ac:dyDescent="0.2">
      <c r="W753" s="82">
        <v>11449.3603515625</v>
      </c>
    </row>
    <row r="754" spans="23:23" x14ac:dyDescent="0.2">
      <c r="W754" s="82">
        <v>9338.369140625</v>
      </c>
    </row>
    <row r="755" spans="23:23" x14ac:dyDescent="0.2">
      <c r="W755" s="82">
        <v>9276.7099609375</v>
      </c>
    </row>
    <row r="756" spans="23:23" x14ac:dyDescent="0.2">
      <c r="W756" s="82">
        <v>9638.0986328125</v>
      </c>
    </row>
    <row r="757" spans="23:23" x14ac:dyDescent="0.2">
      <c r="W757" s="82">
        <v>8140.8818359375</v>
      </c>
    </row>
    <row r="758" spans="23:23" x14ac:dyDescent="0.2">
      <c r="W758" s="82">
        <v>11052.6484375</v>
      </c>
    </row>
    <row r="759" spans="23:23" x14ac:dyDescent="0.2">
      <c r="W759" s="82">
        <v>10456.94140625</v>
      </c>
    </row>
    <row r="760" spans="23:23" x14ac:dyDescent="0.2">
      <c r="W760" s="82">
        <v>8508.9755859375</v>
      </c>
    </row>
    <row r="761" spans="23:23" x14ac:dyDescent="0.2">
      <c r="W761" s="82">
        <v>9271.7421875</v>
      </c>
    </row>
    <row r="762" spans="23:23" x14ac:dyDescent="0.2">
      <c r="W762" s="82">
        <v>10396.7744140625</v>
      </c>
    </row>
    <row r="763" spans="23:23" x14ac:dyDescent="0.2">
      <c r="W763" s="82">
        <v>8875.5234375</v>
      </c>
    </row>
    <row r="764" spans="23:23" x14ac:dyDescent="0.2">
      <c r="W764" s="82">
        <v>8458.5986328125</v>
      </c>
    </row>
    <row r="765" spans="23:23" x14ac:dyDescent="0.2">
      <c r="W765" s="82">
        <v>8598.0595703125</v>
      </c>
    </row>
    <row r="766" spans="23:23" x14ac:dyDescent="0.2">
      <c r="W766" s="82">
        <v>10879.888671875</v>
      </c>
    </row>
    <row r="767" spans="23:23" x14ac:dyDescent="0.2">
      <c r="W767" s="82">
        <v>10597.4736328125</v>
      </c>
    </row>
    <row r="768" spans="23:23" x14ac:dyDescent="0.2">
      <c r="W768" s="82">
        <v>10830.8349609375</v>
      </c>
    </row>
    <row r="769" spans="23:23" x14ac:dyDescent="0.2">
      <c r="W769" s="82">
        <v>6515.76123046875</v>
      </c>
    </row>
    <row r="770" spans="23:23" x14ac:dyDescent="0.2">
      <c r="W770" s="82">
        <v>10840.263671875</v>
      </c>
    </row>
    <row r="771" spans="23:23" x14ac:dyDescent="0.2">
      <c r="W771" s="82">
        <v>10306.994140625</v>
      </c>
    </row>
    <row r="772" spans="23:23" x14ac:dyDescent="0.2">
      <c r="W772" s="82">
        <v>12117.2080078125</v>
      </c>
    </row>
    <row r="773" spans="23:23" x14ac:dyDescent="0.2">
      <c r="W773" s="82">
        <v>9934.2333984375</v>
      </c>
    </row>
    <row r="774" spans="23:23" x14ac:dyDescent="0.2">
      <c r="W774" s="82">
        <v>10396.8935546875</v>
      </c>
    </row>
    <row r="775" spans="23:23" x14ac:dyDescent="0.2">
      <c r="W775" s="82">
        <v>4719.705078125</v>
      </c>
    </row>
    <row r="776" spans="23:23" x14ac:dyDescent="0.2">
      <c r="W776" s="82">
        <v>5239.52001953125</v>
      </c>
    </row>
    <row r="777" spans="23:23" x14ac:dyDescent="0.2">
      <c r="W777" s="82">
        <v>6324.35986328125</v>
      </c>
    </row>
    <row r="778" spans="23:23" x14ac:dyDescent="0.2">
      <c r="W778" s="82">
        <v>5568.921875</v>
      </c>
    </row>
    <row r="779" spans="23:23" x14ac:dyDescent="0.2">
      <c r="W779" s="82">
        <v>11335.0888671875</v>
      </c>
    </row>
    <row r="780" spans="23:23" x14ac:dyDescent="0.2">
      <c r="W780" s="82">
        <v>9976.404296875</v>
      </c>
    </row>
    <row r="781" spans="23:23" x14ac:dyDescent="0.2">
      <c r="W781" s="82">
        <v>4735.83203125</v>
      </c>
    </row>
    <row r="782" spans="23:23" x14ac:dyDescent="0.2">
      <c r="W782" s="82">
        <v>6251.2099609375</v>
      </c>
    </row>
    <row r="783" spans="23:23" x14ac:dyDescent="0.2">
      <c r="W783" s="82">
        <v>10194.60546875</v>
      </c>
    </row>
    <row r="784" spans="23:23" x14ac:dyDescent="0.2">
      <c r="W784" s="82">
        <v>5190.55322265625</v>
      </c>
    </row>
    <row r="785" spans="23:23" x14ac:dyDescent="0.2">
      <c r="W785" s="82">
        <v>10414.322265625</v>
      </c>
    </row>
    <row r="786" spans="23:23" x14ac:dyDescent="0.2">
      <c r="W786" s="82">
        <v>9351.037109375</v>
      </c>
    </row>
    <row r="787" spans="23:23" x14ac:dyDescent="0.2">
      <c r="W787" s="82">
        <v>9638.3193359375</v>
      </c>
    </row>
    <row r="788" spans="23:23" x14ac:dyDescent="0.2">
      <c r="W788" s="82">
        <v>9479.56640625</v>
      </c>
    </row>
    <row r="789" spans="23:23" x14ac:dyDescent="0.2">
      <c r="W789" s="82">
        <v>9193.9287109375</v>
      </c>
    </row>
    <row r="790" spans="23:23" x14ac:dyDescent="0.2">
      <c r="W790" s="82">
        <v>10717.158203125</v>
      </c>
    </row>
    <row r="791" spans="23:23" x14ac:dyDescent="0.2">
      <c r="W791" s="82">
        <v>11122.20703125</v>
      </c>
    </row>
    <row r="792" spans="23:23" x14ac:dyDescent="0.2">
      <c r="W792" s="82">
        <v>7284.34521484375</v>
      </c>
    </row>
    <row r="793" spans="23:23" x14ac:dyDescent="0.2">
      <c r="W793" s="82">
        <v>11695.796875</v>
      </c>
    </row>
    <row r="794" spans="23:23" x14ac:dyDescent="0.2">
      <c r="W794" s="82">
        <v>10191.287109375</v>
      </c>
    </row>
    <row r="795" spans="23:23" x14ac:dyDescent="0.2">
      <c r="W795" s="82">
        <v>6637.52880859375</v>
      </c>
    </row>
    <row r="796" spans="23:23" x14ac:dyDescent="0.2">
      <c r="W796" s="82">
        <v>9858.3779296875</v>
      </c>
    </row>
    <row r="797" spans="23:23" x14ac:dyDescent="0.2">
      <c r="W797" s="82">
        <v>10745.33984375</v>
      </c>
    </row>
    <row r="798" spans="23:23" x14ac:dyDescent="0.2">
      <c r="W798" s="82">
        <v>8843.0732421875</v>
      </c>
    </row>
    <row r="799" spans="23:23" x14ac:dyDescent="0.2">
      <c r="W799" s="82">
        <v>11846.6884765625</v>
      </c>
    </row>
    <row r="800" spans="23:23" x14ac:dyDescent="0.2">
      <c r="W800" s="82">
        <v>12414.9033203125</v>
      </c>
    </row>
    <row r="801" spans="23:23" x14ac:dyDescent="0.2">
      <c r="W801" s="82">
        <v>10153.8583984375</v>
      </c>
    </row>
    <row r="802" spans="23:23" x14ac:dyDescent="0.2">
      <c r="W802" s="82">
        <v>10857.310546875</v>
      </c>
    </row>
    <row r="803" spans="23:23" x14ac:dyDescent="0.2">
      <c r="W803" s="82">
        <v>10491.8701171875</v>
      </c>
    </row>
    <row r="804" spans="23:23" x14ac:dyDescent="0.2">
      <c r="W804" s="82">
        <v>9134.833984375</v>
      </c>
    </row>
    <row r="805" spans="23:23" x14ac:dyDescent="0.2">
      <c r="W805" s="82">
        <v>6143.14794921875</v>
      </c>
    </row>
    <row r="806" spans="23:23" x14ac:dyDescent="0.2">
      <c r="W806" s="82">
        <v>11605.921875</v>
      </c>
    </row>
    <row r="807" spans="23:23" x14ac:dyDescent="0.2">
      <c r="W807" s="82">
        <v>11035.70703125</v>
      </c>
    </row>
    <row r="808" spans="23:23" x14ac:dyDescent="0.2">
      <c r="W808" s="82">
        <v>8956.69140625</v>
      </c>
    </row>
    <row r="809" spans="23:23" x14ac:dyDescent="0.2">
      <c r="W809" s="82">
        <v>11901.111328125</v>
      </c>
    </row>
    <row r="810" spans="23:23" x14ac:dyDescent="0.2">
      <c r="W810" s="82">
        <v>10806.41015625</v>
      </c>
    </row>
    <row r="811" spans="23:23" x14ac:dyDescent="0.2">
      <c r="W811" s="82">
        <v>11971.15234375</v>
      </c>
    </row>
    <row r="812" spans="23:23" x14ac:dyDescent="0.2">
      <c r="W812" s="82">
        <v>10653.0068359375</v>
      </c>
    </row>
    <row r="813" spans="23:23" x14ac:dyDescent="0.2">
      <c r="W813" s="82">
        <v>10178.8095703125</v>
      </c>
    </row>
    <row r="814" spans="23:23" x14ac:dyDescent="0.2">
      <c r="W814" s="82">
        <v>10018.6416015625</v>
      </c>
    </row>
    <row r="815" spans="23:23" x14ac:dyDescent="0.2">
      <c r="W815" s="82">
        <v>11355.2470703125</v>
      </c>
    </row>
    <row r="816" spans="23:23" x14ac:dyDescent="0.2">
      <c r="W816" s="82">
        <v>12937.9951171875</v>
      </c>
    </row>
    <row r="817" spans="23:23" x14ac:dyDescent="0.2">
      <c r="W817" s="82">
        <v>12338.4384765625</v>
      </c>
    </row>
    <row r="818" spans="23:23" x14ac:dyDescent="0.2">
      <c r="W818" s="82">
        <v>10733.638671875</v>
      </c>
    </row>
    <row r="819" spans="23:23" x14ac:dyDescent="0.2">
      <c r="W819" s="82">
        <v>5554.81201171875</v>
      </c>
    </row>
    <row r="820" spans="23:23" x14ac:dyDescent="0.2">
      <c r="W820" s="82">
        <v>11861.130859375</v>
      </c>
    </row>
    <row r="821" spans="23:23" x14ac:dyDescent="0.2">
      <c r="W821" s="82">
        <v>12369.50390625</v>
      </c>
    </row>
    <row r="822" spans="23:23" x14ac:dyDescent="0.2">
      <c r="W822" s="82">
        <v>10411.1552734375</v>
      </c>
    </row>
    <row r="823" spans="23:23" x14ac:dyDescent="0.2">
      <c r="W823" s="82">
        <v>7776.6708984375</v>
      </c>
    </row>
    <row r="824" spans="23:23" x14ac:dyDescent="0.2">
      <c r="W824" s="82">
        <v>10866.240234375</v>
      </c>
    </row>
    <row r="825" spans="23:23" x14ac:dyDescent="0.2">
      <c r="W825" s="82">
        <v>9284.20703125</v>
      </c>
    </row>
    <row r="826" spans="23:23" x14ac:dyDescent="0.2">
      <c r="W826" s="82">
        <v>11552.83203125</v>
      </c>
    </row>
    <row r="827" spans="23:23" x14ac:dyDescent="0.2">
      <c r="W827" s="82">
        <v>11882.3916015625</v>
      </c>
    </row>
    <row r="828" spans="23:23" x14ac:dyDescent="0.2">
      <c r="W828" s="82">
        <v>13686.19140625</v>
      </c>
    </row>
    <row r="829" spans="23:23" x14ac:dyDescent="0.2">
      <c r="W829" s="82">
        <v>12373.3037109375</v>
      </c>
    </row>
    <row r="830" spans="23:23" x14ac:dyDescent="0.2">
      <c r="W830" s="82">
        <v>10685.9365234375</v>
      </c>
    </row>
    <row r="831" spans="23:23" x14ac:dyDescent="0.2">
      <c r="W831" s="82">
        <v>10245.2568359375</v>
      </c>
    </row>
    <row r="832" spans="23:23" x14ac:dyDescent="0.2">
      <c r="W832" s="82">
        <v>6256.046875</v>
      </c>
    </row>
    <row r="833" spans="23:23" x14ac:dyDescent="0.2">
      <c r="W833" s="82">
        <v>12014.015625</v>
      </c>
    </row>
    <row r="834" spans="23:23" x14ac:dyDescent="0.2">
      <c r="W834" s="82">
        <v>13000.9296875</v>
      </c>
    </row>
    <row r="835" spans="23:23" x14ac:dyDescent="0.2">
      <c r="W835" s="82">
        <v>9954.12890625</v>
      </c>
    </row>
    <row r="836" spans="23:23" x14ac:dyDescent="0.2">
      <c r="W836" s="82">
        <v>10337.1767578125</v>
      </c>
    </row>
    <row r="837" spans="23:23" x14ac:dyDescent="0.2">
      <c r="W837" s="82">
        <v>11842.38671875</v>
      </c>
    </row>
    <row r="838" spans="23:23" x14ac:dyDescent="0.2">
      <c r="W838" s="82">
        <v>11031.9150390625</v>
      </c>
    </row>
    <row r="839" spans="23:23" x14ac:dyDescent="0.2">
      <c r="W839" s="82">
        <v>10604.9189453125</v>
      </c>
    </row>
    <row r="840" spans="23:23" x14ac:dyDescent="0.2">
      <c r="W840" s="82">
        <v>12215.1591796875</v>
      </c>
    </row>
    <row r="841" spans="23:23" x14ac:dyDescent="0.2">
      <c r="W841" s="82">
        <v>11914.0458984375</v>
      </c>
    </row>
    <row r="842" spans="23:23" x14ac:dyDescent="0.2">
      <c r="W842" s="82">
        <v>10052.4443359375</v>
      </c>
    </row>
    <row r="843" spans="23:23" x14ac:dyDescent="0.2">
      <c r="W843" s="82">
        <v>8551.0341796875</v>
      </c>
    </row>
    <row r="844" spans="23:23" x14ac:dyDescent="0.2">
      <c r="W844" s="82">
        <v>12099.5078125</v>
      </c>
    </row>
    <row r="845" spans="23:23" x14ac:dyDescent="0.2">
      <c r="W845" s="82">
        <v>9801.103515625</v>
      </c>
    </row>
    <row r="846" spans="23:23" x14ac:dyDescent="0.2">
      <c r="W846" s="82">
        <v>8616.9541015625</v>
      </c>
    </row>
    <row r="847" spans="23:23" x14ac:dyDescent="0.2">
      <c r="W847" s="82">
        <v>11856.46484375</v>
      </c>
    </row>
    <row r="848" spans="23:23" x14ac:dyDescent="0.2">
      <c r="W848" s="82">
        <v>12222.2275390625</v>
      </c>
    </row>
    <row r="849" spans="23:23" x14ac:dyDescent="0.2">
      <c r="W849" s="82">
        <v>10735.71875</v>
      </c>
    </row>
    <row r="850" spans="23:23" x14ac:dyDescent="0.2">
      <c r="W850" s="82">
        <v>11117.75</v>
      </c>
    </row>
    <row r="851" spans="23:23" x14ac:dyDescent="0.2">
      <c r="W851" s="82">
        <v>11609.5419921875</v>
      </c>
    </row>
    <row r="852" spans="23:23" x14ac:dyDescent="0.2">
      <c r="W852" s="82">
        <v>10131.2548828125</v>
      </c>
    </row>
    <row r="853" spans="23:23" x14ac:dyDescent="0.2">
      <c r="W853" s="82">
        <v>10256.83984375</v>
      </c>
    </row>
    <row r="854" spans="23:23" x14ac:dyDescent="0.2">
      <c r="W854" s="82">
        <v>6926.94189453125</v>
      </c>
    </row>
    <row r="855" spans="23:23" x14ac:dyDescent="0.2">
      <c r="W855" s="82">
        <v>10777.9912109375</v>
      </c>
    </row>
    <row r="856" spans="23:23" x14ac:dyDescent="0.2">
      <c r="W856" s="82">
        <v>9234.0419921875</v>
      </c>
    </row>
    <row r="857" spans="23:23" x14ac:dyDescent="0.2">
      <c r="W857" s="82">
        <v>12597.0712890625</v>
      </c>
    </row>
    <row r="858" spans="23:23" x14ac:dyDescent="0.2">
      <c r="W858" s="82">
        <v>11166.7021484375</v>
      </c>
    </row>
    <row r="859" spans="23:23" x14ac:dyDescent="0.2">
      <c r="W859" s="82">
        <v>10066.486328125</v>
      </c>
    </row>
    <row r="860" spans="23:23" x14ac:dyDescent="0.2">
      <c r="W860" s="82">
        <v>11536.0859375</v>
      </c>
    </row>
    <row r="861" spans="23:23" x14ac:dyDescent="0.2">
      <c r="W861" s="82">
        <v>12678.353515625</v>
      </c>
    </row>
    <row r="862" spans="23:23" x14ac:dyDescent="0.2">
      <c r="W862" s="82">
        <v>10279.9658203125</v>
      </c>
    </row>
    <row r="863" spans="23:23" x14ac:dyDescent="0.2">
      <c r="W863" s="82">
        <v>11596.4384765625</v>
      </c>
    </row>
    <row r="864" spans="23:23" x14ac:dyDescent="0.2">
      <c r="W864" s="82">
        <v>9330.822265625</v>
      </c>
    </row>
    <row r="865" spans="23:23" x14ac:dyDescent="0.2">
      <c r="W865" s="82">
        <v>11625.634765625</v>
      </c>
    </row>
    <row r="866" spans="23:23" x14ac:dyDescent="0.2">
      <c r="W866" s="82">
        <v>12795.04296875</v>
      </c>
    </row>
    <row r="867" spans="23:23" x14ac:dyDescent="0.2">
      <c r="W867" s="82">
        <v>13128.943359375</v>
      </c>
    </row>
    <row r="868" spans="23:23" x14ac:dyDescent="0.2">
      <c r="W868" s="82">
        <v>13204.76953125</v>
      </c>
    </row>
    <row r="869" spans="23:23" x14ac:dyDescent="0.2">
      <c r="W869" s="82">
        <v>11890.48046875</v>
      </c>
    </row>
    <row r="870" spans="23:23" x14ac:dyDescent="0.2">
      <c r="W870" s="82">
        <v>7358.67578125</v>
      </c>
    </row>
    <row r="871" spans="23:23" x14ac:dyDescent="0.2">
      <c r="W871" s="82">
        <v>11195.935546875</v>
      </c>
    </row>
    <row r="872" spans="23:23" x14ac:dyDescent="0.2">
      <c r="W872" s="82">
        <v>6513.67919921875</v>
      </c>
    </row>
    <row r="873" spans="23:23" x14ac:dyDescent="0.2">
      <c r="W873" s="82">
        <v>11483.3603515625</v>
      </c>
    </row>
    <row r="874" spans="23:23" x14ac:dyDescent="0.2">
      <c r="W874" s="82">
        <v>10799.3017578125</v>
      </c>
    </row>
    <row r="875" spans="23:23" x14ac:dyDescent="0.2">
      <c r="W875" s="82">
        <v>10710.451171875</v>
      </c>
    </row>
    <row r="876" spans="23:23" x14ac:dyDescent="0.2">
      <c r="W876" s="82">
        <v>9244.22265625</v>
      </c>
    </row>
    <row r="877" spans="23:23" x14ac:dyDescent="0.2">
      <c r="W877" s="82">
        <v>11807.455078125</v>
      </c>
    </row>
    <row r="878" spans="23:23" x14ac:dyDescent="0.2">
      <c r="W878" s="82">
        <v>13031.4169921875</v>
      </c>
    </row>
    <row r="879" spans="23:23" x14ac:dyDescent="0.2">
      <c r="W879" s="82">
        <v>12265.896484375</v>
      </c>
    </row>
    <row r="880" spans="23:23" x14ac:dyDescent="0.2">
      <c r="W880" s="82">
        <v>12364.322265625</v>
      </c>
    </row>
    <row r="881" spans="23:23" x14ac:dyDescent="0.2">
      <c r="W881" s="82">
        <v>12398.9990234375</v>
      </c>
    </row>
    <row r="882" spans="23:23" x14ac:dyDescent="0.2">
      <c r="W882" s="82">
        <v>14124.7236328125</v>
      </c>
    </row>
    <row r="883" spans="23:23" x14ac:dyDescent="0.2">
      <c r="W883" s="82">
        <v>7667.10888671875</v>
      </c>
    </row>
    <row r="884" spans="23:23" x14ac:dyDescent="0.2">
      <c r="W884" s="82">
        <v>13445.994140625</v>
      </c>
    </row>
    <row r="885" spans="23:23" x14ac:dyDescent="0.2">
      <c r="W885" s="82">
        <v>10847.1572265625</v>
      </c>
    </row>
    <row r="886" spans="23:23" x14ac:dyDescent="0.2">
      <c r="W886" s="82">
        <v>10472.69921875</v>
      </c>
    </row>
    <row r="887" spans="23:23" x14ac:dyDescent="0.2">
      <c r="W887" s="82">
        <v>9807.01171875</v>
      </c>
    </row>
    <row r="888" spans="23:23" x14ac:dyDescent="0.2">
      <c r="W888" s="82">
        <v>11938.751953125</v>
      </c>
    </row>
    <row r="889" spans="23:23" x14ac:dyDescent="0.2">
      <c r="W889" s="82">
        <v>12158.3154296875</v>
      </c>
    </row>
    <row r="890" spans="23:23" x14ac:dyDescent="0.2">
      <c r="W890" s="82">
        <v>11733.89453125</v>
      </c>
    </row>
    <row r="891" spans="23:23" x14ac:dyDescent="0.2">
      <c r="W891" s="82">
        <v>8335.6962890625</v>
      </c>
    </row>
    <row r="892" spans="23:23" x14ac:dyDescent="0.2">
      <c r="W892" s="82">
        <v>10885.4072265625</v>
      </c>
    </row>
    <row r="893" spans="23:23" x14ac:dyDescent="0.2">
      <c r="W893" s="82">
        <v>13195.9384765625</v>
      </c>
    </row>
    <row r="894" spans="23:23" x14ac:dyDescent="0.2">
      <c r="W894" s="82">
        <v>9667.5576171875</v>
      </c>
    </row>
    <row r="895" spans="23:23" x14ac:dyDescent="0.2">
      <c r="W895" s="82">
        <v>12389.2109375</v>
      </c>
    </row>
    <row r="896" spans="23:23" x14ac:dyDescent="0.2">
      <c r="W896" s="82">
        <v>11921.021484375</v>
      </c>
    </row>
    <row r="897" spans="23:23" x14ac:dyDescent="0.2">
      <c r="W897" s="82">
        <v>10897.443359375</v>
      </c>
    </row>
    <row r="898" spans="23:23" x14ac:dyDescent="0.2">
      <c r="W898" s="82">
        <v>4766.35205078125</v>
      </c>
    </row>
    <row r="899" spans="23:23" x14ac:dyDescent="0.2">
      <c r="W899" s="82">
        <v>10719.208984375</v>
      </c>
    </row>
    <row r="900" spans="23:23" x14ac:dyDescent="0.2">
      <c r="W900" s="82">
        <v>11918.6298828125</v>
      </c>
    </row>
    <row r="901" spans="23:23" x14ac:dyDescent="0.2">
      <c r="W901" s="82">
        <v>7643.0380859375</v>
      </c>
    </row>
    <row r="902" spans="23:23" x14ac:dyDescent="0.2">
      <c r="W902" s="82">
        <v>12794.3447265625</v>
      </c>
    </row>
    <row r="903" spans="23:23" x14ac:dyDescent="0.2">
      <c r="W903" s="82">
        <v>9421.884765625</v>
      </c>
    </row>
    <row r="904" spans="23:23" x14ac:dyDescent="0.2">
      <c r="W904" s="82">
        <v>11362.3671875</v>
      </c>
    </row>
    <row r="905" spans="23:23" x14ac:dyDescent="0.2">
      <c r="W905" s="82">
        <v>10252.0087890625</v>
      </c>
    </row>
    <row r="906" spans="23:23" x14ac:dyDescent="0.2">
      <c r="W906" s="82">
        <v>12415.9453125</v>
      </c>
    </row>
    <row r="907" spans="23:23" x14ac:dyDescent="0.2">
      <c r="W907" s="82">
        <v>12032.09765625</v>
      </c>
    </row>
    <row r="908" spans="23:23" x14ac:dyDescent="0.2">
      <c r="W908" s="82">
        <v>11554.4638671875</v>
      </c>
    </row>
    <row r="909" spans="23:23" x14ac:dyDescent="0.2">
      <c r="W909" s="82">
        <v>8966.03515625</v>
      </c>
    </row>
    <row r="910" spans="23:23" x14ac:dyDescent="0.2">
      <c r="W910" s="82">
        <v>8860.0947265625</v>
      </c>
    </row>
    <row r="911" spans="23:23" x14ac:dyDescent="0.2">
      <c r="W911" s="82">
        <v>11583.861328125</v>
      </c>
    </row>
    <row r="912" spans="23:23" x14ac:dyDescent="0.2">
      <c r="W912" s="82">
        <v>12675.3408203125</v>
      </c>
    </row>
    <row r="913" spans="23:23" x14ac:dyDescent="0.2">
      <c r="W913" s="82">
        <v>12302.5830078125</v>
      </c>
    </row>
    <row r="914" spans="23:23" x14ac:dyDescent="0.2">
      <c r="W914" s="82">
        <v>11914.0986328125</v>
      </c>
    </row>
    <row r="915" spans="23:23" x14ac:dyDescent="0.2">
      <c r="W915" s="82">
        <v>10557.328125</v>
      </c>
    </row>
    <row r="916" spans="23:23" x14ac:dyDescent="0.2">
      <c r="W916" s="82">
        <v>11079.7373046875</v>
      </c>
    </row>
    <row r="917" spans="23:23" x14ac:dyDescent="0.2">
      <c r="W917" s="82">
        <v>11632.7275390625</v>
      </c>
    </row>
    <row r="918" spans="23:23" x14ac:dyDescent="0.2">
      <c r="W918" s="82">
        <v>12349.2060546875</v>
      </c>
    </row>
    <row r="919" spans="23:23" x14ac:dyDescent="0.2">
      <c r="W919" s="82">
        <v>10483.998046875</v>
      </c>
    </row>
    <row r="920" spans="23:23" x14ac:dyDescent="0.2">
      <c r="W920" s="82">
        <v>9535.05078125</v>
      </c>
    </row>
    <row r="921" spans="23:23" x14ac:dyDescent="0.2">
      <c r="W921" s="82">
        <v>10494.2607421875</v>
      </c>
    </row>
    <row r="922" spans="23:23" x14ac:dyDescent="0.2">
      <c r="W922" s="82">
        <v>9235.865234375</v>
      </c>
    </row>
    <row r="923" spans="23:23" x14ac:dyDescent="0.2">
      <c r="W923" s="82">
        <v>10630.6279296875</v>
      </c>
    </row>
    <row r="924" spans="23:23" x14ac:dyDescent="0.2">
      <c r="W924" s="82">
        <v>11363.5595703125</v>
      </c>
    </row>
    <row r="925" spans="23:23" x14ac:dyDescent="0.2">
      <c r="W925" s="82">
        <v>6572.12890625</v>
      </c>
    </row>
    <row r="926" spans="23:23" x14ac:dyDescent="0.2">
      <c r="W926" s="82">
        <v>11568.7138671875</v>
      </c>
    </row>
    <row r="927" spans="23:23" x14ac:dyDescent="0.2">
      <c r="W927" s="82">
        <v>11493.1328125</v>
      </c>
    </row>
    <row r="928" spans="23:23" x14ac:dyDescent="0.2">
      <c r="W928" s="82">
        <v>7849.69677734375</v>
      </c>
    </row>
    <row r="929" spans="23:23" x14ac:dyDescent="0.2">
      <c r="W929" s="82">
        <v>11289.736328125</v>
      </c>
    </row>
    <row r="930" spans="23:23" x14ac:dyDescent="0.2">
      <c r="W930" s="82">
        <v>12311.529296875</v>
      </c>
    </row>
    <row r="931" spans="23:23" x14ac:dyDescent="0.2">
      <c r="W931" s="82">
        <v>11448.822265625</v>
      </c>
    </row>
    <row r="932" spans="23:23" x14ac:dyDescent="0.2">
      <c r="W932" s="82">
        <v>10878.86328125</v>
      </c>
    </row>
    <row r="933" spans="23:23" x14ac:dyDescent="0.2">
      <c r="W933" s="82">
        <v>12075.9765625</v>
      </c>
    </row>
    <row r="934" spans="23:23" x14ac:dyDescent="0.2">
      <c r="W934" s="82">
        <v>11625.2412109375</v>
      </c>
    </row>
    <row r="935" spans="23:23" x14ac:dyDescent="0.2">
      <c r="W935" s="82">
        <v>12034.6884765625</v>
      </c>
    </row>
    <row r="936" spans="23:23" x14ac:dyDescent="0.2">
      <c r="W936" s="82">
        <v>10407.9775390625</v>
      </c>
    </row>
    <row r="937" spans="23:23" x14ac:dyDescent="0.2">
      <c r="W937" s="82">
        <v>11700.3388671875</v>
      </c>
    </row>
    <row r="938" spans="23:23" x14ac:dyDescent="0.2">
      <c r="W938" s="82">
        <v>11227.3740234375</v>
      </c>
    </row>
    <row r="939" spans="23:23" x14ac:dyDescent="0.2">
      <c r="W939" s="82">
        <v>11492.9697265625</v>
      </c>
    </row>
    <row r="940" spans="23:23" x14ac:dyDescent="0.2">
      <c r="W940" s="82">
        <v>11824.0859375</v>
      </c>
    </row>
    <row r="941" spans="23:23" x14ac:dyDescent="0.2">
      <c r="W941" s="82">
        <v>8650.2724609375</v>
      </c>
    </row>
    <row r="942" spans="23:23" x14ac:dyDescent="0.2">
      <c r="W942" s="82">
        <v>12132.8056640625</v>
      </c>
    </row>
    <row r="943" spans="23:23" x14ac:dyDescent="0.2">
      <c r="W943" s="82">
        <v>10889.291015625</v>
      </c>
    </row>
    <row r="944" spans="23:23" x14ac:dyDescent="0.2">
      <c r="W944" s="82">
        <v>11938.6533203125</v>
      </c>
    </row>
    <row r="945" spans="23:23" x14ac:dyDescent="0.2">
      <c r="W945" s="82">
        <v>11556.8232421875</v>
      </c>
    </row>
    <row r="946" spans="23:23" x14ac:dyDescent="0.2">
      <c r="W946" s="82">
        <v>11962.1435546875</v>
      </c>
    </row>
    <row r="947" spans="23:23" x14ac:dyDescent="0.2">
      <c r="W947" s="82">
        <v>10727.72265625</v>
      </c>
    </row>
    <row r="948" spans="23:23" x14ac:dyDescent="0.2">
      <c r="W948" s="82">
        <v>11207.9501953125</v>
      </c>
    </row>
    <row r="949" spans="23:23" x14ac:dyDescent="0.2">
      <c r="W949" s="82">
        <v>13091.3857421875</v>
      </c>
    </row>
    <row r="950" spans="23:23" x14ac:dyDescent="0.2">
      <c r="W950" s="82">
        <v>10804.76171875</v>
      </c>
    </row>
    <row r="951" spans="23:23" x14ac:dyDescent="0.2">
      <c r="W951" s="82">
        <v>10538.736328125</v>
      </c>
    </row>
    <row r="952" spans="23:23" x14ac:dyDescent="0.2">
      <c r="W952" s="82">
        <v>7037.9677734375</v>
      </c>
    </row>
    <row r="953" spans="23:23" x14ac:dyDescent="0.2">
      <c r="W953" s="82">
        <v>7288.916015625</v>
      </c>
    </row>
    <row r="954" spans="23:23" x14ac:dyDescent="0.2">
      <c r="W954" s="82">
        <v>10270.9814453125</v>
      </c>
    </row>
    <row r="955" spans="23:23" x14ac:dyDescent="0.2">
      <c r="W955" s="82">
        <v>5112.82177734375</v>
      </c>
    </row>
    <row r="956" spans="23:23" x14ac:dyDescent="0.2">
      <c r="W956" s="82">
        <v>7363.5078125</v>
      </c>
    </row>
    <row r="957" spans="23:23" x14ac:dyDescent="0.2">
      <c r="W957" s="82">
        <v>10559.4951171875</v>
      </c>
    </row>
    <row r="958" spans="23:23" x14ac:dyDescent="0.2">
      <c r="W958" s="82">
        <v>7319.87890625</v>
      </c>
    </row>
    <row r="959" spans="23:23" x14ac:dyDescent="0.2">
      <c r="W959" s="82">
        <v>11034.35546875</v>
      </c>
    </row>
    <row r="960" spans="23:23" x14ac:dyDescent="0.2">
      <c r="W960" s="82">
        <v>5352.10400390625</v>
      </c>
    </row>
    <row r="961" spans="23:23" x14ac:dyDescent="0.2">
      <c r="W961" s="82">
        <v>5568.7529296875</v>
      </c>
    </row>
    <row r="962" spans="23:23" x14ac:dyDescent="0.2">
      <c r="W962" s="82">
        <v>9608.982421875</v>
      </c>
    </row>
    <row r="963" spans="23:23" x14ac:dyDescent="0.2">
      <c r="W963" s="82">
        <v>6203.1279296875</v>
      </c>
    </row>
    <row r="964" spans="23:23" x14ac:dyDescent="0.2">
      <c r="W964" s="82">
        <v>6402.77392578125</v>
      </c>
    </row>
    <row r="965" spans="23:23" x14ac:dyDescent="0.2">
      <c r="W965" s="82">
        <v>5435.1728515625</v>
      </c>
    </row>
    <row r="966" spans="23:23" x14ac:dyDescent="0.2">
      <c r="W966" s="82">
        <v>12736.7392578125</v>
      </c>
    </row>
    <row r="967" spans="23:23" x14ac:dyDescent="0.2">
      <c r="W967" s="82">
        <v>5480.14697265625</v>
      </c>
    </row>
    <row r="968" spans="23:23" x14ac:dyDescent="0.2">
      <c r="W968" s="82">
        <v>4798.162109375</v>
      </c>
    </row>
    <row r="969" spans="23:23" x14ac:dyDescent="0.2">
      <c r="W969" s="82">
        <v>9514.8271484375</v>
      </c>
    </row>
    <row r="970" spans="23:23" x14ac:dyDescent="0.2">
      <c r="W970" s="82">
        <v>8733.6064453125</v>
      </c>
    </row>
    <row r="971" spans="23:23" x14ac:dyDescent="0.2">
      <c r="W971" s="82">
        <v>6994.73193359375</v>
      </c>
    </row>
    <row r="972" spans="23:23" x14ac:dyDescent="0.2">
      <c r="W972" s="82">
        <v>7261.72412109375</v>
      </c>
    </row>
    <row r="973" spans="23:23" x14ac:dyDescent="0.2">
      <c r="W973" s="82">
        <v>7731.1328125</v>
      </c>
    </row>
    <row r="974" spans="23:23" x14ac:dyDescent="0.2">
      <c r="W974" s="82">
        <v>8193.83203125</v>
      </c>
    </row>
    <row r="975" spans="23:23" x14ac:dyDescent="0.2">
      <c r="W975" s="82">
        <v>7980.7158203125</v>
      </c>
    </row>
    <row r="976" spans="23:23" x14ac:dyDescent="0.2">
      <c r="W976" s="82">
        <v>7919.64599609375</v>
      </c>
    </row>
    <row r="977" spans="23:23" x14ac:dyDescent="0.2">
      <c r="W977" s="82">
        <v>7721.61279296875</v>
      </c>
    </row>
    <row r="978" spans="23:23" x14ac:dyDescent="0.2">
      <c r="W978" s="82">
        <v>7939.18408203125</v>
      </c>
    </row>
    <row r="979" spans="23:23" x14ac:dyDescent="0.2">
      <c r="W979" s="82">
        <v>9800.7109375</v>
      </c>
    </row>
    <row r="980" spans="23:23" x14ac:dyDescent="0.2">
      <c r="W980" s="82">
        <v>8215.8642578125</v>
      </c>
    </row>
    <row r="981" spans="23:23" x14ac:dyDescent="0.2">
      <c r="W981" s="82">
        <v>7342.173828125</v>
      </c>
    </row>
    <row r="982" spans="23:23" x14ac:dyDescent="0.2">
      <c r="W982" s="82">
        <v>9586.927734375</v>
      </c>
    </row>
    <row r="983" spans="23:23" x14ac:dyDescent="0.2">
      <c r="W983" s="82">
        <v>7851.4921875</v>
      </c>
    </row>
    <row r="984" spans="23:23" x14ac:dyDescent="0.2">
      <c r="W984" s="82">
        <v>10030.6240234375</v>
      </c>
    </row>
    <row r="985" spans="23:23" x14ac:dyDescent="0.2">
      <c r="W985" s="82">
        <v>9022.052734375</v>
      </c>
    </row>
    <row r="986" spans="23:23" x14ac:dyDescent="0.2">
      <c r="W986" s="82">
        <v>8133.80908203125</v>
      </c>
    </row>
    <row r="987" spans="23:23" x14ac:dyDescent="0.2">
      <c r="W987" s="82">
        <v>8775.38671875</v>
      </c>
    </row>
    <row r="988" spans="23:23" x14ac:dyDescent="0.2">
      <c r="W988" s="82">
        <v>8468.1787109375</v>
      </c>
    </row>
    <row r="989" spans="23:23" x14ac:dyDescent="0.2">
      <c r="W989" s="82">
        <v>9691.177734375</v>
      </c>
    </row>
    <row r="990" spans="23:23" x14ac:dyDescent="0.2">
      <c r="W990" s="82">
        <v>7380.01123046875</v>
      </c>
    </row>
    <row r="991" spans="23:23" x14ac:dyDescent="0.2">
      <c r="W991" s="82">
        <v>11175.3427734375</v>
      </c>
    </row>
    <row r="992" spans="23:23" x14ac:dyDescent="0.2">
      <c r="W992" s="82">
        <v>7821.0419921875</v>
      </c>
    </row>
    <row r="993" spans="23:23" x14ac:dyDescent="0.2">
      <c r="W993" s="82">
        <v>9014.859375</v>
      </c>
    </row>
    <row r="994" spans="23:23" x14ac:dyDescent="0.2">
      <c r="W994" s="82">
        <v>4873.97802734375</v>
      </c>
    </row>
    <row r="995" spans="23:23" x14ac:dyDescent="0.2">
      <c r="W995" s="82">
        <v>7861.99609375</v>
      </c>
    </row>
    <row r="996" spans="23:23" x14ac:dyDescent="0.2">
      <c r="W996" s="82">
        <v>7576.86376953125</v>
      </c>
    </row>
    <row r="997" spans="23:23" x14ac:dyDescent="0.2">
      <c r="W997" s="82">
        <v>9701.59375</v>
      </c>
    </row>
    <row r="998" spans="23:23" x14ac:dyDescent="0.2">
      <c r="W998" s="82">
        <v>9780.09375</v>
      </c>
    </row>
    <row r="999" spans="23:23" x14ac:dyDescent="0.2">
      <c r="W999" s="82">
        <v>6987.7431640625</v>
      </c>
    </row>
    <row r="1000" spans="23:23" x14ac:dyDescent="0.2">
      <c r="W1000" s="82">
        <v>8038.07177734375</v>
      </c>
    </row>
    <row r="1001" spans="23:23" x14ac:dyDescent="0.2">
      <c r="W1001" s="82">
        <v>9195.32421875</v>
      </c>
    </row>
    <row r="1002" spans="23:23" x14ac:dyDescent="0.2">
      <c r="W1002" s="82">
        <v>8763.7099609375</v>
      </c>
    </row>
    <row r="1003" spans="23:23" x14ac:dyDescent="0.2">
      <c r="W1003" s="82">
        <v>6324.0751953125</v>
      </c>
    </row>
    <row r="1004" spans="23:23" x14ac:dyDescent="0.2">
      <c r="W1004" s="82">
        <v>7034.01904296875</v>
      </c>
    </row>
    <row r="1005" spans="23:23" x14ac:dyDescent="0.2">
      <c r="W1005" s="82">
        <v>7950.72900390625</v>
      </c>
    </row>
    <row r="1006" spans="23:23" x14ac:dyDescent="0.2">
      <c r="W1006" s="82">
        <v>7582.85888671875</v>
      </c>
    </row>
    <row r="1007" spans="23:23" x14ac:dyDescent="0.2">
      <c r="W1007" s="82">
        <v>7132.46484375</v>
      </c>
    </row>
    <row r="1008" spans="23:23" x14ac:dyDescent="0.2">
      <c r="W1008" s="82">
        <v>9466.7919921875</v>
      </c>
    </row>
    <row r="1009" spans="23:23" x14ac:dyDescent="0.2">
      <c r="W1009" s="82">
        <v>8186.89697265625</v>
      </c>
    </row>
    <row r="1010" spans="23:23" x14ac:dyDescent="0.2">
      <c r="W1010" s="82">
        <v>8459.4033203125</v>
      </c>
    </row>
    <row r="1011" spans="23:23" x14ac:dyDescent="0.2">
      <c r="W1011" s="82">
        <v>8642.1796875</v>
      </c>
    </row>
    <row r="1012" spans="23:23" x14ac:dyDescent="0.2">
      <c r="W1012" s="82">
        <v>7454.787109375</v>
      </c>
    </row>
    <row r="1013" spans="23:23" x14ac:dyDescent="0.2">
      <c r="W1013" s="82">
        <v>10401.4658203125</v>
      </c>
    </row>
    <row r="1014" spans="23:23" x14ac:dyDescent="0.2">
      <c r="W1014" s="82">
        <v>8727.33203125</v>
      </c>
    </row>
    <row r="1015" spans="23:23" x14ac:dyDescent="0.2">
      <c r="W1015" s="82">
        <v>5564.97509765625</v>
      </c>
    </row>
    <row r="1016" spans="23:23" x14ac:dyDescent="0.2">
      <c r="W1016" s="82">
        <v>9792.5859375</v>
      </c>
    </row>
    <row r="1017" spans="23:23" x14ac:dyDescent="0.2">
      <c r="W1017" s="82">
        <v>5038.02978515625</v>
      </c>
    </row>
    <row r="1018" spans="23:23" x14ac:dyDescent="0.2">
      <c r="W1018" s="82">
        <v>10046.9521484375</v>
      </c>
    </row>
    <row r="1019" spans="23:23" x14ac:dyDescent="0.2">
      <c r="W1019" s="82">
        <v>10100.38671875</v>
      </c>
    </row>
    <row r="1020" spans="23:23" x14ac:dyDescent="0.2">
      <c r="W1020" s="82">
        <v>9347.1298828125</v>
      </c>
    </row>
    <row r="1021" spans="23:23" x14ac:dyDescent="0.2">
      <c r="W1021" s="82">
        <v>8864.8330078125</v>
      </c>
    </row>
    <row r="1022" spans="23:23" x14ac:dyDescent="0.2">
      <c r="W1022" s="82">
        <v>7810.76220703125</v>
      </c>
    </row>
    <row r="1023" spans="23:23" x14ac:dyDescent="0.2">
      <c r="W1023" s="82">
        <v>8050.169921875</v>
      </c>
    </row>
    <row r="1024" spans="23:23" x14ac:dyDescent="0.2">
      <c r="W1024" s="82">
        <v>9047.5419921875</v>
      </c>
    </row>
    <row r="1025" spans="23:23" x14ac:dyDescent="0.2">
      <c r="W1025" s="82">
        <v>8386.6787109375</v>
      </c>
    </row>
    <row r="1026" spans="23:23" x14ac:dyDescent="0.2">
      <c r="W1026" s="82">
        <v>8172.63623046875</v>
      </c>
    </row>
    <row r="1027" spans="23:23" x14ac:dyDescent="0.2">
      <c r="W1027" s="82">
        <v>8224.7080078125</v>
      </c>
    </row>
    <row r="1028" spans="23:23" x14ac:dyDescent="0.2">
      <c r="W1028" s="82">
        <v>5296.873046875</v>
      </c>
    </row>
    <row r="1029" spans="23:23" x14ac:dyDescent="0.2">
      <c r="W1029" s="82">
        <v>5175.466796875</v>
      </c>
    </row>
    <row r="1030" spans="23:23" x14ac:dyDescent="0.2">
      <c r="W1030" s="82">
        <v>9391.7177734375</v>
      </c>
    </row>
    <row r="1031" spans="23:23" x14ac:dyDescent="0.2">
      <c r="W1031" s="82">
        <v>7830.61376953125</v>
      </c>
    </row>
    <row r="1032" spans="23:23" x14ac:dyDescent="0.2">
      <c r="W1032" s="82">
        <v>7379.10400390625</v>
      </c>
    </row>
    <row r="1033" spans="23:23" x14ac:dyDescent="0.2">
      <c r="W1033" s="82">
        <v>7660.18115234375</v>
      </c>
    </row>
    <row r="1034" spans="23:23" x14ac:dyDescent="0.2">
      <c r="W1034" s="82">
        <v>9463.7919921875</v>
      </c>
    </row>
    <row r="1035" spans="23:23" x14ac:dyDescent="0.2">
      <c r="W1035" s="82">
        <v>8848.19921875</v>
      </c>
    </row>
    <row r="1036" spans="23:23" x14ac:dyDescent="0.2">
      <c r="W1036" s="82">
        <v>9015.677734375</v>
      </c>
    </row>
    <row r="1037" spans="23:23" x14ac:dyDescent="0.2">
      <c r="W1037" s="82">
        <v>10312.427734375</v>
      </c>
    </row>
    <row r="1038" spans="23:23" x14ac:dyDescent="0.2">
      <c r="W1038" s="82">
        <v>7695.02783203125</v>
      </c>
    </row>
    <row r="1039" spans="23:23" x14ac:dyDescent="0.2">
      <c r="W1039" s="82">
        <v>6256.494140625</v>
      </c>
    </row>
    <row r="1040" spans="23:23" x14ac:dyDescent="0.2">
      <c r="W1040" s="82">
        <v>8573.0390625</v>
      </c>
    </row>
    <row r="1041" spans="23:23" x14ac:dyDescent="0.2">
      <c r="W1041" s="82">
        <v>7161.2578125</v>
      </c>
    </row>
    <row r="1042" spans="23:23" x14ac:dyDescent="0.2">
      <c r="W1042" s="82">
        <v>7042.88818359375</v>
      </c>
    </row>
    <row r="1043" spans="23:23" x14ac:dyDescent="0.2">
      <c r="W1043" s="82">
        <v>9164.248046875</v>
      </c>
    </row>
    <row r="1044" spans="23:23" x14ac:dyDescent="0.2">
      <c r="W1044" s="82">
        <v>9281.99609375</v>
      </c>
    </row>
    <row r="1045" spans="23:23" x14ac:dyDescent="0.2">
      <c r="W1045" s="82">
        <v>4823.32177734375</v>
      </c>
    </row>
    <row r="1046" spans="23:23" x14ac:dyDescent="0.2">
      <c r="W1046" s="82">
        <v>7675.93896484375</v>
      </c>
    </row>
    <row r="1047" spans="23:23" x14ac:dyDescent="0.2">
      <c r="W1047" s="82">
        <v>8073.291015625</v>
      </c>
    </row>
    <row r="1048" spans="23:23" x14ac:dyDescent="0.2">
      <c r="W1048" s="82">
        <v>6175.85693359375</v>
      </c>
    </row>
    <row r="1049" spans="23:23" x14ac:dyDescent="0.2">
      <c r="W1049" s="82">
        <v>9861.455078125</v>
      </c>
    </row>
    <row r="1050" spans="23:23" x14ac:dyDescent="0.2">
      <c r="W1050" s="82">
        <v>5952.77294921875</v>
      </c>
    </row>
    <row r="1051" spans="23:23" x14ac:dyDescent="0.2">
      <c r="W1051" s="82">
        <v>9090.9365234375</v>
      </c>
    </row>
    <row r="1052" spans="23:23" x14ac:dyDescent="0.2">
      <c r="W1052" s="82">
        <v>7404.994140625</v>
      </c>
    </row>
    <row r="1053" spans="23:23" x14ac:dyDescent="0.2">
      <c r="W1053" s="82">
        <v>7923.85009765625</v>
      </c>
    </row>
    <row r="1054" spans="23:23" x14ac:dyDescent="0.2">
      <c r="W1054" s="82">
        <v>10653.166015625</v>
      </c>
    </row>
    <row r="1055" spans="23:23" x14ac:dyDescent="0.2">
      <c r="W1055" s="82">
        <v>9901.15234375</v>
      </c>
    </row>
    <row r="1056" spans="23:23" x14ac:dyDescent="0.2">
      <c r="W1056" s="82">
        <v>9814.8974609375</v>
      </c>
    </row>
    <row r="1057" spans="23:23" x14ac:dyDescent="0.2">
      <c r="W1057" s="82">
        <v>5237.59716796875</v>
      </c>
    </row>
    <row r="1058" spans="23:23" x14ac:dyDescent="0.2">
      <c r="W1058" s="82">
        <v>8973.8095703125</v>
      </c>
    </row>
    <row r="1059" spans="23:23" x14ac:dyDescent="0.2">
      <c r="W1059" s="82">
        <v>6503.44091796875</v>
      </c>
    </row>
    <row r="1060" spans="23:23" x14ac:dyDescent="0.2">
      <c r="W1060" s="82">
        <v>7419.7021484375</v>
      </c>
    </row>
    <row r="1061" spans="23:23" x14ac:dyDescent="0.2">
      <c r="W1061" s="82">
        <v>6577.67822265625</v>
      </c>
    </row>
    <row r="1062" spans="23:23" x14ac:dyDescent="0.2">
      <c r="W1062" s="82">
        <v>8717.212890625</v>
      </c>
    </row>
    <row r="1063" spans="23:23" x14ac:dyDescent="0.2">
      <c r="W1063" s="82">
        <v>9286.970703125</v>
      </c>
    </row>
    <row r="1064" spans="23:23" x14ac:dyDescent="0.2">
      <c r="W1064" s="82">
        <v>9733.25</v>
      </c>
    </row>
    <row r="1065" spans="23:23" x14ac:dyDescent="0.2">
      <c r="W1065" s="82">
        <v>6500.8759765625</v>
      </c>
    </row>
    <row r="1066" spans="23:23" x14ac:dyDescent="0.2">
      <c r="W1066" s="82">
        <v>7773.17919921875</v>
      </c>
    </row>
    <row r="1067" spans="23:23" x14ac:dyDescent="0.2">
      <c r="W1067" s="82">
        <v>10443.72265625</v>
      </c>
    </row>
    <row r="1068" spans="23:23" x14ac:dyDescent="0.2">
      <c r="W1068" s="82">
        <v>9088.564453125</v>
      </c>
    </row>
    <row r="1069" spans="23:23" x14ac:dyDescent="0.2">
      <c r="W1069" s="82">
        <v>8775.1826171875</v>
      </c>
    </row>
    <row r="1070" spans="23:23" x14ac:dyDescent="0.2">
      <c r="W1070" s="82">
        <v>5420.48876953125</v>
      </c>
    </row>
    <row r="1071" spans="23:23" x14ac:dyDescent="0.2">
      <c r="W1071" s="82">
        <v>5111.08984375</v>
      </c>
    </row>
    <row r="1072" spans="23:23" x14ac:dyDescent="0.2">
      <c r="W1072" s="82">
        <v>8494.7861328125</v>
      </c>
    </row>
    <row r="1073" spans="23:23" x14ac:dyDescent="0.2">
      <c r="W1073" s="82">
        <v>9060.8193359375</v>
      </c>
    </row>
    <row r="1074" spans="23:23" x14ac:dyDescent="0.2">
      <c r="W1074" s="82">
        <v>10090.9423828125</v>
      </c>
    </row>
    <row r="1075" spans="23:23" x14ac:dyDescent="0.2">
      <c r="W1075" s="82">
        <v>10403.869140625</v>
      </c>
    </row>
    <row r="1076" spans="23:23" x14ac:dyDescent="0.2">
      <c r="W1076" s="82">
        <v>8510.33203125</v>
      </c>
    </row>
    <row r="1077" spans="23:23" x14ac:dyDescent="0.2">
      <c r="W1077" s="82">
        <v>9239.8388671875</v>
      </c>
    </row>
    <row r="1078" spans="23:23" x14ac:dyDescent="0.2">
      <c r="W1078" s="82">
        <v>9385.029296875</v>
      </c>
    </row>
    <row r="1079" spans="23:23" x14ac:dyDescent="0.2">
      <c r="W1079" s="82">
        <v>8355.5478515625</v>
      </c>
    </row>
    <row r="1080" spans="23:23" x14ac:dyDescent="0.2">
      <c r="W1080" s="82">
        <v>7828.86083984375</v>
      </c>
    </row>
    <row r="1081" spans="23:23" x14ac:dyDescent="0.2">
      <c r="W1081" s="82">
        <v>9164.9345703125</v>
      </c>
    </row>
    <row r="1082" spans="23:23" x14ac:dyDescent="0.2">
      <c r="W1082" s="82">
        <v>10587.947265625</v>
      </c>
    </row>
    <row r="1083" spans="23:23" x14ac:dyDescent="0.2">
      <c r="W1083" s="82">
        <v>8263.095703125</v>
      </c>
    </row>
    <row r="1084" spans="23:23" x14ac:dyDescent="0.2">
      <c r="W1084" s="82">
        <v>6268.31884765625</v>
      </c>
    </row>
    <row r="1085" spans="23:23" x14ac:dyDescent="0.2">
      <c r="W1085" s="82">
        <v>9688.1259765625</v>
      </c>
    </row>
    <row r="1086" spans="23:23" x14ac:dyDescent="0.2">
      <c r="W1086" s="82">
        <v>8100.58984375</v>
      </c>
    </row>
    <row r="1087" spans="23:23" x14ac:dyDescent="0.2">
      <c r="W1087" s="82">
        <v>8087.89599609375</v>
      </c>
    </row>
    <row r="1088" spans="23:23" x14ac:dyDescent="0.2">
      <c r="W1088" s="82">
        <v>7336.52001953125</v>
      </c>
    </row>
    <row r="1089" spans="23:23" x14ac:dyDescent="0.2">
      <c r="W1089" s="82">
        <v>7787.7138671875</v>
      </c>
    </row>
    <row r="1090" spans="23:23" x14ac:dyDescent="0.2">
      <c r="W1090" s="82">
        <v>8332.5966796875</v>
      </c>
    </row>
    <row r="1091" spans="23:23" x14ac:dyDescent="0.2">
      <c r="W1091" s="82">
        <v>4526.18017578125</v>
      </c>
    </row>
    <row r="1092" spans="23:23" x14ac:dyDescent="0.2">
      <c r="W1092" s="82">
        <v>7587.10400390625</v>
      </c>
    </row>
    <row r="1093" spans="23:23" x14ac:dyDescent="0.2">
      <c r="W1093" s="82">
        <v>7659.20703125</v>
      </c>
    </row>
    <row r="1094" spans="23:23" x14ac:dyDescent="0.2">
      <c r="W1094" s="82">
        <v>7328.06884765625</v>
      </c>
    </row>
    <row r="1095" spans="23:23" x14ac:dyDescent="0.2">
      <c r="W1095" s="82">
        <v>7195.408203125</v>
      </c>
    </row>
    <row r="1096" spans="23:23" x14ac:dyDescent="0.2">
      <c r="W1096" s="82">
        <v>9341.453125</v>
      </c>
    </row>
    <row r="1097" spans="23:23" x14ac:dyDescent="0.2">
      <c r="W1097" s="82">
        <v>7489.30078125</v>
      </c>
    </row>
    <row r="1098" spans="23:23" x14ac:dyDescent="0.2">
      <c r="W1098" s="82">
        <v>8327.634765625</v>
      </c>
    </row>
    <row r="1099" spans="23:23" x14ac:dyDescent="0.2">
      <c r="W1099" s="82">
        <v>8417.11328125</v>
      </c>
    </row>
    <row r="1100" spans="23:23" x14ac:dyDescent="0.2">
      <c r="W1100" s="82">
        <v>6740.0849609375</v>
      </c>
    </row>
    <row r="1101" spans="23:23" x14ac:dyDescent="0.2">
      <c r="W1101" s="82">
        <v>8193.0009765625</v>
      </c>
    </row>
    <row r="1102" spans="23:23" x14ac:dyDescent="0.2">
      <c r="W1102" s="82">
        <v>8771.6015625</v>
      </c>
    </row>
    <row r="1103" spans="23:23" x14ac:dyDescent="0.2">
      <c r="W1103" s="82">
        <v>10914.0634765625</v>
      </c>
    </row>
    <row r="1104" spans="23:23" x14ac:dyDescent="0.2">
      <c r="W1104" s="82">
        <v>8826.4091796875</v>
      </c>
    </row>
    <row r="1105" spans="23:23" x14ac:dyDescent="0.2">
      <c r="W1105" s="82">
        <v>7336.19580078125</v>
      </c>
    </row>
    <row r="1106" spans="23:23" x14ac:dyDescent="0.2">
      <c r="W1106" s="82">
        <v>7463.908203125</v>
      </c>
    </row>
    <row r="1107" spans="23:23" x14ac:dyDescent="0.2">
      <c r="W1107" s="82">
        <v>7166.0029296875</v>
      </c>
    </row>
    <row r="1108" spans="23:23" x14ac:dyDescent="0.2">
      <c r="W1108" s="82">
        <v>6385.166015625</v>
      </c>
    </row>
    <row r="1109" spans="23:23" x14ac:dyDescent="0.2">
      <c r="W1109" s="82">
        <v>8464.9296875</v>
      </c>
    </row>
    <row r="1110" spans="23:23" x14ac:dyDescent="0.2">
      <c r="W1110" s="82">
        <v>7019.72900390625</v>
      </c>
    </row>
    <row r="1111" spans="23:23" x14ac:dyDescent="0.2">
      <c r="W1111" s="82">
        <v>8487.86328125</v>
      </c>
    </row>
    <row r="1112" spans="23:23" x14ac:dyDescent="0.2">
      <c r="W1112" s="82">
        <v>4352.7412109375</v>
      </c>
    </row>
    <row r="1113" spans="23:23" x14ac:dyDescent="0.2">
      <c r="W1113" s="82">
        <v>4409.2177734375</v>
      </c>
    </row>
    <row r="1114" spans="23:23" x14ac:dyDescent="0.2">
      <c r="W1114" s="82">
        <v>3845.669921875</v>
      </c>
    </row>
    <row r="1115" spans="23:23" x14ac:dyDescent="0.2">
      <c r="W1115" s="82">
        <v>4674.64697265625</v>
      </c>
    </row>
    <row r="1116" spans="23:23" x14ac:dyDescent="0.2">
      <c r="W1116" s="82">
        <v>4992.02783203125</v>
      </c>
    </row>
    <row r="1117" spans="23:23" x14ac:dyDescent="0.2">
      <c r="W1117" s="82">
        <v>4802.89306640625</v>
      </c>
    </row>
    <row r="1118" spans="23:23" x14ac:dyDescent="0.2">
      <c r="W1118" s="82">
        <v>4357.77294921875</v>
      </c>
    </row>
    <row r="1119" spans="23:23" x14ac:dyDescent="0.2">
      <c r="W1119" s="82">
        <v>4199.3671875</v>
      </c>
    </row>
    <row r="1120" spans="23:23" x14ac:dyDescent="0.2">
      <c r="W1120" s="82">
        <v>6131.73095703125</v>
      </c>
    </row>
    <row r="1121" spans="23:23" x14ac:dyDescent="0.2">
      <c r="W1121" s="82">
        <v>4025.5380859375</v>
      </c>
    </row>
    <row r="1122" spans="23:23" x14ac:dyDescent="0.2">
      <c r="W1122" s="82">
        <v>3511.489990234375</v>
      </c>
    </row>
    <row r="1123" spans="23:23" x14ac:dyDescent="0.2">
      <c r="W1123" s="82">
        <v>5612.36376953125</v>
      </c>
    </row>
    <row r="1124" spans="23:23" x14ac:dyDescent="0.2">
      <c r="W1124" s="82">
        <v>3893.553955078125</v>
      </c>
    </row>
    <row r="1125" spans="23:23" x14ac:dyDescent="0.2">
      <c r="W1125" s="82">
        <v>4666.02978515625</v>
      </c>
    </row>
    <row r="1126" spans="23:23" x14ac:dyDescent="0.2">
      <c r="W1126" s="82">
        <v>4798.73486328125</v>
      </c>
    </row>
    <row r="1127" spans="23:23" x14ac:dyDescent="0.2">
      <c r="W1127" s="82">
        <v>4037.9609375</v>
      </c>
    </row>
    <row r="1128" spans="23:23" x14ac:dyDescent="0.2">
      <c r="W1128" s="82">
        <v>6872.501953125</v>
      </c>
    </row>
    <row r="1129" spans="23:23" x14ac:dyDescent="0.2">
      <c r="W1129" s="82">
        <v>10496.5732421875</v>
      </c>
    </row>
    <row r="1130" spans="23:23" x14ac:dyDescent="0.2">
      <c r="W1130" s="82">
        <v>4552.033203125</v>
      </c>
    </row>
    <row r="1131" spans="23:23" x14ac:dyDescent="0.2">
      <c r="W1131" s="82">
        <v>8426.6552734375</v>
      </c>
    </row>
    <row r="1132" spans="23:23" x14ac:dyDescent="0.2">
      <c r="W1132" s="82">
        <v>10565.8115234375</v>
      </c>
    </row>
    <row r="1133" spans="23:23" x14ac:dyDescent="0.2">
      <c r="W1133" s="82">
        <v>7324.78076171875</v>
      </c>
    </row>
    <row r="1134" spans="23:23" x14ac:dyDescent="0.2">
      <c r="W1134" s="82">
        <v>11278.1845703125</v>
      </c>
    </row>
    <row r="1135" spans="23:23" x14ac:dyDescent="0.2">
      <c r="W1135" s="82">
        <v>6168.31884765625</v>
      </c>
    </row>
    <row r="1136" spans="23:23" x14ac:dyDescent="0.2">
      <c r="W1136" s="82">
        <v>7712.9208984375</v>
      </c>
    </row>
    <row r="1137" spans="23:23" x14ac:dyDescent="0.2">
      <c r="W1137" s="82">
        <v>9376.275390625</v>
      </c>
    </row>
    <row r="1138" spans="23:23" x14ac:dyDescent="0.2">
      <c r="W1138" s="82">
        <v>9389.6416015625</v>
      </c>
    </row>
    <row r="1139" spans="23:23" x14ac:dyDescent="0.2">
      <c r="W1139" s="82">
        <v>9061.9287109375</v>
      </c>
    </row>
    <row r="1140" spans="23:23" x14ac:dyDescent="0.2">
      <c r="W1140" s="82">
        <v>4938.57177734375</v>
      </c>
    </row>
    <row r="1141" spans="23:23" x14ac:dyDescent="0.2">
      <c r="W1141" s="82">
        <v>7089.2080078125</v>
      </c>
    </row>
    <row r="1142" spans="23:23" x14ac:dyDescent="0.2">
      <c r="W1142" s="82">
        <v>10643.201171875</v>
      </c>
    </row>
    <row r="1143" spans="23:23" x14ac:dyDescent="0.2">
      <c r="W1143" s="82">
        <v>6667.7177734375</v>
      </c>
    </row>
    <row r="1144" spans="23:23" x14ac:dyDescent="0.2">
      <c r="W1144" s="82">
        <v>8464.138671875</v>
      </c>
    </row>
    <row r="1145" spans="23:23" x14ac:dyDescent="0.2">
      <c r="W1145" s="82">
        <v>9786.2236328125</v>
      </c>
    </row>
    <row r="1146" spans="23:23" x14ac:dyDescent="0.2">
      <c r="W1146" s="82">
        <v>7306.19091796875</v>
      </c>
    </row>
    <row r="1147" spans="23:23" x14ac:dyDescent="0.2">
      <c r="W1147" s="82">
        <v>7750.625</v>
      </c>
    </row>
    <row r="1148" spans="23:23" x14ac:dyDescent="0.2">
      <c r="W1148" s="82">
        <v>7662.7900390625</v>
      </c>
    </row>
    <row r="1149" spans="23:23" x14ac:dyDescent="0.2">
      <c r="W1149" s="82">
        <v>8652.279296875</v>
      </c>
    </row>
    <row r="1150" spans="23:23" x14ac:dyDescent="0.2">
      <c r="W1150" s="82">
        <v>6074.662109375</v>
      </c>
    </row>
    <row r="1151" spans="23:23" x14ac:dyDescent="0.2">
      <c r="W1151" s="82">
        <v>9401.6005859375</v>
      </c>
    </row>
    <row r="1152" spans="23:23" x14ac:dyDescent="0.2">
      <c r="W1152" s="82">
        <v>5729.56298828125</v>
      </c>
    </row>
    <row r="1153" spans="23:23" x14ac:dyDescent="0.2">
      <c r="W1153" s="82">
        <v>8922.7255859375</v>
      </c>
    </row>
    <row r="1154" spans="23:23" x14ac:dyDescent="0.2">
      <c r="W1154" s="82">
        <v>7793.60888671875</v>
      </c>
    </row>
    <row r="1155" spans="23:23" x14ac:dyDescent="0.2">
      <c r="W1155" s="82">
        <v>9136.6298828125</v>
      </c>
    </row>
    <row r="1156" spans="23:23" x14ac:dyDescent="0.2">
      <c r="W1156" s="82">
        <v>6971.419921875</v>
      </c>
    </row>
    <row r="1157" spans="23:23" x14ac:dyDescent="0.2">
      <c r="W1157" s="82">
        <v>9887.0849609375</v>
      </c>
    </row>
    <row r="1158" spans="23:23" x14ac:dyDescent="0.2">
      <c r="W1158" s="82">
        <v>9037.724609375</v>
      </c>
    </row>
    <row r="1159" spans="23:23" x14ac:dyDescent="0.2">
      <c r="W1159" s="82">
        <v>9037.5048828125</v>
      </c>
    </row>
    <row r="1160" spans="23:23" x14ac:dyDescent="0.2">
      <c r="W1160" s="82">
        <v>9849.619140625</v>
      </c>
    </row>
    <row r="1161" spans="23:23" x14ac:dyDescent="0.2">
      <c r="W1161" s="82">
        <v>8237.4833984375</v>
      </c>
    </row>
    <row r="1162" spans="23:23" x14ac:dyDescent="0.2">
      <c r="W1162" s="82">
        <v>9609.4716796875</v>
      </c>
    </row>
    <row r="1163" spans="23:23" x14ac:dyDescent="0.2">
      <c r="W1163" s="82">
        <v>7577.38916015625</v>
      </c>
    </row>
    <row r="1164" spans="23:23" x14ac:dyDescent="0.2">
      <c r="W1164" s="82">
        <v>7846.9599609375</v>
      </c>
    </row>
    <row r="1165" spans="23:23" x14ac:dyDescent="0.2">
      <c r="W1165" s="82">
        <v>9171.0126953125</v>
      </c>
    </row>
    <row r="1166" spans="23:23" x14ac:dyDescent="0.2">
      <c r="W1166" s="82">
        <v>10102.1767578125</v>
      </c>
    </row>
    <row r="1167" spans="23:23" x14ac:dyDescent="0.2">
      <c r="W1167" s="82">
        <v>8807.0751953125</v>
      </c>
    </row>
    <row r="1168" spans="23:23" x14ac:dyDescent="0.2">
      <c r="W1168" s="82">
        <v>5187.1640625</v>
      </c>
    </row>
    <row r="1169" spans="23:23" x14ac:dyDescent="0.2">
      <c r="W1169" s="82">
        <v>9462.4111328125</v>
      </c>
    </row>
    <row r="1170" spans="23:23" x14ac:dyDescent="0.2">
      <c r="W1170" s="82">
        <v>9336.5185546875</v>
      </c>
    </row>
    <row r="1171" spans="23:23" x14ac:dyDescent="0.2">
      <c r="W1171" s="82">
        <v>7502.02197265625</v>
      </c>
    </row>
    <row r="1172" spans="23:23" x14ac:dyDescent="0.2">
      <c r="W1172" s="82">
        <v>8662.328125</v>
      </c>
    </row>
    <row r="1173" spans="23:23" x14ac:dyDescent="0.2">
      <c r="W1173" s="82">
        <v>8209.1923828125</v>
      </c>
    </row>
    <row r="1174" spans="23:23" x14ac:dyDescent="0.2">
      <c r="W1174" s="82">
        <v>8018.48876953125</v>
      </c>
    </row>
    <row r="1175" spans="23:23" x14ac:dyDescent="0.2">
      <c r="W1175" s="82">
        <v>7413.0908203125</v>
      </c>
    </row>
    <row r="1176" spans="23:23" x14ac:dyDescent="0.2">
      <c r="W1176" s="82">
        <v>9779.4091796875</v>
      </c>
    </row>
    <row r="1177" spans="23:23" x14ac:dyDescent="0.2">
      <c r="W1177" s="82">
        <v>9222.3193359375</v>
      </c>
    </row>
    <row r="1178" spans="23:23" x14ac:dyDescent="0.2">
      <c r="W1178" s="82">
        <v>9562.931640625</v>
      </c>
    </row>
    <row r="1179" spans="23:23" x14ac:dyDescent="0.2">
      <c r="W1179" s="82">
        <v>8879.052734375</v>
      </c>
    </row>
    <row r="1180" spans="23:23" x14ac:dyDescent="0.2">
      <c r="W1180" s="82">
        <v>9274.3095703125</v>
      </c>
    </row>
    <row r="1181" spans="23:23" x14ac:dyDescent="0.2">
      <c r="W1181" s="82">
        <v>10534.0048828125</v>
      </c>
    </row>
    <row r="1182" spans="23:23" x14ac:dyDescent="0.2">
      <c r="W1182" s="82">
        <v>4847.26513671875</v>
      </c>
    </row>
    <row r="1183" spans="23:23" x14ac:dyDescent="0.2">
      <c r="W1183" s="82">
        <v>9319.677734375</v>
      </c>
    </row>
    <row r="1184" spans="23:23" x14ac:dyDescent="0.2">
      <c r="W1184" s="82">
        <v>8870.38671875</v>
      </c>
    </row>
    <row r="1185" spans="23:23" x14ac:dyDescent="0.2">
      <c r="W1185" s="82">
        <v>8334.8564453125</v>
      </c>
    </row>
    <row r="1186" spans="23:23" x14ac:dyDescent="0.2">
      <c r="W1186" s="82">
        <v>7612.669921875</v>
      </c>
    </row>
    <row r="1187" spans="23:23" x14ac:dyDescent="0.2">
      <c r="W1187" s="82">
        <v>10117.86328125</v>
      </c>
    </row>
    <row r="1188" spans="23:23" x14ac:dyDescent="0.2">
      <c r="W1188" s="82">
        <v>8688.2392578125</v>
      </c>
    </row>
    <row r="1189" spans="23:23" x14ac:dyDescent="0.2">
      <c r="W1189" s="82">
        <v>9893.068359375</v>
      </c>
    </row>
    <row r="1190" spans="23:23" x14ac:dyDescent="0.2">
      <c r="W1190" s="82">
        <v>9044.4052734375</v>
      </c>
    </row>
    <row r="1191" spans="23:23" x14ac:dyDescent="0.2">
      <c r="W1191" s="82">
        <v>6601.10595703125</v>
      </c>
    </row>
    <row r="1192" spans="23:23" x14ac:dyDescent="0.2">
      <c r="W1192" s="82">
        <v>7989.19921875</v>
      </c>
    </row>
    <row r="1193" spans="23:23" x14ac:dyDescent="0.2">
      <c r="W1193" s="82">
        <v>8460.6376953125</v>
      </c>
    </row>
    <row r="1194" spans="23:23" x14ac:dyDescent="0.2">
      <c r="W1194" s="82">
        <v>12049.1669921875</v>
      </c>
    </row>
    <row r="1195" spans="23:23" x14ac:dyDescent="0.2">
      <c r="W1195" s="82">
        <v>9164.1982421875</v>
      </c>
    </row>
    <row r="1196" spans="23:23" x14ac:dyDescent="0.2">
      <c r="W1196" s="82">
        <v>9652.4482421875</v>
      </c>
    </row>
    <row r="1197" spans="23:23" x14ac:dyDescent="0.2">
      <c r="W1197" s="82">
        <v>9443.521484375</v>
      </c>
    </row>
    <row r="1198" spans="23:23" x14ac:dyDescent="0.2">
      <c r="W1198" s="82">
        <v>5565.212890625</v>
      </c>
    </row>
    <row r="1199" spans="23:23" x14ac:dyDescent="0.2">
      <c r="W1199" s="82">
        <v>7856.81494140625</v>
      </c>
    </row>
    <row r="1200" spans="23:23" x14ac:dyDescent="0.2">
      <c r="W1200" s="82">
        <v>10795.7802734375</v>
      </c>
    </row>
    <row r="1201" spans="23:23" x14ac:dyDescent="0.2">
      <c r="W1201" s="82">
        <v>8999.90234375</v>
      </c>
    </row>
    <row r="1202" spans="23:23" x14ac:dyDescent="0.2">
      <c r="W1202" s="82">
        <v>8347.59375</v>
      </c>
    </row>
    <row r="1203" spans="23:23" x14ac:dyDescent="0.2">
      <c r="W1203" s="82">
        <v>9653.7177734375</v>
      </c>
    </row>
    <row r="1204" spans="23:23" x14ac:dyDescent="0.2">
      <c r="W1204" s="82">
        <v>8493.984375</v>
      </c>
    </row>
    <row r="1205" spans="23:23" x14ac:dyDescent="0.2">
      <c r="W1205" s="82">
        <v>4644.67919921875</v>
      </c>
    </row>
    <row r="1206" spans="23:23" x14ac:dyDescent="0.2">
      <c r="W1206" s="82">
        <v>8408.8193359375</v>
      </c>
    </row>
    <row r="1207" spans="23:23" x14ac:dyDescent="0.2">
      <c r="W1207" s="82">
        <v>8792.7578125</v>
      </c>
    </row>
    <row r="1208" spans="23:23" x14ac:dyDescent="0.2">
      <c r="W1208" s="82">
        <v>10692.12890625</v>
      </c>
    </row>
    <row r="1209" spans="23:23" x14ac:dyDescent="0.2">
      <c r="W1209" s="82">
        <v>9677.3974609375</v>
      </c>
    </row>
    <row r="1210" spans="23:23" x14ac:dyDescent="0.2">
      <c r="W1210" s="82">
        <v>7666.10205078125</v>
      </c>
    </row>
    <row r="1211" spans="23:23" x14ac:dyDescent="0.2">
      <c r="W1211" s="82">
        <v>8733.748046875</v>
      </c>
    </row>
    <row r="1212" spans="23:23" x14ac:dyDescent="0.2">
      <c r="W1212" s="82">
        <v>7597.7509765625</v>
      </c>
    </row>
    <row r="1213" spans="23:23" x14ac:dyDescent="0.2">
      <c r="W1213" s="82">
        <v>8994.27734375</v>
      </c>
    </row>
    <row r="1214" spans="23:23" x14ac:dyDescent="0.2">
      <c r="W1214" s="82">
        <v>4104.173828125</v>
      </c>
    </row>
    <row r="1215" spans="23:23" x14ac:dyDescent="0.2">
      <c r="W1215" s="82">
        <v>6844.48779296875</v>
      </c>
    </row>
    <row r="1216" spans="23:23" x14ac:dyDescent="0.2">
      <c r="W1216" s="82">
        <v>4659.56787109375</v>
      </c>
    </row>
    <row r="1217" spans="23:23" x14ac:dyDescent="0.2">
      <c r="W1217" s="82">
        <v>8545.9296875</v>
      </c>
    </row>
    <row r="1218" spans="23:23" x14ac:dyDescent="0.2">
      <c r="W1218" s="82">
        <v>7613.2490234375</v>
      </c>
    </row>
    <row r="1219" spans="23:23" x14ac:dyDescent="0.2">
      <c r="W1219" s="82">
        <v>9553.9775390625</v>
      </c>
    </row>
    <row r="1220" spans="23:23" x14ac:dyDescent="0.2">
      <c r="W1220" s="82">
        <v>9138.2802734375</v>
      </c>
    </row>
    <row r="1221" spans="23:23" x14ac:dyDescent="0.2">
      <c r="W1221" s="82">
        <v>4335.3232421875</v>
      </c>
    </row>
    <row r="1222" spans="23:23" x14ac:dyDescent="0.2">
      <c r="W1222" s="82">
        <v>4894.7021484375</v>
      </c>
    </row>
    <row r="1223" spans="23:23" x14ac:dyDescent="0.2">
      <c r="W1223" s="82">
        <v>8395.333984375</v>
      </c>
    </row>
    <row r="1224" spans="23:23" x14ac:dyDescent="0.2">
      <c r="W1224" s="82">
        <v>9429.06640625</v>
      </c>
    </row>
    <row r="1225" spans="23:23" x14ac:dyDescent="0.2">
      <c r="W1225" s="82">
        <v>5333.44677734375</v>
      </c>
    </row>
    <row r="1226" spans="23:23" x14ac:dyDescent="0.2">
      <c r="W1226" s="82">
        <v>8860.6064453125</v>
      </c>
    </row>
    <row r="1227" spans="23:23" x14ac:dyDescent="0.2">
      <c r="W1227" s="82">
        <v>8087.02001953125</v>
      </c>
    </row>
    <row r="1228" spans="23:23" x14ac:dyDescent="0.2">
      <c r="W1228" s="82">
        <v>8801.9326171875</v>
      </c>
    </row>
    <row r="1229" spans="23:23" x14ac:dyDescent="0.2">
      <c r="W1229" s="82">
        <v>9190.2216796875</v>
      </c>
    </row>
    <row r="1230" spans="23:23" x14ac:dyDescent="0.2">
      <c r="W1230" s="82">
        <v>7918.14013671875</v>
      </c>
    </row>
    <row r="1231" spans="23:23" x14ac:dyDescent="0.2">
      <c r="W1231" s="82">
        <v>6899.615234375</v>
      </c>
    </row>
    <row r="1232" spans="23:23" x14ac:dyDescent="0.2">
      <c r="W1232" s="82">
        <v>8778.4892578125</v>
      </c>
    </row>
    <row r="1233" spans="23:23" x14ac:dyDescent="0.2">
      <c r="W1233" s="82">
        <v>8671.23828125</v>
      </c>
    </row>
    <row r="1234" spans="23:23" x14ac:dyDescent="0.2">
      <c r="W1234" s="82">
        <v>8842.6533203125</v>
      </c>
    </row>
    <row r="1235" spans="23:23" x14ac:dyDescent="0.2">
      <c r="W1235" s="82">
        <v>9765.1884765625</v>
      </c>
    </row>
    <row r="1236" spans="23:23" x14ac:dyDescent="0.2">
      <c r="W1236" s="82">
        <v>5194.14111328125</v>
      </c>
    </row>
    <row r="1237" spans="23:23" x14ac:dyDescent="0.2">
      <c r="W1237" s="82">
        <v>8065.18017578125</v>
      </c>
    </row>
    <row r="1238" spans="23:23" x14ac:dyDescent="0.2">
      <c r="W1238" s="82">
        <v>11471.892578125</v>
      </c>
    </row>
    <row r="1239" spans="23:23" x14ac:dyDescent="0.2">
      <c r="W1239" s="82">
        <v>8407.7744140625</v>
      </c>
    </row>
    <row r="1240" spans="23:23" x14ac:dyDescent="0.2">
      <c r="W1240" s="82">
        <v>5944.8837890625</v>
      </c>
    </row>
    <row r="1241" spans="23:23" x14ac:dyDescent="0.2">
      <c r="W1241" s="82">
        <v>8044.27294921875</v>
      </c>
    </row>
    <row r="1242" spans="23:23" x14ac:dyDescent="0.2">
      <c r="W1242" s="82">
        <v>9044.0029296875</v>
      </c>
    </row>
    <row r="1243" spans="23:23" x14ac:dyDescent="0.2">
      <c r="W1243" s="82">
        <v>9031.83984375</v>
      </c>
    </row>
    <row r="1244" spans="23:23" x14ac:dyDescent="0.2">
      <c r="W1244" s="82">
        <v>8093.798828125</v>
      </c>
    </row>
    <row r="1245" spans="23:23" x14ac:dyDescent="0.2">
      <c r="W1245" s="82">
        <v>7726.97314453125</v>
      </c>
    </row>
    <row r="1246" spans="23:23" x14ac:dyDescent="0.2">
      <c r="W1246" s="82">
        <v>6299.18701171875</v>
      </c>
    </row>
    <row r="1247" spans="23:23" x14ac:dyDescent="0.2">
      <c r="W1247" s="82">
        <v>6491.39990234375</v>
      </c>
    </row>
    <row r="1248" spans="23:23" x14ac:dyDescent="0.2">
      <c r="W1248" s="82">
        <v>7496.6337890625</v>
      </c>
    </row>
    <row r="1249" spans="23:23" x14ac:dyDescent="0.2">
      <c r="W1249" s="82">
        <v>8520.9130859375</v>
      </c>
    </row>
    <row r="1250" spans="23:23" x14ac:dyDescent="0.2">
      <c r="W1250" s="82">
        <v>9881.5390625</v>
      </c>
    </row>
    <row r="1251" spans="23:23" x14ac:dyDescent="0.2">
      <c r="W1251" s="82">
        <v>8158.216796875</v>
      </c>
    </row>
    <row r="1252" spans="23:23" x14ac:dyDescent="0.2">
      <c r="W1252" s="82">
        <v>7401.1767578125</v>
      </c>
    </row>
    <row r="1253" spans="23:23" x14ac:dyDescent="0.2">
      <c r="W1253" s="82">
        <v>4925.625</v>
      </c>
    </row>
    <row r="1254" spans="23:23" x14ac:dyDescent="0.2">
      <c r="W1254" s="82">
        <v>8933.546875</v>
      </c>
    </row>
    <row r="1255" spans="23:23" x14ac:dyDescent="0.2">
      <c r="W1255" s="82">
        <v>7412.205078125</v>
      </c>
    </row>
    <row r="1256" spans="23:23" x14ac:dyDescent="0.2">
      <c r="W1256" s="82">
        <v>7275.7412109375</v>
      </c>
    </row>
    <row r="1257" spans="23:23" x14ac:dyDescent="0.2">
      <c r="W1257" s="82">
        <v>7978.18603515625</v>
      </c>
    </row>
    <row r="1258" spans="23:23" x14ac:dyDescent="0.2">
      <c r="W1258" s="82">
        <v>6900.13623046875</v>
      </c>
    </row>
    <row r="1259" spans="23:23" x14ac:dyDescent="0.2">
      <c r="W1259" s="82">
        <v>8804.7822265625</v>
      </c>
    </row>
    <row r="1260" spans="23:23" x14ac:dyDescent="0.2">
      <c r="W1260" s="82">
        <v>8719.75</v>
      </c>
    </row>
    <row r="1261" spans="23:23" x14ac:dyDescent="0.2">
      <c r="W1261" s="82">
        <v>7767.76904296875</v>
      </c>
    </row>
    <row r="1262" spans="23:23" x14ac:dyDescent="0.2">
      <c r="W1262" s="82">
        <v>8727.6689453125</v>
      </c>
    </row>
    <row r="1263" spans="23:23" x14ac:dyDescent="0.2">
      <c r="W1263" s="82">
        <v>9138.7138671875</v>
      </c>
    </row>
    <row r="1264" spans="23:23" x14ac:dyDescent="0.2">
      <c r="W1264" s="82">
        <v>6393.89208984375</v>
      </c>
    </row>
    <row r="1265" spans="23:23" x14ac:dyDescent="0.2">
      <c r="W1265" s="82">
        <v>8319.693359375</v>
      </c>
    </row>
    <row r="1266" spans="23:23" x14ac:dyDescent="0.2">
      <c r="W1266" s="82">
        <v>8850.1884765625</v>
      </c>
    </row>
    <row r="1267" spans="23:23" x14ac:dyDescent="0.2">
      <c r="W1267" s="82">
        <v>9280.771484375</v>
      </c>
    </row>
    <row r="1268" spans="23:23" x14ac:dyDescent="0.2">
      <c r="W1268" s="82">
        <v>8431.84765625</v>
      </c>
    </row>
    <row r="1269" spans="23:23" x14ac:dyDescent="0.2">
      <c r="W1269" s="82">
        <v>9504.728515625</v>
      </c>
    </row>
    <row r="1270" spans="23:23" x14ac:dyDescent="0.2">
      <c r="W1270" s="82">
        <v>8546.6953125</v>
      </c>
    </row>
    <row r="1271" spans="23:23" x14ac:dyDescent="0.2">
      <c r="W1271" s="82">
        <v>10302.4130859375</v>
      </c>
    </row>
    <row r="1272" spans="23:23" x14ac:dyDescent="0.2">
      <c r="W1272" s="82">
        <v>4626.65185546875</v>
      </c>
    </row>
    <row r="1273" spans="23:23" x14ac:dyDescent="0.2">
      <c r="W1273" s="82">
        <v>8693.2548828125</v>
      </c>
    </row>
    <row r="1274" spans="23:23" x14ac:dyDescent="0.2">
      <c r="W1274" s="82">
        <v>8881.625</v>
      </c>
    </row>
    <row r="1275" spans="23:23" x14ac:dyDescent="0.2">
      <c r="W1275" s="82">
        <v>5129.98583984375</v>
      </c>
    </row>
    <row r="1276" spans="23:23" x14ac:dyDescent="0.2">
      <c r="W1276" s="82">
        <v>7335.578125</v>
      </c>
    </row>
    <row r="1277" spans="23:23" x14ac:dyDescent="0.2">
      <c r="W1277" s="82">
        <v>9257.1953125</v>
      </c>
    </row>
    <row r="1278" spans="23:23" x14ac:dyDescent="0.2">
      <c r="W1278" s="82">
        <v>8730.72265625</v>
      </c>
    </row>
    <row r="1279" spans="23:23" x14ac:dyDescent="0.2">
      <c r="W1279" s="82">
        <v>6264.6611328125</v>
      </c>
    </row>
    <row r="1280" spans="23:23" x14ac:dyDescent="0.2">
      <c r="W1280" s="82">
        <v>9457.2890625</v>
      </c>
    </row>
    <row r="1281" spans="23:23" x14ac:dyDescent="0.2">
      <c r="W1281" s="82">
        <v>8883.1787109375</v>
      </c>
    </row>
    <row r="1282" spans="23:23" x14ac:dyDescent="0.2">
      <c r="W1282" s="82">
        <v>9477.5810546875</v>
      </c>
    </row>
    <row r="1283" spans="23:23" x14ac:dyDescent="0.2">
      <c r="W1283" s="82">
        <v>8070.1171875</v>
      </c>
    </row>
    <row r="1284" spans="23:23" x14ac:dyDescent="0.2">
      <c r="W1284" s="82">
        <v>8306.931640625</v>
      </c>
    </row>
    <row r="1285" spans="23:23" x14ac:dyDescent="0.2">
      <c r="W1285" s="82">
        <v>5709.2451171875</v>
      </c>
    </row>
    <row r="1286" spans="23:23" x14ac:dyDescent="0.2">
      <c r="W1286" s="82">
        <v>6323.591796875</v>
      </c>
    </row>
    <row r="1287" spans="23:23" x14ac:dyDescent="0.2">
      <c r="W1287" s="82">
        <v>6561.52880859375</v>
      </c>
    </row>
    <row r="1288" spans="23:23" x14ac:dyDescent="0.2">
      <c r="W1288" s="82">
        <v>6902.69482421875</v>
      </c>
    </row>
    <row r="1289" spans="23:23" x14ac:dyDescent="0.2">
      <c r="W1289" s="82">
        <v>8264.501953125</v>
      </c>
    </row>
    <row r="1290" spans="23:23" x14ac:dyDescent="0.2">
      <c r="W1290" s="82">
        <v>8295.0654296875</v>
      </c>
    </row>
    <row r="1291" spans="23:23" x14ac:dyDescent="0.2">
      <c r="W1291" s="82">
        <v>7119.93603515625</v>
      </c>
    </row>
    <row r="1292" spans="23:23" x14ac:dyDescent="0.2">
      <c r="W1292" s="82">
        <v>8021.7548828125</v>
      </c>
    </row>
    <row r="1293" spans="23:23" x14ac:dyDescent="0.2">
      <c r="W1293" s="82">
        <v>9444.091796875</v>
      </c>
    </row>
    <row r="1294" spans="23:23" x14ac:dyDescent="0.2">
      <c r="W1294" s="82">
        <v>4438.951171875</v>
      </c>
    </row>
    <row r="1295" spans="23:23" x14ac:dyDescent="0.2">
      <c r="W1295" s="82">
        <v>8542.3818359375</v>
      </c>
    </row>
    <row r="1296" spans="23:23" x14ac:dyDescent="0.2">
      <c r="W1296" s="82">
        <v>9201.3251953125</v>
      </c>
    </row>
    <row r="1297" spans="23:23" x14ac:dyDescent="0.2">
      <c r="W1297" s="82">
        <v>8432.748046875</v>
      </c>
    </row>
    <row r="1298" spans="23:23" x14ac:dyDescent="0.2">
      <c r="W1298" s="82">
        <v>7208.6591796875</v>
      </c>
    </row>
    <row r="1299" spans="23:23" x14ac:dyDescent="0.2">
      <c r="W1299" s="82">
        <v>9086.35546875</v>
      </c>
    </row>
    <row r="1300" spans="23:23" x14ac:dyDescent="0.2">
      <c r="W1300" s="82">
        <v>8275.689453125</v>
      </c>
    </row>
    <row r="1301" spans="23:23" x14ac:dyDescent="0.2">
      <c r="W1301" s="82">
        <v>8468.8447265625</v>
      </c>
    </row>
    <row r="1302" spans="23:23" x14ac:dyDescent="0.2">
      <c r="W1302" s="82">
        <v>6680.7470703125</v>
      </c>
    </row>
    <row r="1303" spans="23:23" x14ac:dyDescent="0.2">
      <c r="W1303" s="82">
        <v>8608.2724609375</v>
      </c>
    </row>
    <row r="1304" spans="23:23" x14ac:dyDescent="0.2">
      <c r="W1304" s="82">
        <v>8213.4990234375</v>
      </c>
    </row>
    <row r="1305" spans="23:23" x14ac:dyDescent="0.2">
      <c r="W1305" s="82">
        <v>6033.796875</v>
      </c>
    </row>
    <row r="1306" spans="23:23" x14ac:dyDescent="0.2">
      <c r="W1306" s="82">
        <v>6742.544921875</v>
      </c>
    </row>
    <row r="1307" spans="23:23" x14ac:dyDescent="0.2">
      <c r="W1307" s="82">
        <v>7461.94189453125</v>
      </c>
    </row>
    <row r="1308" spans="23:23" x14ac:dyDescent="0.2">
      <c r="W1308" s="82">
        <v>5365.2041015625</v>
      </c>
    </row>
    <row r="1309" spans="23:23" x14ac:dyDescent="0.2">
      <c r="W1309" s="82">
        <v>9172.021484375</v>
      </c>
    </row>
    <row r="1310" spans="23:23" x14ac:dyDescent="0.2">
      <c r="W1310" s="82">
        <v>9006.875</v>
      </c>
    </row>
    <row r="1311" spans="23:23" x14ac:dyDescent="0.2">
      <c r="W1311" s="82">
        <v>7696.5390625</v>
      </c>
    </row>
    <row r="1312" spans="23:23" x14ac:dyDescent="0.2">
      <c r="W1312" s="82">
        <v>8784.0771484375</v>
      </c>
    </row>
    <row r="1313" spans="23:23" x14ac:dyDescent="0.2">
      <c r="W1313" s="82">
        <v>8786.6474609375</v>
      </c>
    </row>
    <row r="1314" spans="23:23" x14ac:dyDescent="0.2">
      <c r="W1314" s="82">
        <v>10073.0986328125</v>
      </c>
    </row>
    <row r="1315" spans="23:23" x14ac:dyDescent="0.2">
      <c r="W1315" s="82">
        <v>7318.80078125</v>
      </c>
    </row>
    <row r="1316" spans="23:23" x14ac:dyDescent="0.2">
      <c r="W1316" s="82">
        <v>7578.22412109375</v>
      </c>
    </row>
    <row r="1317" spans="23:23" x14ac:dyDescent="0.2">
      <c r="W1317" s="82">
        <v>6458.27099609375</v>
      </c>
    </row>
    <row r="1318" spans="23:23" x14ac:dyDescent="0.2">
      <c r="W1318" s="82">
        <v>8275.37890625</v>
      </c>
    </row>
    <row r="1319" spans="23:23" x14ac:dyDescent="0.2">
      <c r="W1319" s="82">
        <v>8762.9638671875</v>
      </c>
    </row>
    <row r="1320" spans="23:23" x14ac:dyDescent="0.2">
      <c r="W1320" s="82">
        <v>8997.298828125</v>
      </c>
    </row>
    <row r="1321" spans="23:23" x14ac:dyDescent="0.2">
      <c r="W1321" s="82">
        <v>7779.87890625</v>
      </c>
    </row>
    <row r="1322" spans="23:23" x14ac:dyDescent="0.2">
      <c r="W1322" s="82">
        <v>4818.60498046875</v>
      </c>
    </row>
    <row r="1323" spans="23:23" x14ac:dyDescent="0.2">
      <c r="W1323" s="82">
        <v>8696.30078125</v>
      </c>
    </row>
    <row r="1324" spans="23:23" x14ac:dyDescent="0.2">
      <c r="W1324" s="82">
        <v>7310.15576171875</v>
      </c>
    </row>
    <row r="1325" spans="23:23" x14ac:dyDescent="0.2">
      <c r="W1325" s="82">
        <v>8110.09814453125</v>
      </c>
    </row>
    <row r="1326" spans="23:23" x14ac:dyDescent="0.2">
      <c r="W1326" s="82">
        <v>8709.541015625</v>
      </c>
    </row>
    <row r="1327" spans="23:23" x14ac:dyDescent="0.2">
      <c r="W1327" s="82">
        <v>5412.89111328125</v>
      </c>
    </row>
    <row r="1328" spans="23:23" x14ac:dyDescent="0.2">
      <c r="W1328" s="82">
        <v>9391.0478515625</v>
      </c>
    </row>
    <row r="1329" spans="23:23" x14ac:dyDescent="0.2">
      <c r="W1329" s="82">
        <v>3881.887939453125</v>
      </c>
    </row>
    <row r="1330" spans="23:23" x14ac:dyDescent="0.2">
      <c r="W1330" s="82">
        <v>3708.701904296875</v>
      </c>
    </row>
    <row r="1331" spans="23:23" x14ac:dyDescent="0.2">
      <c r="W1331" s="82">
        <v>9204.1328125</v>
      </c>
    </row>
    <row r="1332" spans="23:23" x14ac:dyDescent="0.2">
      <c r="W1332" s="82">
        <v>4116.14599609375</v>
      </c>
    </row>
    <row r="1333" spans="23:23" x14ac:dyDescent="0.2">
      <c r="W1333" s="82">
        <v>4112.0498046875</v>
      </c>
    </row>
    <row r="1334" spans="23:23" x14ac:dyDescent="0.2">
      <c r="W1334" s="82">
        <v>4373.60107421875</v>
      </c>
    </row>
    <row r="1335" spans="23:23" x14ac:dyDescent="0.2">
      <c r="W1335" s="82">
        <v>4654.7861328125</v>
      </c>
    </row>
    <row r="1336" spans="23:23" x14ac:dyDescent="0.2">
      <c r="W1336" s="82">
        <v>3952.568115234375</v>
      </c>
    </row>
    <row r="1337" spans="23:23" x14ac:dyDescent="0.2">
      <c r="W1337" s="82">
        <v>5922.380859375</v>
      </c>
    </row>
    <row r="1338" spans="23:23" x14ac:dyDescent="0.2">
      <c r="W1338" s="82">
        <v>3860.72900390625</v>
      </c>
    </row>
    <row r="1339" spans="23:23" x14ac:dyDescent="0.2">
      <c r="W1339" s="82">
        <v>3906.888916015625</v>
      </c>
    </row>
    <row r="1340" spans="23:23" x14ac:dyDescent="0.2">
      <c r="W1340" s="82">
        <v>3857.261962890625</v>
      </c>
    </row>
    <row r="1341" spans="23:23" x14ac:dyDescent="0.2">
      <c r="W1341" s="82">
        <v>4817.77685546875</v>
      </c>
    </row>
    <row r="1342" spans="23:23" x14ac:dyDescent="0.2">
      <c r="W1342" s="82">
        <v>3889.7900390625</v>
      </c>
    </row>
    <row r="1343" spans="23:23" x14ac:dyDescent="0.2">
      <c r="W1343" s="82">
        <v>5013.333984375</v>
      </c>
    </row>
    <row r="1344" spans="23:23" x14ac:dyDescent="0.2">
      <c r="W1344" s="82">
        <v>8722.5908203125</v>
      </c>
    </row>
    <row r="1345" spans="23:23" x14ac:dyDescent="0.2">
      <c r="W1345" s="83">
        <v>11722.6708984375</v>
      </c>
    </row>
  </sheetData>
  <mergeCells count="3">
    <mergeCell ref="B1:J1"/>
    <mergeCell ref="K1:N1"/>
    <mergeCell ref="O1:S1"/>
  </mergeCells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7F83-2B0C-4244-9932-E6E45C946F8B}">
  <dimension ref="A1:F270"/>
  <sheetViews>
    <sheetView zoomScaleNormal="100" workbookViewId="0">
      <selection activeCell="F2" sqref="F2"/>
    </sheetView>
  </sheetViews>
  <sheetFormatPr baseColWidth="10" defaultRowHeight="15" x14ac:dyDescent="0.2"/>
  <cols>
    <col min="3" max="3" width="7.1640625" bestFit="1" customWidth="1"/>
    <col min="4" max="4" width="6.1640625" bestFit="1" customWidth="1"/>
    <col min="5" max="5" width="10.5" bestFit="1" customWidth="1"/>
    <col min="6" max="6" width="11.5" bestFit="1" customWidth="1"/>
  </cols>
  <sheetData>
    <row r="1" spans="1:6" x14ac:dyDescent="0.2">
      <c r="A1" s="181" t="s">
        <v>199</v>
      </c>
      <c r="B1" s="4"/>
      <c r="C1" s="111" t="s">
        <v>46</v>
      </c>
      <c r="D1" s="111" t="s">
        <v>196</v>
      </c>
      <c r="E1" s="111" t="s">
        <v>200</v>
      </c>
      <c r="F1" s="111" t="s">
        <v>201</v>
      </c>
    </row>
    <row r="2" spans="1:6" x14ac:dyDescent="0.2">
      <c r="C2" s="110">
        <v>754</v>
      </c>
      <c r="D2" s="110" t="s">
        <v>114</v>
      </c>
      <c r="E2" s="109">
        <v>0</v>
      </c>
      <c r="F2" s="109">
        <v>0</v>
      </c>
    </row>
    <row r="3" spans="1:6" x14ac:dyDescent="0.2">
      <c r="C3" s="110">
        <v>387</v>
      </c>
      <c r="D3" s="110" t="s">
        <v>114</v>
      </c>
      <c r="E3" s="109">
        <v>1</v>
      </c>
      <c r="F3" s="109">
        <v>0</v>
      </c>
    </row>
    <row r="4" spans="1:6" x14ac:dyDescent="0.2">
      <c r="C4" s="110">
        <v>475</v>
      </c>
      <c r="D4" s="110" t="s">
        <v>114</v>
      </c>
      <c r="E4" s="109">
        <v>1</v>
      </c>
      <c r="F4" s="109">
        <v>0</v>
      </c>
    </row>
    <row r="5" spans="1:6" x14ac:dyDescent="0.2">
      <c r="C5" s="110">
        <v>389</v>
      </c>
      <c r="D5" s="110" t="s">
        <v>114</v>
      </c>
      <c r="E5" s="109">
        <v>1</v>
      </c>
      <c r="F5" s="109">
        <v>1</v>
      </c>
    </row>
    <row r="6" spans="1:6" x14ac:dyDescent="0.2">
      <c r="C6" s="110">
        <v>406</v>
      </c>
      <c r="D6" s="110" t="s">
        <v>114</v>
      </c>
      <c r="E6" s="109">
        <v>1</v>
      </c>
      <c r="F6" s="109">
        <v>1</v>
      </c>
    </row>
    <row r="7" spans="1:6" x14ac:dyDescent="0.2">
      <c r="C7" s="110">
        <v>339</v>
      </c>
      <c r="D7" s="110" t="s">
        <v>114</v>
      </c>
      <c r="E7" s="109">
        <v>1</v>
      </c>
      <c r="F7" s="109">
        <v>2</v>
      </c>
    </row>
    <row r="8" spans="1:6" x14ac:dyDescent="0.2">
      <c r="C8" s="110">
        <v>355</v>
      </c>
      <c r="D8" s="110" t="s">
        <v>114</v>
      </c>
      <c r="E8" s="109">
        <v>1</v>
      </c>
      <c r="F8" s="109">
        <v>2</v>
      </c>
    </row>
    <row r="9" spans="1:6" x14ac:dyDescent="0.2">
      <c r="C9" s="110">
        <v>359</v>
      </c>
      <c r="D9" s="110" t="s">
        <v>114</v>
      </c>
      <c r="E9" s="109">
        <v>1</v>
      </c>
      <c r="F9" s="109">
        <v>3</v>
      </c>
    </row>
    <row r="10" spans="1:6" x14ac:dyDescent="0.2">
      <c r="C10" s="110">
        <v>390</v>
      </c>
      <c r="D10" s="110" t="s">
        <v>114</v>
      </c>
      <c r="E10" s="109">
        <v>1</v>
      </c>
      <c r="F10" s="109">
        <v>4</v>
      </c>
    </row>
    <row r="11" spans="1:6" x14ac:dyDescent="0.2">
      <c r="C11" s="110">
        <v>248</v>
      </c>
      <c r="D11" s="110" t="s">
        <v>114</v>
      </c>
      <c r="E11" s="109">
        <v>1</v>
      </c>
      <c r="F11" s="109">
        <v>5</v>
      </c>
    </row>
    <row r="12" spans="1:6" x14ac:dyDescent="0.2">
      <c r="C12" s="110">
        <v>268</v>
      </c>
      <c r="D12" s="110" t="s">
        <v>114</v>
      </c>
      <c r="E12" s="109">
        <v>1</v>
      </c>
      <c r="F12" s="109">
        <v>5</v>
      </c>
    </row>
    <row r="13" spans="1:6" x14ac:dyDescent="0.2">
      <c r="C13" s="110">
        <v>553</v>
      </c>
      <c r="D13" s="110" t="s">
        <v>114</v>
      </c>
      <c r="E13" s="109">
        <v>1</v>
      </c>
      <c r="F13" s="109">
        <v>6</v>
      </c>
    </row>
    <row r="14" spans="1:6" x14ac:dyDescent="0.2">
      <c r="C14" s="110">
        <v>330</v>
      </c>
      <c r="D14" s="110" t="s">
        <v>114</v>
      </c>
      <c r="E14" s="109">
        <v>1</v>
      </c>
      <c r="F14" s="109">
        <v>17</v>
      </c>
    </row>
    <row r="15" spans="1:6" x14ac:dyDescent="0.2">
      <c r="C15" s="110">
        <v>724</v>
      </c>
      <c r="D15" s="110" t="s">
        <v>114</v>
      </c>
      <c r="E15" s="109">
        <v>1</v>
      </c>
      <c r="F15" s="109">
        <v>18</v>
      </c>
    </row>
    <row r="16" spans="1:6" x14ac:dyDescent="0.2">
      <c r="C16" s="110">
        <v>347</v>
      </c>
      <c r="D16" s="110" t="s">
        <v>114</v>
      </c>
      <c r="E16" s="109">
        <v>2</v>
      </c>
      <c r="F16" s="109">
        <v>0</v>
      </c>
    </row>
    <row r="17" spans="3:6" x14ac:dyDescent="0.2">
      <c r="C17" s="110">
        <v>395</v>
      </c>
      <c r="D17" s="110" t="s">
        <v>114</v>
      </c>
      <c r="E17" s="109">
        <v>2</v>
      </c>
      <c r="F17" s="109">
        <v>0</v>
      </c>
    </row>
    <row r="18" spans="3:6" x14ac:dyDescent="0.2">
      <c r="C18" s="110">
        <v>637</v>
      </c>
      <c r="D18" s="110" t="s">
        <v>114</v>
      </c>
      <c r="E18" s="109">
        <v>2</v>
      </c>
      <c r="F18" s="109">
        <v>0</v>
      </c>
    </row>
    <row r="19" spans="3:6" x14ac:dyDescent="0.2">
      <c r="C19" s="110">
        <v>386</v>
      </c>
      <c r="D19" s="110" t="s">
        <v>114</v>
      </c>
      <c r="E19" s="109">
        <v>2</v>
      </c>
      <c r="F19" s="109">
        <v>1</v>
      </c>
    </row>
    <row r="20" spans="3:6" x14ac:dyDescent="0.2">
      <c r="C20" s="110">
        <v>250</v>
      </c>
      <c r="D20" s="110" t="s">
        <v>114</v>
      </c>
      <c r="E20" s="109">
        <v>2</v>
      </c>
      <c r="F20" s="109">
        <v>3</v>
      </c>
    </row>
    <row r="21" spans="3:6" x14ac:dyDescent="0.2">
      <c r="C21" s="110">
        <v>594</v>
      </c>
      <c r="D21" s="110" t="s">
        <v>114</v>
      </c>
      <c r="E21" s="109">
        <v>2</v>
      </c>
      <c r="F21" s="109">
        <v>3</v>
      </c>
    </row>
    <row r="22" spans="3:6" x14ac:dyDescent="0.2">
      <c r="C22" s="110">
        <v>756</v>
      </c>
      <c r="D22" s="110" t="s">
        <v>114</v>
      </c>
      <c r="E22" s="109">
        <v>2</v>
      </c>
      <c r="F22" s="109">
        <v>7</v>
      </c>
    </row>
    <row r="23" spans="3:6" x14ac:dyDescent="0.2">
      <c r="C23" s="110">
        <v>392</v>
      </c>
      <c r="D23" s="110" t="s">
        <v>114</v>
      </c>
      <c r="E23" s="109">
        <v>2</v>
      </c>
      <c r="F23" s="109">
        <v>16</v>
      </c>
    </row>
    <row r="24" spans="3:6" x14ac:dyDescent="0.2">
      <c r="C24" s="110">
        <v>719</v>
      </c>
      <c r="D24" s="110" t="s">
        <v>114</v>
      </c>
      <c r="E24" s="109">
        <v>2</v>
      </c>
      <c r="F24" s="109">
        <v>19</v>
      </c>
    </row>
    <row r="25" spans="3:6" x14ac:dyDescent="0.2">
      <c r="C25" s="110">
        <v>259</v>
      </c>
      <c r="D25" s="110" t="s">
        <v>114</v>
      </c>
      <c r="E25" s="109">
        <v>3</v>
      </c>
      <c r="F25" s="109">
        <v>0</v>
      </c>
    </row>
    <row r="26" spans="3:6" x14ac:dyDescent="0.2">
      <c r="C26" s="110">
        <v>253</v>
      </c>
      <c r="D26" s="110" t="s">
        <v>114</v>
      </c>
      <c r="E26" s="109">
        <v>3</v>
      </c>
      <c r="F26" s="109">
        <v>0</v>
      </c>
    </row>
    <row r="27" spans="3:6" x14ac:dyDescent="0.2">
      <c r="C27" s="110">
        <v>256</v>
      </c>
      <c r="D27" s="110" t="s">
        <v>114</v>
      </c>
      <c r="E27" s="109">
        <v>3</v>
      </c>
      <c r="F27" s="109">
        <v>0</v>
      </c>
    </row>
    <row r="28" spans="3:6" x14ac:dyDescent="0.2">
      <c r="C28" s="110">
        <v>303</v>
      </c>
      <c r="D28" s="110" t="s">
        <v>114</v>
      </c>
      <c r="E28" s="109">
        <v>3</v>
      </c>
      <c r="F28" s="109">
        <v>0</v>
      </c>
    </row>
    <row r="29" spans="3:6" x14ac:dyDescent="0.2">
      <c r="C29" s="110">
        <v>341</v>
      </c>
      <c r="D29" s="110" t="s">
        <v>114</v>
      </c>
      <c r="E29" s="109">
        <v>3</v>
      </c>
      <c r="F29" s="109">
        <v>0</v>
      </c>
    </row>
    <row r="30" spans="3:6" x14ac:dyDescent="0.2">
      <c r="C30" s="110">
        <v>447</v>
      </c>
      <c r="D30" s="110" t="s">
        <v>114</v>
      </c>
      <c r="E30" s="109">
        <v>3</v>
      </c>
      <c r="F30" s="109">
        <v>0</v>
      </c>
    </row>
    <row r="31" spans="3:6" x14ac:dyDescent="0.2">
      <c r="C31" s="110">
        <v>644</v>
      </c>
      <c r="D31" s="110" t="s">
        <v>114</v>
      </c>
      <c r="E31" s="109">
        <v>3</v>
      </c>
      <c r="F31" s="109">
        <v>0</v>
      </c>
    </row>
    <row r="32" spans="3:6" x14ac:dyDescent="0.2">
      <c r="C32" s="110">
        <v>713</v>
      </c>
      <c r="D32" s="110" t="s">
        <v>114</v>
      </c>
      <c r="E32" s="109">
        <v>3</v>
      </c>
      <c r="F32" s="109">
        <v>0</v>
      </c>
    </row>
    <row r="33" spans="3:6" x14ac:dyDescent="0.2">
      <c r="C33" s="110">
        <v>444</v>
      </c>
      <c r="D33" s="110" t="s">
        <v>114</v>
      </c>
      <c r="E33" s="109">
        <v>3</v>
      </c>
      <c r="F33" s="109">
        <v>1</v>
      </c>
    </row>
    <row r="34" spans="3:6" x14ac:dyDescent="0.2">
      <c r="C34" s="110">
        <v>738</v>
      </c>
      <c r="D34" s="110" t="s">
        <v>114</v>
      </c>
      <c r="E34" s="109">
        <v>3</v>
      </c>
      <c r="F34" s="109">
        <v>1</v>
      </c>
    </row>
    <row r="35" spans="3:6" x14ac:dyDescent="0.2">
      <c r="C35" s="110">
        <v>270</v>
      </c>
      <c r="D35" s="110" t="s">
        <v>114</v>
      </c>
      <c r="E35" s="109">
        <v>3</v>
      </c>
      <c r="F35" s="109">
        <v>2</v>
      </c>
    </row>
    <row r="36" spans="3:6" x14ac:dyDescent="0.2">
      <c r="C36" s="110">
        <v>258</v>
      </c>
      <c r="D36" s="110" t="s">
        <v>114</v>
      </c>
      <c r="E36" s="109">
        <v>3</v>
      </c>
      <c r="F36" s="109">
        <v>2</v>
      </c>
    </row>
    <row r="37" spans="3:6" x14ac:dyDescent="0.2">
      <c r="C37" s="110">
        <v>400</v>
      </c>
      <c r="D37" s="110" t="s">
        <v>114</v>
      </c>
      <c r="E37" s="109">
        <v>3</v>
      </c>
      <c r="F37" s="109">
        <v>2</v>
      </c>
    </row>
    <row r="38" spans="3:6" x14ac:dyDescent="0.2">
      <c r="C38" s="110">
        <v>409</v>
      </c>
      <c r="D38" s="110" t="s">
        <v>114</v>
      </c>
      <c r="E38" s="109">
        <v>3</v>
      </c>
      <c r="F38" s="109">
        <v>2</v>
      </c>
    </row>
    <row r="39" spans="3:6" x14ac:dyDescent="0.2">
      <c r="C39" s="110">
        <v>634</v>
      </c>
      <c r="D39" s="110" t="s">
        <v>114</v>
      </c>
      <c r="E39" s="109">
        <v>3</v>
      </c>
      <c r="F39" s="109">
        <v>2</v>
      </c>
    </row>
    <row r="40" spans="3:6" x14ac:dyDescent="0.2">
      <c r="C40" s="110">
        <v>295</v>
      </c>
      <c r="D40" s="110" t="s">
        <v>114</v>
      </c>
      <c r="E40" s="109">
        <v>3</v>
      </c>
      <c r="F40" s="109">
        <v>3</v>
      </c>
    </row>
    <row r="41" spans="3:6" x14ac:dyDescent="0.2">
      <c r="C41" s="110">
        <v>477</v>
      </c>
      <c r="D41" s="110" t="s">
        <v>114</v>
      </c>
      <c r="E41" s="109">
        <v>3</v>
      </c>
      <c r="F41" s="109">
        <v>3</v>
      </c>
    </row>
    <row r="42" spans="3:6" x14ac:dyDescent="0.2">
      <c r="C42" s="110">
        <v>711</v>
      </c>
      <c r="D42" s="110" t="s">
        <v>114</v>
      </c>
      <c r="E42" s="109">
        <v>3</v>
      </c>
      <c r="F42" s="109">
        <v>3</v>
      </c>
    </row>
    <row r="43" spans="3:6" x14ac:dyDescent="0.2">
      <c r="C43" s="110">
        <v>490</v>
      </c>
      <c r="D43" s="110" t="s">
        <v>114</v>
      </c>
      <c r="E43" s="109">
        <v>3</v>
      </c>
      <c r="F43" s="109">
        <v>4</v>
      </c>
    </row>
    <row r="44" spans="3:6" x14ac:dyDescent="0.2">
      <c r="C44" s="110">
        <v>454</v>
      </c>
      <c r="D44" s="110" t="s">
        <v>114</v>
      </c>
      <c r="E44" s="109">
        <v>3</v>
      </c>
      <c r="F44" s="109">
        <v>5</v>
      </c>
    </row>
    <row r="45" spans="3:6" x14ac:dyDescent="0.2">
      <c r="C45" s="110">
        <v>298</v>
      </c>
      <c r="D45" s="110" t="s">
        <v>114</v>
      </c>
      <c r="E45" s="109">
        <v>3</v>
      </c>
      <c r="F45" s="109">
        <v>8</v>
      </c>
    </row>
    <row r="46" spans="3:6" x14ac:dyDescent="0.2">
      <c r="C46" s="110">
        <v>394</v>
      </c>
      <c r="D46" s="110" t="s">
        <v>114</v>
      </c>
      <c r="E46" s="109">
        <v>3</v>
      </c>
      <c r="F46" s="109">
        <v>8</v>
      </c>
    </row>
    <row r="47" spans="3:6" x14ac:dyDescent="0.2">
      <c r="C47" s="110">
        <v>414</v>
      </c>
      <c r="D47" s="110" t="s">
        <v>114</v>
      </c>
      <c r="E47" s="109">
        <v>3</v>
      </c>
      <c r="F47" s="109">
        <v>13</v>
      </c>
    </row>
    <row r="48" spans="3:6" x14ac:dyDescent="0.2">
      <c r="C48" s="110">
        <v>693</v>
      </c>
      <c r="D48" s="110" t="s">
        <v>114</v>
      </c>
      <c r="E48" s="109">
        <v>3</v>
      </c>
      <c r="F48" s="109">
        <v>33</v>
      </c>
    </row>
    <row r="49" spans="3:6" x14ac:dyDescent="0.2">
      <c r="C49" s="110">
        <v>19</v>
      </c>
      <c r="D49" s="110" t="s">
        <v>114</v>
      </c>
      <c r="E49" s="109">
        <v>4</v>
      </c>
      <c r="F49" s="109">
        <v>0</v>
      </c>
    </row>
    <row r="50" spans="3:6" x14ac:dyDescent="0.2">
      <c r="C50" s="110">
        <v>297</v>
      </c>
      <c r="D50" s="110" t="s">
        <v>114</v>
      </c>
      <c r="E50" s="109">
        <v>4</v>
      </c>
      <c r="F50" s="109">
        <v>0</v>
      </c>
    </row>
    <row r="51" spans="3:6" x14ac:dyDescent="0.2">
      <c r="C51" s="110">
        <v>356</v>
      </c>
      <c r="D51" s="110" t="s">
        <v>114</v>
      </c>
      <c r="E51" s="109">
        <v>4</v>
      </c>
      <c r="F51" s="109">
        <v>0</v>
      </c>
    </row>
    <row r="52" spans="3:6" x14ac:dyDescent="0.2">
      <c r="C52" s="110">
        <v>357</v>
      </c>
      <c r="D52" s="110" t="s">
        <v>114</v>
      </c>
      <c r="E52" s="109">
        <v>4</v>
      </c>
      <c r="F52" s="109">
        <v>0</v>
      </c>
    </row>
    <row r="53" spans="3:6" x14ac:dyDescent="0.2">
      <c r="C53" s="110">
        <v>486</v>
      </c>
      <c r="D53" s="110" t="s">
        <v>114</v>
      </c>
      <c r="E53" s="109">
        <v>4</v>
      </c>
      <c r="F53" s="109">
        <v>0</v>
      </c>
    </row>
    <row r="54" spans="3:6" x14ac:dyDescent="0.2">
      <c r="C54" s="110">
        <v>750</v>
      </c>
      <c r="D54" s="110" t="s">
        <v>114</v>
      </c>
      <c r="E54" s="109">
        <v>4</v>
      </c>
      <c r="F54" s="109">
        <v>0</v>
      </c>
    </row>
    <row r="55" spans="3:6" x14ac:dyDescent="0.2">
      <c r="C55" s="110">
        <v>352</v>
      </c>
      <c r="D55" s="110" t="s">
        <v>114</v>
      </c>
      <c r="E55" s="109">
        <v>4</v>
      </c>
      <c r="F55" s="109">
        <v>1</v>
      </c>
    </row>
    <row r="56" spans="3:6" x14ac:dyDescent="0.2">
      <c r="C56" s="110">
        <v>448</v>
      </c>
      <c r="D56" s="110" t="s">
        <v>114</v>
      </c>
      <c r="E56" s="109">
        <v>4</v>
      </c>
      <c r="F56" s="109">
        <v>1</v>
      </c>
    </row>
    <row r="57" spans="3:6" x14ac:dyDescent="0.2">
      <c r="C57" s="110">
        <v>458</v>
      </c>
      <c r="D57" s="110" t="s">
        <v>114</v>
      </c>
      <c r="E57" s="109">
        <v>4</v>
      </c>
      <c r="F57" s="109">
        <v>1</v>
      </c>
    </row>
    <row r="58" spans="3:6" x14ac:dyDescent="0.2">
      <c r="C58" s="110">
        <v>241</v>
      </c>
      <c r="D58" s="110" t="s">
        <v>114</v>
      </c>
      <c r="E58" s="109">
        <v>4</v>
      </c>
      <c r="F58" s="109">
        <v>2</v>
      </c>
    </row>
    <row r="59" spans="3:6" x14ac:dyDescent="0.2">
      <c r="C59" s="110">
        <v>336</v>
      </c>
      <c r="D59" s="110" t="s">
        <v>114</v>
      </c>
      <c r="E59" s="109">
        <v>4</v>
      </c>
      <c r="F59" s="109">
        <v>2</v>
      </c>
    </row>
    <row r="60" spans="3:6" x14ac:dyDescent="0.2">
      <c r="C60" s="110">
        <v>349</v>
      </c>
      <c r="D60" s="110" t="s">
        <v>114</v>
      </c>
      <c r="E60" s="109">
        <v>4</v>
      </c>
      <c r="F60" s="109">
        <v>2</v>
      </c>
    </row>
    <row r="61" spans="3:6" x14ac:dyDescent="0.2">
      <c r="C61" s="110">
        <v>413</v>
      </c>
      <c r="D61" s="110" t="s">
        <v>114</v>
      </c>
      <c r="E61" s="109">
        <v>4</v>
      </c>
      <c r="F61" s="109">
        <v>2</v>
      </c>
    </row>
    <row r="62" spans="3:6" x14ac:dyDescent="0.2">
      <c r="C62" s="110">
        <v>752</v>
      </c>
      <c r="D62" s="110" t="s">
        <v>114</v>
      </c>
      <c r="E62" s="109">
        <v>4</v>
      </c>
      <c r="F62" s="109">
        <v>2</v>
      </c>
    </row>
    <row r="63" spans="3:6" x14ac:dyDescent="0.2">
      <c r="C63" s="110">
        <v>450</v>
      </c>
      <c r="D63" s="110" t="s">
        <v>114</v>
      </c>
      <c r="E63" s="109">
        <v>4</v>
      </c>
      <c r="F63" s="109">
        <v>3</v>
      </c>
    </row>
    <row r="64" spans="3:6" x14ac:dyDescent="0.2">
      <c r="C64" s="110">
        <v>476</v>
      </c>
      <c r="D64" s="110" t="s">
        <v>114</v>
      </c>
      <c r="E64" s="109">
        <v>4</v>
      </c>
      <c r="F64" s="109">
        <v>3</v>
      </c>
    </row>
    <row r="65" spans="3:6" x14ac:dyDescent="0.2">
      <c r="C65" s="110">
        <v>562</v>
      </c>
      <c r="D65" s="110" t="s">
        <v>114</v>
      </c>
      <c r="E65" s="109">
        <v>4</v>
      </c>
      <c r="F65" s="109">
        <v>3</v>
      </c>
    </row>
    <row r="66" spans="3:6" x14ac:dyDescent="0.2">
      <c r="C66" s="110">
        <v>605</v>
      </c>
      <c r="D66" s="110" t="s">
        <v>114</v>
      </c>
      <c r="E66" s="109">
        <v>4</v>
      </c>
      <c r="F66" s="109">
        <v>3</v>
      </c>
    </row>
    <row r="67" spans="3:6" x14ac:dyDescent="0.2">
      <c r="C67" s="110">
        <v>632</v>
      </c>
      <c r="D67" s="110" t="s">
        <v>114</v>
      </c>
      <c r="E67" s="109">
        <v>4</v>
      </c>
      <c r="F67" s="109">
        <v>3</v>
      </c>
    </row>
    <row r="68" spans="3:6" x14ac:dyDescent="0.2">
      <c r="C68" s="110">
        <v>289</v>
      </c>
      <c r="D68" s="110" t="s">
        <v>114</v>
      </c>
      <c r="E68" s="109">
        <v>4</v>
      </c>
      <c r="F68" s="109">
        <v>4</v>
      </c>
    </row>
    <row r="69" spans="3:6" x14ac:dyDescent="0.2">
      <c r="C69" s="110">
        <v>398</v>
      </c>
      <c r="D69" s="110" t="s">
        <v>114</v>
      </c>
      <c r="E69" s="109">
        <v>4</v>
      </c>
      <c r="F69" s="109">
        <v>4</v>
      </c>
    </row>
    <row r="70" spans="3:6" x14ac:dyDescent="0.2">
      <c r="C70" s="110">
        <v>692</v>
      </c>
      <c r="D70" s="110" t="s">
        <v>114</v>
      </c>
      <c r="E70" s="109">
        <v>4</v>
      </c>
      <c r="F70" s="109">
        <v>5</v>
      </c>
    </row>
    <row r="71" spans="3:6" x14ac:dyDescent="0.2">
      <c r="C71" s="110">
        <v>255</v>
      </c>
      <c r="D71" s="110" t="s">
        <v>114</v>
      </c>
      <c r="E71" s="109">
        <v>4</v>
      </c>
      <c r="F71" s="109">
        <v>6</v>
      </c>
    </row>
    <row r="72" spans="3:6" x14ac:dyDescent="0.2">
      <c r="C72" s="110">
        <v>314</v>
      </c>
      <c r="D72" s="110" t="s">
        <v>114</v>
      </c>
      <c r="E72" s="109">
        <v>4</v>
      </c>
      <c r="F72" s="109">
        <v>6</v>
      </c>
    </row>
    <row r="73" spans="3:6" x14ac:dyDescent="0.2">
      <c r="C73" s="110">
        <v>730</v>
      </c>
      <c r="D73" s="110" t="s">
        <v>114</v>
      </c>
      <c r="E73" s="109">
        <v>4</v>
      </c>
      <c r="F73" s="109">
        <v>7</v>
      </c>
    </row>
    <row r="74" spans="3:6" x14ac:dyDescent="0.2">
      <c r="C74" s="110">
        <v>345</v>
      </c>
      <c r="D74" s="110" t="s">
        <v>114</v>
      </c>
      <c r="E74" s="109">
        <v>4</v>
      </c>
      <c r="F74" s="109">
        <v>10</v>
      </c>
    </row>
    <row r="75" spans="3:6" x14ac:dyDescent="0.2">
      <c r="C75" s="110">
        <v>757</v>
      </c>
      <c r="D75" s="110" t="s">
        <v>114</v>
      </c>
      <c r="E75" s="109">
        <v>4</v>
      </c>
      <c r="F75" s="109">
        <v>12</v>
      </c>
    </row>
    <row r="76" spans="3:6" x14ac:dyDescent="0.2">
      <c r="C76" s="110">
        <v>766</v>
      </c>
      <c r="D76" s="110" t="s">
        <v>114</v>
      </c>
      <c r="E76" s="109">
        <v>4</v>
      </c>
      <c r="F76" s="109">
        <v>14</v>
      </c>
    </row>
    <row r="77" spans="3:6" x14ac:dyDescent="0.2">
      <c r="C77" s="110">
        <v>242</v>
      </c>
      <c r="D77" s="110" t="s">
        <v>114</v>
      </c>
      <c r="E77" s="109">
        <v>4</v>
      </c>
      <c r="F77" s="109">
        <v>15</v>
      </c>
    </row>
    <row r="78" spans="3:6" x14ac:dyDescent="0.2">
      <c r="C78" s="110">
        <v>257</v>
      </c>
      <c r="D78" s="110" t="s">
        <v>114</v>
      </c>
      <c r="E78" s="109">
        <v>4</v>
      </c>
      <c r="F78" s="109">
        <v>18</v>
      </c>
    </row>
    <row r="79" spans="3:6" x14ac:dyDescent="0.2">
      <c r="C79" s="110">
        <v>263</v>
      </c>
      <c r="D79" s="110" t="s">
        <v>114</v>
      </c>
      <c r="E79" s="109">
        <v>4</v>
      </c>
      <c r="F79" s="109">
        <v>24</v>
      </c>
    </row>
    <row r="80" spans="3:6" x14ac:dyDescent="0.2">
      <c r="C80" s="110">
        <v>252</v>
      </c>
      <c r="D80" s="110" t="s">
        <v>114</v>
      </c>
      <c r="E80" s="109">
        <v>5</v>
      </c>
      <c r="F80" s="109">
        <v>0</v>
      </c>
    </row>
    <row r="81" spans="3:6" x14ac:dyDescent="0.2">
      <c r="C81" s="110">
        <v>445</v>
      </c>
      <c r="D81" s="110" t="s">
        <v>114</v>
      </c>
      <c r="E81" s="109">
        <v>5</v>
      </c>
      <c r="F81" s="109">
        <v>0</v>
      </c>
    </row>
    <row r="82" spans="3:6" x14ac:dyDescent="0.2">
      <c r="C82" s="110">
        <v>631</v>
      </c>
      <c r="D82" s="110" t="s">
        <v>114</v>
      </c>
      <c r="E82" s="109">
        <v>5</v>
      </c>
      <c r="F82" s="109">
        <v>0</v>
      </c>
    </row>
    <row r="83" spans="3:6" x14ac:dyDescent="0.2">
      <c r="C83" s="110">
        <v>237</v>
      </c>
      <c r="D83" s="110" t="s">
        <v>114</v>
      </c>
      <c r="E83" s="109">
        <v>5</v>
      </c>
      <c r="F83" s="109">
        <v>1</v>
      </c>
    </row>
    <row r="84" spans="3:6" x14ac:dyDescent="0.2">
      <c r="C84" s="110">
        <v>331</v>
      </c>
      <c r="D84" s="110" t="s">
        <v>114</v>
      </c>
      <c r="E84" s="109">
        <v>5</v>
      </c>
      <c r="F84" s="109">
        <v>1</v>
      </c>
    </row>
    <row r="85" spans="3:6" x14ac:dyDescent="0.2">
      <c r="C85" s="110">
        <v>346</v>
      </c>
      <c r="D85" s="110" t="s">
        <v>114</v>
      </c>
      <c r="E85" s="109">
        <v>5</v>
      </c>
      <c r="F85" s="109">
        <v>1</v>
      </c>
    </row>
    <row r="86" spans="3:6" x14ac:dyDescent="0.2">
      <c r="C86" s="110">
        <v>412</v>
      </c>
      <c r="D86" s="110" t="s">
        <v>114</v>
      </c>
      <c r="E86" s="109">
        <v>5</v>
      </c>
      <c r="F86" s="109">
        <v>1</v>
      </c>
    </row>
    <row r="87" spans="3:6" x14ac:dyDescent="0.2">
      <c r="C87" s="110">
        <v>238</v>
      </c>
      <c r="D87" s="110" t="s">
        <v>114</v>
      </c>
      <c r="E87" s="109">
        <v>5</v>
      </c>
      <c r="F87" s="109">
        <v>2</v>
      </c>
    </row>
    <row r="88" spans="3:6" x14ac:dyDescent="0.2">
      <c r="C88" s="110">
        <v>440</v>
      </c>
      <c r="D88" s="110" t="s">
        <v>114</v>
      </c>
      <c r="E88" s="109">
        <v>5</v>
      </c>
      <c r="F88" s="109">
        <v>2</v>
      </c>
    </row>
    <row r="89" spans="3:6" x14ac:dyDescent="0.2">
      <c r="C89" s="110">
        <v>595</v>
      </c>
      <c r="D89" s="110" t="s">
        <v>114</v>
      </c>
      <c r="E89" s="109">
        <v>5</v>
      </c>
      <c r="F89" s="109">
        <v>2</v>
      </c>
    </row>
    <row r="90" spans="3:6" x14ac:dyDescent="0.2">
      <c r="C90" s="110">
        <v>254</v>
      </c>
      <c r="D90" s="110" t="s">
        <v>114</v>
      </c>
      <c r="E90" s="109">
        <v>5</v>
      </c>
      <c r="F90" s="109">
        <v>3</v>
      </c>
    </row>
    <row r="91" spans="3:6" x14ac:dyDescent="0.2">
      <c r="C91" s="110">
        <v>281</v>
      </c>
      <c r="D91" s="110" t="s">
        <v>114</v>
      </c>
      <c r="E91" s="109">
        <v>5</v>
      </c>
      <c r="F91" s="109">
        <v>3</v>
      </c>
    </row>
    <row r="92" spans="3:6" x14ac:dyDescent="0.2">
      <c r="C92" s="110">
        <v>388</v>
      </c>
      <c r="D92" s="110" t="s">
        <v>114</v>
      </c>
      <c r="E92" s="109">
        <v>5</v>
      </c>
      <c r="F92" s="109">
        <v>3</v>
      </c>
    </row>
    <row r="93" spans="3:6" x14ac:dyDescent="0.2">
      <c r="C93" s="110">
        <v>337</v>
      </c>
      <c r="D93" s="110" t="s">
        <v>114</v>
      </c>
      <c r="E93" s="109">
        <v>5</v>
      </c>
      <c r="F93" s="109">
        <v>4</v>
      </c>
    </row>
    <row r="94" spans="3:6" x14ac:dyDescent="0.2">
      <c r="C94" s="110">
        <v>411</v>
      </c>
      <c r="D94" s="110" t="s">
        <v>114</v>
      </c>
      <c r="E94" s="109">
        <v>5</v>
      </c>
      <c r="F94" s="109">
        <v>4</v>
      </c>
    </row>
    <row r="95" spans="3:6" x14ac:dyDescent="0.2">
      <c r="C95" s="110">
        <v>456</v>
      </c>
      <c r="D95" s="110" t="s">
        <v>114</v>
      </c>
      <c r="E95" s="109">
        <v>5</v>
      </c>
      <c r="F95" s="109">
        <v>5</v>
      </c>
    </row>
    <row r="96" spans="3:6" x14ac:dyDescent="0.2">
      <c r="C96" s="110">
        <v>603</v>
      </c>
      <c r="D96" s="110" t="s">
        <v>114</v>
      </c>
      <c r="E96" s="109">
        <v>5</v>
      </c>
      <c r="F96" s="109">
        <v>5</v>
      </c>
    </row>
    <row r="97" spans="3:6" x14ac:dyDescent="0.2">
      <c r="C97" s="110">
        <v>552</v>
      </c>
      <c r="D97" s="110" t="s">
        <v>114</v>
      </c>
      <c r="E97" s="109">
        <v>5</v>
      </c>
      <c r="F97" s="109">
        <v>6</v>
      </c>
    </row>
    <row r="98" spans="3:6" x14ac:dyDescent="0.2">
      <c r="C98" s="110">
        <v>539</v>
      </c>
      <c r="D98" s="110" t="s">
        <v>114</v>
      </c>
      <c r="E98" s="109">
        <v>5</v>
      </c>
      <c r="F98" s="109">
        <v>10</v>
      </c>
    </row>
    <row r="99" spans="3:6" x14ac:dyDescent="0.2">
      <c r="C99" s="110">
        <v>491</v>
      </c>
      <c r="D99" s="110" t="s">
        <v>114</v>
      </c>
      <c r="E99" s="109">
        <v>5</v>
      </c>
      <c r="F99" s="109">
        <v>12</v>
      </c>
    </row>
    <row r="100" spans="3:6" x14ac:dyDescent="0.2">
      <c r="C100" s="110">
        <v>362</v>
      </c>
      <c r="D100" s="110" t="s">
        <v>114</v>
      </c>
      <c r="E100" s="109">
        <v>5</v>
      </c>
      <c r="F100" s="109">
        <v>27</v>
      </c>
    </row>
    <row r="101" spans="3:6" x14ac:dyDescent="0.2">
      <c r="C101" s="110">
        <v>451</v>
      </c>
      <c r="D101" s="110" t="s">
        <v>114</v>
      </c>
      <c r="E101" s="109">
        <v>6</v>
      </c>
      <c r="F101" s="109">
        <v>0</v>
      </c>
    </row>
    <row r="102" spans="3:6" x14ac:dyDescent="0.2">
      <c r="C102" s="110">
        <v>479</v>
      </c>
      <c r="D102" s="110" t="s">
        <v>114</v>
      </c>
      <c r="E102" s="109">
        <v>6</v>
      </c>
      <c r="F102" s="109">
        <v>0</v>
      </c>
    </row>
    <row r="103" spans="3:6" x14ac:dyDescent="0.2">
      <c r="C103" s="110">
        <v>624</v>
      </c>
      <c r="D103" s="110" t="s">
        <v>114</v>
      </c>
      <c r="E103" s="109">
        <v>6</v>
      </c>
      <c r="F103" s="109">
        <v>0</v>
      </c>
    </row>
    <row r="104" spans="3:6" x14ac:dyDescent="0.2">
      <c r="C104" s="110">
        <v>249</v>
      </c>
      <c r="D104" s="110" t="s">
        <v>114</v>
      </c>
      <c r="E104" s="109">
        <v>6</v>
      </c>
      <c r="F104" s="109">
        <v>1</v>
      </c>
    </row>
    <row r="105" spans="3:6" x14ac:dyDescent="0.2">
      <c r="C105" s="110">
        <v>443</v>
      </c>
      <c r="D105" s="110" t="s">
        <v>114</v>
      </c>
      <c r="E105" s="109">
        <v>6</v>
      </c>
      <c r="F105" s="109">
        <v>1</v>
      </c>
    </row>
    <row r="106" spans="3:6" x14ac:dyDescent="0.2">
      <c r="C106" s="110">
        <v>566</v>
      </c>
      <c r="D106" s="110" t="s">
        <v>114</v>
      </c>
      <c r="E106" s="109">
        <v>6</v>
      </c>
      <c r="F106" s="109">
        <v>1</v>
      </c>
    </row>
    <row r="107" spans="3:6" x14ac:dyDescent="0.2">
      <c r="C107" s="110">
        <v>567</v>
      </c>
      <c r="D107" s="110" t="s">
        <v>114</v>
      </c>
      <c r="E107" s="109">
        <v>6</v>
      </c>
      <c r="F107" s="109">
        <v>1</v>
      </c>
    </row>
    <row r="108" spans="3:6" x14ac:dyDescent="0.2">
      <c r="C108" s="110">
        <v>611</v>
      </c>
      <c r="D108" s="110" t="s">
        <v>114</v>
      </c>
      <c r="E108" s="109">
        <v>6</v>
      </c>
      <c r="F108" s="109">
        <v>1</v>
      </c>
    </row>
    <row r="109" spans="3:6" x14ac:dyDescent="0.2">
      <c r="C109" s="110">
        <v>246</v>
      </c>
      <c r="D109" s="110" t="s">
        <v>114</v>
      </c>
      <c r="E109" s="109">
        <v>6</v>
      </c>
      <c r="F109" s="109">
        <v>2</v>
      </c>
    </row>
    <row r="110" spans="3:6" x14ac:dyDescent="0.2">
      <c r="C110" s="110">
        <v>350</v>
      </c>
      <c r="D110" s="110" t="s">
        <v>114</v>
      </c>
      <c r="E110" s="109">
        <v>6</v>
      </c>
      <c r="F110" s="109">
        <v>2</v>
      </c>
    </row>
    <row r="111" spans="3:6" x14ac:dyDescent="0.2">
      <c r="C111" s="110">
        <v>433</v>
      </c>
      <c r="D111" s="110" t="s">
        <v>114</v>
      </c>
      <c r="E111" s="109">
        <v>6</v>
      </c>
      <c r="F111" s="109">
        <v>3</v>
      </c>
    </row>
    <row r="112" spans="3:6" x14ac:dyDescent="0.2">
      <c r="C112" s="110">
        <v>650</v>
      </c>
      <c r="D112" s="110" t="s">
        <v>114</v>
      </c>
      <c r="E112" s="109">
        <v>6</v>
      </c>
      <c r="F112" s="109">
        <v>3</v>
      </c>
    </row>
    <row r="113" spans="3:6" x14ac:dyDescent="0.2">
      <c r="C113" s="110">
        <v>556</v>
      </c>
      <c r="D113" s="110" t="s">
        <v>114</v>
      </c>
      <c r="E113" s="109">
        <v>6</v>
      </c>
      <c r="F113" s="109">
        <v>4</v>
      </c>
    </row>
    <row r="114" spans="3:6" x14ac:dyDescent="0.2">
      <c r="C114" s="110">
        <v>601</v>
      </c>
      <c r="D114" s="110" t="s">
        <v>114</v>
      </c>
      <c r="E114" s="109">
        <v>6</v>
      </c>
      <c r="F114" s="109">
        <v>5</v>
      </c>
    </row>
    <row r="115" spans="3:6" x14ac:dyDescent="0.2">
      <c r="C115" s="110">
        <v>449</v>
      </c>
      <c r="D115" s="110" t="s">
        <v>114</v>
      </c>
      <c r="E115" s="109">
        <v>6</v>
      </c>
      <c r="F115" s="109">
        <v>6</v>
      </c>
    </row>
    <row r="116" spans="3:6" x14ac:dyDescent="0.2">
      <c r="C116" s="110">
        <v>551</v>
      </c>
      <c r="D116" s="110" t="s">
        <v>114</v>
      </c>
      <c r="E116" s="109">
        <v>6</v>
      </c>
      <c r="F116" s="109">
        <v>6</v>
      </c>
    </row>
    <row r="117" spans="3:6" x14ac:dyDescent="0.2">
      <c r="C117" s="110">
        <v>563</v>
      </c>
      <c r="D117" s="110" t="s">
        <v>114</v>
      </c>
      <c r="E117" s="109">
        <v>6</v>
      </c>
      <c r="F117" s="109">
        <v>6</v>
      </c>
    </row>
    <row r="118" spans="3:6" x14ac:dyDescent="0.2">
      <c r="C118" s="110">
        <v>710</v>
      </c>
      <c r="D118" s="110" t="s">
        <v>114</v>
      </c>
      <c r="E118" s="109">
        <v>6</v>
      </c>
      <c r="F118" s="109">
        <v>7</v>
      </c>
    </row>
    <row r="119" spans="3:6" x14ac:dyDescent="0.2">
      <c r="C119" s="110">
        <v>261</v>
      </c>
      <c r="D119" s="110" t="s">
        <v>114</v>
      </c>
      <c r="E119" s="109">
        <v>6</v>
      </c>
      <c r="F119" s="109">
        <v>9</v>
      </c>
    </row>
    <row r="120" spans="3:6" x14ac:dyDescent="0.2">
      <c r="C120" s="110">
        <v>590</v>
      </c>
      <c r="D120" s="110" t="s">
        <v>114</v>
      </c>
      <c r="E120" s="109">
        <v>6</v>
      </c>
      <c r="F120" s="109">
        <v>12</v>
      </c>
    </row>
    <row r="121" spans="3:6" x14ac:dyDescent="0.2">
      <c r="C121" s="110">
        <v>749</v>
      </c>
      <c r="D121" s="110" t="s">
        <v>114</v>
      </c>
      <c r="E121" s="109">
        <v>6</v>
      </c>
      <c r="F121" s="109">
        <v>12</v>
      </c>
    </row>
    <row r="122" spans="3:6" x14ac:dyDescent="0.2">
      <c r="C122" s="110">
        <v>747</v>
      </c>
      <c r="D122" s="110" t="s">
        <v>114</v>
      </c>
      <c r="E122" s="109">
        <v>6</v>
      </c>
      <c r="F122" s="109">
        <v>19</v>
      </c>
    </row>
    <row r="123" spans="3:6" x14ac:dyDescent="0.2">
      <c r="C123" s="110">
        <v>399</v>
      </c>
      <c r="D123" s="110" t="s">
        <v>114</v>
      </c>
      <c r="E123" s="109">
        <v>7</v>
      </c>
      <c r="F123" s="109">
        <v>0</v>
      </c>
    </row>
    <row r="124" spans="3:6" x14ac:dyDescent="0.2">
      <c r="C124" s="110">
        <v>404</v>
      </c>
      <c r="D124" s="110" t="s">
        <v>114</v>
      </c>
      <c r="E124" s="109">
        <v>7</v>
      </c>
      <c r="F124" s="109">
        <v>0</v>
      </c>
    </row>
    <row r="125" spans="3:6" x14ac:dyDescent="0.2">
      <c r="C125" s="110">
        <v>407</v>
      </c>
      <c r="D125" s="110" t="s">
        <v>114</v>
      </c>
      <c r="E125" s="109">
        <v>7</v>
      </c>
      <c r="F125" s="109">
        <v>0</v>
      </c>
    </row>
    <row r="126" spans="3:6" x14ac:dyDescent="0.2">
      <c r="C126" s="110">
        <v>437</v>
      </c>
      <c r="D126" s="110" t="s">
        <v>114</v>
      </c>
      <c r="E126" s="109">
        <v>7</v>
      </c>
      <c r="F126" s="109">
        <v>0</v>
      </c>
    </row>
    <row r="127" spans="3:6" x14ac:dyDescent="0.2">
      <c r="C127" s="110">
        <v>488</v>
      </c>
      <c r="D127" s="110" t="s">
        <v>114</v>
      </c>
      <c r="E127" s="109">
        <v>7</v>
      </c>
      <c r="F127" s="109">
        <v>0</v>
      </c>
    </row>
    <row r="128" spans="3:6" x14ac:dyDescent="0.2">
      <c r="C128" s="110">
        <v>613</v>
      </c>
      <c r="D128" s="110" t="s">
        <v>114</v>
      </c>
      <c r="E128" s="109">
        <v>7</v>
      </c>
      <c r="F128" s="109">
        <v>0</v>
      </c>
    </row>
    <row r="129" spans="3:6" x14ac:dyDescent="0.2">
      <c r="C129" s="110">
        <v>636</v>
      </c>
      <c r="D129" s="110" t="s">
        <v>114</v>
      </c>
      <c r="E129" s="109">
        <v>7</v>
      </c>
      <c r="F129" s="109">
        <v>0</v>
      </c>
    </row>
    <row r="130" spans="3:6" x14ac:dyDescent="0.2">
      <c r="C130" s="110">
        <v>282</v>
      </c>
      <c r="D130" s="110" t="s">
        <v>114</v>
      </c>
      <c r="E130" s="109">
        <v>7</v>
      </c>
      <c r="F130" s="109">
        <v>1</v>
      </c>
    </row>
    <row r="131" spans="3:6" x14ac:dyDescent="0.2">
      <c r="C131" s="110">
        <v>593</v>
      </c>
      <c r="D131" s="110" t="s">
        <v>114</v>
      </c>
      <c r="E131" s="109">
        <v>7</v>
      </c>
      <c r="F131" s="109">
        <v>1</v>
      </c>
    </row>
    <row r="132" spans="3:6" x14ac:dyDescent="0.2">
      <c r="C132" s="110">
        <v>641</v>
      </c>
      <c r="D132" s="110" t="s">
        <v>114</v>
      </c>
      <c r="E132" s="109">
        <v>7</v>
      </c>
      <c r="F132" s="109">
        <v>1</v>
      </c>
    </row>
    <row r="133" spans="3:6" x14ac:dyDescent="0.2">
      <c r="C133" s="110">
        <v>285</v>
      </c>
      <c r="D133" s="110" t="s">
        <v>114</v>
      </c>
      <c r="E133" s="109">
        <v>7</v>
      </c>
      <c r="F133" s="109">
        <v>2</v>
      </c>
    </row>
    <row r="134" spans="3:6" x14ac:dyDescent="0.2">
      <c r="C134" s="110">
        <v>332</v>
      </c>
      <c r="D134" s="110" t="s">
        <v>114</v>
      </c>
      <c r="E134" s="109">
        <v>7</v>
      </c>
      <c r="F134" s="109">
        <v>3</v>
      </c>
    </row>
    <row r="135" spans="3:6" x14ac:dyDescent="0.2">
      <c r="C135" s="110">
        <v>541</v>
      </c>
      <c r="D135" s="110" t="s">
        <v>114</v>
      </c>
      <c r="E135" s="109">
        <v>7</v>
      </c>
      <c r="F135" s="109">
        <v>3</v>
      </c>
    </row>
    <row r="136" spans="3:6" x14ac:dyDescent="0.2">
      <c r="C136" s="110">
        <v>247</v>
      </c>
      <c r="D136" s="110" t="s">
        <v>114</v>
      </c>
      <c r="E136" s="109">
        <v>7</v>
      </c>
      <c r="F136" s="109">
        <v>4</v>
      </c>
    </row>
    <row r="137" spans="3:6" x14ac:dyDescent="0.2">
      <c r="C137" s="110">
        <v>279</v>
      </c>
      <c r="D137" s="110" t="s">
        <v>114</v>
      </c>
      <c r="E137" s="109">
        <v>7</v>
      </c>
      <c r="F137" s="109">
        <v>4</v>
      </c>
    </row>
    <row r="138" spans="3:6" x14ac:dyDescent="0.2">
      <c r="C138" s="110">
        <v>299</v>
      </c>
      <c r="D138" s="110" t="s">
        <v>114</v>
      </c>
      <c r="E138" s="109">
        <v>7</v>
      </c>
      <c r="F138" s="109">
        <v>4</v>
      </c>
    </row>
    <row r="139" spans="3:6" x14ac:dyDescent="0.2">
      <c r="C139" s="110">
        <v>548</v>
      </c>
      <c r="D139" s="110" t="s">
        <v>114</v>
      </c>
      <c r="E139" s="109">
        <v>7</v>
      </c>
      <c r="F139" s="109">
        <v>4</v>
      </c>
    </row>
    <row r="140" spans="3:6" x14ac:dyDescent="0.2">
      <c r="C140" s="110">
        <v>436</v>
      </c>
      <c r="D140" s="110" t="s">
        <v>114</v>
      </c>
      <c r="E140" s="109">
        <v>7</v>
      </c>
      <c r="F140" s="109">
        <v>7</v>
      </c>
    </row>
    <row r="141" spans="3:6" x14ac:dyDescent="0.2">
      <c r="C141" s="110">
        <v>592</v>
      </c>
      <c r="D141" s="110" t="s">
        <v>114</v>
      </c>
      <c r="E141" s="109">
        <v>7</v>
      </c>
      <c r="F141" s="109">
        <v>8</v>
      </c>
    </row>
    <row r="142" spans="3:6" x14ac:dyDescent="0.2">
      <c r="C142" s="110">
        <v>384</v>
      </c>
      <c r="D142" s="110" t="s">
        <v>114</v>
      </c>
      <c r="E142" s="109">
        <v>7</v>
      </c>
      <c r="F142" s="109">
        <v>9</v>
      </c>
    </row>
    <row r="143" spans="3:6" x14ac:dyDescent="0.2">
      <c r="C143" s="110">
        <v>243</v>
      </c>
      <c r="D143" s="110" t="s">
        <v>114</v>
      </c>
      <c r="E143" s="109">
        <v>7</v>
      </c>
      <c r="F143" s="109">
        <v>11</v>
      </c>
    </row>
    <row r="144" spans="3:6" x14ac:dyDescent="0.2">
      <c r="C144" s="110">
        <v>700</v>
      </c>
      <c r="D144" s="110" t="s">
        <v>114</v>
      </c>
      <c r="E144" s="109">
        <v>7</v>
      </c>
      <c r="F144" s="109">
        <v>11</v>
      </c>
    </row>
    <row r="145" spans="3:6" x14ac:dyDescent="0.2">
      <c r="C145" s="110">
        <v>688</v>
      </c>
      <c r="D145" s="110" t="s">
        <v>114</v>
      </c>
      <c r="E145" s="109">
        <v>7</v>
      </c>
      <c r="F145" s="109">
        <v>22</v>
      </c>
    </row>
    <row r="146" spans="3:6" x14ac:dyDescent="0.2">
      <c r="C146" s="110">
        <v>291</v>
      </c>
      <c r="D146" s="110" t="s">
        <v>114</v>
      </c>
      <c r="E146" s="109">
        <v>8</v>
      </c>
      <c r="F146" s="109">
        <v>0</v>
      </c>
    </row>
    <row r="147" spans="3:6" x14ac:dyDescent="0.2">
      <c r="C147" s="110">
        <v>381</v>
      </c>
      <c r="D147" s="110" t="s">
        <v>114</v>
      </c>
      <c r="E147" s="109">
        <v>8</v>
      </c>
      <c r="F147" s="109">
        <v>1</v>
      </c>
    </row>
    <row r="148" spans="3:6" x14ac:dyDescent="0.2">
      <c r="C148" s="110">
        <v>608</v>
      </c>
      <c r="D148" s="110" t="s">
        <v>114</v>
      </c>
      <c r="E148" s="109">
        <v>8</v>
      </c>
      <c r="F148" s="109">
        <v>1</v>
      </c>
    </row>
    <row r="149" spans="3:6" x14ac:dyDescent="0.2">
      <c r="C149" s="110">
        <v>633</v>
      </c>
      <c r="D149" s="110" t="s">
        <v>114</v>
      </c>
      <c r="E149" s="109">
        <v>8</v>
      </c>
      <c r="F149" s="109">
        <v>1</v>
      </c>
    </row>
    <row r="150" spans="3:6" x14ac:dyDescent="0.2">
      <c r="C150" s="110">
        <v>442</v>
      </c>
      <c r="D150" s="110" t="s">
        <v>114</v>
      </c>
      <c r="E150" s="109">
        <v>8</v>
      </c>
      <c r="F150" s="109">
        <v>2</v>
      </c>
    </row>
    <row r="151" spans="3:6" x14ac:dyDescent="0.2">
      <c r="C151" s="110">
        <v>598</v>
      </c>
      <c r="D151" s="110" t="s">
        <v>114</v>
      </c>
      <c r="E151" s="109">
        <v>8</v>
      </c>
      <c r="F151" s="109">
        <v>2</v>
      </c>
    </row>
    <row r="152" spans="3:6" x14ac:dyDescent="0.2">
      <c r="C152" s="110">
        <v>626</v>
      </c>
      <c r="D152" s="110" t="s">
        <v>114</v>
      </c>
      <c r="E152" s="109">
        <v>8</v>
      </c>
      <c r="F152" s="109">
        <v>2</v>
      </c>
    </row>
    <row r="153" spans="3:6" x14ac:dyDescent="0.2">
      <c r="C153" s="110">
        <v>280</v>
      </c>
      <c r="D153" s="110" t="s">
        <v>114</v>
      </c>
      <c r="E153" s="109">
        <v>8</v>
      </c>
      <c r="F153" s="109">
        <v>3</v>
      </c>
    </row>
    <row r="154" spans="3:6" x14ac:dyDescent="0.2">
      <c r="C154" s="110">
        <v>361</v>
      </c>
      <c r="D154" s="110" t="s">
        <v>114</v>
      </c>
      <c r="E154" s="109">
        <v>8</v>
      </c>
      <c r="F154" s="109">
        <v>3</v>
      </c>
    </row>
    <row r="155" spans="3:6" x14ac:dyDescent="0.2">
      <c r="C155" s="110">
        <v>385</v>
      </c>
      <c r="D155" s="110" t="s">
        <v>114</v>
      </c>
      <c r="E155" s="109">
        <v>8</v>
      </c>
      <c r="F155" s="109">
        <v>3</v>
      </c>
    </row>
    <row r="156" spans="3:6" x14ac:dyDescent="0.2">
      <c r="C156" s="110">
        <v>271</v>
      </c>
      <c r="D156" s="110" t="s">
        <v>114</v>
      </c>
      <c r="E156" s="109">
        <v>8</v>
      </c>
      <c r="F156" s="109">
        <v>4</v>
      </c>
    </row>
    <row r="157" spans="3:6" x14ac:dyDescent="0.2">
      <c r="C157" s="110">
        <v>304</v>
      </c>
      <c r="D157" s="110" t="s">
        <v>114</v>
      </c>
      <c r="E157" s="109">
        <v>8</v>
      </c>
      <c r="F157" s="109">
        <v>4</v>
      </c>
    </row>
    <row r="158" spans="3:6" x14ac:dyDescent="0.2">
      <c r="C158" s="110">
        <v>570</v>
      </c>
      <c r="D158" s="110" t="s">
        <v>114</v>
      </c>
      <c r="E158" s="109">
        <v>8</v>
      </c>
      <c r="F158" s="109">
        <v>4</v>
      </c>
    </row>
    <row r="159" spans="3:6" x14ac:dyDescent="0.2">
      <c r="C159" s="110">
        <v>245</v>
      </c>
      <c r="D159" s="110" t="s">
        <v>114</v>
      </c>
      <c r="E159" s="109">
        <v>8</v>
      </c>
      <c r="F159" s="109">
        <v>6</v>
      </c>
    </row>
    <row r="160" spans="3:6" x14ac:dyDescent="0.2">
      <c r="C160" s="110">
        <v>340</v>
      </c>
      <c r="D160" s="110" t="s">
        <v>114</v>
      </c>
      <c r="E160" s="109">
        <v>8</v>
      </c>
      <c r="F160" s="109">
        <v>7</v>
      </c>
    </row>
    <row r="161" spans="3:6" x14ac:dyDescent="0.2">
      <c r="C161" s="110">
        <v>763</v>
      </c>
      <c r="D161" s="110" t="s">
        <v>114</v>
      </c>
      <c r="E161" s="109">
        <v>8</v>
      </c>
      <c r="F161" s="109">
        <v>12</v>
      </c>
    </row>
    <row r="162" spans="3:6" x14ac:dyDescent="0.2">
      <c r="C162" s="110">
        <v>306</v>
      </c>
      <c r="D162" s="110" t="s">
        <v>114</v>
      </c>
      <c r="E162" s="109">
        <v>9</v>
      </c>
      <c r="F162" s="109">
        <v>0</v>
      </c>
    </row>
    <row r="163" spans="3:6" x14ac:dyDescent="0.2">
      <c r="C163" s="110">
        <v>308</v>
      </c>
      <c r="D163" s="110" t="s">
        <v>114</v>
      </c>
      <c r="E163" s="109">
        <v>9</v>
      </c>
      <c r="F163" s="109">
        <v>0</v>
      </c>
    </row>
    <row r="164" spans="3:6" x14ac:dyDescent="0.2">
      <c r="C164" s="110">
        <v>429</v>
      </c>
      <c r="D164" s="110" t="s">
        <v>114</v>
      </c>
      <c r="E164" s="109">
        <v>9</v>
      </c>
      <c r="F164" s="109">
        <v>0</v>
      </c>
    </row>
    <row r="165" spans="3:6" x14ac:dyDescent="0.2">
      <c r="C165" s="110">
        <v>538</v>
      </c>
      <c r="D165" s="110" t="s">
        <v>114</v>
      </c>
      <c r="E165" s="109">
        <v>9</v>
      </c>
      <c r="F165" s="109">
        <v>1</v>
      </c>
    </row>
    <row r="166" spans="3:6" x14ac:dyDescent="0.2">
      <c r="C166" s="110">
        <v>591</v>
      </c>
      <c r="D166" s="110" t="s">
        <v>114</v>
      </c>
      <c r="E166" s="109">
        <v>9</v>
      </c>
      <c r="F166" s="109">
        <v>1</v>
      </c>
    </row>
    <row r="167" spans="3:6" x14ac:dyDescent="0.2">
      <c r="C167" s="110">
        <v>600</v>
      </c>
      <c r="D167" s="110" t="s">
        <v>114</v>
      </c>
      <c r="E167" s="109">
        <v>9</v>
      </c>
      <c r="F167" s="109">
        <v>1</v>
      </c>
    </row>
    <row r="168" spans="3:6" x14ac:dyDescent="0.2">
      <c r="C168" s="110">
        <v>760</v>
      </c>
      <c r="D168" s="110" t="s">
        <v>114</v>
      </c>
      <c r="E168" s="109">
        <v>9</v>
      </c>
      <c r="F168" s="109">
        <v>1</v>
      </c>
    </row>
    <row r="169" spans="3:6" x14ac:dyDescent="0.2">
      <c r="C169" s="110">
        <v>588</v>
      </c>
      <c r="D169" s="110" t="s">
        <v>114</v>
      </c>
      <c r="E169" s="109">
        <v>9</v>
      </c>
      <c r="F169" s="109">
        <v>2</v>
      </c>
    </row>
    <row r="170" spans="3:6" x14ac:dyDescent="0.2">
      <c r="C170" s="110">
        <v>646</v>
      </c>
      <c r="D170" s="110" t="s">
        <v>114</v>
      </c>
      <c r="E170" s="109">
        <v>9</v>
      </c>
      <c r="F170" s="109">
        <v>2</v>
      </c>
    </row>
    <row r="171" spans="3:6" x14ac:dyDescent="0.2">
      <c r="C171" s="110">
        <v>239</v>
      </c>
      <c r="D171" s="110" t="s">
        <v>114</v>
      </c>
      <c r="E171" s="109">
        <v>9</v>
      </c>
      <c r="F171" s="109">
        <v>4</v>
      </c>
    </row>
    <row r="172" spans="3:6" x14ac:dyDescent="0.2">
      <c r="C172" s="110">
        <v>284</v>
      </c>
      <c r="D172" s="110" t="s">
        <v>114</v>
      </c>
      <c r="E172" s="109">
        <v>9</v>
      </c>
      <c r="F172" s="109">
        <v>4</v>
      </c>
    </row>
    <row r="173" spans="3:6" x14ac:dyDescent="0.2">
      <c r="C173" s="110">
        <v>348</v>
      </c>
      <c r="D173" s="110" t="s">
        <v>114</v>
      </c>
      <c r="E173" s="109">
        <v>9</v>
      </c>
      <c r="F173" s="109">
        <v>4</v>
      </c>
    </row>
    <row r="174" spans="3:6" x14ac:dyDescent="0.2">
      <c r="C174" s="110">
        <v>391</v>
      </c>
      <c r="D174" s="110" t="s">
        <v>114</v>
      </c>
      <c r="E174" s="109">
        <v>9</v>
      </c>
      <c r="F174" s="109">
        <v>5</v>
      </c>
    </row>
    <row r="175" spans="3:6" x14ac:dyDescent="0.2">
      <c r="C175" s="110">
        <v>269</v>
      </c>
      <c r="D175" s="110" t="s">
        <v>114</v>
      </c>
      <c r="E175" s="109">
        <v>9</v>
      </c>
      <c r="F175" s="109">
        <v>9</v>
      </c>
    </row>
    <row r="176" spans="3:6" x14ac:dyDescent="0.2">
      <c r="C176" s="110">
        <v>647</v>
      </c>
      <c r="D176" s="110" t="s">
        <v>114</v>
      </c>
      <c r="E176" s="109">
        <v>9</v>
      </c>
      <c r="F176" s="109">
        <v>9</v>
      </c>
    </row>
    <row r="177" spans="3:6" x14ac:dyDescent="0.2">
      <c r="C177" s="110">
        <v>701</v>
      </c>
      <c r="D177" s="110" t="s">
        <v>114</v>
      </c>
      <c r="E177" s="109">
        <v>9</v>
      </c>
      <c r="F177" s="109">
        <v>19</v>
      </c>
    </row>
    <row r="178" spans="3:6" x14ac:dyDescent="0.2">
      <c r="C178" s="110">
        <v>739</v>
      </c>
      <c r="D178" s="110" t="s">
        <v>114</v>
      </c>
      <c r="E178" s="109">
        <v>9</v>
      </c>
      <c r="F178" s="109">
        <v>35</v>
      </c>
    </row>
    <row r="179" spans="3:6" x14ac:dyDescent="0.2">
      <c r="C179" s="110">
        <v>382</v>
      </c>
      <c r="D179" s="110" t="s">
        <v>114</v>
      </c>
      <c r="E179" s="109">
        <v>10</v>
      </c>
      <c r="F179" s="109">
        <v>0</v>
      </c>
    </row>
    <row r="180" spans="3:6" x14ac:dyDescent="0.2">
      <c r="C180" s="110">
        <v>401</v>
      </c>
      <c r="D180" s="110" t="s">
        <v>114</v>
      </c>
      <c r="E180" s="109">
        <v>10</v>
      </c>
      <c r="F180" s="109">
        <v>0</v>
      </c>
    </row>
    <row r="181" spans="3:6" x14ac:dyDescent="0.2">
      <c r="C181" s="110">
        <v>393</v>
      </c>
      <c r="D181" s="110" t="s">
        <v>114</v>
      </c>
      <c r="E181" s="109">
        <v>10</v>
      </c>
      <c r="F181" s="109">
        <v>1</v>
      </c>
    </row>
    <row r="182" spans="3:6" x14ac:dyDescent="0.2">
      <c r="C182" s="110">
        <v>499</v>
      </c>
      <c r="D182" s="110" t="s">
        <v>114</v>
      </c>
      <c r="E182" s="109">
        <v>10</v>
      </c>
      <c r="F182" s="109">
        <v>1</v>
      </c>
    </row>
    <row r="183" spans="3:6" x14ac:dyDescent="0.2">
      <c r="C183" s="110">
        <v>244</v>
      </c>
      <c r="D183" s="110" t="s">
        <v>114</v>
      </c>
      <c r="E183" s="109">
        <v>10</v>
      </c>
      <c r="F183" s="109">
        <v>2</v>
      </c>
    </row>
    <row r="184" spans="3:6" x14ac:dyDescent="0.2">
      <c r="C184" s="110">
        <v>342</v>
      </c>
      <c r="D184" s="110" t="s">
        <v>114</v>
      </c>
      <c r="E184" s="109">
        <v>10</v>
      </c>
      <c r="F184" s="109">
        <v>2</v>
      </c>
    </row>
    <row r="185" spans="3:6" x14ac:dyDescent="0.2">
      <c r="C185" s="110">
        <v>410</v>
      </c>
      <c r="D185" s="110" t="s">
        <v>114</v>
      </c>
      <c r="E185" s="109">
        <v>10</v>
      </c>
      <c r="F185" s="109">
        <v>2</v>
      </c>
    </row>
    <row r="186" spans="3:6" x14ac:dyDescent="0.2">
      <c r="C186" s="110">
        <v>326</v>
      </c>
      <c r="D186" s="110" t="s">
        <v>114</v>
      </c>
      <c r="E186" s="109">
        <v>10</v>
      </c>
      <c r="F186" s="109">
        <v>4</v>
      </c>
    </row>
    <row r="187" spans="3:6" x14ac:dyDescent="0.2">
      <c r="C187" s="110">
        <v>721</v>
      </c>
      <c r="D187" s="110" t="s">
        <v>114</v>
      </c>
      <c r="E187" s="109">
        <v>10</v>
      </c>
      <c r="F187" s="109">
        <v>4</v>
      </c>
    </row>
    <row r="188" spans="3:6" x14ac:dyDescent="0.2">
      <c r="C188" s="110">
        <v>267</v>
      </c>
      <c r="D188" s="110" t="s">
        <v>114</v>
      </c>
      <c r="E188" s="109">
        <v>10</v>
      </c>
      <c r="F188" s="109">
        <v>5</v>
      </c>
    </row>
    <row r="189" spans="3:6" x14ac:dyDescent="0.2">
      <c r="C189" s="110">
        <v>383</v>
      </c>
      <c r="D189" s="110" t="s">
        <v>114</v>
      </c>
      <c r="E189" s="109">
        <v>10</v>
      </c>
      <c r="F189" s="109">
        <v>5</v>
      </c>
    </row>
    <row r="190" spans="3:6" x14ac:dyDescent="0.2">
      <c r="C190" s="110">
        <v>396</v>
      </c>
      <c r="D190" s="110" t="s">
        <v>114</v>
      </c>
      <c r="E190" s="109">
        <v>10</v>
      </c>
      <c r="F190" s="109">
        <v>6</v>
      </c>
    </row>
    <row r="191" spans="3:6" x14ac:dyDescent="0.2">
      <c r="C191" s="110">
        <v>737</v>
      </c>
      <c r="D191" s="110" t="s">
        <v>114</v>
      </c>
      <c r="E191" s="109">
        <v>10</v>
      </c>
      <c r="F191" s="109">
        <v>7</v>
      </c>
    </row>
    <row r="192" spans="3:6" x14ac:dyDescent="0.2">
      <c r="C192" s="110">
        <v>262</v>
      </c>
      <c r="D192" s="110" t="s">
        <v>114</v>
      </c>
      <c r="E192" s="109">
        <v>10</v>
      </c>
      <c r="F192" s="109">
        <v>8</v>
      </c>
    </row>
    <row r="193" spans="3:6" x14ac:dyDescent="0.2">
      <c r="C193" s="110">
        <v>251</v>
      </c>
      <c r="D193" s="110" t="s">
        <v>114</v>
      </c>
      <c r="E193" s="109">
        <v>10</v>
      </c>
      <c r="F193" s="109">
        <v>9</v>
      </c>
    </row>
    <row r="194" spans="3:6" x14ac:dyDescent="0.2">
      <c r="C194" s="110">
        <v>287</v>
      </c>
      <c r="D194" s="110" t="s">
        <v>114</v>
      </c>
      <c r="E194" s="109">
        <v>11</v>
      </c>
      <c r="F194" s="109">
        <v>0</v>
      </c>
    </row>
    <row r="195" spans="3:6" x14ac:dyDescent="0.2">
      <c r="C195" s="110">
        <v>645</v>
      </c>
      <c r="D195" s="110" t="s">
        <v>114</v>
      </c>
      <c r="E195" s="109">
        <v>11</v>
      </c>
      <c r="F195" s="109">
        <v>0</v>
      </c>
    </row>
    <row r="196" spans="3:6" x14ac:dyDescent="0.2">
      <c r="C196" s="110">
        <v>597</v>
      </c>
      <c r="D196" s="110" t="s">
        <v>114</v>
      </c>
      <c r="E196" s="109">
        <v>11</v>
      </c>
      <c r="F196" s="109">
        <v>1</v>
      </c>
    </row>
    <row r="197" spans="3:6" x14ac:dyDescent="0.2">
      <c r="C197" s="110">
        <v>720</v>
      </c>
      <c r="D197" s="110" t="s">
        <v>114</v>
      </c>
      <c r="E197" s="109">
        <v>11</v>
      </c>
      <c r="F197" s="109">
        <v>1</v>
      </c>
    </row>
    <row r="198" spans="3:6" x14ac:dyDescent="0.2">
      <c r="C198" s="110">
        <v>397</v>
      </c>
      <c r="D198" s="110" t="s">
        <v>114</v>
      </c>
      <c r="E198" s="109">
        <v>11</v>
      </c>
      <c r="F198" s="109">
        <v>3</v>
      </c>
    </row>
    <row r="199" spans="3:6" x14ac:dyDescent="0.2">
      <c r="C199" s="110">
        <v>319</v>
      </c>
      <c r="D199" s="110" t="s">
        <v>114</v>
      </c>
      <c r="E199" s="109">
        <v>11</v>
      </c>
      <c r="F199" s="109">
        <v>4</v>
      </c>
    </row>
    <row r="200" spans="3:6" x14ac:dyDescent="0.2">
      <c r="C200" s="110">
        <v>609</v>
      </c>
      <c r="D200" s="110" t="s">
        <v>114</v>
      </c>
      <c r="E200" s="109">
        <v>11</v>
      </c>
      <c r="F200" s="109">
        <v>11</v>
      </c>
    </row>
    <row r="201" spans="3:6" x14ac:dyDescent="0.2">
      <c r="C201" s="110">
        <v>607</v>
      </c>
      <c r="D201" s="110" t="s">
        <v>114</v>
      </c>
      <c r="E201" s="109">
        <v>12</v>
      </c>
      <c r="F201" s="109">
        <v>1</v>
      </c>
    </row>
    <row r="202" spans="3:6" x14ac:dyDescent="0.2">
      <c r="C202" s="110">
        <v>638</v>
      </c>
      <c r="D202" s="110" t="s">
        <v>114</v>
      </c>
      <c r="E202" s="109">
        <v>12</v>
      </c>
      <c r="F202" s="109">
        <v>4</v>
      </c>
    </row>
    <row r="203" spans="3:6" x14ac:dyDescent="0.2">
      <c r="C203" s="110">
        <v>302</v>
      </c>
      <c r="D203" s="110" t="s">
        <v>114</v>
      </c>
      <c r="E203" s="109">
        <v>12</v>
      </c>
      <c r="F203" s="109">
        <v>6</v>
      </c>
    </row>
    <row r="204" spans="3:6" x14ac:dyDescent="0.2">
      <c r="C204" s="110">
        <v>403</v>
      </c>
      <c r="D204" s="110" t="s">
        <v>114</v>
      </c>
      <c r="E204" s="109">
        <v>12</v>
      </c>
      <c r="F204" s="109">
        <v>9</v>
      </c>
    </row>
    <row r="205" spans="3:6" x14ac:dyDescent="0.2">
      <c r="C205" s="110">
        <v>293</v>
      </c>
      <c r="D205" s="110" t="s">
        <v>114</v>
      </c>
      <c r="E205" s="109">
        <v>13</v>
      </c>
      <c r="F205" s="109">
        <v>0</v>
      </c>
    </row>
    <row r="206" spans="3:6" x14ac:dyDescent="0.2">
      <c r="C206" s="110">
        <v>351</v>
      </c>
      <c r="D206" s="110" t="s">
        <v>114</v>
      </c>
      <c r="E206" s="109">
        <v>13</v>
      </c>
      <c r="F206" s="109">
        <v>0</v>
      </c>
    </row>
    <row r="207" spans="3:6" x14ac:dyDescent="0.2">
      <c r="C207" s="110">
        <v>540</v>
      </c>
      <c r="D207" s="110" t="s">
        <v>114</v>
      </c>
      <c r="E207" s="109">
        <v>13</v>
      </c>
      <c r="F207" s="109">
        <v>0</v>
      </c>
    </row>
    <row r="208" spans="3:6" x14ac:dyDescent="0.2">
      <c r="C208" s="110">
        <v>290</v>
      </c>
      <c r="D208" s="110" t="s">
        <v>114</v>
      </c>
      <c r="E208" s="109">
        <v>13</v>
      </c>
      <c r="F208" s="109">
        <v>2</v>
      </c>
    </row>
    <row r="209" spans="3:6" x14ac:dyDescent="0.2">
      <c r="C209" s="110">
        <v>343</v>
      </c>
      <c r="D209" s="110" t="s">
        <v>114</v>
      </c>
      <c r="E209" s="109">
        <v>13</v>
      </c>
      <c r="F209" s="109">
        <v>2</v>
      </c>
    </row>
    <row r="210" spans="3:6" x14ac:dyDescent="0.2">
      <c r="C210" s="110">
        <v>408</v>
      </c>
      <c r="D210" s="110" t="s">
        <v>114</v>
      </c>
      <c r="E210" s="109">
        <v>13</v>
      </c>
      <c r="F210" s="109">
        <v>3</v>
      </c>
    </row>
    <row r="211" spans="3:6" x14ac:dyDescent="0.2">
      <c r="C211" s="110">
        <v>265</v>
      </c>
      <c r="D211" s="110" t="s">
        <v>114</v>
      </c>
      <c r="E211" s="109">
        <v>13</v>
      </c>
      <c r="F211" s="109">
        <v>4</v>
      </c>
    </row>
    <row r="212" spans="3:6" x14ac:dyDescent="0.2">
      <c r="C212" s="110">
        <v>307</v>
      </c>
      <c r="D212" s="110" t="s">
        <v>114</v>
      </c>
      <c r="E212" s="109">
        <v>13</v>
      </c>
      <c r="F212" s="109">
        <v>8</v>
      </c>
    </row>
    <row r="213" spans="3:6" x14ac:dyDescent="0.2">
      <c r="C213" s="110">
        <v>453</v>
      </c>
      <c r="D213" s="110" t="s">
        <v>114</v>
      </c>
      <c r="E213" s="109">
        <v>14</v>
      </c>
      <c r="F213" s="109">
        <v>1</v>
      </c>
    </row>
    <row r="214" spans="3:6" x14ac:dyDescent="0.2">
      <c r="C214" s="110">
        <v>480</v>
      </c>
      <c r="D214" s="110" t="s">
        <v>114</v>
      </c>
      <c r="E214" s="109">
        <v>14</v>
      </c>
      <c r="F214" s="109">
        <v>1</v>
      </c>
    </row>
    <row r="215" spans="3:6" x14ac:dyDescent="0.2">
      <c r="C215" s="110">
        <v>655</v>
      </c>
      <c r="D215" s="110" t="s">
        <v>114</v>
      </c>
      <c r="E215" s="109">
        <v>14</v>
      </c>
      <c r="F215" s="109">
        <v>3</v>
      </c>
    </row>
    <row r="216" spans="3:6" x14ac:dyDescent="0.2">
      <c r="C216" s="110">
        <v>420</v>
      </c>
      <c r="D216" s="110" t="s">
        <v>114</v>
      </c>
      <c r="E216" s="109">
        <v>14</v>
      </c>
      <c r="F216" s="109">
        <v>4</v>
      </c>
    </row>
    <row r="217" spans="3:6" x14ac:dyDescent="0.2">
      <c r="C217" s="110">
        <v>571</v>
      </c>
      <c r="D217" s="110" t="s">
        <v>114</v>
      </c>
      <c r="E217" s="109">
        <v>14</v>
      </c>
      <c r="F217" s="109">
        <v>5</v>
      </c>
    </row>
    <row r="218" spans="3:6" x14ac:dyDescent="0.2">
      <c r="C218" s="110">
        <v>565</v>
      </c>
      <c r="D218" s="110" t="s">
        <v>114</v>
      </c>
      <c r="E218" s="109">
        <v>15</v>
      </c>
      <c r="F218" s="109">
        <v>0</v>
      </c>
    </row>
    <row r="219" spans="3:6" x14ac:dyDescent="0.2">
      <c r="C219" s="110">
        <v>587</v>
      </c>
      <c r="D219" s="110" t="s">
        <v>114</v>
      </c>
      <c r="E219" s="109">
        <v>15</v>
      </c>
      <c r="F219" s="109">
        <v>0</v>
      </c>
    </row>
    <row r="220" spans="3:6" x14ac:dyDescent="0.2">
      <c r="C220" s="110">
        <v>606</v>
      </c>
      <c r="D220" s="110" t="s">
        <v>114</v>
      </c>
      <c r="E220" s="109">
        <v>15</v>
      </c>
      <c r="F220" s="109">
        <v>0</v>
      </c>
    </row>
    <row r="221" spans="3:6" x14ac:dyDescent="0.2">
      <c r="C221" s="110">
        <v>457</v>
      </c>
      <c r="D221" s="110" t="s">
        <v>114</v>
      </c>
      <c r="E221" s="109">
        <v>15</v>
      </c>
      <c r="F221" s="109">
        <v>1</v>
      </c>
    </row>
    <row r="222" spans="3:6" x14ac:dyDescent="0.2">
      <c r="C222" s="110">
        <v>564</v>
      </c>
      <c r="D222" s="110" t="s">
        <v>114</v>
      </c>
      <c r="E222" s="109">
        <v>15</v>
      </c>
      <c r="F222" s="109">
        <v>2</v>
      </c>
    </row>
    <row r="223" spans="3:6" x14ac:dyDescent="0.2">
      <c r="C223" s="110">
        <v>658</v>
      </c>
      <c r="D223" s="110" t="s">
        <v>114</v>
      </c>
      <c r="E223" s="109">
        <v>16</v>
      </c>
      <c r="F223" s="109">
        <v>1</v>
      </c>
    </row>
    <row r="224" spans="3:6" x14ac:dyDescent="0.2">
      <c r="C224" s="110">
        <v>353</v>
      </c>
      <c r="D224" s="110" t="s">
        <v>114</v>
      </c>
      <c r="E224" s="109">
        <v>16</v>
      </c>
      <c r="F224" s="109">
        <v>4</v>
      </c>
    </row>
    <row r="225" spans="3:6" x14ac:dyDescent="0.2">
      <c r="C225" s="110">
        <v>614</v>
      </c>
      <c r="D225" s="110" t="s">
        <v>114</v>
      </c>
      <c r="E225" s="109">
        <v>17</v>
      </c>
      <c r="F225" s="109">
        <v>1</v>
      </c>
    </row>
    <row r="226" spans="3:6" x14ac:dyDescent="0.2">
      <c r="C226" s="110">
        <v>654</v>
      </c>
      <c r="D226" s="110" t="s">
        <v>114</v>
      </c>
      <c r="E226" s="109">
        <v>17</v>
      </c>
      <c r="F226" s="109">
        <v>1</v>
      </c>
    </row>
    <row r="227" spans="3:6" x14ac:dyDescent="0.2">
      <c r="C227" s="110">
        <v>714</v>
      </c>
      <c r="D227" s="110" t="s">
        <v>114</v>
      </c>
      <c r="E227" s="109">
        <v>17</v>
      </c>
      <c r="F227" s="109">
        <v>1</v>
      </c>
    </row>
    <row r="228" spans="3:6" x14ac:dyDescent="0.2">
      <c r="C228" s="110">
        <v>455</v>
      </c>
      <c r="D228" s="110" t="s">
        <v>114</v>
      </c>
      <c r="E228" s="109">
        <v>17</v>
      </c>
      <c r="F228" s="109">
        <v>3</v>
      </c>
    </row>
    <row r="229" spans="3:6" x14ac:dyDescent="0.2">
      <c r="C229" s="110">
        <v>596</v>
      </c>
      <c r="D229" s="110" t="s">
        <v>114</v>
      </c>
      <c r="E229" s="109">
        <v>19</v>
      </c>
      <c r="F229" s="109">
        <v>17</v>
      </c>
    </row>
    <row r="230" spans="3:6" x14ac:dyDescent="0.2">
      <c r="C230" s="110">
        <v>354</v>
      </c>
      <c r="D230" s="110" t="s">
        <v>114</v>
      </c>
      <c r="E230" s="109">
        <v>22</v>
      </c>
      <c r="F230" s="109">
        <v>0</v>
      </c>
    </row>
    <row r="231" spans="3:6" x14ac:dyDescent="0.2">
      <c r="C231" s="110">
        <v>697</v>
      </c>
      <c r="D231" s="110" t="s">
        <v>115</v>
      </c>
      <c r="E231" s="109">
        <v>0</v>
      </c>
      <c r="F231" s="109">
        <v>5</v>
      </c>
    </row>
    <row r="232" spans="3:6" x14ac:dyDescent="0.2">
      <c r="C232" s="110">
        <v>762</v>
      </c>
      <c r="D232" s="110" t="s">
        <v>115</v>
      </c>
      <c r="E232" s="109">
        <v>0</v>
      </c>
      <c r="F232" s="109">
        <v>5</v>
      </c>
    </row>
    <row r="233" spans="3:6" x14ac:dyDescent="0.2">
      <c r="C233" s="110">
        <v>296</v>
      </c>
      <c r="D233" s="110" t="s">
        <v>115</v>
      </c>
      <c r="E233" s="109">
        <v>0</v>
      </c>
      <c r="F233" s="109">
        <v>9</v>
      </c>
    </row>
    <row r="234" spans="3:6" x14ac:dyDescent="0.2">
      <c r="C234" s="110">
        <v>260</v>
      </c>
      <c r="D234" s="110" t="s">
        <v>115</v>
      </c>
      <c r="E234" s="109">
        <v>1</v>
      </c>
      <c r="F234" s="109">
        <v>2</v>
      </c>
    </row>
    <row r="235" spans="3:6" x14ac:dyDescent="0.2">
      <c r="C235" s="110">
        <v>699</v>
      </c>
      <c r="D235" s="110" t="s">
        <v>115</v>
      </c>
      <c r="E235" s="109">
        <v>1</v>
      </c>
      <c r="F235" s="109">
        <v>16</v>
      </c>
    </row>
    <row r="236" spans="3:6" x14ac:dyDescent="0.2">
      <c r="C236" s="110">
        <v>740</v>
      </c>
      <c r="D236" s="110" t="s">
        <v>115</v>
      </c>
      <c r="E236" s="109">
        <v>1</v>
      </c>
      <c r="F236" s="109">
        <v>20</v>
      </c>
    </row>
    <row r="237" spans="3:6" x14ac:dyDescent="0.2">
      <c r="C237" s="110">
        <v>704</v>
      </c>
      <c r="D237" s="110" t="s">
        <v>115</v>
      </c>
      <c r="E237" s="109">
        <v>1</v>
      </c>
      <c r="F237" s="109">
        <v>21</v>
      </c>
    </row>
    <row r="238" spans="3:6" x14ac:dyDescent="0.2">
      <c r="C238" s="110">
        <v>707</v>
      </c>
      <c r="D238" s="110" t="s">
        <v>115</v>
      </c>
      <c r="E238" s="109">
        <v>1</v>
      </c>
      <c r="F238" s="109">
        <v>48</v>
      </c>
    </row>
    <row r="239" spans="3:6" x14ac:dyDescent="0.2">
      <c r="C239" s="110">
        <v>698</v>
      </c>
      <c r="D239" s="110" t="s">
        <v>115</v>
      </c>
      <c r="E239" s="109">
        <v>2</v>
      </c>
      <c r="F239" s="109">
        <v>14</v>
      </c>
    </row>
    <row r="240" spans="3:6" x14ac:dyDescent="0.2">
      <c r="C240" s="110">
        <v>292</v>
      </c>
      <c r="D240" s="110" t="s">
        <v>115</v>
      </c>
      <c r="E240" s="109">
        <v>2</v>
      </c>
      <c r="F240" s="109">
        <v>17</v>
      </c>
    </row>
    <row r="241" spans="3:6" x14ac:dyDescent="0.2">
      <c r="C241" s="110">
        <v>333</v>
      </c>
      <c r="D241" s="110" t="s">
        <v>115</v>
      </c>
      <c r="E241" s="109">
        <v>2</v>
      </c>
      <c r="F241" s="109">
        <v>20</v>
      </c>
    </row>
    <row r="242" spans="3:6" x14ac:dyDescent="0.2">
      <c r="C242" s="110">
        <v>716</v>
      </c>
      <c r="D242" s="110" t="s">
        <v>115</v>
      </c>
      <c r="E242" s="109">
        <v>2</v>
      </c>
      <c r="F242" s="109">
        <v>21</v>
      </c>
    </row>
    <row r="243" spans="3:6" x14ac:dyDescent="0.2">
      <c r="C243" s="110">
        <v>753</v>
      </c>
      <c r="D243" s="110" t="s">
        <v>115</v>
      </c>
      <c r="E243" s="109">
        <v>2</v>
      </c>
      <c r="F243" s="109">
        <v>24</v>
      </c>
    </row>
    <row r="244" spans="3:6" x14ac:dyDescent="0.2">
      <c r="C244" s="110">
        <v>695</v>
      </c>
      <c r="D244" s="110" t="s">
        <v>115</v>
      </c>
      <c r="E244" s="109">
        <v>2</v>
      </c>
      <c r="F244" s="109">
        <v>28</v>
      </c>
    </row>
    <row r="245" spans="3:6" x14ac:dyDescent="0.2">
      <c r="C245" s="110">
        <v>446</v>
      </c>
      <c r="D245" s="110" t="s">
        <v>115</v>
      </c>
      <c r="E245" s="109">
        <v>4</v>
      </c>
      <c r="F245" s="109">
        <v>0</v>
      </c>
    </row>
    <row r="246" spans="3:6" x14ac:dyDescent="0.2">
      <c r="C246" s="110">
        <v>748</v>
      </c>
      <c r="D246" s="110" t="s">
        <v>115</v>
      </c>
      <c r="E246" s="109">
        <v>4</v>
      </c>
      <c r="F246" s="109">
        <v>4</v>
      </c>
    </row>
    <row r="247" spans="3:6" x14ac:dyDescent="0.2">
      <c r="C247" s="110">
        <v>734</v>
      </c>
      <c r="D247" s="110" t="s">
        <v>115</v>
      </c>
      <c r="E247" s="109">
        <v>4</v>
      </c>
      <c r="F247" s="109">
        <v>13</v>
      </c>
    </row>
    <row r="248" spans="3:6" x14ac:dyDescent="0.2">
      <c r="C248" s="110">
        <v>729</v>
      </c>
      <c r="D248" s="110" t="s">
        <v>115</v>
      </c>
      <c r="E248" s="109">
        <v>4</v>
      </c>
      <c r="F248" s="109">
        <v>15</v>
      </c>
    </row>
    <row r="249" spans="3:6" x14ac:dyDescent="0.2">
      <c r="C249" s="110">
        <v>755</v>
      </c>
      <c r="D249" s="110" t="s">
        <v>115</v>
      </c>
      <c r="E249" s="109">
        <v>4</v>
      </c>
      <c r="F249" s="109">
        <v>20</v>
      </c>
    </row>
    <row r="250" spans="3:6" x14ac:dyDescent="0.2">
      <c r="C250" s="110">
        <v>732</v>
      </c>
      <c r="D250" s="110" t="s">
        <v>115</v>
      </c>
      <c r="E250" s="109">
        <v>4</v>
      </c>
      <c r="F250" s="109">
        <v>25</v>
      </c>
    </row>
    <row r="251" spans="3:6" x14ac:dyDescent="0.2">
      <c r="C251" s="110">
        <v>705</v>
      </c>
      <c r="D251" s="110" t="s">
        <v>115</v>
      </c>
      <c r="E251" s="109">
        <v>4</v>
      </c>
      <c r="F251" s="109">
        <v>31</v>
      </c>
    </row>
    <row r="252" spans="3:6" x14ac:dyDescent="0.2">
      <c r="C252" s="110">
        <v>694</v>
      </c>
      <c r="D252" s="110" t="s">
        <v>115</v>
      </c>
      <c r="E252" s="109">
        <v>5</v>
      </c>
      <c r="F252" s="109">
        <v>0</v>
      </c>
    </row>
    <row r="253" spans="3:6" x14ac:dyDescent="0.2">
      <c r="C253" s="110">
        <v>727</v>
      </c>
      <c r="D253" s="110" t="s">
        <v>115</v>
      </c>
      <c r="E253" s="109">
        <v>5</v>
      </c>
      <c r="F253" s="109">
        <v>4</v>
      </c>
    </row>
    <row r="254" spans="3:6" x14ac:dyDescent="0.2">
      <c r="C254" s="110">
        <v>742</v>
      </c>
      <c r="D254" s="110" t="s">
        <v>115</v>
      </c>
      <c r="E254" s="109">
        <v>5</v>
      </c>
      <c r="F254" s="109">
        <v>24</v>
      </c>
    </row>
    <row r="255" spans="3:6" x14ac:dyDescent="0.2">
      <c r="C255" s="110">
        <v>703</v>
      </c>
      <c r="D255" s="110" t="s">
        <v>115</v>
      </c>
      <c r="E255" s="109">
        <v>6</v>
      </c>
      <c r="F255" s="109">
        <v>6</v>
      </c>
    </row>
    <row r="256" spans="3:6" x14ac:dyDescent="0.2">
      <c r="C256" s="110">
        <v>733</v>
      </c>
      <c r="D256" s="110" t="s">
        <v>115</v>
      </c>
      <c r="E256" s="109">
        <v>6</v>
      </c>
      <c r="F256" s="109">
        <v>11</v>
      </c>
    </row>
    <row r="257" spans="3:6" x14ac:dyDescent="0.2">
      <c r="C257" s="110">
        <v>718</v>
      </c>
      <c r="D257" s="110" t="s">
        <v>115</v>
      </c>
      <c r="E257" s="109">
        <v>6</v>
      </c>
      <c r="F257" s="109">
        <v>18</v>
      </c>
    </row>
    <row r="258" spans="3:6" x14ac:dyDescent="0.2">
      <c r="C258" s="110">
        <v>696</v>
      </c>
      <c r="D258" s="110" t="s">
        <v>115</v>
      </c>
      <c r="E258" s="109">
        <v>6</v>
      </c>
      <c r="F258" s="109">
        <v>27</v>
      </c>
    </row>
    <row r="259" spans="3:6" x14ac:dyDescent="0.2">
      <c r="C259" s="110">
        <v>723</v>
      </c>
      <c r="D259" s="110" t="s">
        <v>115</v>
      </c>
      <c r="E259" s="109">
        <v>6</v>
      </c>
      <c r="F259" s="109">
        <v>33</v>
      </c>
    </row>
    <row r="260" spans="3:6" x14ac:dyDescent="0.2">
      <c r="C260" s="110">
        <v>741</v>
      </c>
      <c r="D260" s="110" t="s">
        <v>115</v>
      </c>
      <c r="E260" s="109">
        <v>7</v>
      </c>
      <c r="F260" s="109">
        <v>4</v>
      </c>
    </row>
    <row r="261" spans="3:6" x14ac:dyDescent="0.2">
      <c r="C261" s="110">
        <v>765</v>
      </c>
      <c r="D261" s="110" t="s">
        <v>115</v>
      </c>
      <c r="E261" s="109">
        <v>7</v>
      </c>
      <c r="F261" s="109">
        <v>21</v>
      </c>
    </row>
    <row r="262" spans="3:6" x14ac:dyDescent="0.2">
      <c r="C262" s="110">
        <v>438</v>
      </c>
      <c r="D262" s="110" t="s">
        <v>115</v>
      </c>
      <c r="E262" s="109">
        <v>8</v>
      </c>
      <c r="F262" s="109">
        <v>7</v>
      </c>
    </row>
    <row r="263" spans="3:6" x14ac:dyDescent="0.2">
      <c r="C263" s="110">
        <v>726</v>
      </c>
      <c r="D263" s="110" t="s">
        <v>115</v>
      </c>
      <c r="E263" s="109">
        <v>8</v>
      </c>
      <c r="F263" s="109">
        <v>12</v>
      </c>
    </row>
    <row r="264" spans="3:6" x14ac:dyDescent="0.2">
      <c r="C264" s="110">
        <v>751</v>
      </c>
      <c r="D264" s="110" t="s">
        <v>115</v>
      </c>
      <c r="E264" s="109">
        <v>8</v>
      </c>
      <c r="F264" s="109">
        <v>22</v>
      </c>
    </row>
    <row r="265" spans="3:6" x14ac:dyDescent="0.2">
      <c r="C265" s="110">
        <v>316</v>
      </c>
      <c r="D265" s="110" t="s">
        <v>115</v>
      </c>
      <c r="E265" s="109">
        <v>8</v>
      </c>
      <c r="F265" s="109">
        <v>32</v>
      </c>
    </row>
    <row r="266" spans="3:6" x14ac:dyDescent="0.2">
      <c r="C266" s="110">
        <v>736</v>
      </c>
      <c r="D266" s="110" t="s">
        <v>115</v>
      </c>
      <c r="E266" s="109">
        <v>8</v>
      </c>
      <c r="F266" s="109">
        <v>38</v>
      </c>
    </row>
    <row r="267" spans="3:6" x14ac:dyDescent="0.2">
      <c r="C267" s="110">
        <v>722</v>
      </c>
      <c r="D267" s="110" t="s">
        <v>115</v>
      </c>
      <c r="E267" s="109">
        <v>8</v>
      </c>
      <c r="F267" s="109">
        <v>39</v>
      </c>
    </row>
    <row r="268" spans="3:6" x14ac:dyDescent="0.2">
      <c r="C268" s="110">
        <v>497</v>
      </c>
      <c r="D268" s="110" t="s">
        <v>115</v>
      </c>
      <c r="E268" s="109">
        <v>10</v>
      </c>
      <c r="F268" s="109">
        <v>22</v>
      </c>
    </row>
    <row r="269" spans="3:6" x14ac:dyDescent="0.2">
      <c r="C269" s="110">
        <v>434</v>
      </c>
      <c r="D269" s="110" t="s">
        <v>115</v>
      </c>
      <c r="E269" s="109">
        <v>14</v>
      </c>
      <c r="F269" s="109">
        <v>2</v>
      </c>
    </row>
    <row r="270" spans="3:6" x14ac:dyDescent="0.2">
      <c r="C270" s="110">
        <v>358</v>
      </c>
      <c r="D270" s="110" t="s">
        <v>115</v>
      </c>
      <c r="E270" s="109" t="s">
        <v>47</v>
      </c>
      <c r="F270" s="109">
        <v>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4DA0-F5A0-43E3-B3A0-83189441167A}">
  <dimension ref="A1:P235"/>
  <sheetViews>
    <sheetView workbookViewId="0"/>
  </sheetViews>
  <sheetFormatPr baseColWidth="10" defaultRowHeight="15" x14ac:dyDescent="0.2"/>
  <cols>
    <col min="1" max="1" width="19.6640625" customWidth="1"/>
    <col min="2" max="2" width="7.1640625" bestFit="1" customWidth="1"/>
    <col min="3" max="3" width="10.5" bestFit="1" customWidth="1"/>
    <col min="4" max="4" width="11.33203125" bestFit="1" customWidth="1"/>
    <col min="5" max="5" width="20" bestFit="1" customWidth="1"/>
    <col min="7" max="7" width="19.6640625" bestFit="1" customWidth="1"/>
    <col min="8" max="8" width="7.1640625" style="28" bestFit="1" customWidth="1"/>
    <col min="9" max="9" width="10.5" style="28" bestFit="1" customWidth="1"/>
    <col min="10" max="10" width="11.33203125" style="28" bestFit="1" customWidth="1"/>
    <col min="11" max="11" width="20" style="28" bestFit="1" customWidth="1"/>
    <col min="14" max="14" width="3.83203125" bestFit="1" customWidth="1"/>
    <col min="15" max="15" width="10.5" style="28" bestFit="1" customWidth="1"/>
    <col min="16" max="16" width="20" style="28" bestFit="1" customWidth="1"/>
  </cols>
  <sheetData>
    <row r="1" spans="1:16" ht="18" thickBot="1" x14ac:dyDescent="0.25">
      <c r="A1" s="118" t="s">
        <v>108</v>
      </c>
      <c r="B1" s="119" t="s">
        <v>46</v>
      </c>
      <c r="C1" s="120" t="s">
        <v>202</v>
      </c>
      <c r="D1" s="120" t="s">
        <v>48</v>
      </c>
      <c r="E1" s="120" t="s">
        <v>49</v>
      </c>
      <c r="G1" s="118" t="s">
        <v>107</v>
      </c>
      <c r="H1" s="121" t="s">
        <v>46</v>
      </c>
      <c r="I1" s="120" t="s">
        <v>202</v>
      </c>
      <c r="J1" s="122" t="s">
        <v>48</v>
      </c>
      <c r="K1" s="122" t="s">
        <v>49</v>
      </c>
      <c r="N1" s="124" t="s">
        <v>0</v>
      </c>
      <c r="O1" s="120" t="s">
        <v>202</v>
      </c>
      <c r="P1" s="111" t="s">
        <v>49</v>
      </c>
    </row>
    <row r="2" spans="1:16" x14ac:dyDescent="0.2">
      <c r="B2" s="116">
        <v>5</v>
      </c>
      <c r="C2" s="116">
        <v>2</v>
      </c>
      <c r="D2" s="113">
        <v>31118400</v>
      </c>
      <c r="E2" s="112">
        <v>-0.61614649481240813</v>
      </c>
      <c r="H2" s="6">
        <v>4</v>
      </c>
      <c r="I2" s="6">
        <v>7</v>
      </c>
      <c r="J2" s="123">
        <v>29705600</v>
      </c>
      <c r="K2" s="38">
        <v>-1.1046230786707787</v>
      </c>
      <c r="O2" s="14">
        <v>0</v>
      </c>
      <c r="P2" s="38">
        <v>-1.5437364326967236</v>
      </c>
    </row>
    <row r="3" spans="1:16" x14ac:dyDescent="0.2">
      <c r="B3" s="116">
        <v>8</v>
      </c>
      <c r="C3" s="116">
        <v>6</v>
      </c>
      <c r="D3" s="113">
        <v>20998100</v>
      </c>
      <c r="E3" s="112">
        <v>-1.241362178562484</v>
      </c>
      <c r="H3" s="6">
        <v>6</v>
      </c>
      <c r="I3" s="6">
        <v>3</v>
      </c>
      <c r="J3" s="123">
        <v>40823700</v>
      </c>
      <c r="K3" s="38">
        <v>-0.85774602970740421</v>
      </c>
      <c r="O3" s="14">
        <v>0</v>
      </c>
      <c r="P3" s="38">
        <v>-1.1531611932468329</v>
      </c>
    </row>
    <row r="4" spans="1:16" x14ac:dyDescent="0.2">
      <c r="B4" s="116">
        <v>9</v>
      </c>
      <c r="C4" s="116">
        <v>0</v>
      </c>
      <c r="D4" s="113">
        <v>16103600</v>
      </c>
      <c r="E4" s="112">
        <v>-1.5437364326967236</v>
      </c>
      <c r="H4" s="6">
        <v>7</v>
      </c>
      <c r="I4" s="6">
        <v>2</v>
      </c>
      <c r="J4" s="123">
        <v>4826450</v>
      </c>
      <c r="K4" s="38">
        <v>-1.6570637954044956</v>
      </c>
      <c r="O4" s="14">
        <v>0</v>
      </c>
      <c r="P4" s="38">
        <v>-1.8179459258830013</v>
      </c>
    </row>
    <row r="5" spans="1:16" x14ac:dyDescent="0.2">
      <c r="B5" s="116">
        <v>10</v>
      </c>
      <c r="C5" s="116">
        <v>1</v>
      </c>
      <c r="D5" s="113">
        <v>11600400</v>
      </c>
      <c r="E5" s="112">
        <v>-1.8219368088776018</v>
      </c>
      <c r="H5" s="6">
        <v>8</v>
      </c>
      <c r="I5" s="6">
        <v>4</v>
      </c>
      <c r="J5" s="123">
        <v>14111700</v>
      </c>
      <c r="K5" s="38">
        <v>-1.4508851210907934</v>
      </c>
      <c r="O5" s="14">
        <v>0</v>
      </c>
      <c r="P5" s="38">
        <v>-1.4425434552175358</v>
      </c>
    </row>
    <row r="6" spans="1:16" x14ac:dyDescent="0.2">
      <c r="B6" s="116">
        <v>11</v>
      </c>
      <c r="C6" s="116">
        <v>0</v>
      </c>
      <c r="D6" s="113">
        <v>17741600</v>
      </c>
      <c r="E6" s="112">
        <v>-1.4425434552175358</v>
      </c>
      <c r="H6" s="6">
        <v>9</v>
      </c>
      <c r="I6" s="6">
        <v>1</v>
      </c>
      <c r="J6" s="123">
        <v>14726500</v>
      </c>
      <c r="K6" s="38">
        <v>-1.4372335070827629</v>
      </c>
      <c r="O6" s="6">
        <v>0</v>
      </c>
      <c r="P6" s="38">
        <v>-0.96000212545948738</v>
      </c>
    </row>
    <row r="7" spans="1:16" x14ac:dyDescent="0.2">
      <c r="B7" s="116">
        <v>12</v>
      </c>
      <c r="C7" s="116">
        <v>2</v>
      </c>
      <c r="D7" s="113">
        <v>13585000</v>
      </c>
      <c r="E7" s="112">
        <v>-1.6993314467865175</v>
      </c>
      <c r="H7" s="6">
        <v>10</v>
      </c>
      <c r="I7" s="6">
        <v>3</v>
      </c>
      <c r="J7" s="123">
        <v>19237500</v>
      </c>
      <c r="K7" s="38">
        <v>-1.3370668987707508</v>
      </c>
      <c r="O7" s="14">
        <v>1</v>
      </c>
      <c r="P7" s="38">
        <v>-1.7784015883467206</v>
      </c>
    </row>
    <row r="8" spans="1:16" x14ac:dyDescent="0.2">
      <c r="B8" s="116">
        <v>13</v>
      </c>
      <c r="C8" s="116">
        <v>1</v>
      </c>
      <c r="D8" s="113">
        <v>17288700</v>
      </c>
      <c r="E8" s="112">
        <v>-1.4705228810419095</v>
      </c>
      <c r="H8" s="6">
        <v>11</v>
      </c>
      <c r="I8" s="6">
        <v>1</v>
      </c>
      <c r="J8" s="123">
        <v>41417900</v>
      </c>
      <c r="K8" s="38">
        <v>-0.84455183802950629</v>
      </c>
      <c r="O8" s="14">
        <v>1</v>
      </c>
      <c r="P8" s="38">
        <v>-0.37739778860601669</v>
      </c>
    </row>
    <row r="9" spans="1:16" x14ac:dyDescent="0.2">
      <c r="B9" s="116">
        <v>14</v>
      </c>
      <c r="C9" s="116">
        <v>3</v>
      </c>
      <c r="D9" s="113">
        <v>11299900</v>
      </c>
      <c r="E9" s="112">
        <v>-1.8405012104236922</v>
      </c>
      <c r="H9" s="6">
        <v>12</v>
      </c>
      <c r="I9" s="6">
        <v>3</v>
      </c>
      <c r="J9" s="23">
        <v>76351000</v>
      </c>
      <c r="K9" s="38">
        <v>-6.8863488478552934E-2</v>
      </c>
      <c r="O9" s="14">
        <v>1</v>
      </c>
      <c r="P9" s="38">
        <v>0.62720507096667222</v>
      </c>
    </row>
    <row r="10" spans="1:16" x14ac:dyDescent="0.2">
      <c r="B10" s="116">
        <v>15</v>
      </c>
      <c r="C10" s="116">
        <v>1</v>
      </c>
      <c r="D10" s="113">
        <v>12305100</v>
      </c>
      <c r="E10" s="112">
        <v>-1.7784015883467206</v>
      </c>
      <c r="H10" s="6">
        <v>13</v>
      </c>
      <c r="I10" s="6">
        <v>10</v>
      </c>
      <c r="J10" s="123">
        <v>85554600</v>
      </c>
      <c r="K10" s="38">
        <v>0.1355021502402311</v>
      </c>
      <c r="O10" s="14">
        <v>1</v>
      </c>
      <c r="P10" s="38">
        <v>-1.2527417551508029</v>
      </c>
    </row>
    <row r="11" spans="1:16" x14ac:dyDescent="0.2">
      <c r="B11" s="116">
        <v>20</v>
      </c>
      <c r="C11" s="116">
        <v>11</v>
      </c>
      <c r="D11" s="113">
        <v>34797600</v>
      </c>
      <c r="E11" s="112">
        <v>-0.38885149924377094</v>
      </c>
      <c r="H11" s="6">
        <v>14</v>
      </c>
      <c r="I11" s="6">
        <v>2</v>
      </c>
      <c r="J11" s="123">
        <v>36686300</v>
      </c>
      <c r="K11" s="38">
        <v>-0.94961686216808239</v>
      </c>
      <c r="O11" s="14">
        <v>1</v>
      </c>
      <c r="P11" s="38">
        <v>-1.6231463553168384</v>
      </c>
    </row>
    <row r="12" spans="1:16" x14ac:dyDescent="0.2">
      <c r="B12" s="116">
        <v>21</v>
      </c>
      <c r="C12" s="116">
        <v>4</v>
      </c>
      <c r="D12" s="113">
        <v>16503600</v>
      </c>
      <c r="E12" s="112">
        <v>-1.5190250828849601</v>
      </c>
      <c r="H12" s="6">
        <v>15</v>
      </c>
      <c r="I12" s="6">
        <v>10</v>
      </c>
      <c r="J12" s="123">
        <v>81993800</v>
      </c>
      <c r="K12" s="38">
        <v>5.6434702029764958E-2</v>
      </c>
      <c r="O12" s="14">
        <v>1</v>
      </c>
      <c r="P12" s="38">
        <v>-1.8219368088776018</v>
      </c>
    </row>
    <row r="13" spans="1:16" x14ac:dyDescent="0.2">
      <c r="B13" s="116">
        <v>23</v>
      </c>
      <c r="C13" s="116">
        <v>1</v>
      </c>
      <c r="D13" s="113">
        <v>34983000</v>
      </c>
      <c r="E13" s="112">
        <v>-0.37739778860601669</v>
      </c>
      <c r="H13" s="6">
        <v>16</v>
      </c>
      <c r="I13" s="6">
        <v>4</v>
      </c>
      <c r="J13" s="23">
        <v>50878200</v>
      </c>
      <c r="K13" s="38">
        <v>-0.63448618415805247</v>
      </c>
      <c r="O13" s="14">
        <v>1</v>
      </c>
      <c r="P13" s="38">
        <v>-1.4705228810419095</v>
      </c>
    </row>
    <row r="14" spans="1:16" x14ac:dyDescent="0.2">
      <c r="B14" s="116">
        <v>24</v>
      </c>
      <c r="C14" s="116">
        <v>6</v>
      </c>
      <c r="D14" s="113">
        <v>30904900</v>
      </c>
      <c r="E14" s="112">
        <v>-0.62933617777443895</v>
      </c>
      <c r="H14" s="6">
        <v>17</v>
      </c>
      <c r="I14" s="6">
        <v>12</v>
      </c>
      <c r="J14" s="23">
        <v>61096200</v>
      </c>
      <c r="K14" s="38">
        <v>-0.40759582642536796</v>
      </c>
      <c r="O14" s="14">
        <v>1</v>
      </c>
      <c r="P14" s="38">
        <v>-2.3186250555542034</v>
      </c>
    </row>
    <row r="15" spans="1:16" x14ac:dyDescent="0.2">
      <c r="B15" s="116">
        <v>25</v>
      </c>
      <c r="C15" s="116">
        <v>3</v>
      </c>
      <c r="D15" s="113">
        <v>37284000</v>
      </c>
      <c r="E15" s="112">
        <v>-0.23524574881382432</v>
      </c>
      <c r="H15" s="6">
        <v>18</v>
      </c>
      <c r="I15" s="6">
        <v>5</v>
      </c>
      <c r="J15" s="23">
        <v>80026400</v>
      </c>
      <c r="K15" s="38">
        <v>1.2748649005368451E-2</v>
      </c>
      <c r="O15" s="6">
        <v>1</v>
      </c>
      <c r="P15" s="38">
        <v>-0.84455183802950629</v>
      </c>
    </row>
    <row r="16" spans="1:16" x14ac:dyDescent="0.2">
      <c r="B16" s="116">
        <v>26</v>
      </c>
      <c r="C16" s="116">
        <v>7</v>
      </c>
      <c r="D16" s="113">
        <v>49556900</v>
      </c>
      <c r="E16" s="112">
        <v>0.52295406394827815</v>
      </c>
      <c r="H16" s="6">
        <v>19</v>
      </c>
      <c r="I16" s="6">
        <v>0</v>
      </c>
      <c r="J16" s="23">
        <v>36218600</v>
      </c>
      <c r="K16" s="38">
        <v>-0.96000212545948738</v>
      </c>
      <c r="O16" s="6">
        <v>1</v>
      </c>
      <c r="P16" s="38">
        <v>-1.4372335070827629</v>
      </c>
    </row>
    <row r="17" spans="2:16" x14ac:dyDescent="0.2">
      <c r="B17" s="116">
        <v>27</v>
      </c>
      <c r="C17" s="116">
        <v>8</v>
      </c>
      <c r="D17" s="113">
        <v>59668900</v>
      </c>
      <c r="E17" s="112">
        <v>1.1476569871897597</v>
      </c>
      <c r="H17" s="6">
        <v>20</v>
      </c>
      <c r="I17" s="6">
        <v>2</v>
      </c>
      <c r="J17" s="123">
        <v>26128700</v>
      </c>
      <c r="K17" s="38">
        <v>-1.1840480268577076</v>
      </c>
      <c r="O17" s="14">
        <v>2</v>
      </c>
      <c r="P17" s="38">
        <v>-0.61614649481240813</v>
      </c>
    </row>
    <row r="18" spans="2:16" x14ac:dyDescent="0.2">
      <c r="B18" s="116">
        <v>28</v>
      </c>
      <c r="C18" s="116">
        <v>3</v>
      </c>
      <c r="D18" s="113">
        <v>45331900</v>
      </c>
      <c r="E18" s="112">
        <v>0.26194043156148422</v>
      </c>
      <c r="H18" s="6">
        <v>21</v>
      </c>
      <c r="I18" s="6">
        <v>5</v>
      </c>
      <c r="J18" s="123">
        <v>26232000</v>
      </c>
      <c r="K18" s="38">
        <v>-1.1817542537168007</v>
      </c>
      <c r="O18" s="14">
        <v>2</v>
      </c>
      <c r="P18" s="38">
        <v>-8.5198432756772233E-2</v>
      </c>
    </row>
    <row r="19" spans="2:16" x14ac:dyDescent="0.2">
      <c r="B19" s="116">
        <v>29</v>
      </c>
      <c r="C19" s="116">
        <v>8</v>
      </c>
      <c r="D19" s="113">
        <v>53226400</v>
      </c>
      <c r="E19" s="112">
        <v>0.74964980928397995</v>
      </c>
      <c r="H19" s="6">
        <v>22</v>
      </c>
      <c r="I19" s="6">
        <v>5</v>
      </c>
      <c r="J19" s="123">
        <v>48623200</v>
      </c>
      <c r="K19" s="38">
        <v>-0.68455838583031747</v>
      </c>
      <c r="O19" s="14">
        <v>2</v>
      </c>
      <c r="P19" s="38">
        <v>1.4754777537926671</v>
      </c>
    </row>
    <row r="20" spans="2:16" x14ac:dyDescent="0.2">
      <c r="B20" s="116">
        <v>30</v>
      </c>
      <c r="C20" s="116">
        <v>0</v>
      </c>
      <c r="D20" s="113">
        <v>22425800</v>
      </c>
      <c r="E20" s="112">
        <v>-1.1531611932468329</v>
      </c>
      <c r="H20" s="6">
        <v>23</v>
      </c>
      <c r="I20" s="6">
        <v>6</v>
      </c>
      <c r="J20" s="123">
        <v>55960600</v>
      </c>
      <c r="K20" s="38">
        <v>-0.52163165742673556</v>
      </c>
      <c r="O20" s="14">
        <v>2</v>
      </c>
      <c r="P20" s="38">
        <v>0.94578379273997837</v>
      </c>
    </row>
    <row r="21" spans="2:16" x14ac:dyDescent="0.2">
      <c r="B21" s="116">
        <v>31</v>
      </c>
      <c r="C21" s="116">
        <v>3</v>
      </c>
      <c r="D21" s="113">
        <v>26611400</v>
      </c>
      <c r="E21" s="112">
        <v>-0.89458162881649805</v>
      </c>
      <c r="H21" s="6">
        <v>24</v>
      </c>
      <c r="I21" s="6">
        <v>11</v>
      </c>
      <c r="J21" s="123">
        <v>92403600</v>
      </c>
      <c r="K21" s="38">
        <v>0.28758397252552725</v>
      </c>
      <c r="O21" s="14">
        <v>2</v>
      </c>
      <c r="P21" s="38">
        <v>-0.58845742734832263</v>
      </c>
    </row>
    <row r="22" spans="2:16" x14ac:dyDescent="0.2">
      <c r="B22" s="116">
        <v>33</v>
      </c>
      <c r="C22" s="116">
        <v>3</v>
      </c>
      <c r="D22" s="113">
        <v>54497200</v>
      </c>
      <c r="E22" s="112">
        <v>0.82815776763596527</v>
      </c>
      <c r="H22" s="6">
        <v>25</v>
      </c>
      <c r="I22" s="6">
        <v>6</v>
      </c>
      <c r="J22" s="123">
        <v>70995296</v>
      </c>
      <c r="K22" s="38">
        <v>-0.18778672164261337</v>
      </c>
      <c r="O22" s="14">
        <v>2</v>
      </c>
      <c r="P22" s="38">
        <v>-1.3573263653916559</v>
      </c>
    </row>
    <row r="23" spans="2:16" x14ac:dyDescent="0.2">
      <c r="B23" s="116">
        <v>35</v>
      </c>
      <c r="C23" s="116">
        <v>4</v>
      </c>
      <c r="D23" s="113">
        <v>41624000</v>
      </c>
      <c r="E23" s="112">
        <v>3.287239664385274E-2</v>
      </c>
      <c r="H23" s="6">
        <v>26</v>
      </c>
      <c r="I23" s="6">
        <v>11</v>
      </c>
      <c r="J23" s="123">
        <v>35014800</v>
      </c>
      <c r="K23" s="38">
        <v>-0.98673246531450853</v>
      </c>
      <c r="O23" s="14">
        <v>2</v>
      </c>
      <c r="P23" s="38">
        <v>-0.98910871968396163</v>
      </c>
    </row>
    <row r="24" spans="2:16" x14ac:dyDescent="0.2">
      <c r="B24" s="116">
        <v>36</v>
      </c>
      <c r="C24" s="116">
        <v>6</v>
      </c>
      <c r="D24" s="113">
        <v>27322700</v>
      </c>
      <c r="E24" s="112">
        <v>-0.85063867101372259</v>
      </c>
      <c r="H24" s="6">
        <v>27</v>
      </c>
      <c r="I24" s="6">
        <v>9</v>
      </c>
      <c r="J24" s="123">
        <v>48797200</v>
      </c>
      <c r="K24" s="38">
        <v>-0.68069472148842203</v>
      </c>
      <c r="O24" s="14">
        <v>2</v>
      </c>
      <c r="P24" s="38">
        <v>-0.54862890928920649</v>
      </c>
    </row>
    <row r="25" spans="2:16" x14ac:dyDescent="0.2">
      <c r="B25" s="116">
        <v>37</v>
      </c>
      <c r="C25" s="116">
        <v>7</v>
      </c>
      <c r="D25" s="113">
        <v>35716500</v>
      </c>
      <c r="E25" s="112">
        <v>-0.33208335088868812</v>
      </c>
      <c r="H25" s="6">
        <v>28</v>
      </c>
      <c r="I25" s="6">
        <v>11</v>
      </c>
      <c r="J25" s="123">
        <v>102412000</v>
      </c>
      <c r="K25" s="38">
        <v>0.50982016907395156</v>
      </c>
      <c r="O25" s="14">
        <v>2</v>
      </c>
      <c r="P25" s="38">
        <v>-1.997864321592518</v>
      </c>
    </row>
    <row r="26" spans="2:16" x14ac:dyDescent="0.2">
      <c r="B26" s="116">
        <v>38</v>
      </c>
      <c r="C26" s="116">
        <v>9</v>
      </c>
      <c r="D26" s="113">
        <v>19599200</v>
      </c>
      <c r="E26" s="112">
        <v>-1.3277839466916876</v>
      </c>
      <c r="H26" s="6">
        <v>29</v>
      </c>
      <c r="I26" s="6">
        <v>4</v>
      </c>
      <c r="J26" s="123">
        <v>57702700</v>
      </c>
      <c r="K26" s="38">
        <v>-0.48294838357606917</v>
      </c>
      <c r="O26" s="14">
        <v>2</v>
      </c>
      <c r="P26" s="38">
        <v>-1.6993314467865175</v>
      </c>
    </row>
    <row r="27" spans="2:16" x14ac:dyDescent="0.2">
      <c r="B27" s="116">
        <v>39</v>
      </c>
      <c r="C27" s="116">
        <v>3</v>
      </c>
      <c r="D27" s="113">
        <v>16090200</v>
      </c>
      <c r="E27" s="112">
        <v>-1.5445642629154179</v>
      </c>
      <c r="H27" s="6">
        <v>30</v>
      </c>
      <c r="I27" s="6">
        <v>4</v>
      </c>
      <c r="J27" s="123">
        <v>22898800</v>
      </c>
      <c r="K27" s="38">
        <v>-1.2557678513283279</v>
      </c>
      <c r="O27" s="6">
        <v>2</v>
      </c>
      <c r="P27" s="38">
        <v>-1.6570637954044956</v>
      </c>
    </row>
    <row r="28" spans="2:16" x14ac:dyDescent="0.2">
      <c r="B28" s="116">
        <v>40</v>
      </c>
      <c r="C28" s="116">
        <v>12</v>
      </c>
      <c r="D28" s="113">
        <v>46800500</v>
      </c>
      <c r="E28" s="112">
        <v>0.35266815239538851</v>
      </c>
      <c r="H28" s="6">
        <v>31</v>
      </c>
      <c r="I28" s="6">
        <v>8</v>
      </c>
      <c r="J28" s="123">
        <v>123433000</v>
      </c>
      <c r="K28" s="38">
        <v>0.97659079051638276</v>
      </c>
      <c r="O28" s="6">
        <v>2</v>
      </c>
      <c r="P28" s="38">
        <v>-0.94961686216808239</v>
      </c>
    </row>
    <row r="29" spans="2:16" x14ac:dyDescent="0.2">
      <c r="B29" s="116">
        <v>41</v>
      </c>
      <c r="C29" s="116">
        <v>1</v>
      </c>
      <c r="D29" s="113">
        <v>51244400</v>
      </c>
      <c r="E29" s="112">
        <v>0.62720507096667222</v>
      </c>
      <c r="H29" s="6">
        <v>32</v>
      </c>
      <c r="I29" s="6">
        <v>5</v>
      </c>
      <c r="J29" s="23">
        <v>68122400</v>
      </c>
      <c r="K29" s="38">
        <v>-0.2515792839022335</v>
      </c>
      <c r="O29" s="6">
        <v>2</v>
      </c>
      <c r="P29" s="38">
        <v>-1.1840480268577076</v>
      </c>
    </row>
    <row r="30" spans="2:16" x14ac:dyDescent="0.2">
      <c r="B30" s="116">
        <v>42</v>
      </c>
      <c r="C30" s="116">
        <v>6</v>
      </c>
      <c r="D30" s="113">
        <v>49733800</v>
      </c>
      <c r="E30" s="112">
        <v>0.53388265840253235</v>
      </c>
      <c r="H30" s="6">
        <v>33</v>
      </c>
      <c r="I30" s="6">
        <v>6</v>
      </c>
      <c r="J30" s="123">
        <v>39636500</v>
      </c>
      <c r="K30" s="38">
        <v>-0.8841077671022215</v>
      </c>
      <c r="O30" s="6">
        <v>2</v>
      </c>
      <c r="P30" s="38">
        <v>1.1670205916433647</v>
      </c>
    </row>
    <row r="31" spans="2:16" x14ac:dyDescent="0.2">
      <c r="B31" s="116">
        <v>43</v>
      </c>
      <c r="C31" s="116">
        <v>5</v>
      </c>
      <c r="D31" s="113">
        <v>51978600</v>
      </c>
      <c r="E31" s="112">
        <v>0.67256275354617134</v>
      </c>
      <c r="H31" s="6">
        <v>34</v>
      </c>
      <c r="I31" s="6">
        <v>2</v>
      </c>
      <c r="J31" s="123">
        <v>132009000</v>
      </c>
      <c r="K31" s="38">
        <v>1.1670205916433647</v>
      </c>
      <c r="O31" s="6">
        <v>2</v>
      </c>
      <c r="P31" s="38">
        <v>-1.5665625653381168</v>
      </c>
    </row>
    <row r="32" spans="2:16" x14ac:dyDescent="0.2">
      <c r="B32" s="116">
        <v>44</v>
      </c>
      <c r="C32" s="116">
        <v>7</v>
      </c>
      <c r="D32" s="113">
        <v>35817900</v>
      </c>
      <c r="E32" s="112">
        <v>-0.32581902371140503</v>
      </c>
      <c r="H32" s="6">
        <v>35</v>
      </c>
      <c r="I32" s="6">
        <v>16</v>
      </c>
      <c r="J32" s="23">
        <v>75963200</v>
      </c>
      <c r="K32" s="38">
        <v>-7.7474574868133583E-2</v>
      </c>
      <c r="O32" s="6">
        <v>2</v>
      </c>
      <c r="P32" s="38">
        <v>-1.2157078694937675</v>
      </c>
    </row>
    <row r="33" spans="2:16" x14ac:dyDescent="0.2">
      <c r="B33" s="116">
        <v>45</v>
      </c>
      <c r="C33" s="116">
        <v>2</v>
      </c>
      <c r="D33" s="113">
        <v>39712800</v>
      </c>
      <c r="E33" s="112">
        <v>-8.5198432756772233E-2</v>
      </c>
      <c r="H33" s="6">
        <v>36</v>
      </c>
      <c r="I33" s="6">
        <v>12</v>
      </c>
      <c r="J33" s="23">
        <v>60681700</v>
      </c>
      <c r="K33" s="38">
        <v>-0.41679978544672219</v>
      </c>
      <c r="O33" s="6">
        <v>2</v>
      </c>
      <c r="P33" s="38">
        <v>2.0202240845380417</v>
      </c>
    </row>
    <row r="34" spans="2:16" x14ac:dyDescent="0.2">
      <c r="B34" s="116">
        <v>46</v>
      </c>
      <c r="C34" s="116">
        <v>2</v>
      </c>
      <c r="D34" s="113">
        <v>64975300</v>
      </c>
      <c r="E34" s="112">
        <v>1.4754777537926671</v>
      </c>
      <c r="H34" s="6">
        <v>37</v>
      </c>
      <c r="I34" s="6">
        <v>8</v>
      </c>
      <c r="J34" s="123">
        <v>115577000</v>
      </c>
      <c r="K34" s="38">
        <v>0.80214856597655404</v>
      </c>
      <c r="O34" s="14">
        <v>3</v>
      </c>
      <c r="P34" s="38">
        <v>-1.8405012104236922</v>
      </c>
    </row>
    <row r="35" spans="2:16" x14ac:dyDescent="0.2">
      <c r="B35" s="116">
        <v>47</v>
      </c>
      <c r="C35" s="116">
        <v>5</v>
      </c>
      <c r="D35" s="113">
        <v>54512800</v>
      </c>
      <c r="E35" s="112">
        <v>0.82912151027862413</v>
      </c>
      <c r="H35" s="6">
        <v>38</v>
      </c>
      <c r="I35" s="6">
        <v>5</v>
      </c>
      <c r="J35" s="123">
        <v>19625600</v>
      </c>
      <c r="K35" s="38">
        <v>-1.3284491508909255</v>
      </c>
      <c r="O35" s="14">
        <v>3</v>
      </c>
      <c r="P35" s="38">
        <v>-0.23524574881382432</v>
      </c>
    </row>
    <row r="36" spans="2:16" x14ac:dyDescent="0.2">
      <c r="B36" s="116">
        <v>48</v>
      </c>
      <c r="C36" s="116">
        <v>2</v>
      </c>
      <c r="D36" s="113">
        <v>56401200</v>
      </c>
      <c r="E36" s="112">
        <v>0.94578379273997837</v>
      </c>
      <c r="H36" s="6">
        <v>39</v>
      </c>
      <c r="I36" s="6">
        <v>12</v>
      </c>
      <c r="J36" s="123">
        <v>142272000</v>
      </c>
      <c r="K36" s="38">
        <v>1.3949101729127464</v>
      </c>
      <c r="O36" s="14">
        <v>3</v>
      </c>
      <c r="P36" s="38">
        <v>0.26194043156148422</v>
      </c>
    </row>
    <row r="37" spans="2:16" x14ac:dyDescent="0.2">
      <c r="B37" s="116">
        <v>49</v>
      </c>
      <c r="C37" s="116">
        <v>7</v>
      </c>
      <c r="D37" s="113">
        <v>60606000</v>
      </c>
      <c r="E37" s="112">
        <v>1.2055495019612781</v>
      </c>
      <c r="H37" s="6">
        <v>40</v>
      </c>
      <c r="I37" s="6">
        <v>6</v>
      </c>
      <c r="J37" s="123">
        <v>59128400</v>
      </c>
      <c r="K37" s="38">
        <v>-0.45129076143675734</v>
      </c>
      <c r="O37" s="14">
        <v>3</v>
      </c>
      <c r="P37" s="38">
        <v>-0.89458162881649805</v>
      </c>
    </row>
    <row r="38" spans="2:16" x14ac:dyDescent="0.2">
      <c r="B38" s="116">
        <v>50</v>
      </c>
      <c r="C38" s="116">
        <v>7</v>
      </c>
      <c r="D38" s="113">
        <v>39992100</v>
      </c>
      <c r="E38" s="112">
        <v>-6.7943732750705602E-2</v>
      </c>
      <c r="H38" s="6">
        <v>41</v>
      </c>
      <c r="I38" s="6">
        <v>10</v>
      </c>
      <c r="J38" s="23">
        <v>68151400</v>
      </c>
      <c r="K38" s="38">
        <v>-0.2509353398452509</v>
      </c>
      <c r="O38" s="14">
        <v>3</v>
      </c>
      <c r="P38" s="38">
        <v>0.82815776763596527</v>
      </c>
    </row>
    <row r="39" spans="2:16" x14ac:dyDescent="0.2">
      <c r="B39" s="116">
        <v>51</v>
      </c>
      <c r="C39" s="116">
        <v>2</v>
      </c>
      <c r="D39" s="113">
        <v>31566600</v>
      </c>
      <c r="E39" s="112">
        <v>-0.58845742734832263</v>
      </c>
      <c r="H39" s="6">
        <v>42</v>
      </c>
      <c r="I39" s="6">
        <v>7</v>
      </c>
      <c r="J39" s="123">
        <v>110290000</v>
      </c>
      <c r="K39" s="38">
        <v>0.6847509028983878</v>
      </c>
      <c r="O39" s="14">
        <v>3</v>
      </c>
      <c r="P39" s="38">
        <v>-1.5445642629154179</v>
      </c>
    </row>
    <row r="40" spans="2:16" x14ac:dyDescent="0.2">
      <c r="B40" s="116">
        <v>52</v>
      </c>
      <c r="C40" s="116">
        <v>7</v>
      </c>
      <c r="D40" s="113">
        <v>63640300</v>
      </c>
      <c r="E40" s="112">
        <v>1.3930036237958932</v>
      </c>
      <c r="H40" s="6">
        <v>43</v>
      </c>
      <c r="I40" s="6">
        <v>4</v>
      </c>
      <c r="J40" s="123">
        <v>139236000</v>
      </c>
      <c r="K40" s="38">
        <v>1.3274958916369164</v>
      </c>
      <c r="O40" s="14">
        <v>3</v>
      </c>
      <c r="P40" s="38">
        <v>1.1984326332154891</v>
      </c>
    </row>
    <row r="41" spans="2:16" x14ac:dyDescent="0.2">
      <c r="B41" s="116">
        <v>53</v>
      </c>
      <c r="C41" s="116">
        <v>5</v>
      </c>
      <c r="D41" s="113">
        <v>44517800</v>
      </c>
      <c r="E41" s="112">
        <v>0.2116466568570845</v>
      </c>
      <c r="H41" s="6">
        <v>44</v>
      </c>
      <c r="I41" s="6">
        <v>8</v>
      </c>
      <c r="J41" s="123">
        <v>44008100</v>
      </c>
      <c r="K41" s="38">
        <v>-0.78703653125722217</v>
      </c>
      <c r="O41" s="14">
        <v>3</v>
      </c>
      <c r="P41" s="38">
        <v>9.4298634438453724E-2</v>
      </c>
    </row>
    <row r="42" spans="2:16" x14ac:dyDescent="0.2">
      <c r="B42" s="116">
        <v>54</v>
      </c>
      <c r="C42" s="116">
        <v>1</v>
      </c>
      <c r="D42" s="113">
        <v>20813900</v>
      </c>
      <c r="E42" s="112">
        <v>-1.2527417551508029</v>
      </c>
      <c r="H42" s="6">
        <v>45</v>
      </c>
      <c r="I42" s="6">
        <v>9</v>
      </c>
      <c r="J42" s="123">
        <v>205888000</v>
      </c>
      <c r="K42" s="38">
        <v>2.807501384257673</v>
      </c>
      <c r="O42" s="14">
        <v>3</v>
      </c>
      <c r="P42" s="38">
        <v>0.24505022396514117</v>
      </c>
    </row>
    <row r="43" spans="2:16" x14ac:dyDescent="0.2">
      <c r="B43" s="116">
        <v>55</v>
      </c>
      <c r="C43" s="116">
        <v>1</v>
      </c>
      <c r="D43" s="113">
        <v>14818200</v>
      </c>
      <c r="E43" s="112">
        <v>-1.6231463553168384</v>
      </c>
      <c r="H43" s="6">
        <v>46</v>
      </c>
      <c r="I43" s="6">
        <v>7</v>
      </c>
      <c r="J43" s="123">
        <v>119755000</v>
      </c>
      <c r="K43" s="38">
        <v>0.89492092011700775</v>
      </c>
      <c r="O43" s="14">
        <v>3</v>
      </c>
      <c r="P43" s="38">
        <v>-0.94381281547899187</v>
      </c>
    </row>
    <row r="44" spans="2:16" x14ac:dyDescent="0.2">
      <c r="B44" s="116">
        <v>56</v>
      </c>
      <c r="C44" s="116">
        <v>5</v>
      </c>
      <c r="D44" s="113">
        <v>49712700</v>
      </c>
      <c r="E44" s="112">
        <v>0.53257913469996154</v>
      </c>
      <c r="H44" s="6">
        <v>47</v>
      </c>
      <c r="I44" s="6">
        <v>3</v>
      </c>
      <c r="J44" s="23">
        <v>8565370</v>
      </c>
      <c r="K44" s="38">
        <v>-1.5740411983861073</v>
      </c>
      <c r="O44" s="14">
        <v>3</v>
      </c>
      <c r="P44" s="38">
        <v>-3.6381161203625598E-2</v>
      </c>
    </row>
    <row r="45" spans="2:16" x14ac:dyDescent="0.2">
      <c r="B45" s="116">
        <v>57</v>
      </c>
      <c r="C45" s="116">
        <v>7</v>
      </c>
      <c r="D45" s="113">
        <v>37362200</v>
      </c>
      <c r="E45" s="112">
        <v>-0.23041467992562378</v>
      </c>
      <c r="H45" s="6">
        <v>48</v>
      </c>
      <c r="I45" s="6">
        <v>4</v>
      </c>
      <c r="J45" s="123">
        <v>51827900</v>
      </c>
      <c r="K45" s="38">
        <v>-0.61339812654024761</v>
      </c>
      <c r="O45" s="14">
        <v>3</v>
      </c>
      <c r="P45" s="38">
        <v>-0.37473514066379876</v>
      </c>
    </row>
    <row r="46" spans="2:16" x14ac:dyDescent="0.2">
      <c r="B46" s="116">
        <v>58</v>
      </c>
      <c r="C46" s="116">
        <v>12</v>
      </c>
      <c r="D46" s="113">
        <v>68638496</v>
      </c>
      <c r="E46" s="112">
        <v>1.7017840482553355</v>
      </c>
      <c r="H46" s="6">
        <v>49</v>
      </c>
      <c r="I46" s="6">
        <v>11</v>
      </c>
      <c r="J46" s="23">
        <v>96154096</v>
      </c>
      <c r="K46" s="38">
        <v>0.37086361424748876</v>
      </c>
      <c r="O46" s="14">
        <v>3</v>
      </c>
      <c r="P46" s="38">
        <v>-1.1853106593519425</v>
      </c>
    </row>
    <row r="47" spans="2:16" x14ac:dyDescent="0.2">
      <c r="B47" s="116">
        <v>59</v>
      </c>
      <c r="C47" s="116">
        <v>9</v>
      </c>
      <c r="D47" s="113">
        <v>51623700</v>
      </c>
      <c r="E47" s="112">
        <v>0.65063760842568064</v>
      </c>
      <c r="H47" s="6">
        <v>50</v>
      </c>
      <c r="I47" s="6">
        <v>8</v>
      </c>
      <c r="J47" s="123">
        <v>151623008</v>
      </c>
      <c r="K47" s="38">
        <v>1.6025490014781403</v>
      </c>
      <c r="O47" s="14">
        <v>3</v>
      </c>
      <c r="P47" s="38">
        <v>-0.46914485261965638</v>
      </c>
    </row>
    <row r="48" spans="2:16" x14ac:dyDescent="0.2">
      <c r="B48" s="116">
        <v>60</v>
      </c>
      <c r="C48" s="116">
        <v>4</v>
      </c>
      <c r="D48" s="113">
        <v>38373600</v>
      </c>
      <c r="E48" s="112">
        <v>-0.16793203192656972</v>
      </c>
      <c r="H48" s="6">
        <v>51</v>
      </c>
      <c r="I48" s="6">
        <v>5</v>
      </c>
      <c r="J48" s="123">
        <v>86613400</v>
      </c>
      <c r="K48" s="38">
        <v>0.15901276981033938</v>
      </c>
      <c r="O48" s="6">
        <v>3</v>
      </c>
      <c r="P48" s="38">
        <v>-0.85774602970740421</v>
      </c>
    </row>
    <row r="49" spans="2:16" x14ac:dyDescent="0.2">
      <c r="B49" s="116">
        <v>61</v>
      </c>
      <c r="C49" s="116">
        <v>10</v>
      </c>
      <c r="D49" s="113">
        <v>61414400</v>
      </c>
      <c r="E49" s="112">
        <v>1.2554911399308601</v>
      </c>
      <c r="H49" s="6">
        <v>52</v>
      </c>
      <c r="I49" s="6">
        <v>7</v>
      </c>
      <c r="J49" s="123">
        <v>93762896</v>
      </c>
      <c r="K49" s="38">
        <v>0.31776709600415393</v>
      </c>
      <c r="O49" s="6">
        <v>3</v>
      </c>
      <c r="P49" s="38">
        <v>-1.3370668987707508</v>
      </c>
    </row>
    <row r="50" spans="2:16" x14ac:dyDescent="0.2">
      <c r="B50" s="116">
        <v>62</v>
      </c>
      <c r="C50" s="116">
        <v>8</v>
      </c>
      <c r="D50" s="113">
        <v>42181200</v>
      </c>
      <c r="E50" s="112">
        <v>6.729530693164483E-2</v>
      </c>
      <c r="H50" s="6">
        <v>53</v>
      </c>
      <c r="I50" s="6">
        <v>11</v>
      </c>
      <c r="J50" s="123">
        <v>76163904</v>
      </c>
      <c r="K50" s="38">
        <v>-7.3017949074594662E-2</v>
      </c>
      <c r="O50" s="6">
        <v>3</v>
      </c>
      <c r="P50" s="38">
        <v>-1.5740411983861073</v>
      </c>
    </row>
    <row r="51" spans="2:16" x14ac:dyDescent="0.2">
      <c r="B51" s="116">
        <v>63</v>
      </c>
      <c r="C51" s="116">
        <v>9</v>
      </c>
      <c r="D51" s="113">
        <v>49876700</v>
      </c>
      <c r="E51" s="112">
        <v>0.54271078812278628</v>
      </c>
      <c r="H51" s="6">
        <v>54</v>
      </c>
      <c r="I51" s="6">
        <v>5</v>
      </c>
      <c r="J51" s="123">
        <v>28269800</v>
      </c>
      <c r="K51" s="38">
        <v>-1.1365049709816604</v>
      </c>
      <c r="O51" s="6">
        <v>3</v>
      </c>
      <c r="P51" s="38">
        <v>-0.24074770076443711</v>
      </c>
    </row>
    <row r="52" spans="2:16" x14ac:dyDescent="0.2">
      <c r="B52" s="116">
        <v>64</v>
      </c>
      <c r="C52" s="116">
        <v>4</v>
      </c>
      <c r="D52" s="113">
        <v>10914600</v>
      </c>
      <c r="E52" s="112">
        <v>-1.8643044181298771</v>
      </c>
      <c r="H52" s="6">
        <v>55</v>
      </c>
      <c r="I52" s="6">
        <v>7</v>
      </c>
      <c r="J52" s="23">
        <v>82127800</v>
      </c>
      <c r="K52" s="38">
        <v>5.9410167672374052E-2</v>
      </c>
      <c r="O52" s="6">
        <v>3</v>
      </c>
      <c r="P52" s="38">
        <v>0.60341410701124509</v>
      </c>
    </row>
    <row r="53" spans="2:16" x14ac:dyDescent="0.2">
      <c r="B53" s="116">
        <v>65</v>
      </c>
      <c r="C53" s="116">
        <v>4</v>
      </c>
      <c r="D53" s="113">
        <v>57159600</v>
      </c>
      <c r="E53" s="112">
        <v>0.99263651198308955</v>
      </c>
      <c r="H53" s="6">
        <v>56</v>
      </c>
      <c r="I53" s="6">
        <v>11</v>
      </c>
      <c r="J53" s="23">
        <v>100275000</v>
      </c>
      <c r="K53" s="38">
        <v>0.46236815356458122</v>
      </c>
      <c r="O53" s="6">
        <v>3</v>
      </c>
      <c r="P53" s="38">
        <v>0.42028974018589288</v>
      </c>
    </row>
    <row r="54" spans="2:16" x14ac:dyDescent="0.2">
      <c r="B54" s="116">
        <v>66</v>
      </c>
      <c r="C54" s="116">
        <v>6</v>
      </c>
      <c r="D54" s="113">
        <v>52542900</v>
      </c>
      <c r="E54" s="112">
        <v>0.70742429029312237</v>
      </c>
      <c r="H54" s="6">
        <v>57</v>
      </c>
      <c r="I54" s="6">
        <v>7</v>
      </c>
      <c r="J54" s="123">
        <v>156075008</v>
      </c>
      <c r="K54" s="38">
        <v>1.7014055167087052</v>
      </c>
      <c r="O54" s="6">
        <v>3</v>
      </c>
      <c r="P54" s="38">
        <v>-0.91104683365157491</v>
      </c>
    </row>
    <row r="55" spans="2:16" x14ac:dyDescent="0.2">
      <c r="B55" s="116">
        <v>67</v>
      </c>
      <c r="C55" s="116">
        <v>9</v>
      </c>
      <c r="D55" s="113">
        <v>56914800</v>
      </c>
      <c r="E55" s="112">
        <v>0.97751316589828785</v>
      </c>
      <c r="H55" s="6">
        <v>58</v>
      </c>
      <c r="I55" s="6">
        <v>4</v>
      </c>
      <c r="J55" s="123">
        <v>58772400</v>
      </c>
      <c r="K55" s="38">
        <v>-0.45919572986040536</v>
      </c>
      <c r="O55" s="6">
        <v>3</v>
      </c>
      <c r="P55" s="38">
        <v>-0.36861722650718881</v>
      </c>
    </row>
    <row r="56" spans="2:16" x14ac:dyDescent="0.2">
      <c r="B56" s="116">
        <v>68</v>
      </c>
      <c r="C56" s="116">
        <v>6</v>
      </c>
      <c r="D56" s="113">
        <v>48423000</v>
      </c>
      <c r="E56" s="112">
        <v>0.4529035650693703</v>
      </c>
      <c r="H56" s="6">
        <v>59</v>
      </c>
      <c r="I56" s="6">
        <v>11</v>
      </c>
      <c r="J56" s="123">
        <v>112455000</v>
      </c>
      <c r="K56" s="38">
        <v>0.73282465749725856</v>
      </c>
      <c r="O56" s="6">
        <v>3</v>
      </c>
      <c r="P56" s="38">
        <v>-0.36492898140840246</v>
      </c>
    </row>
    <row r="57" spans="2:16" x14ac:dyDescent="0.2">
      <c r="B57" s="116">
        <v>69</v>
      </c>
      <c r="C57" s="116">
        <v>7</v>
      </c>
      <c r="D57" s="113">
        <v>22624300</v>
      </c>
      <c r="E57" s="112">
        <v>-1.1408981859027434</v>
      </c>
      <c r="H57" s="6">
        <v>60</v>
      </c>
      <c r="I57" s="6">
        <v>11</v>
      </c>
      <c r="J57" s="123">
        <v>111994000</v>
      </c>
      <c r="K57" s="38">
        <v>0.72258816748798405</v>
      </c>
      <c r="O57" s="6">
        <v>3</v>
      </c>
      <c r="P57" s="38">
        <v>-1.5429373681358005</v>
      </c>
    </row>
    <row r="58" spans="2:16" x14ac:dyDescent="0.2">
      <c r="B58" s="116">
        <v>71</v>
      </c>
      <c r="C58" s="116">
        <v>11</v>
      </c>
      <c r="D58" s="113">
        <v>51238300</v>
      </c>
      <c r="E58" s="112">
        <v>0.62682822288204276</v>
      </c>
      <c r="H58" s="6">
        <v>61</v>
      </c>
      <c r="I58" s="6">
        <v>6</v>
      </c>
      <c r="J58" s="123">
        <v>137212000</v>
      </c>
      <c r="K58" s="38">
        <v>1.2825530374530298</v>
      </c>
      <c r="O58" s="6">
        <v>3</v>
      </c>
      <c r="P58" s="38">
        <v>-6.8863488478552934E-2</v>
      </c>
    </row>
    <row r="59" spans="2:16" x14ac:dyDescent="0.2">
      <c r="B59" s="116">
        <v>72</v>
      </c>
      <c r="C59" s="116">
        <v>6</v>
      </c>
      <c r="D59" s="113">
        <v>47736500</v>
      </c>
      <c r="E59" s="112">
        <v>0.4104927109549244</v>
      </c>
      <c r="H59" s="6">
        <v>62</v>
      </c>
      <c r="I59" s="6">
        <v>11</v>
      </c>
      <c r="J59" s="123">
        <v>138623008</v>
      </c>
      <c r="K59" s="38">
        <v>1.3138844242100938</v>
      </c>
      <c r="O59" s="14">
        <v>4</v>
      </c>
      <c r="P59" s="38">
        <v>-1.5190250828849561</v>
      </c>
    </row>
    <row r="60" spans="2:16" x14ac:dyDescent="0.2">
      <c r="B60" s="116">
        <v>73</v>
      </c>
      <c r="C60" s="116">
        <v>5</v>
      </c>
      <c r="D60" s="113">
        <v>44017100</v>
      </c>
      <c r="E60" s="112">
        <v>0.18071422473020457</v>
      </c>
      <c r="H60" s="6">
        <v>63</v>
      </c>
      <c r="I60" s="6">
        <v>9</v>
      </c>
      <c r="J60" s="23">
        <v>55705400</v>
      </c>
      <c r="K60" s="38">
        <v>-0.52729836512818218</v>
      </c>
      <c r="O60" s="14">
        <v>4</v>
      </c>
      <c r="P60" s="38">
        <v>3.287239664385274E-2</v>
      </c>
    </row>
    <row r="61" spans="2:16" x14ac:dyDescent="0.2">
      <c r="B61" s="116">
        <v>74</v>
      </c>
      <c r="C61" s="116">
        <v>3</v>
      </c>
      <c r="D61" s="113">
        <v>60490800</v>
      </c>
      <c r="E61" s="112">
        <v>1.1984326332154891</v>
      </c>
      <c r="H61" s="6">
        <v>64</v>
      </c>
      <c r="I61" s="6">
        <v>8</v>
      </c>
      <c r="J61" s="123">
        <v>9840520</v>
      </c>
      <c r="K61" s="38">
        <v>-1.5457265341012345</v>
      </c>
      <c r="O61" s="14">
        <v>4</v>
      </c>
      <c r="P61" s="38">
        <v>-0.16793203192656972</v>
      </c>
    </row>
    <row r="62" spans="2:16" x14ac:dyDescent="0.2">
      <c r="B62" s="116">
        <v>75</v>
      </c>
      <c r="C62" s="116">
        <v>7</v>
      </c>
      <c r="D62" s="113">
        <v>62665400</v>
      </c>
      <c r="E62" s="112">
        <v>1.3327758864671628</v>
      </c>
      <c r="H62" s="6">
        <v>65</v>
      </c>
      <c r="I62" s="6">
        <v>10</v>
      </c>
      <c r="J62" s="123">
        <v>51624100</v>
      </c>
      <c r="K62" s="38">
        <v>-0.61792349891311127</v>
      </c>
      <c r="O62" s="14">
        <v>4</v>
      </c>
      <c r="P62" s="38">
        <v>-1.8643044181298771</v>
      </c>
    </row>
    <row r="63" spans="2:16" x14ac:dyDescent="0.2">
      <c r="B63" s="116">
        <v>77</v>
      </c>
      <c r="C63" s="116">
        <v>4</v>
      </c>
      <c r="D63" s="113">
        <v>55451100</v>
      </c>
      <c r="E63" s="112">
        <v>0.88708815909957772</v>
      </c>
      <c r="H63" s="6">
        <v>66</v>
      </c>
      <c r="I63" s="6">
        <v>13</v>
      </c>
      <c r="J63" s="123">
        <v>104572000</v>
      </c>
      <c r="K63" s="38">
        <v>0.55778289883541166</v>
      </c>
      <c r="O63" s="14">
        <v>4</v>
      </c>
      <c r="P63" s="38">
        <v>0.99263651198308955</v>
      </c>
    </row>
    <row r="64" spans="2:16" x14ac:dyDescent="0.2">
      <c r="B64" s="116">
        <v>78</v>
      </c>
      <c r="C64" s="116">
        <v>4</v>
      </c>
      <c r="D64" s="113">
        <v>49249600</v>
      </c>
      <c r="E64" s="112">
        <v>0.50396956945538784</v>
      </c>
      <c r="H64" s="6">
        <v>67</v>
      </c>
      <c r="I64" s="6">
        <v>7</v>
      </c>
      <c r="J64" s="123">
        <v>49857500</v>
      </c>
      <c r="K64" s="38">
        <v>-0.65715079446709057</v>
      </c>
      <c r="O64" s="14">
        <v>4</v>
      </c>
      <c r="P64" s="38">
        <v>0.88708815909957772</v>
      </c>
    </row>
    <row r="65" spans="2:16" x14ac:dyDescent="0.2">
      <c r="B65" s="116">
        <v>79</v>
      </c>
      <c r="C65" s="116">
        <v>3</v>
      </c>
      <c r="D65" s="113">
        <v>42618300</v>
      </c>
      <c r="E65" s="112">
        <v>9.4298634438453724E-2</v>
      </c>
      <c r="H65" s="6">
        <v>68</v>
      </c>
      <c r="I65" s="6">
        <v>7</v>
      </c>
      <c r="J65" s="123">
        <v>66441200</v>
      </c>
      <c r="K65" s="38">
        <v>-0.28891027523323654</v>
      </c>
      <c r="O65" s="14">
        <v>4</v>
      </c>
      <c r="P65" s="38">
        <v>0.50396956945538784</v>
      </c>
    </row>
    <row r="66" spans="2:16" x14ac:dyDescent="0.2">
      <c r="B66" s="116">
        <v>80</v>
      </c>
      <c r="C66" s="116">
        <v>8</v>
      </c>
      <c r="D66" s="113">
        <v>53530600</v>
      </c>
      <c r="E66" s="112">
        <v>0.76844279081582911</v>
      </c>
      <c r="H66" s="6">
        <v>69</v>
      </c>
      <c r="I66" s="6">
        <v>7</v>
      </c>
      <c r="J66" s="123">
        <v>3242810</v>
      </c>
      <c r="K66" s="38">
        <v>-1.6922284701079393</v>
      </c>
      <c r="O66" s="14">
        <v>4</v>
      </c>
      <c r="P66" s="38">
        <v>-5.2832742340809792E-2</v>
      </c>
    </row>
    <row r="67" spans="2:16" x14ac:dyDescent="0.2">
      <c r="B67" s="116">
        <v>81</v>
      </c>
      <c r="C67" s="116">
        <v>6</v>
      </c>
      <c r="D67" s="113">
        <v>41850900</v>
      </c>
      <c r="E67" s="112">
        <v>4.6889909824577837E-2</v>
      </c>
      <c r="H67" s="6">
        <v>70</v>
      </c>
      <c r="I67" s="6">
        <v>6</v>
      </c>
      <c r="J67" s="123">
        <v>36829500</v>
      </c>
      <c r="K67" s="38">
        <v>-0.94643711082463744</v>
      </c>
      <c r="O67" s="14">
        <v>4</v>
      </c>
      <c r="P67" s="38">
        <v>-0.39261998009006543</v>
      </c>
    </row>
    <row r="68" spans="2:16" x14ac:dyDescent="0.2">
      <c r="B68" s="116">
        <v>82</v>
      </c>
      <c r="C68" s="116">
        <v>7</v>
      </c>
      <c r="D68" s="113">
        <v>49309000</v>
      </c>
      <c r="E68" s="112">
        <v>0.5076392049024353</v>
      </c>
      <c r="H68" s="6">
        <v>71</v>
      </c>
      <c r="I68" s="6">
        <v>3</v>
      </c>
      <c r="J68" s="123">
        <v>68610200</v>
      </c>
      <c r="K68" s="38">
        <v>-0.24074770076443711</v>
      </c>
      <c r="O68" s="14">
        <v>4</v>
      </c>
      <c r="P68" s="38">
        <v>1.5089986998123297</v>
      </c>
    </row>
    <row r="69" spans="2:16" x14ac:dyDescent="0.2">
      <c r="B69" s="116">
        <v>83</v>
      </c>
      <c r="C69" s="116">
        <v>4</v>
      </c>
      <c r="D69" s="113">
        <v>40236700</v>
      </c>
      <c r="E69" s="112">
        <v>-5.2832742340809792E-2</v>
      </c>
      <c r="H69" s="6">
        <v>72</v>
      </c>
      <c r="I69" s="6">
        <v>10</v>
      </c>
      <c r="J69" s="123">
        <v>97658200</v>
      </c>
      <c r="K69" s="38">
        <v>0.40426219465727165</v>
      </c>
      <c r="O69" s="14">
        <v>4</v>
      </c>
      <c r="P69" s="38">
        <v>2.1639915600855852</v>
      </c>
    </row>
    <row r="70" spans="2:16" x14ac:dyDescent="0.2">
      <c r="B70" s="116">
        <v>84</v>
      </c>
      <c r="C70" s="116">
        <v>8</v>
      </c>
      <c r="D70" s="113">
        <v>48161800</v>
      </c>
      <c r="E70" s="112">
        <v>0.43676705364228618</v>
      </c>
      <c r="H70" s="6">
        <v>73</v>
      </c>
      <c r="I70" s="6">
        <v>12</v>
      </c>
      <c r="J70" s="123">
        <v>134510000</v>
      </c>
      <c r="K70" s="38">
        <v>1.2225552153162405</v>
      </c>
      <c r="O70" s="14">
        <v>4</v>
      </c>
      <c r="P70" s="38">
        <v>-6.8808629994117465E-2</v>
      </c>
    </row>
    <row r="71" spans="2:16" x14ac:dyDescent="0.2">
      <c r="B71" s="116">
        <v>85</v>
      </c>
      <c r="C71" s="116">
        <v>5</v>
      </c>
      <c r="D71" s="113">
        <v>42819600</v>
      </c>
      <c r="E71" s="112">
        <v>0.10673462123122571</v>
      </c>
      <c r="H71" s="6">
        <v>74</v>
      </c>
      <c r="I71" s="6">
        <v>3</v>
      </c>
      <c r="J71" s="123">
        <v>106627000</v>
      </c>
      <c r="K71" s="38">
        <v>0.60341410701124509</v>
      </c>
      <c r="O71" s="14">
        <v>4</v>
      </c>
      <c r="P71" s="38">
        <v>-0.69860826913427621</v>
      </c>
    </row>
    <row r="72" spans="2:16" x14ac:dyDescent="0.2">
      <c r="B72" s="116">
        <v>86</v>
      </c>
      <c r="C72" s="116">
        <v>4</v>
      </c>
      <c r="D72" s="113">
        <v>34736600</v>
      </c>
      <c r="E72" s="112">
        <v>-0.39261998009006543</v>
      </c>
      <c r="H72" s="6">
        <v>75</v>
      </c>
      <c r="I72" s="6">
        <v>14</v>
      </c>
      <c r="J72" s="123">
        <v>79105504</v>
      </c>
      <c r="K72" s="38">
        <v>-7.6998167290803889E-3</v>
      </c>
      <c r="O72" s="14">
        <v>4</v>
      </c>
      <c r="P72" s="38">
        <v>4.6896087662030773E-2</v>
      </c>
    </row>
    <row r="73" spans="2:16" x14ac:dyDescent="0.2">
      <c r="B73" s="116">
        <v>88</v>
      </c>
      <c r="C73" s="116">
        <v>4</v>
      </c>
      <c r="D73" s="113">
        <v>65517900</v>
      </c>
      <c r="E73" s="112">
        <v>1.5089986998123297</v>
      </c>
      <c r="H73" s="6">
        <v>76</v>
      </c>
      <c r="I73" s="6">
        <v>8</v>
      </c>
      <c r="J73" s="123">
        <v>54482000</v>
      </c>
      <c r="K73" s="38">
        <v>-0.55446392234585351</v>
      </c>
      <c r="O73" s="14">
        <v>4</v>
      </c>
      <c r="P73" s="38">
        <v>0.11741610218736219</v>
      </c>
    </row>
    <row r="74" spans="2:16" x14ac:dyDescent="0.2">
      <c r="B74" s="116">
        <v>89</v>
      </c>
      <c r="C74" s="116">
        <v>3</v>
      </c>
      <c r="D74" s="113">
        <v>45058500</v>
      </c>
      <c r="E74" s="112">
        <v>0.24505022396514117</v>
      </c>
      <c r="H74" s="6">
        <v>77</v>
      </c>
      <c r="I74" s="6">
        <v>5</v>
      </c>
      <c r="J74" s="123">
        <v>79215104</v>
      </c>
      <c r="K74" s="38">
        <v>-5.2661522930359363E-3</v>
      </c>
      <c r="O74" s="14">
        <v>4</v>
      </c>
      <c r="P74" s="38">
        <v>-0.31121461597265049</v>
      </c>
    </row>
    <row r="75" spans="2:16" x14ac:dyDescent="0.2">
      <c r="B75" s="116">
        <v>90</v>
      </c>
      <c r="C75" s="116">
        <v>7</v>
      </c>
      <c r="D75" s="113">
        <v>62380900</v>
      </c>
      <c r="E75" s="112">
        <v>1.3151999389135434</v>
      </c>
      <c r="H75" s="6">
        <v>78</v>
      </c>
      <c r="I75" s="6">
        <v>3</v>
      </c>
      <c r="J75" s="123">
        <v>98380000</v>
      </c>
      <c r="K75" s="38">
        <v>0.42028974018589288</v>
      </c>
      <c r="O75" s="14">
        <v>4</v>
      </c>
      <c r="P75" s="38">
        <v>1.1546811883737547</v>
      </c>
    </row>
    <row r="76" spans="2:16" x14ac:dyDescent="0.2">
      <c r="B76" s="116">
        <v>91</v>
      </c>
      <c r="C76" s="116">
        <v>4</v>
      </c>
      <c r="D76" s="113">
        <v>76120200</v>
      </c>
      <c r="E76" s="112">
        <v>2.1639915600855852</v>
      </c>
      <c r="H76" s="6">
        <v>79</v>
      </c>
      <c r="I76" s="6">
        <v>12</v>
      </c>
      <c r="J76" s="123">
        <v>124449000</v>
      </c>
      <c r="K76" s="38">
        <v>0.99915103747825462</v>
      </c>
      <c r="O76" s="6">
        <v>4</v>
      </c>
      <c r="P76" s="38">
        <v>-1.4508851210907934</v>
      </c>
    </row>
    <row r="77" spans="2:16" x14ac:dyDescent="0.2">
      <c r="B77" s="116">
        <v>92</v>
      </c>
      <c r="C77" s="116">
        <v>3</v>
      </c>
      <c r="D77" s="113">
        <v>25814500</v>
      </c>
      <c r="E77" s="112">
        <v>-0.94381281547899187</v>
      </c>
      <c r="H77" s="6">
        <v>80</v>
      </c>
      <c r="I77" s="6">
        <v>11</v>
      </c>
      <c r="J77" s="123">
        <v>135592000</v>
      </c>
      <c r="K77" s="38">
        <v>1.2465809901319349</v>
      </c>
      <c r="O77" s="6">
        <v>4</v>
      </c>
      <c r="P77" s="38">
        <v>-0.63448618415805247</v>
      </c>
    </row>
    <row r="78" spans="2:16" x14ac:dyDescent="0.2">
      <c r="B78" s="116">
        <v>93</v>
      </c>
      <c r="C78" s="116">
        <v>4</v>
      </c>
      <c r="D78" s="113">
        <v>39978100</v>
      </c>
      <c r="E78" s="112">
        <v>-6.8808629994117465E-2</v>
      </c>
      <c r="H78" s="6">
        <v>81</v>
      </c>
      <c r="I78" s="6">
        <v>15</v>
      </c>
      <c r="J78" s="123">
        <v>110432000</v>
      </c>
      <c r="K78" s="38">
        <v>0.68790400828085407</v>
      </c>
      <c r="O78" s="6">
        <v>4</v>
      </c>
      <c r="P78" s="38">
        <v>-0.48294838357606917</v>
      </c>
    </row>
    <row r="79" spans="2:16" x14ac:dyDescent="0.2">
      <c r="B79" s="116">
        <v>94</v>
      </c>
      <c r="C79" s="116">
        <v>2</v>
      </c>
      <c r="D79" s="113">
        <v>19121000</v>
      </c>
      <c r="E79" s="112">
        <v>-1.3573263653916559</v>
      </c>
      <c r="H79" s="6">
        <v>82</v>
      </c>
      <c r="I79" s="6">
        <v>15</v>
      </c>
      <c r="J79" s="123">
        <v>125130000</v>
      </c>
      <c r="K79" s="38">
        <v>1.0142726203336039</v>
      </c>
      <c r="O79" s="6">
        <v>4</v>
      </c>
      <c r="P79" s="38">
        <v>-1.2557678513283279</v>
      </c>
    </row>
    <row r="80" spans="2:16" x14ac:dyDescent="0.2">
      <c r="B80" s="116">
        <v>95</v>
      </c>
      <c r="C80" s="116">
        <v>3</v>
      </c>
      <c r="D80" s="113">
        <v>40503000</v>
      </c>
      <c r="E80" s="112">
        <v>-3.6381161203625598E-2</v>
      </c>
      <c r="H80" s="6">
        <v>83</v>
      </c>
      <c r="I80" s="6">
        <v>7</v>
      </c>
      <c r="J80" s="123">
        <v>30428200</v>
      </c>
      <c r="K80" s="38">
        <v>-1.0885777691681717</v>
      </c>
      <c r="O80" s="6">
        <v>4</v>
      </c>
      <c r="P80" s="38">
        <v>1.3274958916369164</v>
      </c>
    </row>
    <row r="81" spans="2:16" x14ac:dyDescent="0.2">
      <c r="B81" s="116">
        <v>96</v>
      </c>
      <c r="C81" s="116">
        <v>3</v>
      </c>
      <c r="D81" s="113">
        <v>35026100</v>
      </c>
      <c r="E81" s="112">
        <v>-0.37473514066379876</v>
      </c>
      <c r="H81" s="6">
        <v>84</v>
      </c>
      <c r="I81" s="6">
        <v>2</v>
      </c>
      <c r="J81" s="123">
        <v>8902170</v>
      </c>
      <c r="K81" s="38">
        <v>-1.5665625653381168</v>
      </c>
      <c r="O81" s="6">
        <v>4</v>
      </c>
      <c r="P81" s="38">
        <v>-0.61339812654024761</v>
      </c>
    </row>
    <row r="82" spans="2:16" x14ac:dyDescent="0.2">
      <c r="B82" s="116">
        <v>97</v>
      </c>
      <c r="C82" s="116">
        <v>1</v>
      </c>
      <c r="D82" s="113">
        <v>3560560</v>
      </c>
      <c r="E82" s="112">
        <v>-2.3186250555542034</v>
      </c>
      <c r="H82" s="6">
        <v>85</v>
      </c>
      <c r="I82" s="6">
        <v>12</v>
      </c>
      <c r="J82" s="123">
        <v>123785000</v>
      </c>
      <c r="K82" s="38">
        <v>0.98440693907010213</v>
      </c>
      <c r="O82" s="6">
        <v>4</v>
      </c>
      <c r="P82" s="38">
        <v>-0.45919572986040536</v>
      </c>
    </row>
    <row r="83" spans="2:16" x14ac:dyDescent="0.2">
      <c r="B83" s="116">
        <v>98</v>
      </c>
      <c r="C83" s="116">
        <v>15</v>
      </c>
      <c r="D83" s="113">
        <v>42356400</v>
      </c>
      <c r="E83" s="112">
        <v>7.8118878149198975E-2</v>
      </c>
      <c r="H83" s="6">
        <v>86</v>
      </c>
      <c r="I83" s="6">
        <v>12</v>
      </c>
      <c r="J83" s="123">
        <v>85709696</v>
      </c>
      <c r="K83" s="38">
        <v>0.13894605187684378</v>
      </c>
      <c r="O83" s="6">
        <v>4</v>
      </c>
      <c r="P83" s="38">
        <v>-1.0082535197982154</v>
      </c>
    </row>
    <row r="84" spans="2:16" x14ac:dyDescent="0.2">
      <c r="B84" s="116">
        <v>99</v>
      </c>
      <c r="C84" s="116">
        <v>4</v>
      </c>
      <c r="D84" s="113">
        <v>29783600</v>
      </c>
      <c r="E84" s="112">
        <v>-0.69860826913427621</v>
      </c>
      <c r="H84" s="6">
        <v>87</v>
      </c>
      <c r="I84" s="6">
        <v>8</v>
      </c>
      <c r="J84" s="123">
        <v>42542000</v>
      </c>
      <c r="K84" s="38">
        <v>-0.8195912340828132</v>
      </c>
      <c r="O84" s="6">
        <v>4</v>
      </c>
      <c r="P84" s="38">
        <v>-0.25558950102951111</v>
      </c>
    </row>
    <row r="85" spans="2:16" x14ac:dyDescent="0.2">
      <c r="B85" s="116">
        <v>100</v>
      </c>
      <c r="C85" s="116">
        <v>11</v>
      </c>
      <c r="D85" s="113">
        <v>47951800</v>
      </c>
      <c r="E85" s="112">
        <v>0.42379359499110825</v>
      </c>
      <c r="H85" s="6">
        <v>88</v>
      </c>
      <c r="I85" s="6">
        <v>10</v>
      </c>
      <c r="J85" s="123">
        <v>117844000</v>
      </c>
      <c r="K85" s="38">
        <v>0.85248722725860493</v>
      </c>
      <c r="O85" s="6">
        <v>4</v>
      </c>
      <c r="P85" s="38">
        <v>-0.40865278287751866</v>
      </c>
    </row>
    <row r="86" spans="2:16" x14ac:dyDescent="0.2">
      <c r="B86" s="116">
        <v>101</v>
      </c>
      <c r="C86" s="116">
        <v>5</v>
      </c>
      <c r="D86" s="113">
        <v>47107900</v>
      </c>
      <c r="E86" s="112">
        <v>0.37165882472573181</v>
      </c>
      <c r="H86" s="6">
        <v>89</v>
      </c>
      <c r="I86" s="6">
        <v>5</v>
      </c>
      <c r="J86" s="123">
        <v>46472000</v>
      </c>
      <c r="K86" s="38">
        <v>-0.73232571187793449</v>
      </c>
      <c r="O86" s="6">
        <v>4</v>
      </c>
      <c r="P86" s="38">
        <v>0.67884438154813387</v>
      </c>
    </row>
    <row r="87" spans="2:16" x14ac:dyDescent="0.2">
      <c r="B87" s="116">
        <v>102</v>
      </c>
      <c r="C87" s="116">
        <v>3</v>
      </c>
      <c r="D87" s="113">
        <v>21905400</v>
      </c>
      <c r="E87" s="112">
        <v>-1.1853106593519425</v>
      </c>
      <c r="H87" s="6">
        <v>90</v>
      </c>
      <c r="I87" s="6">
        <v>7</v>
      </c>
      <c r="J87" s="123">
        <v>93883904</v>
      </c>
      <c r="K87" s="38">
        <v>0.32045407470923482</v>
      </c>
      <c r="O87" s="6">
        <v>4</v>
      </c>
      <c r="P87" s="38">
        <v>2.8751821251432887</v>
      </c>
    </row>
    <row r="88" spans="2:16" x14ac:dyDescent="0.2">
      <c r="B88" s="116">
        <v>103</v>
      </c>
      <c r="C88" s="116">
        <v>12</v>
      </c>
      <c r="D88" s="113">
        <v>58872600</v>
      </c>
      <c r="E88" s="112">
        <v>1.0984628675519836</v>
      </c>
      <c r="H88" s="6">
        <v>91</v>
      </c>
      <c r="I88" s="6">
        <v>4</v>
      </c>
      <c r="J88" s="123">
        <v>34045600</v>
      </c>
      <c r="K88" s="38">
        <v>-1.0082535197982154</v>
      </c>
      <c r="O88" s="14">
        <v>5</v>
      </c>
      <c r="P88" s="38">
        <v>0.67256275354617134</v>
      </c>
    </row>
    <row r="89" spans="2:16" x14ac:dyDescent="0.2">
      <c r="B89" s="116">
        <v>104</v>
      </c>
      <c r="C89" s="116">
        <v>5</v>
      </c>
      <c r="D89" s="113">
        <v>48028100</v>
      </c>
      <c r="E89" s="112">
        <v>0.42850728496770291</v>
      </c>
      <c r="H89" s="6">
        <v>92</v>
      </c>
      <c r="I89" s="6">
        <v>10</v>
      </c>
      <c r="J89" s="123">
        <v>136100000</v>
      </c>
      <c r="K89" s="38">
        <v>1.2578611136128708</v>
      </c>
      <c r="O89" s="14">
        <v>5</v>
      </c>
      <c r="P89" s="38">
        <v>0.82912151027862413</v>
      </c>
    </row>
    <row r="90" spans="2:16" x14ac:dyDescent="0.2">
      <c r="B90" s="116">
        <v>105</v>
      </c>
      <c r="C90" s="116">
        <v>4</v>
      </c>
      <c r="D90" s="113">
        <v>41851000</v>
      </c>
      <c r="E90" s="112">
        <v>4.6896087662030773E-2</v>
      </c>
      <c r="H90" s="6">
        <v>93</v>
      </c>
      <c r="I90" s="6">
        <v>8</v>
      </c>
      <c r="J90" s="123">
        <v>108191000</v>
      </c>
      <c r="K90" s="38">
        <v>0.63814267615333931</v>
      </c>
      <c r="O90" s="14">
        <v>5</v>
      </c>
      <c r="P90" s="38">
        <v>0.2116466568570845</v>
      </c>
    </row>
    <row r="91" spans="2:16" x14ac:dyDescent="0.2">
      <c r="B91" s="116">
        <v>106</v>
      </c>
      <c r="C91" s="116">
        <v>2</v>
      </c>
      <c r="D91" s="113">
        <v>25081300</v>
      </c>
      <c r="E91" s="112">
        <v>-0.98910871968396163</v>
      </c>
      <c r="H91" s="6">
        <v>94</v>
      </c>
      <c r="I91" s="6">
        <v>8</v>
      </c>
      <c r="J91" s="123">
        <v>105944000</v>
      </c>
      <c r="K91" s="38">
        <v>0.58824811422093159</v>
      </c>
      <c r="O91" s="14">
        <v>5</v>
      </c>
      <c r="P91" s="38">
        <v>0.53257913469996154</v>
      </c>
    </row>
    <row r="92" spans="2:16" x14ac:dyDescent="0.2">
      <c r="B92" s="116">
        <v>107</v>
      </c>
      <c r="C92" s="116">
        <v>5</v>
      </c>
      <c r="D92" s="113">
        <v>45975300</v>
      </c>
      <c r="E92" s="112">
        <v>0.30168863773371224</v>
      </c>
      <c r="H92" s="6">
        <v>95</v>
      </c>
      <c r="I92" s="6">
        <v>9</v>
      </c>
      <c r="J92" s="123">
        <v>39569900</v>
      </c>
      <c r="K92" s="38">
        <v>-0.88558661793653326</v>
      </c>
      <c r="O92" s="14">
        <v>5</v>
      </c>
      <c r="P92" s="38">
        <v>0.18071422473020457</v>
      </c>
    </row>
    <row r="93" spans="2:16" x14ac:dyDescent="0.2">
      <c r="B93" s="116">
        <v>109</v>
      </c>
      <c r="C93" s="116">
        <v>10</v>
      </c>
      <c r="D93" s="113">
        <v>65316000</v>
      </c>
      <c r="E93" s="112">
        <v>1.4965256459948399</v>
      </c>
      <c r="H93" s="6">
        <v>96</v>
      </c>
      <c r="I93" s="6">
        <v>7</v>
      </c>
      <c r="J93" s="123">
        <v>151468992</v>
      </c>
      <c r="K93" s="38">
        <v>1.5991290812064083</v>
      </c>
      <c r="O93" s="14">
        <v>5</v>
      </c>
      <c r="P93" s="38">
        <v>0.10673462123122571</v>
      </c>
    </row>
    <row r="94" spans="2:16" x14ac:dyDescent="0.2">
      <c r="B94" s="116">
        <v>110</v>
      </c>
      <c r="C94" s="116">
        <v>3</v>
      </c>
      <c r="D94" s="113">
        <v>33497900</v>
      </c>
      <c r="E94" s="112">
        <v>-0.46914485261965638</v>
      </c>
      <c r="H94" s="6">
        <v>97</v>
      </c>
      <c r="I94" s="6">
        <v>5</v>
      </c>
      <c r="J94" s="123">
        <v>21146500</v>
      </c>
      <c r="K94" s="38">
        <v>-1.2946776158473123</v>
      </c>
      <c r="O94" s="14">
        <v>5</v>
      </c>
      <c r="P94" s="38">
        <v>0.37165882472573181</v>
      </c>
    </row>
    <row r="95" spans="2:16" x14ac:dyDescent="0.2">
      <c r="B95" s="116">
        <v>111</v>
      </c>
      <c r="C95" s="116">
        <v>4</v>
      </c>
      <c r="D95" s="113">
        <v>42992500</v>
      </c>
      <c r="E95" s="112">
        <v>0.11741610218736219</v>
      </c>
      <c r="H95" s="6">
        <v>98</v>
      </c>
      <c r="I95" s="6">
        <v>9</v>
      </c>
      <c r="J95" s="123">
        <v>99359400</v>
      </c>
      <c r="K95" s="38">
        <v>0.44203728533791786</v>
      </c>
      <c r="O95" s="14">
        <v>5</v>
      </c>
      <c r="P95" s="38">
        <v>0.42850728496770291</v>
      </c>
    </row>
    <row r="96" spans="2:16" x14ac:dyDescent="0.2">
      <c r="B96" s="116">
        <v>112</v>
      </c>
      <c r="C96" s="116">
        <v>9</v>
      </c>
      <c r="D96" s="113">
        <v>58785300</v>
      </c>
      <c r="E96" s="112">
        <v>1.0930696154555655</v>
      </c>
      <c r="H96" s="6">
        <v>99</v>
      </c>
      <c r="I96" s="6">
        <v>8</v>
      </c>
      <c r="J96" s="123">
        <v>106342000</v>
      </c>
      <c r="K96" s="38">
        <v>0.59708569127883027</v>
      </c>
      <c r="O96" s="14">
        <v>5</v>
      </c>
      <c r="P96" s="38">
        <v>0.30168863773371224</v>
      </c>
    </row>
    <row r="97" spans="2:16" x14ac:dyDescent="0.2">
      <c r="B97" s="116">
        <v>114</v>
      </c>
      <c r="C97" s="116">
        <v>2</v>
      </c>
      <c r="D97" s="113">
        <v>32211300</v>
      </c>
      <c r="E97" s="112">
        <v>-0.54862890928920649</v>
      </c>
      <c r="H97" s="6">
        <v>100</v>
      </c>
      <c r="I97" s="6">
        <v>12</v>
      </c>
      <c r="J97" s="123">
        <v>157280000</v>
      </c>
      <c r="K97" s="38">
        <v>1.7281623248849649</v>
      </c>
      <c r="O97" s="14">
        <v>5</v>
      </c>
      <c r="P97" s="38">
        <v>-0.65348534437798877</v>
      </c>
    </row>
    <row r="98" spans="2:16" x14ac:dyDescent="0.2">
      <c r="B98" s="116">
        <v>116</v>
      </c>
      <c r="C98" s="116">
        <v>5</v>
      </c>
      <c r="D98" s="113">
        <v>30514000</v>
      </c>
      <c r="E98" s="112">
        <v>-0.65348534437798877</v>
      </c>
      <c r="H98" s="6">
        <v>101</v>
      </c>
      <c r="I98" s="6">
        <v>4</v>
      </c>
      <c r="J98" s="123">
        <v>67941800</v>
      </c>
      <c r="K98" s="38">
        <v>-0.25558950102951111</v>
      </c>
      <c r="O98" s="14">
        <v>5</v>
      </c>
      <c r="P98" s="38">
        <v>0.96161141229441549</v>
      </c>
    </row>
    <row r="99" spans="2:16" x14ac:dyDescent="0.2">
      <c r="B99" s="116">
        <v>119</v>
      </c>
      <c r="C99" s="116">
        <v>12</v>
      </c>
      <c r="D99" s="113">
        <v>41610400</v>
      </c>
      <c r="E99" s="112">
        <v>3.2032210750252643E-2</v>
      </c>
      <c r="H99" s="6">
        <v>102</v>
      </c>
      <c r="I99" s="6">
        <v>7</v>
      </c>
      <c r="J99" s="123">
        <v>24037600</v>
      </c>
      <c r="K99" s="38">
        <v>-1.2304808343596469</v>
      </c>
      <c r="O99" s="14">
        <v>5</v>
      </c>
      <c r="P99" s="38">
        <v>0.17696427739626885</v>
      </c>
    </row>
    <row r="100" spans="2:16" x14ac:dyDescent="0.2">
      <c r="B100" s="116">
        <v>120</v>
      </c>
      <c r="C100" s="116">
        <v>5</v>
      </c>
      <c r="D100" s="113">
        <v>56657400</v>
      </c>
      <c r="E100" s="112">
        <v>0.96161141229441549</v>
      </c>
      <c r="H100" s="6">
        <v>103</v>
      </c>
      <c r="I100" s="6">
        <v>3</v>
      </c>
      <c r="J100" s="123">
        <v>38423300</v>
      </c>
      <c r="K100" s="38">
        <v>-0.91104683365157491</v>
      </c>
      <c r="O100" s="6">
        <v>5</v>
      </c>
      <c r="P100" s="38">
        <v>1.2748649005368451E-2</v>
      </c>
    </row>
    <row r="101" spans="2:16" x14ac:dyDescent="0.2">
      <c r="B101" s="116">
        <v>121</v>
      </c>
      <c r="C101" s="116">
        <v>5</v>
      </c>
      <c r="D101" s="113">
        <v>43956400</v>
      </c>
      <c r="E101" s="112">
        <v>0.17696427739626885</v>
      </c>
      <c r="H101" s="6">
        <v>104</v>
      </c>
      <c r="I101" s="6">
        <v>4</v>
      </c>
      <c r="J101" s="123">
        <v>61048600</v>
      </c>
      <c r="K101" s="38">
        <v>-0.40865278287751866</v>
      </c>
      <c r="O101" s="6">
        <v>5</v>
      </c>
      <c r="P101" s="38">
        <v>-1.1817542537168007</v>
      </c>
    </row>
    <row r="102" spans="2:16" x14ac:dyDescent="0.2">
      <c r="B102" s="116">
        <v>122</v>
      </c>
      <c r="C102" s="116">
        <v>4</v>
      </c>
      <c r="D102" s="113">
        <v>36054300</v>
      </c>
      <c r="E102" s="112">
        <v>-0.31121461597265049</v>
      </c>
      <c r="H102" s="6">
        <v>105</v>
      </c>
      <c r="I102" s="6">
        <v>6</v>
      </c>
      <c r="J102" s="123">
        <v>131391000</v>
      </c>
      <c r="K102" s="38">
        <v>1.1532979217393915</v>
      </c>
      <c r="O102" s="6">
        <v>5</v>
      </c>
      <c r="P102" s="38">
        <v>-0.68455838583031747</v>
      </c>
    </row>
    <row r="103" spans="2:16" x14ac:dyDescent="0.2">
      <c r="B103" s="116">
        <v>123</v>
      </c>
      <c r="C103" s="116">
        <v>8</v>
      </c>
      <c r="D103" s="113">
        <v>46445800</v>
      </c>
      <c r="E103" s="112">
        <v>0.33075536294980373</v>
      </c>
      <c r="H103" s="6">
        <v>106</v>
      </c>
      <c r="I103" s="6">
        <v>5</v>
      </c>
      <c r="J103" s="123">
        <v>126396000</v>
      </c>
      <c r="K103" s="38">
        <v>1.0423841091660151</v>
      </c>
      <c r="O103" s="6">
        <v>5</v>
      </c>
      <c r="P103" s="38">
        <v>-0.2515792839022335</v>
      </c>
    </row>
    <row r="104" spans="2:16" x14ac:dyDescent="0.2">
      <c r="B104" s="116">
        <v>124</v>
      </c>
      <c r="C104" s="116">
        <v>6</v>
      </c>
      <c r="D104" s="113">
        <v>61588300</v>
      </c>
      <c r="E104" s="112">
        <v>1.2662343992615259</v>
      </c>
      <c r="H104" s="6">
        <v>107</v>
      </c>
      <c r="I104" s="6">
        <v>9</v>
      </c>
      <c r="J104" s="123">
        <v>127024000</v>
      </c>
      <c r="K104" s="38">
        <v>1.05632882874481</v>
      </c>
      <c r="O104" s="6">
        <v>5</v>
      </c>
      <c r="P104" s="38">
        <v>-1.3284491508909255</v>
      </c>
    </row>
    <row r="105" spans="2:16" x14ac:dyDescent="0.2">
      <c r="B105" s="116">
        <v>125</v>
      </c>
      <c r="C105" s="116">
        <v>6</v>
      </c>
      <c r="D105" s="113">
        <v>47222300</v>
      </c>
      <c r="E105" s="112">
        <v>0.3787262707718973</v>
      </c>
      <c r="H105" s="6">
        <v>108</v>
      </c>
      <c r="I105" s="6">
        <v>7</v>
      </c>
      <c r="J105" s="123">
        <v>64395200</v>
      </c>
      <c r="K105" s="38">
        <v>-0.33434163870173061</v>
      </c>
      <c r="O105" s="6">
        <v>5</v>
      </c>
      <c r="P105" s="38">
        <v>0.15901276981033938</v>
      </c>
    </row>
    <row r="106" spans="2:16" x14ac:dyDescent="0.2">
      <c r="B106" s="116">
        <v>127</v>
      </c>
      <c r="C106" s="116">
        <v>12</v>
      </c>
      <c r="D106" s="113">
        <v>51900900</v>
      </c>
      <c r="E106" s="112">
        <v>0.66776257384523552</v>
      </c>
      <c r="H106" s="6">
        <v>109</v>
      </c>
      <c r="I106" s="6">
        <v>17</v>
      </c>
      <c r="J106" s="123">
        <v>105324000</v>
      </c>
      <c r="K106" s="38">
        <v>0.57448103438199405</v>
      </c>
      <c r="O106" s="6">
        <v>5</v>
      </c>
      <c r="P106" s="38">
        <v>-1.1365049709816604</v>
      </c>
    </row>
    <row r="107" spans="2:16" x14ac:dyDescent="0.2">
      <c r="B107" s="116">
        <v>130</v>
      </c>
      <c r="C107" s="116">
        <v>6</v>
      </c>
      <c r="D107" s="113">
        <v>70878000</v>
      </c>
      <c r="E107" s="112">
        <v>1.8401369651274666</v>
      </c>
      <c r="H107" s="6">
        <v>110</v>
      </c>
      <c r="I107" s="6">
        <v>6</v>
      </c>
      <c r="J107" s="123">
        <v>18709300</v>
      </c>
      <c r="K107" s="38">
        <v>-1.3487955625948262</v>
      </c>
      <c r="O107" s="6">
        <v>5</v>
      </c>
      <c r="P107" s="38">
        <v>-5.2661522930359363E-3</v>
      </c>
    </row>
    <row r="108" spans="2:16" x14ac:dyDescent="0.2">
      <c r="B108" s="116">
        <v>134</v>
      </c>
      <c r="C108" s="116">
        <v>2</v>
      </c>
      <c r="D108" s="113">
        <v>8752680</v>
      </c>
      <c r="E108" s="112">
        <v>-1.997864321592518</v>
      </c>
      <c r="H108" s="6">
        <v>111</v>
      </c>
      <c r="I108" s="6">
        <v>7</v>
      </c>
      <c r="J108" s="123">
        <v>117181000</v>
      </c>
      <c r="K108" s="38">
        <v>0.8377653338179345</v>
      </c>
      <c r="O108" s="6">
        <v>5</v>
      </c>
      <c r="P108" s="38">
        <v>-0.73232571187793449</v>
      </c>
    </row>
    <row r="109" spans="2:16" x14ac:dyDescent="0.2">
      <c r="B109" s="116">
        <v>135</v>
      </c>
      <c r="C109" s="116">
        <v>0</v>
      </c>
      <c r="D109" s="113">
        <v>11665000</v>
      </c>
      <c r="E109" s="112">
        <v>-1.8179459258830013</v>
      </c>
      <c r="H109" s="6">
        <v>112</v>
      </c>
      <c r="I109" s="6">
        <v>3</v>
      </c>
      <c r="J109" s="123">
        <v>62851600</v>
      </c>
      <c r="K109" s="38">
        <v>-0.36861722650718881</v>
      </c>
      <c r="O109" s="6">
        <v>5</v>
      </c>
      <c r="P109" s="38">
        <v>1.0423841091660151</v>
      </c>
    </row>
    <row r="110" spans="2:16" ht="16" thickBot="1" x14ac:dyDescent="0.25">
      <c r="B110" s="117">
        <v>141</v>
      </c>
      <c r="C110" s="117">
        <v>4</v>
      </c>
      <c r="D110" s="115">
        <v>59782600</v>
      </c>
      <c r="E110" s="114">
        <v>1.1546811883737547</v>
      </c>
      <c r="H110" s="6">
        <v>113</v>
      </c>
      <c r="I110" s="6">
        <v>5</v>
      </c>
      <c r="J110" s="123">
        <v>18050200</v>
      </c>
      <c r="K110" s="38">
        <v>-1.3634308566623163</v>
      </c>
      <c r="O110" s="6">
        <v>5</v>
      </c>
      <c r="P110" s="38">
        <v>-1.3634308566623163</v>
      </c>
    </row>
    <row r="111" spans="2:16" x14ac:dyDescent="0.2">
      <c r="H111" s="6">
        <v>114</v>
      </c>
      <c r="I111" s="6">
        <v>12</v>
      </c>
      <c r="J111" s="123">
        <v>97182600</v>
      </c>
      <c r="K111" s="38">
        <v>0.39370151212275761</v>
      </c>
      <c r="O111" s="6">
        <v>5</v>
      </c>
      <c r="P111" s="38">
        <v>-0.52510007334744857</v>
      </c>
    </row>
    <row r="112" spans="2:16" x14ac:dyDescent="0.2">
      <c r="H112" s="6">
        <v>115</v>
      </c>
      <c r="I112" s="6">
        <v>3</v>
      </c>
      <c r="J112" s="123">
        <v>63017700</v>
      </c>
      <c r="K112" s="38">
        <v>-0.36492898140840246</v>
      </c>
      <c r="O112" s="6">
        <v>5</v>
      </c>
      <c r="P112" s="38">
        <v>-1.2946776158473123</v>
      </c>
    </row>
    <row r="113" spans="8:16" x14ac:dyDescent="0.2">
      <c r="H113" s="6">
        <v>116</v>
      </c>
      <c r="I113" s="6">
        <v>11</v>
      </c>
      <c r="J113" s="123">
        <v>128517000</v>
      </c>
      <c r="K113" s="38">
        <v>1.089480845195671</v>
      </c>
      <c r="O113" s="14">
        <v>6</v>
      </c>
      <c r="P113" s="38">
        <v>-1.241362178562484</v>
      </c>
    </row>
    <row r="114" spans="8:16" x14ac:dyDescent="0.2">
      <c r="H114" s="6">
        <v>117</v>
      </c>
      <c r="I114" s="6">
        <v>4</v>
      </c>
      <c r="J114" s="123">
        <v>110024000</v>
      </c>
      <c r="K114" s="38">
        <v>0.67884438154813387</v>
      </c>
      <c r="O114" s="14">
        <v>6</v>
      </c>
      <c r="P114" s="38">
        <v>-0.62933617777443895</v>
      </c>
    </row>
    <row r="115" spans="8:16" x14ac:dyDescent="0.2">
      <c r="H115" s="6">
        <v>118</v>
      </c>
      <c r="I115" s="6">
        <v>5</v>
      </c>
      <c r="J115" s="23">
        <v>55804400</v>
      </c>
      <c r="K115" s="38">
        <v>-0.52510007334744857</v>
      </c>
      <c r="O115" s="14">
        <v>6</v>
      </c>
      <c r="P115" s="38">
        <v>-0.85063867101372259</v>
      </c>
    </row>
    <row r="116" spans="8:16" x14ac:dyDescent="0.2">
      <c r="H116" s="6">
        <v>119</v>
      </c>
      <c r="I116" s="6">
        <v>6</v>
      </c>
      <c r="J116" s="123">
        <v>103238000</v>
      </c>
      <c r="K116" s="38">
        <v>0.52816147221421361</v>
      </c>
      <c r="O116" s="14">
        <v>6</v>
      </c>
      <c r="P116" s="38">
        <v>0.53388265840253235</v>
      </c>
    </row>
    <row r="117" spans="8:16" x14ac:dyDescent="0.2">
      <c r="H117" s="6">
        <v>120</v>
      </c>
      <c r="I117" s="6">
        <v>7</v>
      </c>
      <c r="J117" s="123">
        <v>68766000</v>
      </c>
      <c r="K117" s="38">
        <v>-0.23728816683071696</v>
      </c>
      <c r="O117" s="14">
        <v>6</v>
      </c>
      <c r="P117" s="38">
        <v>0.70742429029312237</v>
      </c>
    </row>
    <row r="118" spans="8:16" x14ac:dyDescent="0.2">
      <c r="H118" s="6">
        <v>121</v>
      </c>
      <c r="I118" s="6">
        <v>8</v>
      </c>
      <c r="J118" s="123">
        <v>147851008</v>
      </c>
      <c r="K118" s="38">
        <v>1.5187918641354425</v>
      </c>
      <c r="O118" s="14">
        <v>6</v>
      </c>
      <c r="P118" s="38">
        <v>0.4529035650693703</v>
      </c>
    </row>
    <row r="119" spans="8:16" x14ac:dyDescent="0.2">
      <c r="H119" s="6">
        <v>122</v>
      </c>
      <c r="I119" s="6">
        <v>11</v>
      </c>
      <c r="J119" s="23">
        <v>137614000</v>
      </c>
      <c r="K119" s="38">
        <v>1.2914794343808571</v>
      </c>
      <c r="O119" s="14">
        <v>6</v>
      </c>
      <c r="P119" s="38">
        <v>0.4104927109549244</v>
      </c>
    </row>
    <row r="120" spans="8:16" x14ac:dyDescent="0.2">
      <c r="H120" s="6">
        <v>123</v>
      </c>
      <c r="I120" s="6">
        <v>13</v>
      </c>
      <c r="J120" s="123">
        <v>141552000</v>
      </c>
      <c r="K120" s="38">
        <v>1.3789225963255931</v>
      </c>
      <c r="O120" s="14">
        <v>6</v>
      </c>
      <c r="P120" s="38">
        <v>4.6889909824577837E-2</v>
      </c>
    </row>
    <row r="121" spans="8:16" x14ac:dyDescent="0.2">
      <c r="H121" s="6">
        <v>124</v>
      </c>
      <c r="I121" s="6">
        <v>2</v>
      </c>
      <c r="J121" s="123">
        <v>24702900</v>
      </c>
      <c r="K121" s="38">
        <v>-1.2157078694937675</v>
      </c>
      <c r="O121" s="14">
        <v>6</v>
      </c>
      <c r="P121" s="38">
        <v>1.2662343992615259</v>
      </c>
    </row>
    <row r="122" spans="8:16" x14ac:dyDescent="0.2">
      <c r="H122" s="6">
        <v>125</v>
      </c>
      <c r="I122" s="6">
        <v>3</v>
      </c>
      <c r="J122" s="123">
        <v>9966130</v>
      </c>
      <c r="K122" s="38">
        <v>-1.5429373681358005</v>
      </c>
      <c r="O122" s="14">
        <v>6</v>
      </c>
      <c r="P122" s="38">
        <v>0.3787262707718973</v>
      </c>
    </row>
    <row r="123" spans="8:16" x14ac:dyDescent="0.2">
      <c r="H123" s="6">
        <v>126</v>
      </c>
      <c r="I123" s="6">
        <v>2</v>
      </c>
      <c r="J123" s="123">
        <v>170432992</v>
      </c>
      <c r="K123" s="38">
        <v>2.0202240845380417</v>
      </c>
      <c r="O123" s="14">
        <v>6</v>
      </c>
      <c r="P123" s="38">
        <v>1.8401369651274666</v>
      </c>
    </row>
    <row r="124" spans="8:16" x14ac:dyDescent="0.2">
      <c r="H124" s="6">
        <v>127</v>
      </c>
      <c r="I124" s="6">
        <v>8</v>
      </c>
      <c r="J124" s="123">
        <v>60892800</v>
      </c>
      <c r="K124" s="38">
        <v>-0.41211231681123878</v>
      </c>
      <c r="O124" s="6">
        <v>6</v>
      </c>
      <c r="P124" s="38">
        <v>-0.52163165742673556</v>
      </c>
    </row>
    <row r="125" spans="8:16" x14ac:dyDescent="0.2">
      <c r="H125" s="6">
        <v>128</v>
      </c>
      <c r="I125" s="6">
        <v>4</v>
      </c>
      <c r="J125" s="123">
        <v>208936000</v>
      </c>
      <c r="K125" s="38">
        <v>2.8751821251432887</v>
      </c>
      <c r="O125" s="6">
        <v>6</v>
      </c>
      <c r="P125" s="38">
        <v>-0.18778672164261337</v>
      </c>
    </row>
    <row r="126" spans="8:16" x14ac:dyDescent="0.2">
      <c r="H126" s="6">
        <v>129</v>
      </c>
      <c r="I126" s="6">
        <v>6</v>
      </c>
      <c r="J126" s="123">
        <v>63828400</v>
      </c>
      <c r="K126" s="38">
        <v>-0.34692741427061746</v>
      </c>
      <c r="O126" s="6">
        <v>6</v>
      </c>
      <c r="P126" s="38">
        <v>-0.8841077671022215</v>
      </c>
    </row>
    <row r="127" spans="8:16" x14ac:dyDescent="0.2">
      <c r="O127" s="6">
        <v>6</v>
      </c>
      <c r="P127" s="38">
        <v>-0.45129076143675734</v>
      </c>
    </row>
    <row r="128" spans="8:16" x14ac:dyDescent="0.2">
      <c r="O128" s="6">
        <v>6</v>
      </c>
      <c r="P128" s="38">
        <v>1.2825530374530298</v>
      </c>
    </row>
    <row r="129" spans="15:16" x14ac:dyDescent="0.2">
      <c r="O129" s="6">
        <v>6</v>
      </c>
      <c r="P129" s="38">
        <v>-0.94643711082463744</v>
      </c>
    </row>
    <row r="130" spans="15:16" x14ac:dyDescent="0.2">
      <c r="O130" s="6">
        <v>6</v>
      </c>
      <c r="P130" s="38">
        <v>1.1532979217393915</v>
      </c>
    </row>
    <row r="131" spans="15:16" x14ac:dyDescent="0.2">
      <c r="O131" s="6">
        <v>6</v>
      </c>
      <c r="P131" s="38">
        <v>-1.3487955625948262</v>
      </c>
    </row>
    <row r="132" spans="15:16" x14ac:dyDescent="0.2">
      <c r="O132" s="6">
        <v>6</v>
      </c>
      <c r="P132" s="38">
        <v>0.52816147221421361</v>
      </c>
    </row>
    <row r="133" spans="15:16" x14ac:dyDescent="0.2">
      <c r="O133" s="6">
        <v>6</v>
      </c>
      <c r="P133" s="38">
        <v>-0.34692741427061746</v>
      </c>
    </row>
    <row r="134" spans="15:16" x14ac:dyDescent="0.2">
      <c r="O134" s="14">
        <v>7</v>
      </c>
      <c r="P134" s="38">
        <v>0.52295406394827815</v>
      </c>
    </row>
    <row r="135" spans="15:16" x14ac:dyDescent="0.2">
      <c r="O135" s="14">
        <v>7</v>
      </c>
      <c r="P135" s="38">
        <v>-0.33208335088868812</v>
      </c>
    </row>
    <row r="136" spans="15:16" x14ac:dyDescent="0.2">
      <c r="O136" s="14">
        <v>7</v>
      </c>
      <c r="P136" s="38">
        <v>-0.32581902371140503</v>
      </c>
    </row>
    <row r="137" spans="15:16" x14ac:dyDescent="0.2">
      <c r="O137" s="14">
        <v>7</v>
      </c>
      <c r="P137" s="38">
        <v>1.2055495019612781</v>
      </c>
    </row>
    <row r="138" spans="15:16" x14ac:dyDescent="0.2">
      <c r="O138" s="14">
        <v>7</v>
      </c>
      <c r="P138" s="38">
        <v>-6.7943732750705602E-2</v>
      </c>
    </row>
    <row r="139" spans="15:16" x14ac:dyDescent="0.2">
      <c r="O139" s="14">
        <v>7</v>
      </c>
      <c r="P139" s="38">
        <v>1.3930036237958932</v>
      </c>
    </row>
    <row r="140" spans="15:16" x14ac:dyDescent="0.2">
      <c r="O140" s="14">
        <v>7</v>
      </c>
      <c r="P140" s="38">
        <v>-0.23041467992562378</v>
      </c>
    </row>
    <row r="141" spans="15:16" x14ac:dyDescent="0.2">
      <c r="O141" s="14">
        <v>7</v>
      </c>
      <c r="P141" s="38">
        <v>-1.1408981859027434</v>
      </c>
    </row>
    <row r="142" spans="15:16" x14ac:dyDescent="0.2">
      <c r="O142" s="14">
        <v>7</v>
      </c>
      <c r="P142" s="38">
        <v>1.3327758864671628</v>
      </c>
    </row>
    <row r="143" spans="15:16" x14ac:dyDescent="0.2">
      <c r="O143" s="14">
        <v>7</v>
      </c>
      <c r="P143" s="38">
        <v>0.5076392049024353</v>
      </c>
    </row>
    <row r="144" spans="15:16" x14ac:dyDescent="0.2">
      <c r="O144" s="14">
        <v>7</v>
      </c>
      <c r="P144" s="38">
        <v>1.3151999389135434</v>
      </c>
    </row>
    <row r="145" spans="15:16" x14ac:dyDescent="0.2">
      <c r="O145" s="6">
        <v>7</v>
      </c>
      <c r="P145" s="38">
        <v>-1.1046230786707787</v>
      </c>
    </row>
    <row r="146" spans="15:16" x14ac:dyDescent="0.2">
      <c r="O146" s="6">
        <v>7</v>
      </c>
      <c r="P146" s="38">
        <v>0.6847509028983878</v>
      </c>
    </row>
    <row r="147" spans="15:16" x14ac:dyDescent="0.2">
      <c r="O147" s="6">
        <v>7</v>
      </c>
      <c r="P147" s="38">
        <v>0.89492092011700775</v>
      </c>
    </row>
    <row r="148" spans="15:16" x14ac:dyDescent="0.2">
      <c r="O148" s="6">
        <v>7</v>
      </c>
      <c r="P148" s="38">
        <v>0.31776709600415393</v>
      </c>
    </row>
    <row r="149" spans="15:16" x14ac:dyDescent="0.2">
      <c r="O149" s="6">
        <v>7</v>
      </c>
      <c r="P149" s="38">
        <v>5.9410167672374052E-2</v>
      </c>
    </row>
    <row r="150" spans="15:16" x14ac:dyDescent="0.2">
      <c r="O150" s="6">
        <v>7</v>
      </c>
      <c r="P150" s="38">
        <v>1.7014055167087052</v>
      </c>
    </row>
    <row r="151" spans="15:16" x14ac:dyDescent="0.2">
      <c r="O151" s="6">
        <v>7</v>
      </c>
      <c r="P151" s="38">
        <v>-0.65715079446709057</v>
      </c>
    </row>
    <row r="152" spans="15:16" x14ac:dyDescent="0.2">
      <c r="O152" s="6">
        <v>7</v>
      </c>
      <c r="P152" s="38">
        <v>-0.28891027523323654</v>
      </c>
    </row>
    <row r="153" spans="15:16" x14ac:dyDescent="0.2">
      <c r="O153" s="6">
        <v>7</v>
      </c>
      <c r="P153" s="38">
        <v>-1.6922284701079393</v>
      </c>
    </row>
    <row r="154" spans="15:16" x14ac:dyDescent="0.2">
      <c r="O154" s="6">
        <v>7</v>
      </c>
      <c r="P154" s="38">
        <v>-1.0885777691681717</v>
      </c>
    </row>
    <row r="155" spans="15:16" x14ac:dyDescent="0.2">
      <c r="O155" s="6">
        <v>7</v>
      </c>
      <c r="P155" s="38">
        <v>0.32045407470923482</v>
      </c>
    </row>
    <row r="156" spans="15:16" x14ac:dyDescent="0.2">
      <c r="O156" s="6">
        <v>7</v>
      </c>
      <c r="P156" s="38">
        <v>1.5991290812064083</v>
      </c>
    </row>
    <row r="157" spans="15:16" x14ac:dyDescent="0.2">
      <c r="O157" s="6">
        <v>7</v>
      </c>
      <c r="P157" s="38">
        <v>-1.2304808343596469</v>
      </c>
    </row>
    <row r="158" spans="15:16" x14ac:dyDescent="0.2">
      <c r="O158" s="6">
        <v>7</v>
      </c>
      <c r="P158" s="38">
        <v>-0.33434163870173061</v>
      </c>
    </row>
    <row r="159" spans="15:16" x14ac:dyDescent="0.2">
      <c r="O159" s="6">
        <v>7</v>
      </c>
      <c r="P159" s="38">
        <v>0.8377653338179345</v>
      </c>
    </row>
    <row r="160" spans="15:16" x14ac:dyDescent="0.2">
      <c r="O160" s="6">
        <v>7</v>
      </c>
      <c r="P160" s="38">
        <v>-0.23728816683071696</v>
      </c>
    </row>
    <row r="161" spans="15:16" x14ac:dyDescent="0.2">
      <c r="O161" s="14">
        <v>8</v>
      </c>
      <c r="P161" s="38">
        <v>1.1476569871897597</v>
      </c>
    </row>
    <row r="162" spans="15:16" x14ac:dyDescent="0.2">
      <c r="O162" s="14">
        <v>8</v>
      </c>
      <c r="P162" s="38">
        <v>0.74964980928397995</v>
      </c>
    </row>
    <row r="163" spans="15:16" x14ac:dyDescent="0.2">
      <c r="O163" s="14">
        <v>8</v>
      </c>
      <c r="P163" s="38">
        <v>6.729530693164483E-2</v>
      </c>
    </row>
    <row r="164" spans="15:16" x14ac:dyDescent="0.2">
      <c r="O164" s="14">
        <v>8</v>
      </c>
      <c r="P164" s="38">
        <v>0.76844279081582911</v>
      </c>
    </row>
    <row r="165" spans="15:16" x14ac:dyDescent="0.2">
      <c r="O165" s="14">
        <v>8</v>
      </c>
      <c r="P165" s="38">
        <v>0.43676705364228618</v>
      </c>
    </row>
    <row r="166" spans="15:16" x14ac:dyDescent="0.2">
      <c r="O166" s="14">
        <v>8</v>
      </c>
      <c r="P166" s="38">
        <v>0.33075536294980373</v>
      </c>
    </row>
    <row r="167" spans="15:16" x14ac:dyDescent="0.2">
      <c r="O167" s="6">
        <v>8</v>
      </c>
      <c r="P167" s="38">
        <v>0.97659079051638276</v>
      </c>
    </row>
    <row r="168" spans="15:16" x14ac:dyDescent="0.2">
      <c r="O168" s="6">
        <v>8</v>
      </c>
      <c r="P168" s="38">
        <v>0.80214856597655404</v>
      </c>
    </row>
    <row r="169" spans="15:16" x14ac:dyDescent="0.2">
      <c r="O169" s="6">
        <v>8</v>
      </c>
      <c r="P169" s="38">
        <v>-0.78703653125722217</v>
      </c>
    </row>
    <row r="170" spans="15:16" x14ac:dyDescent="0.2">
      <c r="O170" s="6">
        <v>8</v>
      </c>
      <c r="P170" s="38">
        <v>1.6025490014781403</v>
      </c>
    </row>
    <row r="171" spans="15:16" x14ac:dyDescent="0.2">
      <c r="O171" s="6">
        <v>8</v>
      </c>
      <c r="P171" s="38">
        <v>-1.5457265341012345</v>
      </c>
    </row>
    <row r="172" spans="15:16" x14ac:dyDescent="0.2">
      <c r="O172" s="6">
        <v>8</v>
      </c>
      <c r="P172" s="38">
        <v>-0.55446392234585351</v>
      </c>
    </row>
    <row r="173" spans="15:16" x14ac:dyDescent="0.2">
      <c r="O173" s="6">
        <v>8</v>
      </c>
      <c r="P173" s="38">
        <v>-0.8195912340828132</v>
      </c>
    </row>
    <row r="174" spans="15:16" x14ac:dyDescent="0.2">
      <c r="O174" s="6">
        <v>8</v>
      </c>
      <c r="P174" s="38">
        <v>0.63814267615333931</v>
      </c>
    </row>
    <row r="175" spans="15:16" x14ac:dyDescent="0.2">
      <c r="O175" s="6">
        <v>8</v>
      </c>
      <c r="P175" s="38">
        <v>0.58824811422093159</v>
      </c>
    </row>
    <row r="176" spans="15:16" x14ac:dyDescent="0.2">
      <c r="O176" s="6">
        <v>8</v>
      </c>
      <c r="P176" s="38">
        <v>0.59708569127883027</v>
      </c>
    </row>
    <row r="177" spans="15:16" x14ac:dyDescent="0.2">
      <c r="O177" s="6">
        <v>8</v>
      </c>
      <c r="P177" s="38">
        <v>1.5187918641354425</v>
      </c>
    </row>
    <row r="178" spans="15:16" x14ac:dyDescent="0.2">
      <c r="O178" s="6">
        <v>8</v>
      </c>
      <c r="P178" s="38">
        <v>-0.41211231681123878</v>
      </c>
    </row>
    <row r="179" spans="15:16" x14ac:dyDescent="0.2">
      <c r="O179" s="14">
        <v>9</v>
      </c>
      <c r="P179" s="38">
        <v>-1.3277839466916876</v>
      </c>
    </row>
    <row r="180" spans="15:16" x14ac:dyDescent="0.2">
      <c r="O180" s="14">
        <v>9</v>
      </c>
      <c r="P180" s="38">
        <v>0.65063760842568064</v>
      </c>
    </row>
    <row r="181" spans="15:16" x14ac:dyDescent="0.2">
      <c r="O181" s="14">
        <v>9</v>
      </c>
      <c r="P181" s="38">
        <v>0.54271078812278628</v>
      </c>
    </row>
    <row r="182" spans="15:16" x14ac:dyDescent="0.2">
      <c r="O182" s="14">
        <v>9</v>
      </c>
      <c r="P182" s="38">
        <v>0.97751316589828785</v>
      </c>
    </row>
    <row r="183" spans="15:16" x14ac:dyDescent="0.2">
      <c r="O183" s="14">
        <v>9</v>
      </c>
      <c r="P183" s="38">
        <v>1.0930696154555655</v>
      </c>
    </row>
    <row r="184" spans="15:16" x14ac:dyDescent="0.2">
      <c r="O184" s="6">
        <v>9</v>
      </c>
      <c r="P184" s="38">
        <v>-0.68069472148842203</v>
      </c>
    </row>
    <row r="185" spans="15:16" x14ac:dyDescent="0.2">
      <c r="O185" s="6">
        <v>9</v>
      </c>
      <c r="P185" s="38">
        <v>2.807501384257673</v>
      </c>
    </row>
    <row r="186" spans="15:16" x14ac:dyDescent="0.2">
      <c r="O186" s="6">
        <v>9</v>
      </c>
      <c r="P186" s="38">
        <v>-0.52729836512818218</v>
      </c>
    </row>
    <row r="187" spans="15:16" x14ac:dyDescent="0.2">
      <c r="O187" s="6">
        <v>9</v>
      </c>
      <c r="P187" s="38">
        <v>-0.88558661793653326</v>
      </c>
    </row>
    <row r="188" spans="15:16" x14ac:dyDescent="0.2">
      <c r="O188" s="6">
        <v>9</v>
      </c>
      <c r="P188" s="38">
        <v>0.44203728533791786</v>
      </c>
    </row>
    <row r="189" spans="15:16" x14ac:dyDescent="0.2">
      <c r="O189" s="6">
        <v>9</v>
      </c>
      <c r="P189" s="38">
        <v>1.05632882874481</v>
      </c>
    </row>
    <row r="190" spans="15:16" x14ac:dyDescent="0.2">
      <c r="O190" s="14">
        <v>10</v>
      </c>
      <c r="P190" s="38">
        <v>1.2554911399308601</v>
      </c>
    </row>
    <row r="191" spans="15:16" x14ac:dyDescent="0.2">
      <c r="O191" s="14">
        <v>10</v>
      </c>
      <c r="P191" s="38">
        <v>1.4965256459948399</v>
      </c>
    </row>
    <row r="192" spans="15:16" x14ac:dyDescent="0.2">
      <c r="O192" s="6">
        <v>10</v>
      </c>
      <c r="P192" s="38">
        <v>0.1355021502402311</v>
      </c>
    </row>
    <row r="193" spans="15:16" x14ac:dyDescent="0.2">
      <c r="O193" s="6">
        <v>10</v>
      </c>
      <c r="P193" s="38">
        <v>5.6434702029764958E-2</v>
      </c>
    </row>
    <row r="194" spans="15:16" x14ac:dyDescent="0.2">
      <c r="O194" s="6">
        <v>10</v>
      </c>
      <c r="P194" s="38">
        <v>-0.2509353398452509</v>
      </c>
    </row>
    <row r="195" spans="15:16" x14ac:dyDescent="0.2">
      <c r="O195" s="6">
        <v>10</v>
      </c>
      <c r="P195" s="38">
        <v>-0.61792349891311127</v>
      </c>
    </row>
    <row r="196" spans="15:16" x14ac:dyDescent="0.2">
      <c r="O196" s="6">
        <v>10</v>
      </c>
      <c r="P196" s="38">
        <v>0.40426219465727165</v>
      </c>
    </row>
    <row r="197" spans="15:16" x14ac:dyDescent="0.2">
      <c r="O197" s="6">
        <v>10</v>
      </c>
      <c r="P197" s="38">
        <v>0.85248722725860493</v>
      </c>
    </row>
    <row r="198" spans="15:16" x14ac:dyDescent="0.2">
      <c r="O198" s="6">
        <v>10</v>
      </c>
      <c r="P198" s="38">
        <v>1.2578611136128708</v>
      </c>
    </row>
    <row r="199" spans="15:16" x14ac:dyDescent="0.2">
      <c r="O199" s="14">
        <v>11</v>
      </c>
      <c r="P199" s="38">
        <v>-0.38885149924377094</v>
      </c>
    </row>
    <row r="200" spans="15:16" x14ac:dyDescent="0.2">
      <c r="O200" s="14">
        <v>11</v>
      </c>
      <c r="P200" s="38">
        <v>0.62682822288204276</v>
      </c>
    </row>
    <row r="201" spans="15:16" x14ac:dyDescent="0.2">
      <c r="O201" s="14">
        <v>11</v>
      </c>
      <c r="P201" s="38">
        <v>0.42379359499110825</v>
      </c>
    </row>
    <row r="202" spans="15:16" x14ac:dyDescent="0.2">
      <c r="O202" s="6">
        <v>11</v>
      </c>
      <c r="P202" s="38">
        <v>0.28758397252552725</v>
      </c>
    </row>
    <row r="203" spans="15:16" x14ac:dyDescent="0.2">
      <c r="O203" s="6">
        <v>11</v>
      </c>
      <c r="P203" s="38">
        <v>-0.98673246531450853</v>
      </c>
    </row>
    <row r="204" spans="15:16" x14ac:dyDescent="0.2">
      <c r="O204" s="6">
        <v>11</v>
      </c>
      <c r="P204" s="38">
        <v>0.50982016907395156</v>
      </c>
    </row>
    <row r="205" spans="15:16" x14ac:dyDescent="0.2">
      <c r="O205" s="6">
        <v>11</v>
      </c>
      <c r="P205" s="38">
        <v>0.37086361424748876</v>
      </c>
    </row>
    <row r="206" spans="15:16" x14ac:dyDescent="0.2">
      <c r="O206" s="6">
        <v>11</v>
      </c>
      <c r="P206" s="38">
        <v>-7.3017949074594662E-2</v>
      </c>
    </row>
    <row r="207" spans="15:16" x14ac:dyDescent="0.2">
      <c r="O207" s="6">
        <v>11</v>
      </c>
      <c r="P207" s="38">
        <v>0.46236815356458122</v>
      </c>
    </row>
    <row r="208" spans="15:16" x14ac:dyDescent="0.2">
      <c r="O208" s="6">
        <v>11</v>
      </c>
      <c r="P208" s="38">
        <v>0.73282465749725856</v>
      </c>
    </row>
    <row r="209" spans="15:16" x14ac:dyDescent="0.2">
      <c r="O209" s="6">
        <v>11</v>
      </c>
      <c r="P209" s="38">
        <v>0.72258816748798405</v>
      </c>
    </row>
    <row r="210" spans="15:16" x14ac:dyDescent="0.2">
      <c r="O210" s="6">
        <v>11</v>
      </c>
      <c r="P210" s="38">
        <v>1.3138844242100938</v>
      </c>
    </row>
    <row r="211" spans="15:16" x14ac:dyDescent="0.2">
      <c r="O211" s="6">
        <v>11</v>
      </c>
      <c r="P211" s="38">
        <v>1.2465809901319349</v>
      </c>
    </row>
    <row r="212" spans="15:16" x14ac:dyDescent="0.2">
      <c r="O212" s="6">
        <v>11</v>
      </c>
      <c r="P212" s="38">
        <v>1.089480845195671</v>
      </c>
    </row>
    <row r="213" spans="15:16" x14ac:dyDescent="0.2">
      <c r="O213" s="6">
        <v>11</v>
      </c>
      <c r="P213" s="38">
        <v>1.2914794343808571</v>
      </c>
    </row>
    <row r="214" spans="15:16" x14ac:dyDescent="0.2">
      <c r="O214" s="14">
        <v>12</v>
      </c>
      <c r="P214" s="38">
        <v>0.35266815239538851</v>
      </c>
    </row>
    <row r="215" spans="15:16" x14ac:dyDescent="0.2">
      <c r="O215" s="14">
        <v>12</v>
      </c>
      <c r="P215" s="38">
        <v>1.7017840482553355</v>
      </c>
    </row>
    <row r="216" spans="15:16" x14ac:dyDescent="0.2">
      <c r="O216" s="14">
        <v>12</v>
      </c>
      <c r="P216" s="38">
        <v>1.0984628675519836</v>
      </c>
    </row>
    <row r="217" spans="15:16" x14ac:dyDescent="0.2">
      <c r="O217" s="14">
        <v>12</v>
      </c>
      <c r="P217" s="38">
        <v>3.2032210750252643E-2</v>
      </c>
    </row>
    <row r="218" spans="15:16" x14ac:dyDescent="0.2">
      <c r="O218" s="14">
        <v>12</v>
      </c>
      <c r="P218" s="38">
        <v>0.66776257384523552</v>
      </c>
    </row>
    <row r="219" spans="15:16" x14ac:dyDescent="0.2">
      <c r="O219" s="6">
        <v>12</v>
      </c>
      <c r="P219" s="38">
        <v>-0.40759582642536796</v>
      </c>
    </row>
    <row r="220" spans="15:16" x14ac:dyDescent="0.2">
      <c r="O220" s="6">
        <v>12</v>
      </c>
      <c r="P220" s="38">
        <v>-0.41679978544672219</v>
      </c>
    </row>
    <row r="221" spans="15:16" x14ac:dyDescent="0.2">
      <c r="O221" s="6">
        <v>12</v>
      </c>
      <c r="P221" s="38">
        <v>1.3949101729127464</v>
      </c>
    </row>
    <row r="222" spans="15:16" x14ac:dyDescent="0.2">
      <c r="O222" s="6">
        <v>12</v>
      </c>
      <c r="P222" s="38">
        <v>1.2225552153162405</v>
      </c>
    </row>
    <row r="223" spans="15:16" x14ac:dyDescent="0.2">
      <c r="O223" s="6">
        <v>12</v>
      </c>
      <c r="P223" s="38">
        <v>0.99915103747825462</v>
      </c>
    </row>
    <row r="224" spans="15:16" x14ac:dyDescent="0.2">
      <c r="O224" s="6">
        <v>12</v>
      </c>
      <c r="P224" s="38">
        <v>0.98440693907010213</v>
      </c>
    </row>
    <row r="225" spans="15:16" x14ac:dyDescent="0.2">
      <c r="O225" s="6">
        <v>12</v>
      </c>
      <c r="P225" s="38">
        <v>0.13894605187684378</v>
      </c>
    </row>
    <row r="226" spans="15:16" x14ac:dyDescent="0.2">
      <c r="O226" s="6">
        <v>12</v>
      </c>
      <c r="P226" s="38">
        <v>1.7281623248849649</v>
      </c>
    </row>
    <row r="227" spans="15:16" x14ac:dyDescent="0.2">
      <c r="O227" s="6">
        <v>12</v>
      </c>
      <c r="P227" s="38">
        <v>0.39370151212275761</v>
      </c>
    </row>
    <row r="228" spans="15:16" x14ac:dyDescent="0.2">
      <c r="O228" s="6">
        <v>13</v>
      </c>
      <c r="P228" s="38">
        <v>0.55778289883541166</v>
      </c>
    </row>
    <row r="229" spans="15:16" x14ac:dyDescent="0.2">
      <c r="O229" s="6">
        <v>13</v>
      </c>
      <c r="P229" s="38">
        <v>1.3789225963255931</v>
      </c>
    </row>
    <row r="230" spans="15:16" x14ac:dyDescent="0.2">
      <c r="O230" s="6">
        <v>14</v>
      </c>
      <c r="P230" s="38">
        <v>-7.6998167290803889E-3</v>
      </c>
    </row>
    <row r="231" spans="15:16" x14ac:dyDescent="0.2">
      <c r="O231" s="14">
        <v>15</v>
      </c>
      <c r="P231" s="38">
        <v>7.8118878149198975E-2</v>
      </c>
    </row>
    <row r="232" spans="15:16" x14ac:dyDescent="0.2">
      <c r="O232" s="6">
        <v>15</v>
      </c>
      <c r="P232" s="38">
        <v>0.68790400828085407</v>
      </c>
    </row>
    <row r="233" spans="15:16" x14ac:dyDescent="0.2">
      <c r="O233" s="6">
        <v>15</v>
      </c>
      <c r="P233" s="38">
        <v>1.0142726203336039</v>
      </c>
    </row>
    <row r="234" spans="15:16" x14ac:dyDescent="0.2">
      <c r="O234" s="6">
        <v>16</v>
      </c>
      <c r="P234" s="38">
        <v>-7.7474574868133583E-2</v>
      </c>
    </row>
    <row r="235" spans="15:16" x14ac:dyDescent="0.2">
      <c r="O235" s="6">
        <v>17</v>
      </c>
      <c r="P235" s="38">
        <v>0.57448103438199405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D9E3-5788-4FF4-B6B0-365145345128}">
  <dimension ref="A1:P247"/>
  <sheetViews>
    <sheetView workbookViewId="0"/>
  </sheetViews>
  <sheetFormatPr baseColWidth="10" defaultRowHeight="15" x14ac:dyDescent="0.2"/>
  <cols>
    <col min="1" max="1" width="19.6640625" bestFit="1" customWidth="1"/>
    <col min="2" max="2" width="7.1640625" bestFit="1" customWidth="1"/>
    <col min="3" max="3" width="8.5" bestFit="1" customWidth="1"/>
    <col min="4" max="4" width="11.33203125" bestFit="1" customWidth="1"/>
    <col min="5" max="5" width="20" style="28" bestFit="1" customWidth="1"/>
    <col min="7" max="7" width="19.6640625" customWidth="1"/>
    <col min="8" max="8" width="7.1640625" bestFit="1" customWidth="1"/>
    <col min="9" max="9" width="8.5" bestFit="1" customWidth="1"/>
    <col min="10" max="10" width="11.33203125" bestFit="1" customWidth="1"/>
    <col min="11" max="11" width="20" bestFit="1" customWidth="1"/>
    <col min="13" max="13" width="6.1640625" customWidth="1"/>
    <col min="14" max="14" width="3.83203125" bestFit="1" customWidth="1"/>
    <col min="15" max="15" width="8.5" bestFit="1" customWidth="1"/>
    <col min="16" max="16" width="20" bestFit="1" customWidth="1"/>
  </cols>
  <sheetData>
    <row r="1" spans="1:16" ht="17" x14ac:dyDescent="0.2">
      <c r="A1" s="118" t="s">
        <v>108</v>
      </c>
      <c r="B1" s="121" t="s">
        <v>46</v>
      </c>
      <c r="C1" s="122" t="s">
        <v>203</v>
      </c>
      <c r="D1" s="122" t="s">
        <v>48</v>
      </c>
      <c r="E1" s="122" t="s">
        <v>49</v>
      </c>
      <c r="G1" s="118" t="s">
        <v>107</v>
      </c>
      <c r="H1" s="121" t="s">
        <v>46</v>
      </c>
      <c r="I1" s="122" t="s">
        <v>203</v>
      </c>
      <c r="J1" s="122" t="s">
        <v>48</v>
      </c>
      <c r="K1" s="122" t="s">
        <v>49</v>
      </c>
      <c r="N1" s="124" t="s">
        <v>0</v>
      </c>
      <c r="O1" s="122" t="s">
        <v>203</v>
      </c>
      <c r="P1" s="111" t="s">
        <v>49</v>
      </c>
    </row>
    <row r="2" spans="1:16" x14ac:dyDescent="0.2">
      <c r="B2" s="6">
        <v>681</v>
      </c>
      <c r="C2" s="6">
        <v>2</v>
      </c>
      <c r="D2" s="23">
        <v>25714000</v>
      </c>
      <c r="E2" s="38">
        <v>-0.41397744763236821</v>
      </c>
      <c r="H2" s="6">
        <v>207</v>
      </c>
      <c r="I2" s="6">
        <v>27</v>
      </c>
      <c r="J2" s="125">
        <v>11333200</v>
      </c>
      <c r="K2" s="38">
        <v>-2.1470940629173918</v>
      </c>
      <c r="O2" s="6">
        <v>0</v>
      </c>
      <c r="P2" s="38">
        <v>-0.11072865524130555</v>
      </c>
    </row>
    <row r="3" spans="1:16" x14ac:dyDescent="0.2">
      <c r="B3" s="6">
        <v>682</v>
      </c>
      <c r="C3" s="6">
        <v>0</v>
      </c>
      <c r="D3" s="23">
        <v>29196200</v>
      </c>
      <c r="E3" s="38">
        <v>-0.11072865524130555</v>
      </c>
      <c r="H3" s="6">
        <v>211</v>
      </c>
      <c r="I3" s="6">
        <v>23</v>
      </c>
      <c r="J3" s="125">
        <v>23430400</v>
      </c>
      <c r="K3" s="38">
        <v>-1.7569918840469019</v>
      </c>
      <c r="O3" s="6">
        <v>0</v>
      </c>
      <c r="P3" s="38">
        <v>0.15225184652841789</v>
      </c>
    </row>
    <row r="4" spans="1:16" x14ac:dyDescent="0.2">
      <c r="B4" s="6">
        <v>707</v>
      </c>
      <c r="C4" s="6">
        <v>0</v>
      </c>
      <c r="D4" s="23">
        <v>32216000</v>
      </c>
      <c r="E4" s="38">
        <v>0.15225184652841789</v>
      </c>
      <c r="H4" s="6">
        <v>225</v>
      </c>
      <c r="I4" s="6">
        <v>23</v>
      </c>
      <c r="J4" s="125">
        <v>49807000</v>
      </c>
      <c r="K4" s="38">
        <v>-0.90641744275508518</v>
      </c>
      <c r="O4" s="6">
        <v>0</v>
      </c>
      <c r="P4" s="38">
        <v>0.13418162528289912</v>
      </c>
    </row>
    <row r="5" spans="1:16" x14ac:dyDescent="0.2">
      <c r="B5" s="6">
        <v>711</v>
      </c>
      <c r="C5" s="6">
        <v>1</v>
      </c>
      <c r="D5" s="23">
        <v>48106100</v>
      </c>
      <c r="E5" s="38">
        <v>1.5360476181593479</v>
      </c>
      <c r="H5" s="6">
        <v>228</v>
      </c>
      <c r="I5" s="6">
        <v>30</v>
      </c>
      <c r="J5" s="125">
        <v>51902700</v>
      </c>
      <c r="K5" s="38">
        <v>-0.83883675166467697</v>
      </c>
      <c r="O5" s="6">
        <v>0</v>
      </c>
      <c r="P5" s="38">
        <v>-1.09407961553118</v>
      </c>
    </row>
    <row r="6" spans="1:16" x14ac:dyDescent="0.2">
      <c r="B6" s="6">
        <v>712</v>
      </c>
      <c r="C6" s="6">
        <v>0</v>
      </c>
      <c r="D6" s="23">
        <v>32008500</v>
      </c>
      <c r="E6" s="38">
        <v>0.13418162528289912</v>
      </c>
      <c r="H6" s="6">
        <v>232</v>
      </c>
      <c r="I6" s="6">
        <v>3</v>
      </c>
      <c r="J6" s="125">
        <v>79706200</v>
      </c>
      <c r="K6" s="38">
        <v>5.7751378665123941E-2</v>
      </c>
      <c r="O6" s="6">
        <v>0</v>
      </c>
      <c r="P6" s="38">
        <v>0.26323348486716069</v>
      </c>
    </row>
    <row r="7" spans="1:16" x14ac:dyDescent="0.2">
      <c r="B7" s="6">
        <v>716</v>
      </c>
      <c r="C7" s="6">
        <v>0</v>
      </c>
      <c r="D7" s="23">
        <v>17904400</v>
      </c>
      <c r="E7" s="38">
        <v>-1.09407961553118</v>
      </c>
      <c r="H7" s="6">
        <v>233</v>
      </c>
      <c r="I7" s="6">
        <v>2</v>
      </c>
      <c r="J7" s="125">
        <v>93552000</v>
      </c>
      <c r="K7" s="38">
        <v>0.50424120674145811</v>
      </c>
      <c r="O7" s="6">
        <v>0</v>
      </c>
      <c r="P7" s="38">
        <v>1.3748002848668055</v>
      </c>
    </row>
    <row r="8" spans="1:16" x14ac:dyDescent="0.2">
      <c r="B8" s="6">
        <v>717</v>
      </c>
      <c r="C8" s="6">
        <v>0</v>
      </c>
      <c r="D8" s="23">
        <v>33490400</v>
      </c>
      <c r="E8" s="38">
        <v>0.26323348486716069</v>
      </c>
      <c r="H8" s="6">
        <v>234</v>
      </c>
      <c r="I8" s="6">
        <v>0</v>
      </c>
      <c r="J8" s="125">
        <v>109864000</v>
      </c>
      <c r="K8" s="38">
        <v>1.0302593548861059</v>
      </c>
      <c r="O8" s="6">
        <v>0</v>
      </c>
      <c r="P8" s="38">
        <v>-0.13950167258838703</v>
      </c>
    </row>
    <row r="9" spans="1:16" x14ac:dyDescent="0.2">
      <c r="B9" s="6">
        <v>723</v>
      </c>
      <c r="C9" s="6">
        <v>1</v>
      </c>
      <c r="D9" s="23">
        <v>15472300</v>
      </c>
      <c r="E9" s="38">
        <v>-1.3058800256093788</v>
      </c>
      <c r="H9" s="6">
        <v>235</v>
      </c>
      <c r="I9" s="6">
        <v>3</v>
      </c>
      <c r="J9" s="125">
        <v>25602000</v>
      </c>
      <c r="K9" s="38">
        <v>-1.6869636219998865</v>
      </c>
      <c r="O9" s="6">
        <v>0</v>
      </c>
      <c r="P9" s="38">
        <v>0.96807661592670469</v>
      </c>
    </row>
    <row r="10" spans="1:16" x14ac:dyDescent="0.2">
      <c r="B10" s="6">
        <v>734</v>
      </c>
      <c r="C10" s="6">
        <v>0</v>
      </c>
      <c r="D10" s="23">
        <v>46254500</v>
      </c>
      <c r="E10" s="38">
        <v>1.3748002848668055</v>
      </c>
      <c r="H10" s="6">
        <v>237</v>
      </c>
      <c r="I10" s="6">
        <v>0</v>
      </c>
      <c r="J10" s="125">
        <v>56651600</v>
      </c>
      <c r="K10" s="38">
        <v>-0.68569749322156048</v>
      </c>
      <c r="O10" s="6">
        <v>0</v>
      </c>
      <c r="P10" s="38">
        <v>-0.24981275331946481</v>
      </c>
    </row>
    <row r="11" spans="1:16" x14ac:dyDescent="0.2">
      <c r="B11" s="6">
        <v>735</v>
      </c>
      <c r="C11" s="6">
        <v>1</v>
      </c>
      <c r="D11" s="23">
        <v>44696200</v>
      </c>
      <c r="E11" s="38">
        <v>1.2390951004480493</v>
      </c>
      <c r="H11" s="6">
        <v>238</v>
      </c>
      <c r="I11" s="6">
        <v>3</v>
      </c>
      <c r="J11" s="125">
        <v>100693000</v>
      </c>
      <c r="K11" s="38">
        <v>0.73451925945730723</v>
      </c>
      <c r="O11" s="6">
        <v>0</v>
      </c>
      <c r="P11" s="38">
        <v>0.10015735809916809</v>
      </c>
    </row>
    <row r="12" spans="1:16" x14ac:dyDescent="0.2">
      <c r="B12" s="6">
        <v>736</v>
      </c>
      <c r="C12" s="6">
        <v>0</v>
      </c>
      <c r="D12" s="23">
        <v>28865800</v>
      </c>
      <c r="E12" s="38">
        <v>-0.13950167258838703</v>
      </c>
      <c r="H12" s="6">
        <v>239</v>
      </c>
      <c r="I12" s="6">
        <v>4</v>
      </c>
      <c r="J12" s="125">
        <v>100174000</v>
      </c>
      <c r="K12" s="38">
        <v>0.71778290469473538</v>
      </c>
      <c r="O12" s="6">
        <v>0</v>
      </c>
      <c r="P12" s="38">
        <v>0.83981723351513804</v>
      </c>
    </row>
    <row r="13" spans="1:16" x14ac:dyDescent="0.2">
      <c r="B13" s="6">
        <v>738</v>
      </c>
      <c r="C13" s="6">
        <v>4</v>
      </c>
      <c r="D13" s="23">
        <v>21780900</v>
      </c>
      <c r="E13" s="38">
        <v>-0.75649304850345211</v>
      </c>
      <c r="H13" s="6">
        <v>240</v>
      </c>
      <c r="I13" s="6">
        <v>0</v>
      </c>
      <c r="J13" s="125">
        <v>48938200</v>
      </c>
      <c r="K13" s="38">
        <v>-0.9344339071437604</v>
      </c>
      <c r="O13" s="6">
        <v>0</v>
      </c>
      <c r="P13" s="38">
        <v>0.17610453857250269</v>
      </c>
    </row>
    <row r="14" spans="1:16" x14ac:dyDescent="0.2">
      <c r="B14" s="6">
        <v>745</v>
      </c>
      <c r="C14" s="6">
        <v>0</v>
      </c>
      <c r="D14" s="23">
        <v>41584100</v>
      </c>
      <c r="E14" s="38">
        <v>0.96807661592670469</v>
      </c>
      <c r="H14" s="6">
        <v>241</v>
      </c>
      <c r="I14" s="6">
        <v>6</v>
      </c>
      <c r="J14" s="125">
        <v>65180500</v>
      </c>
      <c r="K14" s="38">
        <v>-0.41066339662329621</v>
      </c>
      <c r="O14" s="6">
        <v>0</v>
      </c>
      <c r="P14" s="38">
        <v>0.61929086599693461</v>
      </c>
    </row>
    <row r="15" spans="1:16" x14ac:dyDescent="0.2">
      <c r="B15" s="6">
        <v>759</v>
      </c>
      <c r="C15" s="6">
        <v>0</v>
      </c>
      <c r="D15" s="23">
        <v>27599100</v>
      </c>
      <c r="E15" s="38">
        <v>-0.24981275331946481</v>
      </c>
      <c r="H15" s="6">
        <v>242</v>
      </c>
      <c r="I15" s="6">
        <v>0</v>
      </c>
      <c r="J15" s="125">
        <v>89189800</v>
      </c>
      <c r="K15" s="38">
        <v>0.36357198372548327</v>
      </c>
      <c r="O15" s="6">
        <v>0</v>
      </c>
      <c r="P15" s="38">
        <v>-1.1008809855517827</v>
      </c>
    </row>
    <row r="16" spans="1:16" x14ac:dyDescent="0.2">
      <c r="B16" s="6">
        <v>761</v>
      </c>
      <c r="C16" s="6">
        <v>1</v>
      </c>
      <c r="D16" s="23">
        <v>38183100</v>
      </c>
      <c r="E16" s="38">
        <v>0.67189915830738234</v>
      </c>
      <c r="H16" s="6">
        <v>243</v>
      </c>
      <c r="I16" s="6">
        <v>6</v>
      </c>
      <c r="J16" s="125">
        <v>93138400</v>
      </c>
      <c r="K16" s="38">
        <v>0.49090371863009069</v>
      </c>
      <c r="O16" s="6">
        <v>0</v>
      </c>
      <c r="P16" s="38">
        <v>-1.1991394464256084</v>
      </c>
    </row>
    <row r="17" spans="2:16" x14ac:dyDescent="0.2">
      <c r="B17" s="6">
        <v>764</v>
      </c>
      <c r="C17" s="6">
        <v>0</v>
      </c>
      <c r="D17" s="23">
        <v>31617800</v>
      </c>
      <c r="E17" s="38">
        <v>0.10015735809916809</v>
      </c>
      <c r="H17" s="6">
        <v>244</v>
      </c>
      <c r="I17" s="6">
        <v>2</v>
      </c>
      <c r="J17" s="125">
        <v>103408000</v>
      </c>
      <c r="K17" s="38">
        <v>0.82207071067191717</v>
      </c>
      <c r="O17" s="6">
        <v>0</v>
      </c>
      <c r="P17" s="38">
        <v>-0.27796746430103697</v>
      </c>
    </row>
    <row r="18" spans="2:16" x14ac:dyDescent="0.2">
      <c r="B18" s="6">
        <v>765</v>
      </c>
      <c r="C18" s="6">
        <v>0</v>
      </c>
      <c r="D18" s="23">
        <v>40111300</v>
      </c>
      <c r="E18" s="38">
        <v>0.83981723351513804</v>
      </c>
      <c r="H18" s="6">
        <v>245</v>
      </c>
      <c r="I18" s="6">
        <v>1</v>
      </c>
      <c r="J18" s="125">
        <v>111472000</v>
      </c>
      <c r="K18" s="38">
        <v>1.0821130320695656</v>
      </c>
      <c r="O18" s="6">
        <v>0</v>
      </c>
      <c r="P18" s="38">
        <v>-0.82082303613749907</v>
      </c>
    </row>
    <row r="19" spans="2:16" x14ac:dyDescent="0.2">
      <c r="B19" s="6">
        <v>772</v>
      </c>
      <c r="C19" s="6">
        <v>2</v>
      </c>
      <c r="D19" s="23">
        <v>46594600</v>
      </c>
      <c r="E19" s="38">
        <v>1.4044180306287377</v>
      </c>
      <c r="H19" s="6">
        <v>246</v>
      </c>
      <c r="I19" s="6">
        <v>1</v>
      </c>
      <c r="J19" s="125">
        <v>45304700</v>
      </c>
      <c r="K19" s="38">
        <v>-1.051604514137604</v>
      </c>
      <c r="O19" s="6">
        <v>0</v>
      </c>
      <c r="P19" s="38">
        <v>-0.33378049946370197</v>
      </c>
    </row>
    <row r="20" spans="2:16" x14ac:dyDescent="0.2">
      <c r="B20" s="6">
        <v>774</v>
      </c>
      <c r="C20" s="6">
        <v>4</v>
      </c>
      <c r="D20" s="23">
        <v>25239100</v>
      </c>
      <c r="E20" s="38">
        <v>-0.45533430579861817</v>
      </c>
      <c r="H20" s="6">
        <v>247</v>
      </c>
      <c r="I20" s="6">
        <v>2</v>
      </c>
      <c r="J20" s="125">
        <v>59179500</v>
      </c>
      <c r="K20" s="38">
        <v>-0.60417951402251346</v>
      </c>
      <c r="O20" s="6">
        <v>0</v>
      </c>
      <c r="P20" s="38">
        <v>0.29083084926573854</v>
      </c>
    </row>
    <row r="21" spans="2:16" x14ac:dyDescent="0.2">
      <c r="B21" s="6">
        <v>777</v>
      </c>
      <c r="C21" s="6">
        <v>0</v>
      </c>
      <c r="D21" s="23">
        <v>32489900</v>
      </c>
      <c r="E21" s="38">
        <v>0.17610453857250269</v>
      </c>
      <c r="H21" s="6">
        <v>248</v>
      </c>
      <c r="I21" s="6">
        <v>3</v>
      </c>
      <c r="J21" s="125">
        <v>82628304</v>
      </c>
      <c r="K21" s="38">
        <v>0.15198137711816881</v>
      </c>
      <c r="O21" s="6">
        <v>0</v>
      </c>
      <c r="P21" s="38">
        <v>-1.9250241527012595</v>
      </c>
    </row>
    <row r="22" spans="2:16" x14ac:dyDescent="0.2">
      <c r="B22" s="6">
        <v>780</v>
      </c>
      <c r="C22" s="6">
        <v>1</v>
      </c>
      <c r="D22" s="23">
        <v>37854000</v>
      </c>
      <c r="E22" s="38">
        <v>0.64323935198497162</v>
      </c>
      <c r="H22" s="6">
        <v>249</v>
      </c>
      <c r="I22" s="6">
        <v>4</v>
      </c>
      <c r="J22" s="125">
        <v>94051504</v>
      </c>
      <c r="K22" s="38">
        <v>0.52034886791549229</v>
      </c>
      <c r="O22" s="6">
        <v>0</v>
      </c>
      <c r="P22" s="38">
        <v>-0.26746496462773789</v>
      </c>
    </row>
    <row r="23" spans="2:16" x14ac:dyDescent="0.2">
      <c r="B23" s="6">
        <v>783</v>
      </c>
      <c r="C23" s="6">
        <v>0</v>
      </c>
      <c r="D23" s="23">
        <v>37579000</v>
      </c>
      <c r="E23" s="38">
        <v>0.61929086599693461</v>
      </c>
      <c r="H23" s="6">
        <v>250</v>
      </c>
      <c r="I23" s="6">
        <v>2</v>
      </c>
      <c r="J23" s="125">
        <v>91509504</v>
      </c>
      <c r="K23" s="38">
        <v>0.43837620162173951</v>
      </c>
      <c r="O23" s="6">
        <v>0</v>
      </c>
      <c r="P23" s="38">
        <v>0.3930604045433988</v>
      </c>
    </row>
    <row r="24" spans="2:16" x14ac:dyDescent="0.2">
      <c r="B24" s="6">
        <v>786</v>
      </c>
      <c r="C24" s="6">
        <v>1</v>
      </c>
      <c r="D24" s="23">
        <v>14614300</v>
      </c>
      <c r="E24" s="38">
        <v>-1.3805993018920542</v>
      </c>
      <c r="H24" s="6">
        <v>251</v>
      </c>
      <c r="I24" s="6">
        <v>0</v>
      </c>
      <c r="J24" s="125">
        <v>53162700</v>
      </c>
      <c r="K24" s="38">
        <v>-0.79820513894629441</v>
      </c>
      <c r="O24" s="6">
        <v>0</v>
      </c>
      <c r="P24" s="38">
        <v>-2.3799286920331468</v>
      </c>
    </row>
    <row r="25" spans="2:16" x14ac:dyDescent="0.2">
      <c r="B25" s="6">
        <v>793</v>
      </c>
      <c r="C25" s="6">
        <v>0</v>
      </c>
      <c r="D25" s="23">
        <v>17826300</v>
      </c>
      <c r="E25" s="38">
        <v>-1.1008809855517827</v>
      </c>
      <c r="H25" s="6">
        <v>252</v>
      </c>
      <c r="I25" s="6">
        <v>0</v>
      </c>
      <c r="J25" s="125">
        <v>112846000</v>
      </c>
      <c r="K25" s="38">
        <v>1.1264208383196113</v>
      </c>
      <c r="O25" s="6">
        <v>0</v>
      </c>
      <c r="P25" s="38">
        <v>-1.2062107811973488</v>
      </c>
    </row>
    <row r="26" spans="2:16" x14ac:dyDescent="0.2">
      <c r="B26" s="6">
        <v>799</v>
      </c>
      <c r="C26" s="6">
        <v>1</v>
      </c>
      <c r="D26" s="23">
        <v>35818200</v>
      </c>
      <c r="E26" s="38">
        <v>0.46595088735062395</v>
      </c>
      <c r="H26" s="6">
        <v>253</v>
      </c>
      <c r="I26" s="6">
        <v>1</v>
      </c>
      <c r="J26" s="125">
        <v>80456896</v>
      </c>
      <c r="K26" s="38">
        <v>8.1959306554996086E-2</v>
      </c>
      <c r="O26" s="6">
        <v>0</v>
      </c>
      <c r="P26" s="38">
        <v>-2.2031104885782007</v>
      </c>
    </row>
    <row r="27" spans="2:16" x14ac:dyDescent="0.2">
      <c r="B27" s="6">
        <v>801</v>
      </c>
      <c r="C27" s="6">
        <v>0</v>
      </c>
      <c r="D27" s="23">
        <v>16698000</v>
      </c>
      <c r="E27" s="38">
        <v>-1.1991394464256084</v>
      </c>
      <c r="H27" s="6">
        <v>254</v>
      </c>
      <c r="I27" s="6">
        <v>1</v>
      </c>
      <c r="J27" s="125">
        <v>78991600</v>
      </c>
      <c r="K27" s="38">
        <v>3.4707449737698411E-2</v>
      </c>
      <c r="O27" s="6">
        <v>0</v>
      </c>
      <c r="P27" s="38">
        <v>-0.39073435341343343</v>
      </c>
    </row>
    <row r="28" spans="2:16" x14ac:dyDescent="0.2">
      <c r="B28" s="6">
        <v>807</v>
      </c>
      <c r="C28" s="6">
        <v>0</v>
      </c>
      <c r="D28" s="23">
        <v>27275800</v>
      </c>
      <c r="E28" s="38">
        <v>-0.27796746430103697</v>
      </c>
      <c r="H28" s="6">
        <v>255</v>
      </c>
      <c r="I28" s="6">
        <v>1</v>
      </c>
      <c r="J28" s="125">
        <v>107735000</v>
      </c>
      <c r="K28" s="38">
        <v>0.9616048283167119</v>
      </c>
      <c r="O28" s="6">
        <v>0</v>
      </c>
      <c r="P28" s="38">
        <v>-0.30716720012572346</v>
      </c>
    </row>
    <row r="29" spans="2:16" x14ac:dyDescent="0.2">
      <c r="B29" s="6">
        <v>809</v>
      </c>
      <c r="C29" s="6">
        <v>0</v>
      </c>
      <c r="D29" s="23">
        <v>21042200</v>
      </c>
      <c r="E29" s="38">
        <v>-0.82082303613749907</v>
      </c>
      <c r="H29" s="6">
        <v>256</v>
      </c>
      <c r="I29" s="6">
        <v>6</v>
      </c>
      <c r="J29" s="125">
        <v>126770000</v>
      </c>
      <c r="K29" s="38">
        <v>1.5754324061694196</v>
      </c>
      <c r="O29" s="6">
        <v>0</v>
      </c>
      <c r="P29" s="38">
        <v>0.82645833260399315</v>
      </c>
    </row>
    <row r="30" spans="2:16" x14ac:dyDescent="0.2">
      <c r="B30" s="6">
        <v>810</v>
      </c>
      <c r="C30" s="6">
        <v>0</v>
      </c>
      <c r="D30" s="23">
        <v>26634900</v>
      </c>
      <c r="E30" s="38">
        <v>-0.33378049946370197</v>
      </c>
      <c r="H30" s="6">
        <v>257</v>
      </c>
      <c r="I30" s="6">
        <v>0</v>
      </c>
      <c r="J30" s="125">
        <v>61033600</v>
      </c>
      <c r="K30" s="38">
        <v>-0.54438977343429673</v>
      </c>
      <c r="O30" s="6">
        <v>0</v>
      </c>
      <c r="P30" s="38">
        <v>0.2988688320173597</v>
      </c>
    </row>
    <row r="31" spans="2:16" x14ac:dyDescent="0.2">
      <c r="B31" s="6">
        <v>816</v>
      </c>
      <c r="C31" s="6">
        <v>13</v>
      </c>
      <c r="D31" s="23">
        <v>16694700</v>
      </c>
      <c r="E31" s="38">
        <v>-1.1994268282574649</v>
      </c>
      <c r="H31" s="6">
        <v>258</v>
      </c>
      <c r="I31" s="6">
        <v>2</v>
      </c>
      <c r="J31" s="125">
        <v>127470000</v>
      </c>
      <c r="K31" s="38">
        <v>1.5980055243462989</v>
      </c>
      <c r="O31" s="6">
        <v>0</v>
      </c>
      <c r="P31" s="38">
        <v>-0.67094034801382496</v>
      </c>
    </row>
    <row r="32" spans="2:16" x14ac:dyDescent="0.2">
      <c r="B32" s="6">
        <v>824</v>
      </c>
      <c r="C32" s="6">
        <v>0</v>
      </c>
      <c r="D32" s="23">
        <v>33807300</v>
      </c>
      <c r="E32" s="38">
        <v>0.29083084926573854</v>
      </c>
      <c r="H32" s="6">
        <v>259</v>
      </c>
      <c r="I32" s="6">
        <v>1</v>
      </c>
      <c r="J32" s="125">
        <v>77114096</v>
      </c>
      <c r="K32" s="38">
        <v>-2.5837006933106439E-2</v>
      </c>
      <c r="O32" s="6">
        <v>0</v>
      </c>
      <c r="P32" s="38">
        <v>1.10196171541037</v>
      </c>
    </row>
    <row r="33" spans="2:16" x14ac:dyDescent="0.2">
      <c r="B33" s="6">
        <v>827</v>
      </c>
      <c r="C33" s="6">
        <v>0</v>
      </c>
      <c r="D33" s="23">
        <v>8362680</v>
      </c>
      <c r="E33" s="38">
        <v>-1.9250241527012595</v>
      </c>
      <c r="H33" s="6">
        <v>260</v>
      </c>
      <c r="I33" s="6">
        <v>2</v>
      </c>
      <c r="J33" s="125">
        <v>110512000</v>
      </c>
      <c r="K33" s="38">
        <v>1.0511556128555597</v>
      </c>
      <c r="O33" s="6">
        <v>0</v>
      </c>
      <c r="P33" s="38">
        <v>-1.6733194689887398</v>
      </c>
    </row>
    <row r="34" spans="2:16" x14ac:dyDescent="0.2">
      <c r="B34" s="6">
        <v>833</v>
      </c>
      <c r="C34" s="6">
        <v>1</v>
      </c>
      <c r="D34" s="23">
        <v>25663300</v>
      </c>
      <c r="E34" s="38">
        <v>-0.41839267759452631</v>
      </c>
      <c r="H34" s="6">
        <v>261</v>
      </c>
      <c r="I34" s="6">
        <v>1</v>
      </c>
      <c r="J34" s="125">
        <v>49837900</v>
      </c>
      <c r="K34" s="38">
        <v>-0.90542100082413435</v>
      </c>
      <c r="O34" s="6">
        <v>0</v>
      </c>
      <c r="P34" s="38">
        <v>-1.0108172611560451</v>
      </c>
    </row>
    <row r="35" spans="2:16" x14ac:dyDescent="0.2">
      <c r="B35" s="6">
        <v>835</v>
      </c>
      <c r="C35" s="6">
        <v>0</v>
      </c>
      <c r="D35" s="23">
        <v>27396400</v>
      </c>
      <c r="E35" s="38">
        <v>-0.26746496462773789</v>
      </c>
      <c r="H35" s="6">
        <v>262</v>
      </c>
      <c r="I35" s="6">
        <v>0</v>
      </c>
      <c r="J35" s="125">
        <v>76835800</v>
      </c>
      <c r="K35" s="38">
        <v>-3.4811304784753257E-2</v>
      </c>
      <c r="O35" s="6">
        <v>0</v>
      </c>
      <c r="P35" s="38">
        <v>0.82201697702075716</v>
      </c>
    </row>
    <row r="36" spans="2:16" x14ac:dyDescent="0.2">
      <c r="B36" s="6">
        <v>839</v>
      </c>
      <c r="C36" s="6">
        <v>1</v>
      </c>
      <c r="D36" s="23">
        <v>33166000</v>
      </c>
      <c r="E36" s="38">
        <v>0.23498297994163642</v>
      </c>
      <c r="H36" s="6">
        <v>263</v>
      </c>
      <c r="I36" s="6">
        <v>2</v>
      </c>
      <c r="J36" s="125">
        <v>74750200</v>
      </c>
      <c r="K36" s="38">
        <v>-0.10206629802718074</v>
      </c>
      <c r="O36" s="6">
        <v>0</v>
      </c>
      <c r="P36" s="38">
        <v>2.0561299215292587E-2</v>
      </c>
    </row>
    <row r="37" spans="2:16" x14ac:dyDescent="0.2">
      <c r="B37" s="6">
        <v>843</v>
      </c>
      <c r="C37" s="6">
        <v>0</v>
      </c>
      <c r="D37" s="23">
        <v>34981200</v>
      </c>
      <c r="E37" s="38">
        <v>0.3930604045433988</v>
      </c>
      <c r="H37" s="6">
        <v>264</v>
      </c>
      <c r="I37" s="6">
        <v>0</v>
      </c>
      <c r="J37" s="125">
        <v>76547800</v>
      </c>
      <c r="K37" s="38">
        <v>-4.4098530548954983E-2</v>
      </c>
      <c r="O37" s="6">
        <v>0</v>
      </c>
      <c r="P37" s="38">
        <v>0.14139229670038805</v>
      </c>
    </row>
    <row r="38" spans="2:16" x14ac:dyDescent="0.2">
      <c r="B38" s="6">
        <v>844</v>
      </c>
      <c r="C38" s="6">
        <v>14</v>
      </c>
      <c r="D38" s="23">
        <v>21509800</v>
      </c>
      <c r="E38" s="38">
        <v>-0.78010190141747693</v>
      </c>
      <c r="H38" s="6">
        <v>265</v>
      </c>
      <c r="I38" s="6">
        <v>25</v>
      </c>
      <c r="J38" s="125">
        <v>70835504</v>
      </c>
      <c r="K38" s="38">
        <v>-0.22830472007654684</v>
      </c>
      <c r="O38" s="6">
        <v>0</v>
      </c>
      <c r="P38" s="38">
        <v>-1.0005324749917281</v>
      </c>
    </row>
    <row r="39" spans="2:16" x14ac:dyDescent="0.2">
      <c r="B39" s="6">
        <v>849</v>
      </c>
      <c r="C39" s="6">
        <v>2</v>
      </c>
      <c r="D39" s="23">
        <v>24494500</v>
      </c>
      <c r="E39" s="38">
        <v>-0.52017809731386289</v>
      </c>
      <c r="H39" s="6">
        <v>266</v>
      </c>
      <c r="I39" s="6">
        <v>3</v>
      </c>
      <c r="J39" s="125">
        <v>82225904</v>
      </c>
      <c r="K39" s="38">
        <v>0.1390050588976314</v>
      </c>
      <c r="O39" s="6">
        <v>0</v>
      </c>
      <c r="P39" s="38">
        <v>0.2618488269500342</v>
      </c>
    </row>
    <row r="40" spans="2:16" x14ac:dyDescent="0.2">
      <c r="B40" s="6">
        <v>852</v>
      </c>
      <c r="C40" s="6">
        <v>1</v>
      </c>
      <c r="D40" s="23">
        <v>26148000</v>
      </c>
      <c r="E40" s="38">
        <v>-0.37618238247306629</v>
      </c>
      <c r="H40" s="6">
        <v>267</v>
      </c>
      <c r="I40" s="6">
        <v>21</v>
      </c>
      <c r="J40" s="125">
        <v>41311800</v>
      </c>
      <c r="K40" s="38">
        <v>-1.1803648049496911</v>
      </c>
      <c r="O40" s="6">
        <v>0</v>
      </c>
      <c r="P40" s="38">
        <v>0.84290005680232538</v>
      </c>
    </row>
    <row r="41" spans="2:16" x14ac:dyDescent="0.2">
      <c r="B41" s="6">
        <v>854</v>
      </c>
      <c r="C41" s="6">
        <v>1</v>
      </c>
      <c r="D41" s="23">
        <v>33822100</v>
      </c>
      <c r="E41" s="38">
        <v>0.29211971323891289</v>
      </c>
      <c r="H41" s="6">
        <v>268</v>
      </c>
      <c r="I41" s="6">
        <v>0</v>
      </c>
      <c r="J41" s="125">
        <v>112825000</v>
      </c>
      <c r="K41" s="38">
        <v>1.1257436447743048</v>
      </c>
      <c r="O41" s="6">
        <v>0</v>
      </c>
      <c r="P41" s="38">
        <v>1.0927219540891675</v>
      </c>
    </row>
    <row r="42" spans="2:16" x14ac:dyDescent="0.2">
      <c r="B42" s="6">
        <v>858</v>
      </c>
      <c r="C42" s="6">
        <v>1</v>
      </c>
      <c r="D42" s="23">
        <v>37720800</v>
      </c>
      <c r="E42" s="38">
        <v>0.63163957622640243</v>
      </c>
      <c r="H42" s="6">
        <v>269</v>
      </c>
      <c r="I42" s="6">
        <v>5</v>
      </c>
      <c r="J42" s="125">
        <v>42062900</v>
      </c>
      <c r="K42" s="38">
        <v>-1.1561438491458997</v>
      </c>
      <c r="O42" s="6">
        <v>0</v>
      </c>
      <c r="P42" s="38">
        <v>-1.2378576168629947</v>
      </c>
    </row>
    <row r="43" spans="2:16" x14ac:dyDescent="0.2">
      <c r="B43" s="6">
        <v>859</v>
      </c>
      <c r="C43" s="6">
        <v>0</v>
      </c>
      <c r="D43" s="23">
        <v>3139020</v>
      </c>
      <c r="E43" s="38">
        <v>-2.3799286920331468</v>
      </c>
      <c r="H43" s="6">
        <v>270</v>
      </c>
      <c r="I43" s="6">
        <v>4</v>
      </c>
      <c r="J43" s="125">
        <v>146264992</v>
      </c>
      <c r="K43" s="38">
        <v>2.2040934894170117</v>
      </c>
      <c r="O43" s="6">
        <v>0</v>
      </c>
      <c r="P43" s="38">
        <v>-0.45946215392891981</v>
      </c>
    </row>
    <row r="44" spans="2:16" x14ac:dyDescent="0.2">
      <c r="B44" s="6">
        <v>860</v>
      </c>
      <c r="C44" s="6">
        <v>1</v>
      </c>
      <c r="D44" s="23">
        <v>36296200</v>
      </c>
      <c r="E44" s="38">
        <v>0.50757771026801179</v>
      </c>
      <c r="H44" s="6">
        <v>271</v>
      </c>
      <c r="I44" s="6">
        <v>5</v>
      </c>
      <c r="J44" s="125">
        <v>54445500</v>
      </c>
      <c r="K44" s="38">
        <v>-0.75683828752157933</v>
      </c>
      <c r="O44" s="6">
        <v>0</v>
      </c>
      <c r="P44" s="38">
        <v>0.48688621837434787</v>
      </c>
    </row>
    <row r="45" spans="2:16" x14ac:dyDescent="0.2">
      <c r="B45" s="6">
        <v>861</v>
      </c>
      <c r="C45" s="6">
        <v>2</v>
      </c>
      <c r="D45" s="23">
        <v>40398100</v>
      </c>
      <c r="E45" s="38">
        <v>0.86479332726557079</v>
      </c>
      <c r="H45" s="6">
        <v>272</v>
      </c>
      <c r="I45" s="6">
        <v>3</v>
      </c>
      <c r="J45" s="125">
        <v>45104300</v>
      </c>
      <c r="K45" s="38">
        <v>-1.0580668753985278</v>
      </c>
      <c r="O45" s="6">
        <v>0</v>
      </c>
      <c r="P45" s="38">
        <v>-0.54450975907770849</v>
      </c>
    </row>
    <row r="46" spans="2:16" x14ac:dyDescent="0.2">
      <c r="B46" s="6">
        <v>863</v>
      </c>
      <c r="C46" s="6">
        <v>0</v>
      </c>
      <c r="D46" s="23">
        <v>16616800</v>
      </c>
      <c r="E46" s="38">
        <v>-1.2062107811973488</v>
      </c>
      <c r="H46" s="6">
        <v>273</v>
      </c>
      <c r="I46" s="6">
        <v>2</v>
      </c>
      <c r="J46" s="125">
        <v>117702000</v>
      </c>
      <c r="K46" s="38">
        <v>1.2830137838437903</v>
      </c>
      <c r="O46" s="6">
        <v>0</v>
      </c>
      <c r="P46" s="38">
        <v>1.7495374850672483</v>
      </c>
    </row>
    <row r="47" spans="2:16" x14ac:dyDescent="0.2">
      <c r="B47" s="6">
        <v>864</v>
      </c>
      <c r="C47" s="6">
        <v>12</v>
      </c>
      <c r="D47" s="23">
        <v>41097200</v>
      </c>
      <c r="E47" s="38">
        <v>0.92567473291734037</v>
      </c>
      <c r="H47" s="6">
        <v>274</v>
      </c>
      <c r="I47" s="6">
        <v>6</v>
      </c>
      <c r="J47" s="125">
        <v>85459000</v>
      </c>
      <c r="K47" s="38">
        <v>0.24326371330505342</v>
      </c>
      <c r="O47" s="6">
        <v>0</v>
      </c>
      <c r="P47" s="38">
        <v>0.42267815030533101</v>
      </c>
    </row>
    <row r="48" spans="2:16" x14ac:dyDescent="0.2">
      <c r="B48" s="6">
        <v>866</v>
      </c>
      <c r="C48" s="6">
        <v>0</v>
      </c>
      <c r="D48" s="23">
        <v>5169420</v>
      </c>
      <c r="E48" s="38">
        <v>-2.2031104885782007</v>
      </c>
      <c r="H48" s="6">
        <v>275</v>
      </c>
      <c r="I48" s="6">
        <v>0</v>
      </c>
      <c r="J48" s="125">
        <v>115455000</v>
      </c>
      <c r="K48" s="38">
        <v>1.2105540744960082</v>
      </c>
      <c r="O48" s="6">
        <v>0</v>
      </c>
      <c r="P48" s="38">
        <v>-0.52563835211913534</v>
      </c>
    </row>
    <row r="49" spans="2:16" x14ac:dyDescent="0.2">
      <c r="B49" s="6">
        <v>870</v>
      </c>
      <c r="C49" s="6">
        <v>0</v>
      </c>
      <c r="D49" s="23">
        <v>25980900</v>
      </c>
      <c r="E49" s="38">
        <v>-0.39073435341343343</v>
      </c>
      <c r="H49" s="6">
        <v>276</v>
      </c>
      <c r="I49" s="6">
        <v>0</v>
      </c>
      <c r="J49" s="125">
        <v>51915000</v>
      </c>
      <c r="K49" s="38">
        <v>-0.83844010973099758</v>
      </c>
      <c r="O49" s="6">
        <v>0</v>
      </c>
      <c r="P49" s="38">
        <v>-1.0173051237237134</v>
      </c>
    </row>
    <row r="50" spans="2:16" x14ac:dyDescent="0.2">
      <c r="B50" s="6">
        <v>874</v>
      </c>
      <c r="C50" s="6">
        <v>1</v>
      </c>
      <c r="D50" s="23">
        <v>24978300</v>
      </c>
      <c r="E50" s="38">
        <v>-0.47804617905563651</v>
      </c>
      <c r="H50" s="6">
        <v>277</v>
      </c>
      <c r="I50" s="6">
        <v>1</v>
      </c>
      <c r="J50" s="125">
        <v>129631000</v>
      </c>
      <c r="K50" s="38">
        <v>1.667691964889493</v>
      </c>
      <c r="O50" s="6">
        <v>0</v>
      </c>
      <c r="P50" s="38">
        <v>-0.99705776738837304</v>
      </c>
    </row>
    <row r="51" spans="2:16" x14ac:dyDescent="0.2">
      <c r="B51" s="6">
        <v>876</v>
      </c>
      <c r="C51" s="6">
        <v>1</v>
      </c>
      <c r="D51" s="23">
        <v>39197200</v>
      </c>
      <c r="E51" s="38">
        <v>0.76021246609090332</v>
      </c>
      <c r="H51" s="6">
        <v>278</v>
      </c>
      <c r="I51" s="6">
        <v>0</v>
      </c>
      <c r="J51" s="125">
        <v>46814900</v>
      </c>
      <c r="K51" s="38">
        <v>-1.0029046240365713</v>
      </c>
      <c r="O51" s="6">
        <v>0</v>
      </c>
      <c r="P51" s="38">
        <v>-1.2060279018498037</v>
      </c>
    </row>
    <row r="52" spans="2:16" x14ac:dyDescent="0.2">
      <c r="B52" s="6">
        <v>877</v>
      </c>
      <c r="C52" s="6">
        <v>2</v>
      </c>
      <c r="D52" s="23">
        <v>9782190</v>
      </c>
      <c r="E52" s="38">
        <v>-1.8014055514471565</v>
      </c>
      <c r="H52" s="6">
        <v>279</v>
      </c>
      <c r="I52" s="6">
        <v>1</v>
      </c>
      <c r="J52" s="125">
        <v>79201696</v>
      </c>
      <c r="K52" s="38">
        <v>4.1482480932683571E-2</v>
      </c>
      <c r="O52" s="6">
        <v>0</v>
      </c>
      <c r="P52" s="38">
        <v>-0.1030912653462116</v>
      </c>
    </row>
    <row r="53" spans="2:16" x14ac:dyDescent="0.2">
      <c r="B53" s="6">
        <v>885</v>
      </c>
      <c r="C53" s="6">
        <v>2</v>
      </c>
      <c r="D53" s="23">
        <v>27654100</v>
      </c>
      <c r="E53" s="38">
        <v>-0.24502305612185743</v>
      </c>
      <c r="H53" s="6">
        <v>280</v>
      </c>
      <c r="I53" s="6">
        <v>0</v>
      </c>
      <c r="J53" s="125">
        <v>47510300</v>
      </c>
      <c r="K53" s="38">
        <v>-0.98047984349342587</v>
      </c>
      <c r="O53" s="6">
        <v>0</v>
      </c>
      <c r="P53" s="38">
        <v>-0.81486639453174725</v>
      </c>
    </row>
    <row r="54" spans="2:16" x14ac:dyDescent="0.2">
      <c r="B54" s="6">
        <v>889</v>
      </c>
      <c r="C54" s="6">
        <v>0</v>
      </c>
      <c r="D54" s="23">
        <v>26940500</v>
      </c>
      <c r="E54" s="38">
        <v>-0.30716720012572346</v>
      </c>
      <c r="H54" s="6">
        <v>281</v>
      </c>
      <c r="I54" s="6">
        <v>2</v>
      </c>
      <c r="J54" s="125">
        <v>120806000</v>
      </c>
      <c r="K54" s="38">
        <v>1.383109439302409</v>
      </c>
      <c r="O54" s="6">
        <v>0</v>
      </c>
      <c r="P54" s="38">
        <v>2.0470473493615411</v>
      </c>
    </row>
    <row r="55" spans="2:16" x14ac:dyDescent="0.2">
      <c r="B55" s="6">
        <v>890</v>
      </c>
      <c r="C55" s="6">
        <v>29</v>
      </c>
      <c r="D55" s="23">
        <v>30830200</v>
      </c>
      <c r="E55" s="38">
        <v>3.1568894229430294E-2</v>
      </c>
      <c r="H55" s="6">
        <v>282</v>
      </c>
      <c r="I55" s="6">
        <v>8</v>
      </c>
      <c r="J55" s="125">
        <v>113191000</v>
      </c>
      <c r="K55" s="38">
        <v>1.1375461608496447</v>
      </c>
      <c r="O55" s="6">
        <v>0</v>
      </c>
      <c r="P55" s="38">
        <v>0.25534354730164743</v>
      </c>
    </row>
    <row r="56" spans="2:16" x14ac:dyDescent="0.2">
      <c r="B56" s="6">
        <v>894</v>
      </c>
      <c r="C56" s="6">
        <v>0</v>
      </c>
      <c r="D56" s="23">
        <v>39957900</v>
      </c>
      <c r="E56" s="38">
        <v>0.82645833260399315</v>
      </c>
      <c r="H56" s="6">
        <v>283</v>
      </c>
      <c r="I56" s="6">
        <v>1</v>
      </c>
      <c r="J56" s="125">
        <v>86540600</v>
      </c>
      <c r="K56" s="38">
        <v>0.27814240561949988</v>
      </c>
      <c r="O56" s="6">
        <v>0</v>
      </c>
      <c r="P56" s="38">
        <v>1.2309351981313981</v>
      </c>
    </row>
    <row r="57" spans="2:16" x14ac:dyDescent="0.2">
      <c r="B57" s="6">
        <v>895</v>
      </c>
      <c r="C57" s="6">
        <v>0</v>
      </c>
      <c r="D57" s="23">
        <v>33899600</v>
      </c>
      <c r="E57" s="38">
        <v>0.2988688320173597</v>
      </c>
      <c r="H57" s="6">
        <v>284</v>
      </c>
      <c r="I57" s="6">
        <v>16</v>
      </c>
      <c r="J57" s="125">
        <v>99654704</v>
      </c>
      <c r="K57" s="38">
        <v>0.70103700472790587</v>
      </c>
      <c r="O57" s="6">
        <v>0</v>
      </c>
      <c r="P57" s="38">
        <v>-0.16665490142864128</v>
      </c>
    </row>
    <row r="58" spans="2:16" x14ac:dyDescent="0.2">
      <c r="B58" s="6">
        <v>899</v>
      </c>
      <c r="C58" s="6">
        <v>0</v>
      </c>
      <c r="D58" s="23">
        <v>22763300</v>
      </c>
      <c r="E58" s="38">
        <v>-0.67094034801382496</v>
      </c>
      <c r="H58" s="6">
        <v>285</v>
      </c>
      <c r="I58" s="6">
        <v>14</v>
      </c>
      <c r="J58" s="125">
        <v>47342800</v>
      </c>
      <c r="K58" s="38">
        <v>-0.98588126820003619</v>
      </c>
      <c r="O58" s="6">
        <v>0</v>
      </c>
      <c r="P58" s="38">
        <v>0.14141842232146593</v>
      </c>
    </row>
    <row r="59" spans="2:16" x14ac:dyDescent="0.2">
      <c r="B59" s="6">
        <v>901</v>
      </c>
      <c r="C59" s="6">
        <v>0</v>
      </c>
      <c r="D59" s="23">
        <v>43121500</v>
      </c>
      <c r="E59" s="38">
        <v>1.10196171541037</v>
      </c>
      <c r="H59" s="6">
        <v>286</v>
      </c>
      <c r="I59" s="6">
        <v>9</v>
      </c>
      <c r="J59" s="125">
        <v>49241500</v>
      </c>
      <c r="K59" s="38">
        <v>-0.92465329751083547</v>
      </c>
      <c r="O59" s="6">
        <v>0</v>
      </c>
      <c r="P59" s="38">
        <v>1.0302593548861059</v>
      </c>
    </row>
    <row r="60" spans="2:16" x14ac:dyDescent="0.2">
      <c r="B60" s="6">
        <v>902</v>
      </c>
      <c r="C60" s="6">
        <v>0</v>
      </c>
      <c r="D60" s="23">
        <v>11253000</v>
      </c>
      <c r="E60" s="38">
        <v>-1.6733194689887398</v>
      </c>
      <c r="H60" s="6">
        <v>287</v>
      </c>
      <c r="I60" s="6">
        <v>2</v>
      </c>
      <c r="J60" s="125">
        <v>76908896</v>
      </c>
      <c r="K60" s="38">
        <v>-3.2454155290100165E-2</v>
      </c>
      <c r="O60" s="6">
        <v>0</v>
      </c>
      <c r="P60" s="38">
        <v>-0.68569749322156048</v>
      </c>
    </row>
    <row r="61" spans="2:16" x14ac:dyDescent="0.2">
      <c r="B61" s="6">
        <v>904</v>
      </c>
      <c r="C61" s="6">
        <v>5</v>
      </c>
      <c r="D61" s="23">
        <v>36647900</v>
      </c>
      <c r="E61" s="38">
        <v>0.53820564671162119</v>
      </c>
      <c r="H61" s="6">
        <v>288</v>
      </c>
      <c r="I61" s="6">
        <v>4</v>
      </c>
      <c r="J61" s="125">
        <v>121517000</v>
      </c>
      <c r="K61" s="38">
        <v>1.4060372779077819</v>
      </c>
      <c r="O61" s="6">
        <v>0</v>
      </c>
      <c r="P61" s="38">
        <v>-0.9344339071437604</v>
      </c>
    </row>
    <row r="62" spans="2:16" x14ac:dyDescent="0.2">
      <c r="B62" s="6">
        <v>917</v>
      </c>
      <c r="C62" s="6">
        <v>1</v>
      </c>
      <c r="D62" s="23">
        <v>37145100</v>
      </c>
      <c r="E62" s="38">
        <v>0.58150450937799203</v>
      </c>
      <c r="H62" s="6">
        <v>289</v>
      </c>
      <c r="I62" s="6">
        <v>0</v>
      </c>
      <c r="J62" s="125">
        <v>54747500</v>
      </c>
      <c r="K62" s="38">
        <v>-0.74709959939383996</v>
      </c>
      <c r="O62" s="6">
        <v>0</v>
      </c>
      <c r="P62" s="38">
        <v>0.36357198372548327</v>
      </c>
    </row>
    <row r="63" spans="2:16" x14ac:dyDescent="0.2">
      <c r="B63" s="6">
        <v>918</v>
      </c>
      <c r="C63" s="6">
        <v>1</v>
      </c>
      <c r="D63" s="23">
        <v>27302000</v>
      </c>
      <c r="E63" s="38">
        <v>-0.275685826726904</v>
      </c>
      <c r="H63" s="6">
        <v>290</v>
      </c>
      <c r="I63" s="6">
        <v>7</v>
      </c>
      <c r="J63" s="125">
        <v>60214500</v>
      </c>
      <c r="K63" s="38">
        <v>-0.57080354643241349</v>
      </c>
      <c r="O63" s="6">
        <v>0</v>
      </c>
      <c r="P63" s="38">
        <v>-0.79820513894629441</v>
      </c>
    </row>
    <row r="64" spans="2:16" x14ac:dyDescent="0.2">
      <c r="B64" s="6">
        <v>929</v>
      </c>
      <c r="C64" s="6">
        <v>0</v>
      </c>
      <c r="D64" s="23">
        <v>18860500</v>
      </c>
      <c r="E64" s="38">
        <v>-1.0108172611560451</v>
      </c>
      <c r="H64" s="6">
        <v>291</v>
      </c>
      <c r="I64" s="6">
        <v>2</v>
      </c>
      <c r="J64" s="125">
        <v>90406896</v>
      </c>
      <c r="K64" s="38">
        <v>0.40282005778349322</v>
      </c>
      <c r="O64" s="6">
        <v>0</v>
      </c>
      <c r="P64" s="38">
        <v>1.1264208383196113</v>
      </c>
    </row>
    <row r="65" spans="2:16" x14ac:dyDescent="0.2">
      <c r="B65" s="6">
        <v>930</v>
      </c>
      <c r="C65" s="6">
        <v>1</v>
      </c>
      <c r="D65" s="23">
        <v>9908920</v>
      </c>
      <c r="E65" s="38">
        <v>-1.7903692182498332</v>
      </c>
      <c r="H65" s="6">
        <v>292</v>
      </c>
      <c r="I65" s="6">
        <v>7</v>
      </c>
      <c r="J65" s="125">
        <v>53650400</v>
      </c>
      <c r="K65" s="38">
        <v>-0.78247812503934588</v>
      </c>
      <c r="O65" s="6">
        <v>0</v>
      </c>
      <c r="P65" s="38">
        <v>-0.54438977343429673</v>
      </c>
    </row>
    <row r="66" spans="2:16" x14ac:dyDescent="0.2">
      <c r="B66" s="6">
        <v>931</v>
      </c>
      <c r="C66" s="6">
        <v>1</v>
      </c>
      <c r="D66" s="23">
        <v>36296700</v>
      </c>
      <c r="E66" s="38">
        <v>0.5076212529698082</v>
      </c>
      <c r="H66" s="6">
        <v>293</v>
      </c>
      <c r="I66" s="6">
        <v>3</v>
      </c>
      <c r="J66" s="125">
        <v>43180500</v>
      </c>
      <c r="K66" s="38">
        <v>-1.120104253610928</v>
      </c>
      <c r="O66" s="6">
        <v>0</v>
      </c>
      <c r="P66" s="38">
        <v>-3.4811304784753257E-2</v>
      </c>
    </row>
    <row r="67" spans="2:16" x14ac:dyDescent="0.2">
      <c r="B67" s="6">
        <v>936</v>
      </c>
      <c r="C67" s="6">
        <v>1</v>
      </c>
      <c r="D67" s="23">
        <v>50223000</v>
      </c>
      <c r="E67" s="38">
        <v>1.7203987090250767</v>
      </c>
      <c r="H67" s="6">
        <v>294</v>
      </c>
      <c r="I67" s="6">
        <v>1</v>
      </c>
      <c r="J67" s="125">
        <v>77081696</v>
      </c>
      <c r="K67" s="38">
        <v>-2.688181983157913E-2</v>
      </c>
      <c r="O67" s="6">
        <v>0</v>
      </c>
      <c r="P67" s="38">
        <v>-4.4098530548954983E-2</v>
      </c>
    </row>
    <row r="68" spans="2:16" x14ac:dyDescent="0.2">
      <c r="B68" s="6">
        <v>938</v>
      </c>
      <c r="C68" s="6">
        <v>0</v>
      </c>
      <c r="D68" s="23">
        <v>39906900</v>
      </c>
      <c r="E68" s="38">
        <v>0.82201697702075716</v>
      </c>
      <c r="H68" s="6">
        <v>295</v>
      </c>
      <c r="I68" s="6">
        <v>1</v>
      </c>
      <c r="J68" s="125">
        <v>129517000</v>
      </c>
      <c r="K68" s="38">
        <v>1.6640157713578299</v>
      </c>
      <c r="O68" s="6">
        <v>0</v>
      </c>
      <c r="P68" s="38">
        <v>1.1257436447743048</v>
      </c>
    </row>
    <row r="69" spans="2:16" x14ac:dyDescent="0.2">
      <c r="B69" s="6">
        <v>945</v>
      </c>
      <c r="C69" s="6">
        <v>0</v>
      </c>
      <c r="D69" s="23">
        <v>30703800</v>
      </c>
      <c r="E69" s="38">
        <v>2.0561299215292587E-2</v>
      </c>
      <c r="H69" s="6">
        <v>296</v>
      </c>
      <c r="I69" s="6">
        <v>6</v>
      </c>
      <c r="J69" s="125">
        <v>123244000</v>
      </c>
      <c r="K69" s="38">
        <v>1.461728385181311</v>
      </c>
      <c r="O69" s="6">
        <v>0</v>
      </c>
      <c r="P69" s="38">
        <v>1.2105540744960082</v>
      </c>
    </row>
    <row r="70" spans="2:16" x14ac:dyDescent="0.2">
      <c r="B70" s="6">
        <v>949</v>
      </c>
      <c r="C70" s="6">
        <v>3</v>
      </c>
      <c r="D70" s="23">
        <v>33718000</v>
      </c>
      <c r="E70" s="38">
        <v>0.283054122724896</v>
      </c>
      <c r="H70" s="6">
        <v>297</v>
      </c>
      <c r="I70" s="6">
        <v>1</v>
      </c>
      <c r="J70" s="125">
        <v>48647500</v>
      </c>
      <c r="K70" s="38">
        <v>-0.94380820064950155</v>
      </c>
      <c r="O70" s="6">
        <v>0</v>
      </c>
      <c r="P70" s="38">
        <v>-0.83844010973099758</v>
      </c>
    </row>
    <row r="71" spans="2:16" x14ac:dyDescent="0.2">
      <c r="B71" s="6">
        <v>950</v>
      </c>
      <c r="C71" s="6">
        <v>4</v>
      </c>
      <c r="D71" s="23">
        <v>41451400</v>
      </c>
      <c r="E71" s="38">
        <v>0.95652038286993191</v>
      </c>
      <c r="H71" s="6">
        <v>298</v>
      </c>
      <c r="I71" s="6">
        <v>2</v>
      </c>
      <c r="J71" s="125">
        <v>147319008</v>
      </c>
      <c r="K71" s="38">
        <v>2.2380826718860427</v>
      </c>
      <c r="O71" s="6">
        <v>0</v>
      </c>
      <c r="P71" s="38">
        <v>-1.0029046240365713</v>
      </c>
    </row>
    <row r="72" spans="2:16" x14ac:dyDescent="0.2">
      <c r="B72" s="6">
        <v>951</v>
      </c>
      <c r="C72" s="6">
        <v>0</v>
      </c>
      <c r="D72" s="23">
        <v>32091300</v>
      </c>
      <c r="E72" s="38">
        <v>0.14139229670038805</v>
      </c>
      <c r="H72" s="6">
        <v>299</v>
      </c>
      <c r="I72" s="6">
        <v>1</v>
      </c>
      <c r="J72" s="125">
        <v>38419100</v>
      </c>
      <c r="K72" s="38">
        <v>-1.2736466034500602</v>
      </c>
      <c r="O72" s="6">
        <v>0</v>
      </c>
      <c r="P72" s="38">
        <v>-0.98047984349342587</v>
      </c>
    </row>
    <row r="73" spans="2:16" x14ac:dyDescent="0.2">
      <c r="B73" s="6">
        <v>954</v>
      </c>
      <c r="C73" s="6">
        <v>2</v>
      </c>
      <c r="D73" s="23">
        <v>42127100</v>
      </c>
      <c r="E73" s="38">
        <v>1.0153639900776286</v>
      </c>
      <c r="H73" s="6">
        <v>301</v>
      </c>
      <c r="I73" s="6">
        <v>0</v>
      </c>
      <c r="J73" s="125">
        <v>54796400</v>
      </c>
      <c r="K73" s="38">
        <v>-0.74552270585262659</v>
      </c>
      <c r="O73" s="6">
        <v>0</v>
      </c>
      <c r="P73" s="38">
        <v>-0.74709959939383996</v>
      </c>
    </row>
    <row r="74" spans="2:16" x14ac:dyDescent="0.2">
      <c r="B74" s="6">
        <v>955</v>
      </c>
      <c r="C74" s="6">
        <v>35</v>
      </c>
      <c r="D74" s="23">
        <v>7753400</v>
      </c>
      <c r="E74" s="38">
        <v>-1.9780835474023182</v>
      </c>
      <c r="H74" s="6">
        <v>302</v>
      </c>
      <c r="I74" s="6">
        <v>0</v>
      </c>
      <c r="J74" s="125">
        <v>51261300</v>
      </c>
      <c r="K74" s="38">
        <v>-0.85952017737703457</v>
      </c>
      <c r="O74" s="6">
        <v>0</v>
      </c>
      <c r="P74" s="38">
        <v>-0.74552270585262659</v>
      </c>
    </row>
    <row r="75" spans="2:16" x14ac:dyDescent="0.2">
      <c r="B75" s="6">
        <v>962</v>
      </c>
      <c r="C75" s="6">
        <v>1</v>
      </c>
      <c r="D75" s="23">
        <v>13280600</v>
      </c>
      <c r="E75" s="38">
        <v>-1.4967451046638536</v>
      </c>
      <c r="H75" s="6">
        <v>303</v>
      </c>
      <c r="I75" s="6">
        <v>2</v>
      </c>
      <c r="J75" s="125">
        <v>125611000</v>
      </c>
      <c r="K75" s="38">
        <v>1.5380577719308439</v>
      </c>
      <c r="O75" s="6">
        <v>0</v>
      </c>
      <c r="P75" s="38">
        <v>-0.85952017737703457</v>
      </c>
    </row>
    <row r="76" spans="2:16" x14ac:dyDescent="0.2">
      <c r="B76" s="6">
        <v>963</v>
      </c>
      <c r="C76" s="6">
        <v>2</v>
      </c>
      <c r="D76" s="23">
        <v>38552000</v>
      </c>
      <c r="E76" s="38">
        <v>0.704024963692789</v>
      </c>
      <c r="H76" s="6">
        <v>304</v>
      </c>
      <c r="I76" s="6">
        <v>1</v>
      </c>
      <c r="J76" s="125">
        <v>107132000</v>
      </c>
      <c r="K76" s="38">
        <v>0.94215969937291455</v>
      </c>
      <c r="O76" s="6">
        <v>0</v>
      </c>
      <c r="P76" s="38">
        <v>-0.47848271782014568</v>
      </c>
    </row>
    <row r="77" spans="2:16" x14ac:dyDescent="0.2">
      <c r="B77" s="6">
        <v>964</v>
      </c>
      <c r="C77" s="6">
        <v>2</v>
      </c>
      <c r="D77" s="23">
        <v>6008850</v>
      </c>
      <c r="E77" s="38">
        <v>-2.130008388240245</v>
      </c>
      <c r="H77" s="6">
        <v>306</v>
      </c>
      <c r="I77" s="6">
        <v>0</v>
      </c>
      <c r="J77" s="125">
        <v>63077400</v>
      </c>
      <c r="K77" s="38">
        <v>-0.47848271782014568</v>
      </c>
      <c r="O77" s="6">
        <v>0</v>
      </c>
      <c r="P77" s="38">
        <v>0.32291457315775574</v>
      </c>
    </row>
    <row r="78" spans="2:16" x14ac:dyDescent="0.2">
      <c r="B78" s="6">
        <v>965</v>
      </c>
      <c r="C78" s="6">
        <v>1</v>
      </c>
      <c r="D78" s="23">
        <v>35776100</v>
      </c>
      <c r="E78" s="38">
        <v>0.46228459185936449</v>
      </c>
      <c r="H78" s="6">
        <v>307</v>
      </c>
      <c r="I78" s="6">
        <v>1</v>
      </c>
      <c r="J78" s="125">
        <v>69414496</v>
      </c>
      <c r="K78" s="38">
        <v>-0.27412840795410509</v>
      </c>
      <c r="O78" s="6">
        <v>0</v>
      </c>
      <c r="P78" s="38">
        <v>-1.1786234501189032</v>
      </c>
    </row>
    <row r="79" spans="2:16" x14ac:dyDescent="0.2">
      <c r="B79" s="6">
        <v>968</v>
      </c>
      <c r="C79" s="6">
        <v>0</v>
      </c>
      <c r="D79" s="23">
        <v>18978600</v>
      </c>
      <c r="E79" s="38">
        <v>-1.0005324749917281</v>
      </c>
      <c r="H79" s="6">
        <v>308</v>
      </c>
      <c r="I79" s="6">
        <v>1</v>
      </c>
      <c r="J79" s="125">
        <v>71724600</v>
      </c>
      <c r="K79" s="38">
        <v>-0.19963376424998888</v>
      </c>
      <c r="O79" s="6">
        <v>0</v>
      </c>
      <c r="P79" s="38">
        <v>-1.4978008916776389</v>
      </c>
    </row>
    <row r="80" spans="2:16" x14ac:dyDescent="0.2">
      <c r="B80" s="6">
        <v>971</v>
      </c>
      <c r="C80" s="6">
        <v>1</v>
      </c>
      <c r="D80" s="23">
        <v>47694400</v>
      </c>
      <c r="E80" s="38">
        <v>1.5001945575001669</v>
      </c>
      <c r="H80" s="6">
        <v>309</v>
      </c>
      <c r="I80" s="6">
        <v>0</v>
      </c>
      <c r="J80" s="125">
        <v>87929000</v>
      </c>
      <c r="K80" s="38">
        <v>0.32291457315775574</v>
      </c>
      <c r="O80" s="6">
        <v>0</v>
      </c>
      <c r="P80" s="38">
        <v>0.67055349200636782</v>
      </c>
    </row>
    <row r="81" spans="2:16" x14ac:dyDescent="0.2">
      <c r="B81" s="6">
        <v>972</v>
      </c>
      <c r="C81" s="6">
        <v>5</v>
      </c>
      <c r="D81" s="23">
        <v>31970300</v>
      </c>
      <c r="E81" s="38">
        <v>0.13085496286565179</v>
      </c>
      <c r="H81" s="6">
        <v>311</v>
      </c>
      <c r="I81" s="6">
        <v>2</v>
      </c>
      <c r="J81" s="125">
        <v>111479000</v>
      </c>
      <c r="K81" s="38">
        <v>1.0823387632513344</v>
      </c>
      <c r="O81" s="6">
        <v>1</v>
      </c>
      <c r="P81" s="38">
        <v>1.5360476181593479</v>
      </c>
    </row>
    <row r="82" spans="2:16" x14ac:dyDescent="0.2">
      <c r="B82" s="6">
        <v>974</v>
      </c>
      <c r="C82" s="6">
        <v>1</v>
      </c>
      <c r="D82" s="23">
        <v>42746000</v>
      </c>
      <c r="E82" s="38">
        <v>1.0692611463612505</v>
      </c>
      <c r="H82" s="6">
        <v>312</v>
      </c>
      <c r="I82" s="6">
        <v>4</v>
      </c>
      <c r="J82" s="125">
        <v>118229000</v>
      </c>
      <c r="K82" s="38">
        <v>1.3000081170998123</v>
      </c>
      <c r="O82" s="6">
        <v>1</v>
      </c>
      <c r="P82" s="38">
        <v>-1.3058800256093788</v>
      </c>
    </row>
    <row r="83" spans="2:16" x14ac:dyDescent="0.2">
      <c r="B83" s="6">
        <v>979</v>
      </c>
      <c r="C83" s="6">
        <v>2</v>
      </c>
      <c r="D83" s="23">
        <v>40268700</v>
      </c>
      <c r="E83" s="38">
        <v>0.85352447604065451</v>
      </c>
      <c r="H83" s="6">
        <v>313</v>
      </c>
      <c r="I83" s="6">
        <v>1</v>
      </c>
      <c r="J83" s="125">
        <v>94691800</v>
      </c>
      <c r="K83" s="38">
        <v>0.54099669259575378</v>
      </c>
      <c r="O83" s="6">
        <v>1</v>
      </c>
      <c r="P83" s="38">
        <v>1.2390951004480493</v>
      </c>
    </row>
    <row r="84" spans="2:16" x14ac:dyDescent="0.2">
      <c r="B84" s="6">
        <v>980</v>
      </c>
      <c r="C84" s="6">
        <v>1</v>
      </c>
      <c r="D84" s="23">
        <v>27751000</v>
      </c>
      <c r="E84" s="38">
        <v>-0.23658448051370914</v>
      </c>
      <c r="H84" s="6">
        <v>317</v>
      </c>
      <c r="I84" s="6">
        <v>2</v>
      </c>
      <c r="J84" s="125">
        <v>74397696</v>
      </c>
      <c r="K84" s="38">
        <v>-0.11343360438407021</v>
      </c>
      <c r="O84" s="6">
        <v>1</v>
      </c>
      <c r="P84" s="38">
        <v>0.67189915830738234</v>
      </c>
    </row>
    <row r="85" spans="2:16" x14ac:dyDescent="0.2">
      <c r="B85" s="6">
        <v>983</v>
      </c>
      <c r="C85" s="6">
        <v>2</v>
      </c>
      <c r="D85" s="23">
        <v>33044100</v>
      </c>
      <c r="E85" s="38">
        <v>0.22436726924366659</v>
      </c>
      <c r="H85" s="6">
        <v>318</v>
      </c>
      <c r="I85" s="6">
        <v>4</v>
      </c>
      <c r="J85" s="125">
        <v>11222700</v>
      </c>
      <c r="K85" s="38">
        <v>-2.1506573908581705</v>
      </c>
      <c r="O85" s="6">
        <v>1</v>
      </c>
      <c r="P85" s="38">
        <v>0.64323935198497162</v>
      </c>
    </row>
    <row r="86" spans="2:16" x14ac:dyDescent="0.2">
      <c r="B86" s="6">
        <v>986</v>
      </c>
      <c r="C86" s="6">
        <v>0</v>
      </c>
      <c r="D86" s="23">
        <v>33474500</v>
      </c>
      <c r="E86" s="38">
        <v>0.2618488269500342</v>
      </c>
      <c r="H86" s="6">
        <v>321</v>
      </c>
      <c r="I86" s="6">
        <v>27</v>
      </c>
      <c r="J86" s="125">
        <v>70671904</v>
      </c>
      <c r="K86" s="38">
        <v>-0.23358038026760033</v>
      </c>
      <c r="O86" s="6">
        <v>1</v>
      </c>
      <c r="P86" s="38">
        <v>-1.3805993018920542</v>
      </c>
    </row>
    <row r="87" spans="2:16" x14ac:dyDescent="0.2">
      <c r="B87" s="6">
        <v>987</v>
      </c>
      <c r="C87" s="6">
        <v>1</v>
      </c>
      <c r="D87" s="23">
        <v>26728400</v>
      </c>
      <c r="E87" s="38">
        <v>-0.32563801422776939</v>
      </c>
      <c r="H87" s="6">
        <v>322</v>
      </c>
      <c r="I87" s="6">
        <v>1</v>
      </c>
      <c r="J87" s="125">
        <v>86537296</v>
      </c>
      <c r="K87" s="38">
        <v>0.27803586050170503</v>
      </c>
      <c r="O87" s="6">
        <v>1</v>
      </c>
      <c r="P87" s="38">
        <v>0.46595088735062395</v>
      </c>
    </row>
    <row r="88" spans="2:16" x14ac:dyDescent="0.2">
      <c r="B88" s="6">
        <v>991</v>
      </c>
      <c r="C88" s="6">
        <v>0</v>
      </c>
      <c r="D88" s="23">
        <v>40146700</v>
      </c>
      <c r="E88" s="38">
        <v>0.84290005680232538</v>
      </c>
      <c r="H88" s="6">
        <v>326</v>
      </c>
      <c r="I88" s="6">
        <v>3</v>
      </c>
      <c r="J88" s="125">
        <v>48296800</v>
      </c>
      <c r="K88" s="38">
        <v>-0.955117332856118</v>
      </c>
      <c r="O88" s="6">
        <v>1</v>
      </c>
      <c r="P88" s="38">
        <v>-0.41839267759452631</v>
      </c>
    </row>
    <row r="89" spans="2:16" x14ac:dyDescent="0.2">
      <c r="B89" s="6">
        <v>993</v>
      </c>
      <c r="C89" s="6">
        <v>0</v>
      </c>
      <c r="D89" s="23">
        <v>43015400</v>
      </c>
      <c r="E89" s="38">
        <v>1.0927219540891675</v>
      </c>
      <c r="H89" s="6">
        <v>327</v>
      </c>
      <c r="I89" s="6">
        <v>0</v>
      </c>
      <c r="J89" s="125">
        <v>41365800</v>
      </c>
      <c r="K89" s="38">
        <v>-1.1786234501189032</v>
      </c>
      <c r="O89" s="6">
        <v>1</v>
      </c>
      <c r="P89" s="38">
        <v>0.23498297994163642</v>
      </c>
    </row>
    <row r="90" spans="2:16" x14ac:dyDescent="0.2">
      <c r="B90" s="6">
        <v>1005</v>
      </c>
      <c r="C90" s="6">
        <v>0</v>
      </c>
      <c r="D90" s="23">
        <v>16253400</v>
      </c>
      <c r="E90" s="38">
        <v>-1.2378576168629947</v>
      </c>
      <c r="H90" s="6">
        <v>332</v>
      </c>
      <c r="I90" s="6">
        <v>16</v>
      </c>
      <c r="J90" s="125">
        <v>44594700</v>
      </c>
      <c r="K90" s="38">
        <v>-1.0745001054312957</v>
      </c>
      <c r="O90" s="6">
        <v>1</v>
      </c>
      <c r="P90" s="38">
        <v>-0.37618238247306629</v>
      </c>
    </row>
    <row r="91" spans="2:16" x14ac:dyDescent="0.2">
      <c r="B91" s="6">
        <v>1009</v>
      </c>
      <c r="C91" s="6">
        <v>3</v>
      </c>
      <c r="D91" s="23">
        <v>45806200</v>
      </c>
      <c r="E91" s="38">
        <v>1.3357598984361256</v>
      </c>
      <c r="H91" s="6">
        <v>335</v>
      </c>
      <c r="I91" s="6">
        <v>1</v>
      </c>
      <c r="J91" s="125">
        <v>93825696</v>
      </c>
      <c r="K91" s="38">
        <v>0.51306716695937116</v>
      </c>
      <c r="O91" s="6">
        <v>1</v>
      </c>
      <c r="P91" s="38">
        <v>0.29211971323891289</v>
      </c>
    </row>
    <row r="92" spans="2:16" x14ac:dyDescent="0.2">
      <c r="B92" s="6">
        <v>1010</v>
      </c>
      <c r="C92" s="6">
        <v>4</v>
      </c>
      <c r="D92" s="23">
        <v>22106300</v>
      </c>
      <c r="E92" s="38">
        <v>-0.72815545817433502</v>
      </c>
      <c r="H92" s="6">
        <v>340</v>
      </c>
      <c r="I92" s="6">
        <v>4</v>
      </c>
      <c r="J92" s="125">
        <v>52613100</v>
      </c>
      <c r="K92" s="38">
        <v>-0.81592826144631281</v>
      </c>
      <c r="O92" s="6">
        <v>1</v>
      </c>
      <c r="P92" s="38">
        <v>0.63163957622640243</v>
      </c>
    </row>
    <row r="93" spans="2:16" x14ac:dyDescent="0.2">
      <c r="B93" s="6">
        <v>1011</v>
      </c>
      <c r="C93" s="6">
        <v>0</v>
      </c>
      <c r="D93" s="23">
        <v>25191700</v>
      </c>
      <c r="E93" s="38">
        <v>-0.45946215392891981</v>
      </c>
      <c r="H93" s="6">
        <v>342</v>
      </c>
      <c r="I93" s="6">
        <v>0</v>
      </c>
      <c r="J93" s="125">
        <v>31468000</v>
      </c>
      <c r="K93" s="38">
        <v>-1.4978008916776389</v>
      </c>
      <c r="O93" s="6">
        <v>1</v>
      </c>
      <c r="P93" s="38">
        <v>0.50757771026801179</v>
      </c>
    </row>
    <row r="94" spans="2:16" x14ac:dyDescent="0.2">
      <c r="B94" s="6">
        <v>1013</v>
      </c>
      <c r="C94" s="6">
        <v>0</v>
      </c>
      <c r="D94" s="23">
        <v>36058600</v>
      </c>
      <c r="E94" s="38">
        <v>0.48688621837434787</v>
      </c>
      <c r="H94" s="6">
        <v>343</v>
      </c>
      <c r="I94" s="6">
        <v>6</v>
      </c>
      <c r="J94" s="125">
        <v>34067800</v>
      </c>
      <c r="K94" s="38">
        <v>-1.4139643307687095</v>
      </c>
      <c r="O94" s="6">
        <v>1</v>
      </c>
      <c r="P94" s="38">
        <v>-0.47804617905563651</v>
      </c>
    </row>
    <row r="95" spans="2:16" x14ac:dyDescent="0.2">
      <c r="B95" s="6">
        <v>1014</v>
      </c>
      <c r="C95" s="6">
        <v>0</v>
      </c>
      <c r="D95" s="23">
        <v>24215100</v>
      </c>
      <c r="E95" s="38">
        <v>-0.54450975907770849</v>
      </c>
      <c r="H95" s="6">
        <v>349</v>
      </c>
      <c r="I95" s="6">
        <v>4</v>
      </c>
      <c r="J95" s="125">
        <v>84669400</v>
      </c>
      <c r="K95" s="38">
        <v>0.21780123600153367</v>
      </c>
      <c r="O95" s="6">
        <v>1</v>
      </c>
      <c r="P95" s="38">
        <v>0.76021246609090332</v>
      </c>
    </row>
    <row r="96" spans="2:16" x14ac:dyDescent="0.2">
      <c r="B96" s="6">
        <v>1019</v>
      </c>
      <c r="C96" s="6">
        <v>1</v>
      </c>
      <c r="D96" s="23">
        <v>44893600</v>
      </c>
      <c r="E96" s="38">
        <v>1.25628575911728</v>
      </c>
      <c r="H96" s="6">
        <v>357</v>
      </c>
      <c r="I96" s="6">
        <v>0</v>
      </c>
      <c r="J96" s="125">
        <v>98709400</v>
      </c>
      <c r="K96" s="38">
        <v>0.67055349200636782</v>
      </c>
      <c r="O96" s="6">
        <v>1</v>
      </c>
      <c r="P96" s="38">
        <v>0.58150450937799203</v>
      </c>
    </row>
    <row r="97" spans="2:16" x14ac:dyDescent="0.2">
      <c r="B97" s="6">
        <v>1021</v>
      </c>
      <c r="C97" s="6">
        <v>1</v>
      </c>
      <c r="D97" s="23">
        <v>17659900</v>
      </c>
      <c r="E97" s="38">
        <v>-1.1153719967096347</v>
      </c>
      <c r="H97" s="6">
        <v>361</v>
      </c>
      <c r="I97" s="6">
        <v>25</v>
      </c>
      <c r="J97" s="125">
        <v>100908000</v>
      </c>
      <c r="K97" s="38">
        <v>0.74145243146877726</v>
      </c>
      <c r="O97" s="6">
        <v>1</v>
      </c>
      <c r="P97" s="38">
        <v>-0.275685826726904</v>
      </c>
    </row>
    <row r="98" spans="2:16" x14ac:dyDescent="0.2">
      <c r="B98" s="6">
        <v>1028</v>
      </c>
      <c r="C98" s="6">
        <v>0</v>
      </c>
      <c r="D98" s="23">
        <v>50557600</v>
      </c>
      <c r="E98" s="38">
        <v>1.7495374850672483</v>
      </c>
      <c r="O98" s="6">
        <v>1</v>
      </c>
      <c r="P98" s="38">
        <v>-1.7903692182498332</v>
      </c>
    </row>
    <row r="99" spans="2:16" x14ac:dyDescent="0.2">
      <c r="B99" s="6">
        <v>1029</v>
      </c>
      <c r="C99" s="6">
        <v>2</v>
      </c>
      <c r="D99" s="23">
        <v>47028200</v>
      </c>
      <c r="E99" s="38">
        <v>1.4421782616266026</v>
      </c>
      <c r="O99" s="6">
        <v>1</v>
      </c>
      <c r="P99" s="38">
        <v>0.5076212529698082</v>
      </c>
    </row>
    <row r="100" spans="2:16" x14ac:dyDescent="0.2">
      <c r="B100" s="6">
        <v>1030</v>
      </c>
      <c r="C100" s="6">
        <v>20</v>
      </c>
      <c r="D100" s="23">
        <v>19134300</v>
      </c>
      <c r="E100" s="38">
        <v>-0.98697327765231968</v>
      </c>
      <c r="O100" s="6">
        <v>1</v>
      </c>
      <c r="P100" s="38">
        <v>1.7203987090250767</v>
      </c>
    </row>
    <row r="101" spans="2:16" x14ac:dyDescent="0.2">
      <c r="B101" s="6">
        <v>1031</v>
      </c>
      <c r="C101" s="6">
        <v>3</v>
      </c>
      <c r="D101" s="23">
        <v>27044700</v>
      </c>
      <c r="E101" s="38">
        <v>-0.29809290107134728</v>
      </c>
      <c r="O101" s="6">
        <v>1</v>
      </c>
      <c r="P101" s="38">
        <v>-1.4967451046638536</v>
      </c>
    </row>
    <row r="102" spans="2:16" x14ac:dyDescent="0.2">
      <c r="B102" s="6">
        <v>1035</v>
      </c>
      <c r="C102" s="6">
        <v>2</v>
      </c>
      <c r="D102" s="23">
        <v>32157500</v>
      </c>
      <c r="E102" s="38">
        <v>0.14715735041823549</v>
      </c>
      <c r="O102" s="6">
        <v>1</v>
      </c>
      <c r="P102" s="38">
        <v>0.46228459185936449</v>
      </c>
    </row>
    <row r="103" spans="2:16" x14ac:dyDescent="0.2">
      <c r="B103" s="6">
        <v>1037</v>
      </c>
      <c r="C103" s="6">
        <v>0</v>
      </c>
      <c r="D103" s="23">
        <v>35321300</v>
      </c>
      <c r="E103" s="38">
        <v>0.42267815030533101</v>
      </c>
      <c r="O103" s="6">
        <v>1</v>
      </c>
      <c r="P103" s="38">
        <v>1.5001945575001669</v>
      </c>
    </row>
    <row r="104" spans="2:16" x14ac:dyDescent="0.2">
      <c r="B104" s="6">
        <v>1039</v>
      </c>
      <c r="C104" s="6">
        <v>10</v>
      </c>
      <c r="D104" s="23">
        <v>34416100</v>
      </c>
      <c r="E104" s="38">
        <v>0.34384844297307271</v>
      </c>
      <c r="O104" s="6">
        <v>1</v>
      </c>
      <c r="P104" s="38">
        <v>1.0692611463612505</v>
      </c>
    </row>
    <row r="105" spans="2:16" x14ac:dyDescent="0.2">
      <c r="B105" s="6">
        <v>1041</v>
      </c>
      <c r="C105" s="6">
        <v>1</v>
      </c>
      <c r="D105" s="23">
        <v>42272000</v>
      </c>
      <c r="E105" s="38">
        <v>1.0279826650582342</v>
      </c>
      <c r="O105" s="6">
        <v>1</v>
      </c>
      <c r="P105" s="38">
        <v>-0.23658448051370914</v>
      </c>
    </row>
    <row r="106" spans="2:16" x14ac:dyDescent="0.2">
      <c r="B106" s="6">
        <v>1042</v>
      </c>
      <c r="C106" s="6">
        <v>2</v>
      </c>
      <c r="D106" s="23">
        <v>24482200</v>
      </c>
      <c r="E106" s="38">
        <v>-0.52124924777805515</v>
      </c>
      <c r="O106" s="6">
        <v>1</v>
      </c>
      <c r="P106" s="38">
        <v>-0.32563801422776939</v>
      </c>
    </row>
    <row r="107" spans="2:16" x14ac:dyDescent="0.2">
      <c r="B107" s="6">
        <v>1047</v>
      </c>
      <c r="C107" s="6">
        <v>2</v>
      </c>
      <c r="D107" s="23">
        <v>42373400</v>
      </c>
      <c r="E107" s="38">
        <v>1.0368131249825503</v>
      </c>
      <c r="O107" s="6">
        <v>1</v>
      </c>
      <c r="P107" s="38">
        <v>1.25628575911728</v>
      </c>
    </row>
    <row r="108" spans="2:16" x14ac:dyDescent="0.2">
      <c r="B108" s="6">
        <v>1053</v>
      </c>
      <c r="C108" s="6">
        <v>6</v>
      </c>
      <c r="D108" s="23">
        <v>44523600</v>
      </c>
      <c r="E108" s="38">
        <v>1.2240641597879214</v>
      </c>
      <c r="O108" s="6">
        <v>1</v>
      </c>
      <c r="P108" s="38">
        <v>-1.1153719967096347</v>
      </c>
    </row>
    <row r="109" spans="2:16" x14ac:dyDescent="0.2">
      <c r="B109" s="6">
        <v>1055</v>
      </c>
      <c r="C109" s="6">
        <v>0</v>
      </c>
      <c r="D109" s="23">
        <v>24431800</v>
      </c>
      <c r="E109" s="38">
        <v>-0.52563835211913534</v>
      </c>
      <c r="O109" s="6">
        <v>1</v>
      </c>
      <c r="P109" s="38">
        <v>1.0279826650582342</v>
      </c>
    </row>
    <row r="110" spans="2:16" x14ac:dyDescent="0.2">
      <c r="B110" s="6">
        <v>1068</v>
      </c>
      <c r="C110" s="6">
        <v>0</v>
      </c>
      <c r="D110" s="23">
        <v>18786000</v>
      </c>
      <c r="E110" s="38">
        <v>-1.0173051237237134</v>
      </c>
      <c r="O110" s="6">
        <v>1</v>
      </c>
      <c r="P110" s="38">
        <v>-0.80962385323545705</v>
      </c>
    </row>
    <row r="111" spans="2:16" x14ac:dyDescent="0.2">
      <c r="B111" s="6">
        <v>1069</v>
      </c>
      <c r="C111" s="6">
        <v>0</v>
      </c>
      <c r="D111" s="23">
        <v>19018500</v>
      </c>
      <c r="E111" s="38">
        <v>-0.99705776738837304</v>
      </c>
      <c r="O111" s="6">
        <v>1</v>
      </c>
      <c r="P111" s="38">
        <v>0.32665778430384185</v>
      </c>
    </row>
    <row r="112" spans="2:16" x14ac:dyDescent="0.2">
      <c r="B112" s="6">
        <v>1071</v>
      </c>
      <c r="C112" s="6">
        <v>3</v>
      </c>
      <c r="D112" s="23">
        <v>32952700</v>
      </c>
      <c r="E112" s="38">
        <v>0.21640766335527903</v>
      </c>
      <c r="O112" s="6">
        <v>1</v>
      </c>
      <c r="P112" s="38">
        <v>0.87408533982892911</v>
      </c>
    </row>
    <row r="113" spans="2:16" x14ac:dyDescent="0.2">
      <c r="B113" s="6">
        <v>1080</v>
      </c>
      <c r="C113" s="6">
        <v>5</v>
      </c>
      <c r="D113" s="23">
        <v>43665200</v>
      </c>
      <c r="E113" s="38">
        <v>1.1493100493438089</v>
      </c>
      <c r="O113" s="6">
        <v>1</v>
      </c>
      <c r="P113" s="38">
        <v>3.6393425588474825E-2</v>
      </c>
    </row>
    <row r="114" spans="2:16" x14ac:dyDescent="0.2">
      <c r="B114" s="6">
        <v>1085</v>
      </c>
      <c r="C114" s="6">
        <v>4</v>
      </c>
      <c r="D114" s="23">
        <v>32119500</v>
      </c>
      <c r="E114" s="38">
        <v>0.14384810508170676</v>
      </c>
      <c r="O114" s="6">
        <v>1</v>
      </c>
      <c r="P114" s="38">
        <v>0.55574464699522352</v>
      </c>
    </row>
    <row r="115" spans="2:16" x14ac:dyDescent="0.2">
      <c r="B115" s="6">
        <v>1091</v>
      </c>
      <c r="C115" s="6">
        <v>3</v>
      </c>
      <c r="D115" s="23">
        <v>39811800</v>
      </c>
      <c r="E115" s="38">
        <v>0.81373515513907602</v>
      </c>
      <c r="O115" s="6">
        <v>1</v>
      </c>
      <c r="P115" s="38">
        <v>1.0821130320695656</v>
      </c>
    </row>
    <row r="116" spans="2:16" x14ac:dyDescent="0.2">
      <c r="B116" s="6">
        <v>1092</v>
      </c>
      <c r="C116" s="6">
        <v>1</v>
      </c>
      <c r="D116" s="23">
        <v>21170800</v>
      </c>
      <c r="E116" s="38">
        <v>-0.80962385323545705</v>
      </c>
      <c r="O116" s="6">
        <v>1</v>
      </c>
      <c r="P116" s="38">
        <v>-1.051604514137604</v>
      </c>
    </row>
    <row r="117" spans="2:16" x14ac:dyDescent="0.2">
      <c r="B117" s="6">
        <v>1094</v>
      </c>
      <c r="C117" s="6">
        <v>19</v>
      </c>
      <c r="D117" s="23">
        <v>6055510</v>
      </c>
      <c r="E117" s="38">
        <v>-2.1259449833086022</v>
      </c>
      <c r="O117" s="6">
        <v>1</v>
      </c>
      <c r="P117" s="38">
        <v>8.1959306554996086E-2</v>
      </c>
    </row>
    <row r="118" spans="2:16" x14ac:dyDescent="0.2">
      <c r="B118" s="6">
        <v>1095</v>
      </c>
      <c r="C118" s="6">
        <v>0</v>
      </c>
      <c r="D118" s="23">
        <v>16618900</v>
      </c>
      <c r="E118" s="38">
        <v>-1.2060279018498037</v>
      </c>
      <c r="O118" s="6">
        <v>1</v>
      </c>
      <c r="P118" s="38">
        <v>3.4707449737698411E-2</v>
      </c>
    </row>
    <row r="119" spans="2:16" x14ac:dyDescent="0.2">
      <c r="B119" s="6">
        <v>1097</v>
      </c>
      <c r="C119" s="6">
        <v>0</v>
      </c>
      <c r="D119" s="23">
        <v>29283900</v>
      </c>
      <c r="E119" s="38">
        <v>-0.1030912653462116</v>
      </c>
      <c r="O119" s="6">
        <v>1</v>
      </c>
      <c r="P119" s="38">
        <v>0.9616048283167119</v>
      </c>
    </row>
    <row r="120" spans="2:16" x14ac:dyDescent="0.2">
      <c r="B120" s="6">
        <v>1099</v>
      </c>
      <c r="C120" s="6">
        <v>1</v>
      </c>
      <c r="D120" s="23">
        <v>34218700</v>
      </c>
      <c r="E120" s="38">
        <v>0.32665778430384185</v>
      </c>
      <c r="O120" s="6">
        <v>1</v>
      </c>
      <c r="P120" s="38">
        <v>-2.5837006933106439E-2</v>
      </c>
    </row>
    <row r="121" spans="2:16" x14ac:dyDescent="0.2">
      <c r="B121" s="6">
        <v>1102</v>
      </c>
      <c r="C121" s="6">
        <v>2</v>
      </c>
      <c r="D121" s="23">
        <v>36403500</v>
      </c>
      <c r="E121" s="38">
        <v>0.5169219740735258</v>
      </c>
      <c r="O121" s="6">
        <v>1</v>
      </c>
      <c r="P121" s="38">
        <v>-0.90542100082413435</v>
      </c>
    </row>
    <row r="122" spans="2:16" x14ac:dyDescent="0.2">
      <c r="B122" s="6">
        <v>1105</v>
      </c>
      <c r="C122" s="6">
        <v>11</v>
      </c>
      <c r="D122" s="23">
        <v>8508710</v>
      </c>
      <c r="E122" s="38">
        <v>-1.912307071214594</v>
      </c>
      <c r="O122" s="6">
        <v>1</v>
      </c>
      <c r="P122" s="38">
        <v>1.667691964889493</v>
      </c>
    </row>
    <row r="123" spans="2:16" x14ac:dyDescent="0.2">
      <c r="B123" s="6">
        <v>1113</v>
      </c>
      <c r="C123" s="6">
        <v>4</v>
      </c>
      <c r="D123" s="23">
        <v>49202000</v>
      </c>
      <c r="E123" s="38">
        <v>1.6314845119567649</v>
      </c>
      <c r="O123" s="6">
        <v>1</v>
      </c>
      <c r="P123" s="38">
        <v>4.1482480932683571E-2</v>
      </c>
    </row>
    <row r="124" spans="2:16" x14ac:dyDescent="0.2">
      <c r="B124" s="6">
        <v>1119</v>
      </c>
      <c r="C124" s="6">
        <v>1</v>
      </c>
      <c r="D124" s="23">
        <v>40504800</v>
      </c>
      <c r="E124" s="38">
        <v>0.87408533982892911</v>
      </c>
      <c r="O124" s="6">
        <v>1</v>
      </c>
      <c r="P124" s="38">
        <v>0.27814240561949988</v>
      </c>
    </row>
    <row r="125" spans="2:16" x14ac:dyDescent="0.2">
      <c r="B125" s="6">
        <v>1121</v>
      </c>
      <c r="C125" s="6">
        <v>2</v>
      </c>
      <c r="D125" s="23">
        <v>32269800</v>
      </c>
      <c r="E125" s="38">
        <v>0.15693704124171384</v>
      </c>
      <c r="O125" s="6">
        <v>1</v>
      </c>
      <c r="P125" s="38">
        <v>-2.688181983157913E-2</v>
      </c>
    </row>
    <row r="126" spans="2:16" x14ac:dyDescent="0.2">
      <c r="B126" s="6">
        <v>1127</v>
      </c>
      <c r="C126" s="6">
        <v>4</v>
      </c>
      <c r="D126" s="23">
        <v>36574500</v>
      </c>
      <c r="E126" s="38">
        <v>0.53181357808790519</v>
      </c>
      <c r="O126" s="6">
        <v>1</v>
      </c>
      <c r="P126" s="38">
        <v>1.6640157713578299</v>
      </c>
    </row>
    <row r="127" spans="2:16" x14ac:dyDescent="0.2">
      <c r="B127" s="6">
        <v>1129</v>
      </c>
      <c r="C127" s="6">
        <v>0</v>
      </c>
      <c r="D127" s="23">
        <v>21110600</v>
      </c>
      <c r="E127" s="38">
        <v>-0.81486639453174725</v>
      </c>
      <c r="O127" s="6">
        <v>1</v>
      </c>
      <c r="P127" s="38">
        <v>-0.94380820064950155</v>
      </c>
    </row>
    <row r="128" spans="2:16" x14ac:dyDescent="0.2">
      <c r="B128" s="6">
        <v>1136</v>
      </c>
      <c r="C128" s="6">
        <v>7</v>
      </c>
      <c r="D128" s="23">
        <v>37982100</v>
      </c>
      <c r="E128" s="38">
        <v>0.65439499218521713</v>
      </c>
      <c r="O128" s="6">
        <v>1</v>
      </c>
      <c r="P128" s="38">
        <v>-1.2736466034500602</v>
      </c>
    </row>
    <row r="129" spans="2:16" x14ac:dyDescent="0.2">
      <c r="B129" s="6">
        <v>1145</v>
      </c>
      <c r="C129" s="6">
        <v>3</v>
      </c>
      <c r="D129" s="23">
        <v>41319100</v>
      </c>
      <c r="E129" s="38">
        <v>0.94499898397459636</v>
      </c>
      <c r="O129" s="6">
        <v>1</v>
      </c>
      <c r="P129" s="38">
        <v>0.94215969937291455</v>
      </c>
    </row>
    <row r="130" spans="2:16" x14ac:dyDescent="0.2">
      <c r="B130" s="6">
        <v>1151</v>
      </c>
      <c r="C130" s="6">
        <v>10</v>
      </c>
      <c r="D130" s="23">
        <v>35089200</v>
      </c>
      <c r="E130" s="38">
        <v>0.40246562813142783</v>
      </c>
      <c r="O130" s="6">
        <v>1</v>
      </c>
      <c r="P130" s="38">
        <v>-0.27412840795410509</v>
      </c>
    </row>
    <row r="131" spans="2:16" x14ac:dyDescent="0.2">
      <c r="B131" s="6">
        <v>1155</v>
      </c>
      <c r="C131" s="6">
        <v>5</v>
      </c>
      <c r="D131" s="23">
        <v>38279500</v>
      </c>
      <c r="E131" s="38">
        <v>0.68029419121373425</v>
      </c>
      <c r="O131" s="6">
        <v>1</v>
      </c>
      <c r="P131" s="38">
        <v>-0.19963376424998888</v>
      </c>
    </row>
    <row r="132" spans="2:16" x14ac:dyDescent="0.2">
      <c r="B132" s="6">
        <v>1167</v>
      </c>
      <c r="C132" s="6">
        <v>0</v>
      </c>
      <c r="D132" s="23">
        <v>53973900</v>
      </c>
      <c r="E132" s="38">
        <v>2.0470473493615411</v>
      </c>
      <c r="O132" s="6">
        <v>1</v>
      </c>
      <c r="P132" s="38">
        <v>0.54099669259575378</v>
      </c>
    </row>
    <row r="133" spans="2:16" x14ac:dyDescent="0.2">
      <c r="B133" s="6">
        <v>1180</v>
      </c>
      <c r="C133" s="6">
        <v>2</v>
      </c>
      <c r="D133" s="23">
        <v>25271400</v>
      </c>
      <c r="E133" s="38">
        <v>-0.45252144726256877</v>
      </c>
      <c r="O133" s="6">
        <v>1</v>
      </c>
      <c r="P133" s="38">
        <v>0.27803586050170503</v>
      </c>
    </row>
    <row r="134" spans="2:16" x14ac:dyDescent="0.2">
      <c r="B134" s="6">
        <v>1181</v>
      </c>
      <c r="C134" s="6">
        <v>2</v>
      </c>
      <c r="D134" s="23">
        <v>38784700</v>
      </c>
      <c r="E134" s="38">
        <v>0.72428973710884792</v>
      </c>
      <c r="O134" s="6">
        <v>1</v>
      </c>
      <c r="P134" s="38">
        <v>0.51306716695937116</v>
      </c>
    </row>
    <row r="135" spans="2:16" x14ac:dyDescent="0.2">
      <c r="B135" s="6">
        <v>1184</v>
      </c>
      <c r="C135" s="6">
        <v>0</v>
      </c>
      <c r="D135" s="23">
        <v>33399800</v>
      </c>
      <c r="E135" s="38">
        <v>0.25534354730164743</v>
      </c>
      <c r="O135" s="6">
        <v>2</v>
      </c>
      <c r="P135" s="38">
        <v>-0.41397744763236821</v>
      </c>
    </row>
    <row r="136" spans="2:16" x14ac:dyDescent="0.2">
      <c r="B136" s="6">
        <v>1185</v>
      </c>
      <c r="C136" s="6">
        <v>4</v>
      </c>
      <c r="D136" s="23">
        <v>30948100</v>
      </c>
      <c r="E136" s="38">
        <v>4.1836263313028678E-2</v>
      </c>
      <c r="O136" s="6">
        <v>2</v>
      </c>
      <c r="P136" s="38">
        <v>1.4044180306287377</v>
      </c>
    </row>
    <row r="137" spans="2:16" x14ac:dyDescent="0.2">
      <c r="B137" s="6">
        <v>1191</v>
      </c>
      <c r="C137" s="6">
        <v>33</v>
      </c>
      <c r="D137" s="23">
        <v>5461190</v>
      </c>
      <c r="E137" s="38">
        <v>-2.1777015803719113</v>
      </c>
      <c r="O137" s="6">
        <v>2</v>
      </c>
      <c r="P137" s="38">
        <v>-0.52017809731386289</v>
      </c>
    </row>
    <row r="138" spans="2:16" x14ac:dyDescent="0.2">
      <c r="B138" s="6">
        <v>1199</v>
      </c>
      <c r="C138" s="6">
        <v>29</v>
      </c>
      <c r="D138" s="23">
        <v>10795100</v>
      </c>
      <c r="E138" s="38">
        <v>-1.7131958752939112</v>
      </c>
      <c r="O138" s="6">
        <v>2</v>
      </c>
      <c r="P138" s="38">
        <v>0.86479332726557079</v>
      </c>
    </row>
    <row r="139" spans="2:16" x14ac:dyDescent="0.2">
      <c r="B139" s="6">
        <v>1208</v>
      </c>
      <c r="C139" s="6">
        <v>60</v>
      </c>
      <c r="D139" s="23">
        <v>14428100</v>
      </c>
      <c r="E139" s="38">
        <v>-1.396814604041045</v>
      </c>
      <c r="O139" s="6">
        <v>2</v>
      </c>
      <c r="P139" s="38">
        <v>-1.8014055514471565</v>
      </c>
    </row>
    <row r="140" spans="2:16" x14ac:dyDescent="0.2">
      <c r="B140" s="6">
        <v>1212</v>
      </c>
      <c r="C140" s="6">
        <v>73</v>
      </c>
      <c r="D140" s="23">
        <v>38328600</v>
      </c>
      <c r="E140" s="38">
        <v>0.68457008453014367</v>
      </c>
      <c r="O140" s="6">
        <v>2</v>
      </c>
      <c r="P140" s="38">
        <v>-0.24502305612185743</v>
      </c>
    </row>
    <row r="141" spans="2:16" x14ac:dyDescent="0.2">
      <c r="B141" s="6">
        <v>1218</v>
      </c>
      <c r="C141" s="6">
        <v>23</v>
      </c>
      <c r="D141" s="23">
        <v>11551800</v>
      </c>
      <c r="E141" s="38">
        <v>-1.6472983503951928</v>
      </c>
      <c r="O141" s="6">
        <v>2</v>
      </c>
      <c r="P141" s="38">
        <v>1.0153639900776286</v>
      </c>
    </row>
    <row r="142" spans="2:16" x14ac:dyDescent="0.2">
      <c r="B142" s="6">
        <v>1225</v>
      </c>
      <c r="C142" s="6">
        <v>0</v>
      </c>
      <c r="D142" s="23">
        <v>44602500</v>
      </c>
      <c r="E142" s="38">
        <v>1.2309351981313981</v>
      </c>
      <c r="O142" s="6">
        <v>2</v>
      </c>
      <c r="P142" s="38">
        <v>0.704024963692789</v>
      </c>
    </row>
    <row r="143" spans="2:16" x14ac:dyDescent="0.2">
      <c r="B143" s="6">
        <v>1230</v>
      </c>
      <c r="C143" s="6">
        <v>1</v>
      </c>
      <c r="D143" s="23">
        <v>30885600</v>
      </c>
      <c r="E143" s="38">
        <v>3.6393425588474825E-2</v>
      </c>
      <c r="O143" s="6">
        <v>2</v>
      </c>
      <c r="P143" s="38">
        <v>-2.130008388240245</v>
      </c>
    </row>
    <row r="144" spans="2:16" x14ac:dyDescent="0.2">
      <c r="B144" s="6">
        <v>1234</v>
      </c>
      <c r="C144" s="6">
        <v>1</v>
      </c>
      <c r="D144" s="23">
        <v>36849300</v>
      </c>
      <c r="E144" s="38">
        <v>0.55574464699522352</v>
      </c>
      <c r="O144" s="6">
        <v>2</v>
      </c>
      <c r="P144" s="38">
        <v>0.85352447604065451</v>
      </c>
    </row>
    <row r="145" spans="2:16" x14ac:dyDescent="0.2">
      <c r="B145" s="6">
        <v>1237</v>
      </c>
      <c r="C145" s="6">
        <v>2</v>
      </c>
      <c r="D145" s="23">
        <v>43262400</v>
      </c>
      <c r="E145" s="38">
        <v>1.1142320487766042</v>
      </c>
      <c r="O145" s="6">
        <v>2</v>
      </c>
      <c r="P145" s="38">
        <v>0.22436726924366659</v>
      </c>
    </row>
    <row r="146" spans="2:16" x14ac:dyDescent="0.2">
      <c r="B146" s="6">
        <v>1238</v>
      </c>
      <c r="C146" s="6">
        <v>0</v>
      </c>
      <c r="D146" s="23">
        <v>28554000</v>
      </c>
      <c r="E146" s="38">
        <v>-0.16665490142864128</v>
      </c>
      <c r="O146" s="6">
        <v>2</v>
      </c>
      <c r="P146" s="38">
        <v>1.4421782616266026</v>
      </c>
    </row>
    <row r="147" spans="2:16" x14ac:dyDescent="0.2">
      <c r="B147" s="6">
        <v>1241</v>
      </c>
      <c r="C147" s="6">
        <v>0</v>
      </c>
      <c r="D147" s="23">
        <v>32091600</v>
      </c>
      <c r="E147" s="38">
        <v>0.14141842232146593</v>
      </c>
      <c r="O147" s="6">
        <v>2</v>
      </c>
      <c r="P147" s="38">
        <v>0.14715735041823549</v>
      </c>
    </row>
    <row r="148" spans="2:16" x14ac:dyDescent="0.2">
      <c r="B148" s="6">
        <v>1242</v>
      </c>
      <c r="C148" s="6">
        <v>2</v>
      </c>
      <c r="D148" s="23">
        <v>40630500</v>
      </c>
      <c r="E148" s="38">
        <v>0.88503197506055187</v>
      </c>
      <c r="O148" s="6">
        <v>2</v>
      </c>
      <c r="P148" s="38">
        <v>-0.52124924777805515</v>
      </c>
    </row>
    <row r="149" spans="2:16" x14ac:dyDescent="0.2">
      <c r="B149" s="6">
        <v>1247</v>
      </c>
      <c r="C149" s="6">
        <v>3</v>
      </c>
      <c r="D149" s="23">
        <v>46879000</v>
      </c>
      <c r="E149" s="38">
        <v>1.4291851194105476</v>
      </c>
      <c r="O149" s="6">
        <v>2</v>
      </c>
      <c r="P149" s="38">
        <v>1.0368131249825503</v>
      </c>
    </row>
    <row r="150" spans="2:16" x14ac:dyDescent="0.2">
      <c r="B150" s="6">
        <v>1248</v>
      </c>
      <c r="C150" s="6">
        <v>7</v>
      </c>
      <c r="D150" s="23">
        <v>46631700</v>
      </c>
      <c r="E150" s="38">
        <v>1.4076488991020328</v>
      </c>
      <c r="O150" s="6">
        <v>2</v>
      </c>
      <c r="P150" s="38">
        <v>0.5169219740735258</v>
      </c>
    </row>
    <row r="151" spans="2:16" x14ac:dyDescent="0.2">
      <c r="B151" s="6">
        <v>1253</v>
      </c>
      <c r="C151" s="6">
        <v>8</v>
      </c>
      <c r="D151" s="23">
        <v>9071260</v>
      </c>
      <c r="E151" s="38">
        <v>-1.8633171774234296</v>
      </c>
      <c r="O151" s="6">
        <v>2</v>
      </c>
      <c r="P151" s="38">
        <v>0.15693704124171384</v>
      </c>
    </row>
    <row r="152" spans="2:16" x14ac:dyDescent="0.2">
      <c r="O152" s="6">
        <v>2</v>
      </c>
      <c r="P152" s="38">
        <v>-0.45252144726256877</v>
      </c>
    </row>
    <row r="153" spans="2:16" x14ac:dyDescent="0.2">
      <c r="O153" s="6">
        <v>2</v>
      </c>
      <c r="P153" s="38">
        <v>0.72428973710884792</v>
      </c>
    </row>
    <row r="154" spans="2:16" x14ac:dyDescent="0.2">
      <c r="O154" s="6">
        <v>2</v>
      </c>
      <c r="P154" s="38">
        <v>1.1142320487766042</v>
      </c>
    </row>
    <row r="155" spans="2:16" x14ac:dyDescent="0.2">
      <c r="O155" s="6">
        <v>2</v>
      </c>
      <c r="P155" s="38">
        <v>0.88503197506055187</v>
      </c>
    </row>
    <row r="156" spans="2:16" x14ac:dyDescent="0.2">
      <c r="O156" s="6">
        <v>2</v>
      </c>
      <c r="P156" s="38">
        <v>0.50424120674145811</v>
      </c>
    </row>
    <row r="157" spans="2:16" x14ac:dyDescent="0.2">
      <c r="O157" s="6">
        <v>2</v>
      </c>
      <c r="P157" s="38">
        <v>0.82207071067191717</v>
      </c>
    </row>
    <row r="158" spans="2:16" x14ac:dyDescent="0.2">
      <c r="O158" s="6">
        <v>2</v>
      </c>
      <c r="P158" s="38">
        <v>-0.60417951402251346</v>
      </c>
    </row>
    <row r="159" spans="2:16" x14ac:dyDescent="0.2">
      <c r="O159" s="6">
        <v>2</v>
      </c>
      <c r="P159" s="38">
        <v>0.43837620162173951</v>
      </c>
    </row>
    <row r="160" spans="2:16" x14ac:dyDescent="0.2">
      <c r="O160" s="6">
        <v>2</v>
      </c>
      <c r="P160" s="38">
        <v>1.5980055243462989</v>
      </c>
    </row>
    <row r="161" spans="15:16" x14ac:dyDescent="0.2">
      <c r="O161" s="6">
        <v>2</v>
      </c>
      <c r="P161" s="38">
        <v>1.0511556128555597</v>
      </c>
    </row>
    <row r="162" spans="15:16" x14ac:dyDescent="0.2">
      <c r="O162" s="6">
        <v>2</v>
      </c>
      <c r="P162" s="38">
        <v>-0.10206629802718074</v>
      </c>
    </row>
    <row r="163" spans="15:16" x14ac:dyDescent="0.2">
      <c r="O163" s="6">
        <v>2</v>
      </c>
      <c r="P163" s="38">
        <v>1.2830137838437903</v>
      </c>
    </row>
    <row r="164" spans="15:16" x14ac:dyDescent="0.2">
      <c r="O164" s="6">
        <v>2</v>
      </c>
      <c r="P164" s="38">
        <v>1.383109439302409</v>
      </c>
    </row>
    <row r="165" spans="15:16" x14ac:dyDescent="0.2">
      <c r="O165" s="6">
        <v>2</v>
      </c>
      <c r="P165" s="38">
        <v>-3.2454155290100165E-2</v>
      </c>
    </row>
    <row r="166" spans="15:16" x14ac:dyDescent="0.2">
      <c r="O166" s="6">
        <v>2</v>
      </c>
      <c r="P166" s="38">
        <v>0.40282005778349322</v>
      </c>
    </row>
    <row r="167" spans="15:16" x14ac:dyDescent="0.2">
      <c r="O167" s="6">
        <v>2</v>
      </c>
      <c r="P167" s="38">
        <v>2.2380826718860427</v>
      </c>
    </row>
    <row r="168" spans="15:16" x14ac:dyDescent="0.2">
      <c r="O168" s="6">
        <v>2</v>
      </c>
      <c r="P168" s="38">
        <v>1.5380577719308439</v>
      </c>
    </row>
    <row r="169" spans="15:16" x14ac:dyDescent="0.2">
      <c r="O169" s="6">
        <v>2</v>
      </c>
      <c r="P169" s="38">
        <v>1.0823387632513344</v>
      </c>
    </row>
    <row r="170" spans="15:16" x14ac:dyDescent="0.2">
      <c r="O170" s="6">
        <v>2</v>
      </c>
      <c r="P170" s="38">
        <v>-0.11343360438407021</v>
      </c>
    </row>
    <row r="171" spans="15:16" x14ac:dyDescent="0.2">
      <c r="O171" s="6">
        <v>3</v>
      </c>
      <c r="P171" s="38">
        <v>0.283054122724896</v>
      </c>
    </row>
    <row r="172" spans="15:16" x14ac:dyDescent="0.2">
      <c r="O172" s="6">
        <v>3</v>
      </c>
      <c r="P172" s="38">
        <v>1.3357598984361256</v>
      </c>
    </row>
    <row r="173" spans="15:16" x14ac:dyDescent="0.2">
      <c r="O173" s="6">
        <v>3</v>
      </c>
      <c r="P173" s="38">
        <v>-0.29809290107134728</v>
      </c>
    </row>
    <row r="174" spans="15:16" x14ac:dyDescent="0.2">
      <c r="O174" s="6">
        <v>3</v>
      </c>
      <c r="P174" s="38">
        <v>0.21640766335527903</v>
      </c>
    </row>
    <row r="175" spans="15:16" x14ac:dyDescent="0.2">
      <c r="O175" s="6">
        <v>3</v>
      </c>
      <c r="P175" s="38">
        <v>0.81373515513907602</v>
      </c>
    </row>
    <row r="176" spans="15:16" x14ac:dyDescent="0.2">
      <c r="O176" s="6">
        <v>3</v>
      </c>
      <c r="P176" s="38">
        <v>0.94499898397459636</v>
      </c>
    </row>
    <row r="177" spans="15:16" x14ac:dyDescent="0.2">
      <c r="O177" s="6">
        <v>3</v>
      </c>
      <c r="P177" s="38">
        <v>1.4291851194105476</v>
      </c>
    </row>
    <row r="178" spans="15:16" x14ac:dyDescent="0.2">
      <c r="O178" s="6">
        <v>3</v>
      </c>
      <c r="P178" s="38">
        <v>5.7751378665123941E-2</v>
      </c>
    </row>
    <row r="179" spans="15:16" x14ac:dyDescent="0.2">
      <c r="O179" s="6">
        <v>3</v>
      </c>
      <c r="P179" s="38">
        <v>-1.6869636219998865</v>
      </c>
    </row>
    <row r="180" spans="15:16" x14ac:dyDescent="0.2">
      <c r="O180" s="6">
        <v>3</v>
      </c>
      <c r="P180" s="38">
        <v>0.73451925945730723</v>
      </c>
    </row>
    <row r="181" spans="15:16" x14ac:dyDescent="0.2">
      <c r="O181" s="6">
        <v>3</v>
      </c>
      <c r="P181" s="38">
        <v>0.15198137711816881</v>
      </c>
    </row>
    <row r="182" spans="15:16" x14ac:dyDescent="0.2">
      <c r="O182" s="6">
        <v>3</v>
      </c>
      <c r="P182" s="38">
        <v>0.1390050588976314</v>
      </c>
    </row>
    <row r="183" spans="15:16" x14ac:dyDescent="0.2">
      <c r="O183" s="6">
        <v>3</v>
      </c>
      <c r="P183" s="38">
        <v>-1.0580668753985278</v>
      </c>
    </row>
    <row r="184" spans="15:16" x14ac:dyDescent="0.2">
      <c r="O184" s="6">
        <v>3</v>
      </c>
      <c r="P184" s="38">
        <v>-1.120104253610928</v>
      </c>
    </row>
    <row r="185" spans="15:16" x14ac:dyDescent="0.2">
      <c r="O185" s="6">
        <v>3</v>
      </c>
      <c r="P185" s="38">
        <v>-0.955117332856118</v>
      </c>
    </row>
    <row r="186" spans="15:16" x14ac:dyDescent="0.2">
      <c r="O186" s="6">
        <v>4</v>
      </c>
      <c r="P186" s="38">
        <v>-0.75649304850345211</v>
      </c>
    </row>
    <row r="187" spans="15:16" x14ac:dyDescent="0.2">
      <c r="O187" s="6">
        <v>4</v>
      </c>
      <c r="P187" s="38">
        <v>-0.45533430579861817</v>
      </c>
    </row>
    <row r="188" spans="15:16" x14ac:dyDescent="0.2">
      <c r="O188" s="6">
        <v>4</v>
      </c>
      <c r="P188" s="38">
        <v>0.95652038286993191</v>
      </c>
    </row>
    <row r="189" spans="15:16" x14ac:dyDescent="0.2">
      <c r="O189" s="6">
        <v>4</v>
      </c>
      <c r="P189" s="38">
        <v>-0.72815545817433502</v>
      </c>
    </row>
    <row r="190" spans="15:16" x14ac:dyDescent="0.2">
      <c r="O190" s="6">
        <v>4</v>
      </c>
      <c r="P190" s="38">
        <v>0.14384810508170676</v>
      </c>
    </row>
    <row r="191" spans="15:16" x14ac:dyDescent="0.2">
      <c r="O191" s="6">
        <v>4</v>
      </c>
      <c r="P191" s="38">
        <v>1.6314845119567649</v>
      </c>
    </row>
    <row r="192" spans="15:16" x14ac:dyDescent="0.2">
      <c r="O192" s="6">
        <v>4</v>
      </c>
      <c r="P192" s="38">
        <v>0.53181357808790519</v>
      </c>
    </row>
    <row r="193" spans="15:16" x14ac:dyDescent="0.2">
      <c r="O193" s="6">
        <v>4</v>
      </c>
      <c r="P193" s="38">
        <v>4.1836263313028678E-2</v>
      </c>
    </row>
    <row r="194" spans="15:16" x14ac:dyDescent="0.2">
      <c r="O194" s="6">
        <v>4</v>
      </c>
      <c r="P194" s="38">
        <v>0.71778290469473538</v>
      </c>
    </row>
    <row r="195" spans="15:16" x14ac:dyDescent="0.2">
      <c r="O195" s="6">
        <v>4</v>
      </c>
      <c r="P195" s="38">
        <v>0.52034886791549229</v>
      </c>
    </row>
    <row r="196" spans="15:16" x14ac:dyDescent="0.2">
      <c r="O196" s="6">
        <v>4</v>
      </c>
      <c r="P196" s="38">
        <v>2.2040934894170117</v>
      </c>
    </row>
    <row r="197" spans="15:16" x14ac:dyDescent="0.2">
      <c r="O197" s="6">
        <v>4</v>
      </c>
      <c r="P197" s="38">
        <v>1.4060372779077819</v>
      </c>
    </row>
    <row r="198" spans="15:16" x14ac:dyDescent="0.2">
      <c r="O198" s="6">
        <v>4</v>
      </c>
      <c r="P198" s="38">
        <v>1.3000081170998123</v>
      </c>
    </row>
    <row r="199" spans="15:16" x14ac:dyDescent="0.2">
      <c r="O199" s="6">
        <v>4</v>
      </c>
      <c r="P199" s="38">
        <v>-2.1506573908581705</v>
      </c>
    </row>
    <row r="200" spans="15:16" x14ac:dyDescent="0.2">
      <c r="O200" s="6">
        <v>4</v>
      </c>
      <c r="P200" s="38">
        <v>-0.81592826144631281</v>
      </c>
    </row>
    <row r="201" spans="15:16" x14ac:dyDescent="0.2">
      <c r="O201" s="6">
        <v>4</v>
      </c>
      <c r="P201" s="38">
        <v>0.21780123600153367</v>
      </c>
    </row>
    <row r="202" spans="15:16" x14ac:dyDescent="0.2">
      <c r="O202" s="6">
        <v>5</v>
      </c>
      <c r="P202" s="38">
        <v>0.53820564671162119</v>
      </c>
    </row>
    <row r="203" spans="15:16" x14ac:dyDescent="0.2">
      <c r="O203" s="6">
        <v>5</v>
      </c>
      <c r="P203" s="38">
        <v>0.13085496286565179</v>
      </c>
    </row>
    <row r="204" spans="15:16" x14ac:dyDescent="0.2">
      <c r="O204" s="6">
        <v>5</v>
      </c>
      <c r="P204" s="38">
        <v>1.1493100493438089</v>
      </c>
    </row>
    <row r="205" spans="15:16" x14ac:dyDescent="0.2">
      <c r="O205" s="6">
        <v>5</v>
      </c>
      <c r="P205" s="38">
        <v>0.68029419121373425</v>
      </c>
    </row>
    <row r="206" spans="15:16" x14ac:dyDescent="0.2">
      <c r="O206" s="6">
        <v>5</v>
      </c>
      <c r="P206" s="38">
        <v>-1.1561438491458997</v>
      </c>
    </row>
    <row r="207" spans="15:16" x14ac:dyDescent="0.2">
      <c r="O207" s="6">
        <v>5</v>
      </c>
      <c r="P207" s="38">
        <v>-0.75683828752157933</v>
      </c>
    </row>
    <row r="208" spans="15:16" x14ac:dyDescent="0.2">
      <c r="O208" s="6">
        <v>6</v>
      </c>
      <c r="P208" s="38">
        <v>1.2240641597879214</v>
      </c>
    </row>
    <row r="209" spans="15:16" x14ac:dyDescent="0.2">
      <c r="O209" s="6">
        <v>6</v>
      </c>
      <c r="P209" s="38">
        <v>-0.41066339662329621</v>
      </c>
    </row>
    <row r="210" spans="15:16" x14ac:dyDescent="0.2">
      <c r="O210" s="6">
        <v>6</v>
      </c>
      <c r="P210" s="38">
        <v>0.49090371863009069</v>
      </c>
    </row>
    <row r="211" spans="15:16" x14ac:dyDescent="0.2">
      <c r="O211" s="6">
        <v>6</v>
      </c>
      <c r="P211" s="38">
        <v>1.5754324061694196</v>
      </c>
    </row>
    <row r="212" spans="15:16" x14ac:dyDescent="0.2">
      <c r="O212" s="6">
        <v>6</v>
      </c>
      <c r="P212" s="38">
        <v>0.24326371330505342</v>
      </c>
    </row>
    <row r="213" spans="15:16" x14ac:dyDescent="0.2">
      <c r="O213" s="6">
        <v>6</v>
      </c>
      <c r="P213" s="38">
        <v>1.461728385181311</v>
      </c>
    </row>
    <row r="214" spans="15:16" x14ac:dyDescent="0.2">
      <c r="O214" s="6">
        <v>6</v>
      </c>
      <c r="P214" s="38">
        <v>-1.4139643307687095</v>
      </c>
    </row>
    <row r="215" spans="15:16" x14ac:dyDescent="0.2">
      <c r="O215" s="6">
        <v>7</v>
      </c>
      <c r="P215" s="38">
        <v>0.65439499218521713</v>
      </c>
    </row>
    <row r="216" spans="15:16" x14ac:dyDescent="0.2">
      <c r="O216" s="6">
        <v>7</v>
      </c>
      <c r="P216" s="38">
        <v>1.4076488991020328</v>
      </c>
    </row>
    <row r="217" spans="15:16" x14ac:dyDescent="0.2">
      <c r="O217" s="6">
        <v>7</v>
      </c>
      <c r="P217" s="38">
        <v>-0.57080354643241349</v>
      </c>
    </row>
    <row r="218" spans="15:16" x14ac:dyDescent="0.2">
      <c r="O218" s="6">
        <v>7</v>
      </c>
      <c r="P218" s="38">
        <v>-0.78247812503934588</v>
      </c>
    </row>
    <row r="219" spans="15:16" x14ac:dyDescent="0.2">
      <c r="O219" s="6">
        <v>8</v>
      </c>
      <c r="P219" s="38">
        <v>-1.8633171774234296</v>
      </c>
    </row>
    <row r="220" spans="15:16" x14ac:dyDescent="0.2">
      <c r="O220" s="6">
        <v>8</v>
      </c>
      <c r="P220" s="38">
        <v>1.1375461608496447</v>
      </c>
    </row>
    <row r="221" spans="15:16" x14ac:dyDescent="0.2">
      <c r="O221" s="6">
        <v>9</v>
      </c>
      <c r="P221" s="38">
        <v>-0.92465329751083547</v>
      </c>
    </row>
    <row r="222" spans="15:16" x14ac:dyDescent="0.2">
      <c r="O222" s="6">
        <v>10</v>
      </c>
      <c r="P222" s="38">
        <v>0.34384844297307271</v>
      </c>
    </row>
    <row r="223" spans="15:16" x14ac:dyDescent="0.2">
      <c r="O223" s="6">
        <v>10</v>
      </c>
      <c r="P223" s="38">
        <v>0.40246562813142783</v>
      </c>
    </row>
    <row r="224" spans="15:16" x14ac:dyDescent="0.2">
      <c r="O224" s="6">
        <v>11</v>
      </c>
      <c r="P224" s="38">
        <v>-1.912307071214594</v>
      </c>
    </row>
    <row r="225" spans="15:16" x14ac:dyDescent="0.2">
      <c r="O225" s="6">
        <v>12</v>
      </c>
      <c r="P225" s="38">
        <v>0.92567473291734037</v>
      </c>
    </row>
    <row r="226" spans="15:16" x14ac:dyDescent="0.2">
      <c r="O226" s="6">
        <v>13</v>
      </c>
      <c r="P226" s="38">
        <v>-1.1994268282574649</v>
      </c>
    </row>
    <row r="227" spans="15:16" x14ac:dyDescent="0.2">
      <c r="O227" s="6">
        <v>14</v>
      </c>
      <c r="P227" s="38">
        <v>-0.78010190141747693</v>
      </c>
    </row>
    <row r="228" spans="15:16" x14ac:dyDescent="0.2">
      <c r="O228" s="6">
        <v>14</v>
      </c>
      <c r="P228" s="38">
        <v>-0.98588126820003619</v>
      </c>
    </row>
    <row r="229" spans="15:16" x14ac:dyDescent="0.2">
      <c r="O229" s="6">
        <v>16</v>
      </c>
      <c r="P229" s="38">
        <v>0.70103700472790587</v>
      </c>
    </row>
    <row r="230" spans="15:16" x14ac:dyDescent="0.2">
      <c r="O230" s="6">
        <v>16</v>
      </c>
      <c r="P230" s="38">
        <v>-1.0745001054312957</v>
      </c>
    </row>
    <row r="231" spans="15:16" x14ac:dyDescent="0.2">
      <c r="O231" s="6">
        <v>19</v>
      </c>
      <c r="P231" s="38">
        <v>-2.1259449833086022</v>
      </c>
    </row>
    <row r="232" spans="15:16" x14ac:dyDescent="0.2">
      <c r="O232" s="6">
        <v>20</v>
      </c>
      <c r="P232" s="38">
        <v>-0.98697327765231968</v>
      </c>
    </row>
    <row r="233" spans="15:16" x14ac:dyDescent="0.2">
      <c r="O233" s="6">
        <v>21</v>
      </c>
      <c r="P233" s="38">
        <v>-1.1803648049496911</v>
      </c>
    </row>
    <row r="234" spans="15:16" x14ac:dyDescent="0.2">
      <c r="O234" s="6">
        <v>23</v>
      </c>
      <c r="P234" s="38">
        <v>-1.6472983503951928</v>
      </c>
    </row>
    <row r="235" spans="15:16" x14ac:dyDescent="0.2">
      <c r="O235" s="6">
        <v>23</v>
      </c>
      <c r="P235" s="38">
        <v>-1.7569918840469019</v>
      </c>
    </row>
    <row r="236" spans="15:16" x14ac:dyDescent="0.2">
      <c r="O236" s="6">
        <v>23</v>
      </c>
      <c r="P236" s="38">
        <v>-0.90641744275508518</v>
      </c>
    </row>
    <row r="237" spans="15:16" x14ac:dyDescent="0.2">
      <c r="O237" s="6">
        <v>25</v>
      </c>
      <c r="P237" s="38">
        <v>-0.22830472007654684</v>
      </c>
    </row>
    <row r="238" spans="15:16" x14ac:dyDescent="0.2">
      <c r="O238" s="6">
        <v>25</v>
      </c>
      <c r="P238" s="38">
        <v>0.74145243146877726</v>
      </c>
    </row>
    <row r="239" spans="15:16" x14ac:dyDescent="0.2">
      <c r="O239" s="6">
        <v>27</v>
      </c>
      <c r="P239" s="38">
        <v>-2.1470940629173918</v>
      </c>
    </row>
    <row r="240" spans="15:16" x14ac:dyDescent="0.2">
      <c r="O240" s="6">
        <v>27</v>
      </c>
      <c r="P240" s="38">
        <v>-0.23358038026760033</v>
      </c>
    </row>
    <row r="241" spans="15:16" x14ac:dyDescent="0.2">
      <c r="O241" s="6">
        <v>29</v>
      </c>
      <c r="P241" s="38">
        <v>3.1568894229430294E-2</v>
      </c>
    </row>
    <row r="242" spans="15:16" x14ac:dyDescent="0.2">
      <c r="O242" s="6">
        <v>29</v>
      </c>
      <c r="P242" s="38">
        <v>-1.7131958752939112</v>
      </c>
    </row>
    <row r="243" spans="15:16" x14ac:dyDescent="0.2">
      <c r="O243" s="6">
        <v>30</v>
      </c>
      <c r="P243" s="38">
        <v>-0.83883675166467697</v>
      </c>
    </row>
    <row r="244" spans="15:16" x14ac:dyDescent="0.2">
      <c r="O244" s="6">
        <v>33</v>
      </c>
      <c r="P244" s="38">
        <v>-2.1777015803719113</v>
      </c>
    </row>
    <row r="245" spans="15:16" x14ac:dyDescent="0.2">
      <c r="O245" s="6">
        <v>35</v>
      </c>
      <c r="P245" s="38">
        <v>-1.9780835474023182</v>
      </c>
    </row>
    <row r="246" spans="15:16" x14ac:dyDescent="0.2">
      <c r="O246" s="6">
        <v>60</v>
      </c>
      <c r="P246" s="38">
        <v>-1.396814604041045</v>
      </c>
    </row>
    <row r="247" spans="15:16" x14ac:dyDescent="0.2">
      <c r="O247" s="6">
        <v>73</v>
      </c>
      <c r="P247" s="38">
        <v>0.68457008453014367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2E88-31FC-424E-9B30-DA87AD98BDF0}">
  <dimension ref="A1:S417"/>
  <sheetViews>
    <sheetView workbookViewId="0"/>
  </sheetViews>
  <sheetFormatPr baseColWidth="10" defaultRowHeight="15" x14ac:dyDescent="0.2"/>
  <cols>
    <col min="1" max="1" width="28.5" bestFit="1" customWidth="1"/>
    <col min="2" max="2" width="4.5" bestFit="1" customWidth="1"/>
    <col min="3" max="3" width="11.33203125" bestFit="1" customWidth="1"/>
    <col min="4" max="4" width="19.83203125" bestFit="1" customWidth="1"/>
    <col min="6" max="6" width="28.5" bestFit="1" customWidth="1"/>
    <col min="7" max="7" width="4.5" bestFit="1" customWidth="1"/>
    <col min="8" max="8" width="11.33203125" bestFit="1" customWidth="1"/>
    <col min="9" max="9" width="19.83203125" bestFit="1" customWidth="1"/>
    <col min="11" max="11" width="28.5" bestFit="1" customWidth="1"/>
    <col min="12" max="12" width="4.5" style="28" bestFit="1" customWidth="1"/>
    <col min="13" max="13" width="11.33203125" style="28" bestFit="1" customWidth="1"/>
    <col min="14" max="14" width="19.83203125" style="28" bestFit="1" customWidth="1"/>
    <col min="17" max="17" width="9.83203125" customWidth="1"/>
    <col min="18" max="19" width="27.5" style="28" bestFit="1" customWidth="1"/>
  </cols>
  <sheetData>
    <row r="1" spans="1:19" ht="17" x14ac:dyDescent="0.2">
      <c r="A1" s="126" t="s">
        <v>109</v>
      </c>
      <c r="B1" s="1" t="s">
        <v>111</v>
      </c>
      <c r="C1" s="1" t="s">
        <v>48</v>
      </c>
      <c r="D1" s="1" t="s">
        <v>110</v>
      </c>
      <c r="F1" s="126" t="s">
        <v>112</v>
      </c>
      <c r="G1" s="1" t="s">
        <v>111</v>
      </c>
      <c r="H1" s="1" t="s">
        <v>48</v>
      </c>
      <c r="I1" s="1" t="s">
        <v>110</v>
      </c>
      <c r="K1" s="126" t="s">
        <v>113</v>
      </c>
      <c r="L1" s="1" t="s">
        <v>111</v>
      </c>
      <c r="M1" s="1" t="s">
        <v>48</v>
      </c>
      <c r="N1" s="1" t="s">
        <v>110</v>
      </c>
      <c r="Q1" s="25" t="s">
        <v>0</v>
      </c>
      <c r="R1" s="103" t="s">
        <v>204</v>
      </c>
      <c r="S1" s="103" t="s">
        <v>205</v>
      </c>
    </row>
    <row r="2" spans="1:19" x14ac:dyDescent="0.2">
      <c r="B2" s="14" t="s">
        <v>114</v>
      </c>
      <c r="C2" s="127">
        <v>43371000</v>
      </c>
      <c r="D2" s="38">
        <v>0.30957854463189799</v>
      </c>
      <c r="G2" s="14" t="s">
        <v>114</v>
      </c>
      <c r="H2" s="128">
        <v>6198400</v>
      </c>
      <c r="I2" s="38">
        <v>-2.1182085860300419</v>
      </c>
      <c r="L2" s="14" t="s">
        <v>114</v>
      </c>
      <c r="M2" s="128">
        <v>37628900</v>
      </c>
      <c r="N2" s="183">
        <v>-5.5796204071454844E-2</v>
      </c>
      <c r="R2" s="81">
        <v>0.30957854463189799</v>
      </c>
      <c r="S2" s="81">
        <v>-1.4058857110114</v>
      </c>
    </row>
    <row r="3" spans="1:19" x14ac:dyDescent="0.2">
      <c r="B3" s="14" t="s">
        <v>114</v>
      </c>
      <c r="C3" s="127">
        <v>73596400</v>
      </c>
      <c r="D3" s="38">
        <v>2.2752244258271541</v>
      </c>
      <c r="G3" s="14" t="s">
        <v>114</v>
      </c>
      <c r="H3" s="128">
        <v>11432200</v>
      </c>
      <c r="I3" s="38">
        <v>-1.4361225178639647</v>
      </c>
      <c r="L3" s="14" t="s">
        <v>114</v>
      </c>
      <c r="M3" s="128">
        <v>55435800</v>
      </c>
      <c r="N3" s="183">
        <v>0.97902034093360701</v>
      </c>
      <c r="R3" s="82">
        <v>2.2752244258271541</v>
      </c>
      <c r="S3" s="82">
        <v>-0.73834234428325263</v>
      </c>
    </row>
    <row r="4" spans="1:19" x14ac:dyDescent="0.2">
      <c r="B4" s="14" t="s">
        <v>114</v>
      </c>
      <c r="C4" s="127">
        <v>89265000</v>
      </c>
      <c r="D4" s="38">
        <v>3.2941991640968209</v>
      </c>
      <c r="G4" s="14" t="s">
        <v>114</v>
      </c>
      <c r="H4" s="128">
        <v>5245130</v>
      </c>
      <c r="I4" s="38">
        <v>-2.2424418746923287</v>
      </c>
      <c r="L4" s="14" t="s">
        <v>114</v>
      </c>
      <c r="M4" s="128">
        <v>65987400</v>
      </c>
      <c r="N4" s="183">
        <v>1.5922079399135198</v>
      </c>
      <c r="R4" s="82">
        <v>3.2941991640968209</v>
      </c>
      <c r="S4" s="82">
        <v>-1.0504353052980293</v>
      </c>
    </row>
    <row r="5" spans="1:19" x14ac:dyDescent="0.2">
      <c r="B5" s="14" t="s">
        <v>114</v>
      </c>
      <c r="C5" s="127">
        <v>62886600</v>
      </c>
      <c r="D5" s="38">
        <v>1.5787349084535227</v>
      </c>
      <c r="G5" s="14" t="s">
        <v>114</v>
      </c>
      <c r="H5" s="128">
        <v>11766900</v>
      </c>
      <c r="I5" s="38">
        <v>-1.3925033105929217</v>
      </c>
      <c r="L5" s="14" t="s">
        <v>114</v>
      </c>
      <c r="M5" s="128">
        <v>47672700</v>
      </c>
      <c r="N5" s="183">
        <v>0.52788149472630563</v>
      </c>
      <c r="R5" s="82">
        <v>1.5787349084535227</v>
      </c>
      <c r="S5" s="82">
        <v>-2.1796421358325988</v>
      </c>
    </row>
    <row r="6" spans="1:19" x14ac:dyDescent="0.2">
      <c r="B6" s="14" t="s">
        <v>114</v>
      </c>
      <c r="C6" s="127">
        <v>52968000</v>
      </c>
      <c r="D6" s="38">
        <v>0.93369943374604936</v>
      </c>
      <c r="G6" s="14" t="s">
        <v>114</v>
      </c>
      <c r="H6" s="128">
        <v>26667600</v>
      </c>
      <c r="I6" s="38">
        <v>0.54940503055925549</v>
      </c>
      <c r="L6" s="14" t="s">
        <v>114</v>
      </c>
      <c r="M6" s="128">
        <v>33652900</v>
      </c>
      <c r="N6" s="183">
        <v>-0.28685442211839879</v>
      </c>
      <c r="R6" s="82">
        <v>0.93369943374604936</v>
      </c>
      <c r="S6" s="82">
        <v>-1.7540654367828135</v>
      </c>
    </row>
    <row r="7" spans="1:19" x14ac:dyDescent="0.2">
      <c r="B7" s="14" t="s">
        <v>114</v>
      </c>
      <c r="C7" s="127">
        <v>69405504</v>
      </c>
      <c r="D7" s="38">
        <v>2.0026782408000683</v>
      </c>
      <c r="G7" s="14" t="s">
        <v>114</v>
      </c>
      <c r="H7" s="128">
        <v>35667700</v>
      </c>
      <c r="I7" s="38">
        <v>1.7223277295736448</v>
      </c>
      <c r="L7" s="14" t="s">
        <v>114</v>
      </c>
      <c r="M7" s="128">
        <v>44304600</v>
      </c>
      <c r="N7" s="183">
        <v>0.33215031157642838</v>
      </c>
      <c r="R7" s="82">
        <v>2.0026782408000683</v>
      </c>
      <c r="S7" s="82">
        <v>-0.82776910625270872</v>
      </c>
    </row>
    <row r="8" spans="1:19" x14ac:dyDescent="0.2">
      <c r="B8" s="14" t="s">
        <v>114</v>
      </c>
      <c r="C8" s="127">
        <v>79332704</v>
      </c>
      <c r="D8" s="38">
        <v>2.64827299858</v>
      </c>
      <c r="G8" s="14" t="s">
        <v>114</v>
      </c>
      <c r="H8" s="128">
        <v>18028300</v>
      </c>
      <c r="I8" s="38">
        <v>-0.57649702315070461</v>
      </c>
      <c r="L8" s="14" t="s">
        <v>114</v>
      </c>
      <c r="M8" s="128">
        <v>55653200</v>
      </c>
      <c r="N8" s="183">
        <v>0.99165415798677747</v>
      </c>
      <c r="R8" s="82">
        <v>2.64827299858</v>
      </c>
      <c r="S8" s="82">
        <v>-0.53829459321478945</v>
      </c>
    </row>
    <row r="9" spans="1:19" x14ac:dyDescent="0.2">
      <c r="B9" s="14" t="s">
        <v>114</v>
      </c>
      <c r="C9" s="127">
        <v>69174200</v>
      </c>
      <c r="D9" s="38">
        <v>1.9876358673358963</v>
      </c>
      <c r="G9" s="14" t="s">
        <v>114</v>
      </c>
      <c r="H9" s="128">
        <v>17813600</v>
      </c>
      <c r="I9" s="38">
        <v>-0.60447743486595107</v>
      </c>
      <c r="L9" s="14" t="s">
        <v>114</v>
      </c>
      <c r="M9" s="128">
        <v>49443200</v>
      </c>
      <c r="N9" s="183">
        <v>0.63077097537321558</v>
      </c>
      <c r="R9" s="82">
        <v>1.9876358673358963</v>
      </c>
      <c r="S9" s="82">
        <v>0.53575001781739306</v>
      </c>
    </row>
    <row r="10" spans="1:19" x14ac:dyDescent="0.2">
      <c r="B10" s="14" t="s">
        <v>114</v>
      </c>
      <c r="C10" s="127">
        <v>60604200</v>
      </c>
      <c r="D10" s="38">
        <v>1.4303037823397227</v>
      </c>
      <c r="G10" s="14" t="s">
        <v>114</v>
      </c>
      <c r="H10" s="128">
        <v>23420400</v>
      </c>
      <c r="I10" s="38">
        <v>0.12621922281939435</v>
      </c>
      <c r="L10" s="14" t="s">
        <v>114</v>
      </c>
      <c r="M10" s="128">
        <v>38934400</v>
      </c>
      <c r="N10" s="183">
        <v>2.0070622804874462E-2</v>
      </c>
      <c r="R10" s="82">
        <v>1.4303037823397227</v>
      </c>
      <c r="S10" s="82">
        <v>-1.4013204003501711</v>
      </c>
    </row>
    <row r="11" spans="1:19" x14ac:dyDescent="0.2">
      <c r="B11" s="14" t="s">
        <v>114</v>
      </c>
      <c r="C11" s="127">
        <v>58148800</v>
      </c>
      <c r="D11" s="38">
        <v>1.2706219618613557</v>
      </c>
      <c r="G11" s="14" t="s">
        <v>114</v>
      </c>
      <c r="H11" s="128">
        <v>23248300</v>
      </c>
      <c r="I11" s="38">
        <v>0.10379058352645577</v>
      </c>
      <c r="L11" s="14" t="s">
        <v>114</v>
      </c>
      <c r="M11" s="128">
        <v>50927100</v>
      </c>
      <c r="N11" s="183">
        <v>0.71700520318002148</v>
      </c>
      <c r="R11" s="82">
        <v>1.2706219618613557</v>
      </c>
      <c r="S11" s="82">
        <v>0.35437321676087868</v>
      </c>
    </row>
    <row r="12" spans="1:19" x14ac:dyDescent="0.2">
      <c r="B12" s="14" t="s">
        <v>114</v>
      </c>
      <c r="C12" s="127">
        <v>61897100</v>
      </c>
      <c r="D12" s="38">
        <v>1.5143848386631245</v>
      </c>
      <c r="G12" s="14" t="s">
        <v>114</v>
      </c>
      <c r="H12" s="128">
        <v>12669900</v>
      </c>
      <c r="I12" s="38">
        <v>-1.2748213740355507</v>
      </c>
      <c r="L12" s="14" t="s">
        <v>114</v>
      </c>
      <c r="M12" s="128">
        <v>65930900</v>
      </c>
      <c r="N12" s="183">
        <v>1.5889245421973095</v>
      </c>
      <c r="R12" s="82">
        <v>1.5143848386631245</v>
      </c>
      <c r="S12" s="82">
        <v>0.40466967353287875</v>
      </c>
    </row>
    <row r="13" spans="1:19" x14ac:dyDescent="0.2">
      <c r="B13" s="14" t="s">
        <v>114</v>
      </c>
      <c r="C13" s="127">
        <v>40272600</v>
      </c>
      <c r="D13" s="38">
        <v>0.10808055954996755</v>
      </c>
      <c r="G13" s="14" t="s">
        <v>114</v>
      </c>
      <c r="H13" s="128">
        <v>18502200</v>
      </c>
      <c r="I13" s="38">
        <v>-0.51473681303493712</v>
      </c>
      <c r="L13" s="14" t="s">
        <v>114</v>
      </c>
      <c r="M13" s="128">
        <v>42107700</v>
      </c>
      <c r="N13" s="183">
        <v>0.20448134798806542</v>
      </c>
      <c r="R13" s="82">
        <v>0.10808055954996755</v>
      </c>
      <c r="S13" s="82">
        <v>-0.23208711104390467</v>
      </c>
    </row>
    <row r="14" spans="1:19" x14ac:dyDescent="0.2">
      <c r="B14" s="14" t="s">
        <v>114</v>
      </c>
      <c r="C14" s="127">
        <v>37235000</v>
      </c>
      <c r="D14" s="38">
        <v>-8.9463424275513986E-2</v>
      </c>
      <c r="G14" s="14" t="s">
        <v>114</v>
      </c>
      <c r="H14" s="128">
        <v>29507800</v>
      </c>
      <c r="I14" s="38">
        <v>0.91954925670570598</v>
      </c>
      <c r="L14" s="14" t="s">
        <v>114</v>
      </c>
      <c r="M14" s="128">
        <v>92551904</v>
      </c>
      <c r="N14" s="183">
        <v>3.1359571747075123</v>
      </c>
      <c r="R14" s="82">
        <v>-8.9463424275513986E-2</v>
      </c>
      <c r="S14" s="82">
        <v>-0.11623097225502682</v>
      </c>
    </row>
    <row r="15" spans="1:19" x14ac:dyDescent="0.2">
      <c r="B15" s="14" t="s">
        <v>114</v>
      </c>
      <c r="C15" s="127">
        <v>15371700</v>
      </c>
      <c r="D15" s="38">
        <v>-1.5112975635866972</v>
      </c>
      <c r="G15" s="14" t="s">
        <v>114</v>
      </c>
      <c r="H15" s="128">
        <v>28048800</v>
      </c>
      <c r="I15" s="38">
        <v>0.72940756740647661</v>
      </c>
      <c r="L15" s="14" t="s">
        <v>114</v>
      </c>
      <c r="M15" s="128">
        <v>76376896</v>
      </c>
      <c r="N15" s="183">
        <v>2.1959751512228389</v>
      </c>
      <c r="R15" s="82">
        <v>-1.5112975635866972</v>
      </c>
      <c r="S15" s="82">
        <v>-8.9632509855559497E-2</v>
      </c>
    </row>
    <row r="16" spans="1:19" x14ac:dyDescent="0.2">
      <c r="B16" s="14" t="s">
        <v>114</v>
      </c>
      <c r="C16" s="127">
        <v>44877900</v>
      </c>
      <c r="D16" s="38">
        <v>0.40757664485135353</v>
      </c>
      <c r="G16" s="14" t="s">
        <v>114</v>
      </c>
      <c r="H16" s="128">
        <v>24948200</v>
      </c>
      <c r="I16" s="38">
        <v>0.32532715490394715</v>
      </c>
      <c r="L16" s="14" t="s">
        <v>114</v>
      </c>
      <c r="M16" s="128">
        <v>12043700</v>
      </c>
      <c r="N16" s="183">
        <v>-1.5426349164393296</v>
      </c>
      <c r="R16" s="82">
        <v>0.40757664485135353</v>
      </c>
      <c r="S16" s="82">
        <v>-1.0058292286237149</v>
      </c>
    </row>
    <row r="17" spans="2:19" x14ac:dyDescent="0.2">
      <c r="B17" s="14" t="s">
        <v>114</v>
      </c>
      <c r="C17" s="127">
        <v>52244000</v>
      </c>
      <c r="D17" s="38">
        <v>0.88661560299491404</v>
      </c>
      <c r="G17" s="14" t="s">
        <v>114</v>
      </c>
      <c r="H17" s="128">
        <v>29617600</v>
      </c>
      <c r="I17" s="38">
        <v>0.93385875463926005</v>
      </c>
      <c r="L17" s="14" t="s">
        <v>114</v>
      </c>
      <c r="M17" s="128">
        <v>35234300</v>
      </c>
      <c r="N17" s="183">
        <v>-0.19495415400485824</v>
      </c>
      <c r="R17" s="82">
        <v>0.88661560299491404</v>
      </c>
      <c r="S17" s="82">
        <v>5.844743851506911E-2</v>
      </c>
    </row>
    <row r="18" spans="2:19" x14ac:dyDescent="0.2">
      <c r="B18" s="14" t="s">
        <v>114</v>
      </c>
      <c r="C18" s="127">
        <v>87274200</v>
      </c>
      <c r="D18" s="38">
        <v>3.1647316361142792</v>
      </c>
      <c r="G18" s="14" t="s">
        <v>114</v>
      </c>
      <c r="H18" s="128">
        <v>26937900</v>
      </c>
      <c r="I18" s="38">
        <v>0.58463141754868786</v>
      </c>
      <c r="L18" s="14" t="s">
        <v>114</v>
      </c>
      <c r="M18" s="128">
        <v>45898900</v>
      </c>
      <c r="N18" s="183">
        <v>0.42480024040747533</v>
      </c>
      <c r="R18" s="82">
        <v>3.1647316361142792</v>
      </c>
      <c r="S18" s="82">
        <v>-0.79070684776504019</v>
      </c>
    </row>
    <row r="19" spans="2:19" x14ac:dyDescent="0.2">
      <c r="B19" s="14" t="s">
        <v>114</v>
      </c>
      <c r="C19" s="127">
        <v>38605300</v>
      </c>
      <c r="D19" s="38">
        <v>-3.4882029998812436E-4</v>
      </c>
      <c r="G19" s="14" t="s">
        <v>114</v>
      </c>
      <c r="H19" s="128">
        <v>32284300</v>
      </c>
      <c r="I19" s="38">
        <v>1.2813918888779543</v>
      </c>
      <c r="L19" s="14" t="s">
        <v>114</v>
      </c>
      <c r="M19" s="128">
        <v>41026900</v>
      </c>
      <c r="N19" s="183">
        <v>0.14167256477248769</v>
      </c>
      <c r="R19" s="82">
        <v>-3.4882029998812436E-4</v>
      </c>
      <c r="S19" s="82">
        <v>-0.79311956892645885</v>
      </c>
    </row>
    <row r="20" spans="2:19" x14ac:dyDescent="0.2">
      <c r="B20" s="14" t="s">
        <v>114</v>
      </c>
      <c r="C20" s="127">
        <v>46001000</v>
      </c>
      <c r="D20" s="38">
        <v>0.48061511213947516</v>
      </c>
      <c r="G20" s="14" t="s">
        <v>114</v>
      </c>
      <c r="H20" s="128">
        <v>21318700</v>
      </c>
      <c r="I20" s="38">
        <v>-0.14768124901075663</v>
      </c>
      <c r="L20" s="14" t="s">
        <v>114</v>
      </c>
      <c r="M20" s="128">
        <v>50733000</v>
      </c>
      <c r="N20" s="183">
        <v>0.70572542447707587</v>
      </c>
      <c r="R20" s="82">
        <v>0.48061511213947516</v>
      </c>
      <c r="S20" s="82">
        <v>-1.2308626257896729</v>
      </c>
    </row>
    <row r="21" spans="2:19" x14ac:dyDescent="0.2">
      <c r="B21" s="14" t="s">
        <v>114</v>
      </c>
      <c r="C21" s="127">
        <v>62026700</v>
      </c>
      <c r="D21" s="38">
        <v>1.5228131044992392</v>
      </c>
      <c r="G21" s="14" t="s">
        <v>114</v>
      </c>
      <c r="H21" s="128">
        <v>24936300</v>
      </c>
      <c r="I21" s="38">
        <v>0.32377630767799731</v>
      </c>
      <c r="L21" s="14" t="s">
        <v>114</v>
      </c>
      <c r="M21" s="128">
        <v>30852200</v>
      </c>
      <c r="N21" s="183">
        <v>-0.44961215634477603</v>
      </c>
      <c r="R21" s="82">
        <v>1.5228131044992392</v>
      </c>
      <c r="S21" s="82">
        <v>-0.25173136877532465</v>
      </c>
    </row>
    <row r="22" spans="2:19" x14ac:dyDescent="0.2">
      <c r="B22" s="14" t="s">
        <v>114</v>
      </c>
      <c r="C22" s="127">
        <v>67961000</v>
      </c>
      <c r="D22" s="38">
        <v>1.9087379343700435</v>
      </c>
      <c r="G22" s="14" t="s">
        <v>114</v>
      </c>
      <c r="H22" s="128">
        <v>39972000</v>
      </c>
      <c r="I22" s="38">
        <v>2.2832782938304459</v>
      </c>
      <c r="L22" s="14" t="s">
        <v>114</v>
      </c>
      <c r="M22" s="128">
        <v>48504900</v>
      </c>
      <c r="N22" s="183">
        <v>0.57624332799055777</v>
      </c>
      <c r="R22" s="82">
        <v>1.9087379343700435</v>
      </c>
      <c r="S22" s="82">
        <v>-1.035000444187407</v>
      </c>
    </row>
    <row r="23" spans="2:19" x14ac:dyDescent="0.2">
      <c r="B23" s="14" t="s">
        <v>114</v>
      </c>
      <c r="C23" s="127">
        <v>62851700</v>
      </c>
      <c r="D23" s="38">
        <v>1.5764652597059887</v>
      </c>
      <c r="G23" s="14" t="s">
        <v>114</v>
      </c>
      <c r="H23" s="128">
        <v>26321900</v>
      </c>
      <c r="I23" s="38">
        <v>0.50435226702893099</v>
      </c>
      <c r="L23" s="14" t="s">
        <v>114</v>
      </c>
      <c r="M23" s="128">
        <v>73398200</v>
      </c>
      <c r="N23" s="183">
        <v>2.0228734938124866</v>
      </c>
      <c r="R23" s="82">
        <v>1.5764652597059887</v>
      </c>
      <c r="S23" s="82">
        <v>-1.9305651943208511</v>
      </c>
    </row>
    <row r="24" spans="2:19" x14ac:dyDescent="0.2">
      <c r="B24" s="14" t="s">
        <v>114</v>
      </c>
      <c r="C24" s="127">
        <v>35810200</v>
      </c>
      <c r="D24" s="38">
        <v>-0.1821223221404554</v>
      </c>
      <c r="G24" s="14" t="s">
        <v>114</v>
      </c>
      <c r="H24" s="128">
        <v>31434900</v>
      </c>
      <c r="I24" s="38">
        <v>1.1706952810021727</v>
      </c>
      <c r="L24" s="14" t="s">
        <v>114</v>
      </c>
      <c r="M24" s="128">
        <v>25994700</v>
      </c>
      <c r="N24" s="183">
        <v>-0.73189719008799281</v>
      </c>
      <c r="R24" s="82">
        <v>-0.1821223221404554</v>
      </c>
      <c r="S24" s="82">
        <v>-0.37600766412538977</v>
      </c>
    </row>
    <row r="25" spans="2:19" x14ac:dyDescent="0.2">
      <c r="B25" s="14" t="s">
        <v>114</v>
      </c>
      <c r="C25" s="127">
        <v>42699900</v>
      </c>
      <c r="D25" s="38">
        <v>0.26593495510553489</v>
      </c>
      <c r="G25" s="14" t="s">
        <v>114</v>
      </c>
      <c r="H25" s="128">
        <v>14926700</v>
      </c>
      <c r="I25" s="38">
        <v>-0.98070775894953244</v>
      </c>
      <c r="L25" s="14" t="s">
        <v>114</v>
      </c>
      <c r="M25" s="128">
        <v>65241900</v>
      </c>
      <c r="N25" s="183">
        <v>1.548884524029718</v>
      </c>
      <c r="R25" s="82">
        <v>0.26593495510553489</v>
      </c>
      <c r="S25" s="82">
        <v>0.27141240722533772</v>
      </c>
    </row>
    <row r="26" spans="2:19" x14ac:dyDescent="0.2">
      <c r="B26" s="14" t="s">
        <v>114</v>
      </c>
      <c r="C26" s="127">
        <v>54098200</v>
      </c>
      <c r="D26" s="38">
        <v>1.0071996347335261</v>
      </c>
      <c r="G26" s="14" t="s">
        <v>114</v>
      </c>
      <c r="H26" s="128">
        <v>26914600</v>
      </c>
      <c r="I26" s="38">
        <v>0.58159488474493726</v>
      </c>
      <c r="L26" s="14" t="s">
        <v>114</v>
      </c>
      <c r="M26" s="128">
        <v>63644000</v>
      </c>
      <c r="N26" s="183">
        <v>1.4560253875565761</v>
      </c>
      <c r="R26" s="82">
        <v>1.0071996347335261</v>
      </c>
      <c r="S26" s="82">
        <v>-1.1841945537897083</v>
      </c>
    </row>
    <row r="27" spans="2:19" x14ac:dyDescent="0.2">
      <c r="B27" s="14" t="s">
        <v>114</v>
      </c>
      <c r="C27" s="127">
        <v>39574500</v>
      </c>
      <c r="D27" s="38">
        <v>6.2681081307747161E-2</v>
      </c>
      <c r="G27" s="14" t="s">
        <v>114</v>
      </c>
      <c r="H27" s="128">
        <v>24274800</v>
      </c>
      <c r="I27" s="38">
        <v>0.2375674471766675</v>
      </c>
      <c r="L27" s="14" t="s">
        <v>114</v>
      </c>
      <c r="M27" s="128">
        <v>64046300</v>
      </c>
      <c r="N27" s="183">
        <v>1.4794043415606721</v>
      </c>
      <c r="R27" s="82">
        <v>6.2681081307747161E-2</v>
      </c>
      <c r="S27" s="82">
        <v>-1.8105778386519633</v>
      </c>
    </row>
    <row r="28" spans="2:19" x14ac:dyDescent="0.2">
      <c r="B28" s="14" t="s">
        <v>114</v>
      </c>
      <c r="C28" s="127">
        <v>28191200</v>
      </c>
      <c r="D28" s="38">
        <v>-0.67760810458921228</v>
      </c>
      <c r="G28" s="14" t="s">
        <v>114</v>
      </c>
      <c r="H28" s="128">
        <v>18343100</v>
      </c>
      <c r="I28" s="38">
        <v>-0.53547124947599778</v>
      </c>
      <c r="L28" s="14" t="s">
        <v>114</v>
      </c>
      <c r="M28" s="128">
        <v>46613400</v>
      </c>
      <c r="N28" s="183">
        <v>0.46632214603990529</v>
      </c>
      <c r="R28" s="82">
        <v>-0.67760810458921228</v>
      </c>
      <c r="S28" s="82">
        <v>-1.0044656958647138</v>
      </c>
    </row>
    <row r="29" spans="2:19" x14ac:dyDescent="0.2">
      <c r="B29" s="14" t="s">
        <v>114</v>
      </c>
      <c r="C29" s="127">
        <v>28594200</v>
      </c>
      <c r="D29" s="38">
        <v>-0.65139983968215764</v>
      </c>
      <c r="G29" s="14" t="s">
        <v>114</v>
      </c>
      <c r="H29" s="128">
        <v>23093500</v>
      </c>
      <c r="I29" s="38">
        <v>8.3616537259477916E-2</v>
      </c>
      <c r="L29" s="14" t="s">
        <v>114</v>
      </c>
      <c r="M29" s="128">
        <v>51524400</v>
      </c>
      <c r="N29" s="183">
        <v>0.75171623779758678</v>
      </c>
      <c r="R29" s="82">
        <v>-0.65139983968215764</v>
      </c>
      <c r="S29" s="82">
        <v>-0.59604551759545066</v>
      </c>
    </row>
    <row r="30" spans="2:19" x14ac:dyDescent="0.2">
      <c r="B30" s="14" t="s">
        <v>114</v>
      </c>
      <c r="C30" s="127">
        <v>27964900</v>
      </c>
      <c r="D30" s="38">
        <v>-0.69232505334471217</v>
      </c>
      <c r="G30" s="14" t="s">
        <v>114</v>
      </c>
      <c r="H30" s="128">
        <v>39772600</v>
      </c>
      <c r="I30" s="38">
        <v>2.2572918285485635</v>
      </c>
      <c r="L30" s="14" t="s">
        <v>114</v>
      </c>
      <c r="M30" s="128">
        <v>17718000</v>
      </c>
      <c r="N30" s="183">
        <v>-1.2128829932341552</v>
      </c>
      <c r="R30" s="82">
        <v>-0.69232505334471217</v>
      </c>
      <c r="S30" s="82">
        <v>-0.82785156472124866</v>
      </c>
    </row>
    <row r="31" spans="2:19" x14ac:dyDescent="0.2">
      <c r="B31" s="14" t="s">
        <v>114</v>
      </c>
      <c r="C31" s="127">
        <v>13190900</v>
      </c>
      <c r="D31" s="38">
        <v>-1.6531213454956419</v>
      </c>
      <c r="G31" s="14" t="s">
        <v>114</v>
      </c>
      <c r="H31" s="128">
        <v>22031300</v>
      </c>
      <c r="I31" s="38">
        <v>-5.4812868068583355E-2</v>
      </c>
      <c r="L31" s="14" t="s">
        <v>114</v>
      </c>
      <c r="M31" s="128">
        <v>50808700</v>
      </c>
      <c r="N31" s="183">
        <v>0.71012459628445856</v>
      </c>
      <c r="R31" s="82">
        <v>-1.6531213454956419</v>
      </c>
      <c r="S31" s="82">
        <v>-1.0700965078805409</v>
      </c>
    </row>
    <row r="32" spans="2:19" x14ac:dyDescent="0.2">
      <c r="B32" s="14" t="s">
        <v>114</v>
      </c>
      <c r="C32" s="127">
        <v>23404500</v>
      </c>
      <c r="D32" s="38">
        <v>-0.98890116074454293</v>
      </c>
      <c r="G32" s="14" t="s">
        <v>114</v>
      </c>
      <c r="H32" s="128">
        <v>12071500</v>
      </c>
      <c r="I32" s="38">
        <v>-1.3528068345404574</v>
      </c>
      <c r="L32" s="14" t="s">
        <v>114</v>
      </c>
      <c r="M32" s="128">
        <v>47785400</v>
      </c>
      <c r="N32" s="183">
        <v>0.53443085618855168</v>
      </c>
      <c r="R32" s="82">
        <v>-0.98890116074454293</v>
      </c>
      <c r="S32" s="82">
        <v>-2.0861164743165839</v>
      </c>
    </row>
    <row r="33" spans="2:19" x14ac:dyDescent="0.2">
      <c r="B33" s="14" t="s">
        <v>114</v>
      </c>
      <c r="C33" s="127">
        <v>48562400</v>
      </c>
      <c r="D33" s="38">
        <v>0.64719042165046692</v>
      </c>
      <c r="G33" s="14" t="s">
        <v>114</v>
      </c>
      <c r="H33" s="128">
        <v>12232800</v>
      </c>
      <c r="I33" s="38">
        <v>-1.3317856868475406</v>
      </c>
      <c r="L33" s="14" t="s">
        <v>114</v>
      </c>
      <c r="M33" s="128">
        <v>24593300</v>
      </c>
      <c r="N33" s="183">
        <v>-0.81333707609679251</v>
      </c>
      <c r="R33" s="82">
        <v>0.64719042165046692</v>
      </c>
      <c r="S33" s="82">
        <v>-0.67697628459669901</v>
      </c>
    </row>
    <row r="34" spans="2:19" x14ac:dyDescent="0.2">
      <c r="B34" s="14" t="s">
        <v>114</v>
      </c>
      <c r="C34" s="127">
        <v>35421300</v>
      </c>
      <c r="D34" s="38">
        <v>-0.2074136229403401</v>
      </c>
      <c r="G34" s="14" t="s">
        <v>114</v>
      </c>
      <c r="H34" s="128">
        <v>18636200</v>
      </c>
      <c r="I34" s="38">
        <v>-0.4972734913309641</v>
      </c>
      <c r="L34" s="14" t="s">
        <v>114</v>
      </c>
      <c r="M34" s="128">
        <v>33688500</v>
      </c>
      <c r="N34" s="183">
        <v>-0.28478559099101669</v>
      </c>
      <c r="R34" s="82">
        <v>-0.2074136229403401</v>
      </c>
      <c r="S34" s="82">
        <v>-2.1161729361418624</v>
      </c>
    </row>
    <row r="35" spans="2:19" x14ac:dyDescent="0.2">
      <c r="B35" s="14" t="s">
        <v>114</v>
      </c>
      <c r="C35" s="127">
        <v>31293600</v>
      </c>
      <c r="D35" s="38">
        <v>-0.47584998784567328</v>
      </c>
      <c r="G35" s="14" t="s">
        <v>114</v>
      </c>
      <c r="H35" s="128">
        <v>28501800</v>
      </c>
      <c r="I35" s="38">
        <v>0.7884440206296095</v>
      </c>
      <c r="L35" s="14" t="s">
        <v>114</v>
      </c>
      <c r="M35" s="128">
        <v>26149400</v>
      </c>
      <c r="N35" s="183">
        <v>-0.72290707280130717</v>
      </c>
      <c r="R35" s="82">
        <v>-0.47584998784567328</v>
      </c>
      <c r="S35" s="82">
        <v>-2.3105527390367127</v>
      </c>
    </row>
    <row r="36" spans="2:19" x14ac:dyDescent="0.2">
      <c r="B36" s="14" t="s">
        <v>114</v>
      </c>
      <c r="C36" s="127">
        <v>35561600</v>
      </c>
      <c r="D36" s="38">
        <v>-0.1982895049094226</v>
      </c>
      <c r="G36" s="14" t="s">
        <v>114</v>
      </c>
      <c r="H36" s="128">
        <v>33844000</v>
      </c>
      <c r="I36" s="38">
        <v>1.484657134114423</v>
      </c>
      <c r="L36" s="14" t="s">
        <v>114</v>
      </c>
      <c r="M36" s="128">
        <v>38329500</v>
      </c>
      <c r="N36" s="183">
        <v>-1.5082072390446561E-2</v>
      </c>
      <c r="R36" s="82">
        <v>-0.1982895049094226</v>
      </c>
      <c r="S36" s="82">
        <v>-2.047798818738956</v>
      </c>
    </row>
    <row r="37" spans="2:19" x14ac:dyDescent="0.2">
      <c r="B37" s="14" t="s">
        <v>114</v>
      </c>
      <c r="C37" s="127">
        <v>24637600</v>
      </c>
      <c r="D37" s="38">
        <v>-0.90870907276218804</v>
      </c>
      <c r="G37" s="14" t="s">
        <v>114</v>
      </c>
      <c r="H37" s="128">
        <v>36374700</v>
      </c>
      <c r="I37" s="38">
        <v>1.8144663000565475</v>
      </c>
      <c r="L37" s="14" t="s">
        <v>114</v>
      </c>
      <c r="M37" s="128">
        <v>59275800</v>
      </c>
      <c r="N37" s="183">
        <v>1.20217515916808</v>
      </c>
      <c r="R37" s="82">
        <v>-0.90870907276218804</v>
      </c>
      <c r="S37" s="82">
        <v>-1.4282322919809999E-2</v>
      </c>
    </row>
    <row r="38" spans="2:19" x14ac:dyDescent="0.2">
      <c r="B38" s="14" t="s">
        <v>114</v>
      </c>
      <c r="C38" s="127">
        <v>24365100</v>
      </c>
      <c r="D38" s="38">
        <v>-0.92643054220926591</v>
      </c>
      <c r="G38" s="14" t="s">
        <v>114</v>
      </c>
      <c r="H38" s="128">
        <v>20613000</v>
      </c>
      <c r="I38" s="38">
        <v>-0.23965039920847159</v>
      </c>
      <c r="L38" s="14" t="s">
        <v>114</v>
      </c>
      <c r="M38" s="128">
        <v>58141400</v>
      </c>
      <c r="N38" s="183">
        <v>1.1362515066146461</v>
      </c>
      <c r="R38" s="82">
        <v>-0.92643054220926591</v>
      </c>
      <c r="S38" s="82">
        <v>-1.4186591961599917</v>
      </c>
    </row>
    <row r="39" spans="2:19" x14ac:dyDescent="0.2">
      <c r="B39" s="14" t="s">
        <v>114</v>
      </c>
      <c r="C39" s="127">
        <v>37671400</v>
      </c>
      <c r="D39" s="38">
        <v>-6.1083059994028549E-2</v>
      </c>
      <c r="G39" s="14" t="s">
        <v>114</v>
      </c>
      <c r="H39" s="128">
        <v>20091100</v>
      </c>
      <c r="I39" s="38">
        <v>-0.30766612754655781</v>
      </c>
      <c r="L39" s="14" t="s">
        <v>114</v>
      </c>
      <c r="M39" s="128">
        <v>33040400</v>
      </c>
      <c r="N39" s="183">
        <v>-0.32244877789147552</v>
      </c>
      <c r="R39" s="82">
        <v>-6.1083059994028549E-2</v>
      </c>
      <c r="S39" s="82">
        <v>0.28570887282926194</v>
      </c>
    </row>
    <row r="40" spans="2:19" x14ac:dyDescent="0.2">
      <c r="B40" s="14" t="s">
        <v>114</v>
      </c>
      <c r="C40" s="127">
        <v>44657900</v>
      </c>
      <c r="D40" s="38">
        <v>0.39326940346288702</v>
      </c>
      <c r="G40" s="14" t="s">
        <v>114</v>
      </c>
      <c r="H40" s="128">
        <v>25027100</v>
      </c>
      <c r="I40" s="38">
        <v>0.33560966298188355</v>
      </c>
      <c r="L40" s="14" t="s">
        <v>114</v>
      </c>
      <c r="M40" s="128">
        <v>35360900</v>
      </c>
      <c r="N40" s="183">
        <v>-0.18759701859119046</v>
      </c>
      <c r="R40" s="82">
        <v>0.39326940346288702</v>
      </c>
      <c r="S40" s="82">
        <v>-2.0464121788663419</v>
      </c>
    </row>
    <row r="41" spans="2:19" x14ac:dyDescent="0.2">
      <c r="B41" s="14" t="s">
        <v>114</v>
      </c>
      <c r="C41" s="127">
        <v>52442400</v>
      </c>
      <c r="D41" s="38">
        <v>0.89951813341069475</v>
      </c>
      <c r="G41" s="14" t="s">
        <v>114</v>
      </c>
      <c r="H41" s="128">
        <v>33498700</v>
      </c>
      <c r="I41" s="38">
        <v>1.4396564999026178</v>
      </c>
      <c r="L41" s="14" t="s">
        <v>114</v>
      </c>
      <c r="M41" s="128">
        <v>26296500</v>
      </c>
      <c r="N41" s="183">
        <v>-0.71435861609237727</v>
      </c>
      <c r="R41" s="82">
        <v>0.89951813341069475</v>
      </c>
      <c r="S41" s="82">
        <v>2.9610563273459664E-2</v>
      </c>
    </row>
    <row r="42" spans="2:19" x14ac:dyDescent="0.2">
      <c r="B42" s="14" t="s">
        <v>114</v>
      </c>
      <c r="C42" s="127">
        <v>28422100</v>
      </c>
      <c r="D42" s="38">
        <v>-0.66259200442286259</v>
      </c>
      <c r="G42" s="14" t="s">
        <v>114</v>
      </c>
      <c r="H42" s="128">
        <v>29552200</v>
      </c>
      <c r="I42" s="38">
        <v>0.92533561106135076</v>
      </c>
      <c r="L42" s="14" t="s">
        <v>114</v>
      </c>
      <c r="M42" s="128">
        <v>50172600</v>
      </c>
      <c r="N42" s="183">
        <v>0.67315876819098242</v>
      </c>
      <c r="R42" s="82">
        <v>-0.66259200442286259</v>
      </c>
      <c r="S42" s="82">
        <v>-0.99995650981279227</v>
      </c>
    </row>
    <row r="43" spans="2:19" x14ac:dyDescent="0.2">
      <c r="B43" s="14" t="s">
        <v>114</v>
      </c>
      <c r="C43" s="127">
        <v>14260600</v>
      </c>
      <c r="D43" s="38">
        <v>-1.5835556358899934</v>
      </c>
      <c r="G43" s="14" t="s">
        <v>114</v>
      </c>
      <c r="H43" s="128">
        <v>29270700</v>
      </c>
      <c r="I43" s="38">
        <v>0.88864960315337749</v>
      </c>
      <c r="L43" s="14" t="s">
        <v>114</v>
      </c>
      <c r="M43" s="128">
        <v>55144200</v>
      </c>
      <c r="N43" s="183">
        <v>0.96207452192392673</v>
      </c>
      <c r="R43" s="82">
        <v>-1.5835556358899934</v>
      </c>
      <c r="S43" s="82">
        <v>-0.58720959810642548</v>
      </c>
    </row>
    <row r="44" spans="2:19" x14ac:dyDescent="0.2">
      <c r="B44" s="14" t="s">
        <v>114</v>
      </c>
      <c r="C44" s="127">
        <v>30019400</v>
      </c>
      <c r="D44" s="38">
        <v>-0.55871492865105532</v>
      </c>
      <c r="G44" s="14" t="s">
        <v>114</v>
      </c>
      <c r="H44" s="128">
        <v>26867000</v>
      </c>
      <c r="I44" s="38">
        <v>0.57539149584113791</v>
      </c>
      <c r="L44" s="14" t="s">
        <v>114</v>
      </c>
      <c r="M44" s="128">
        <v>52457800</v>
      </c>
      <c r="N44" s="183">
        <v>0.80595913033405997</v>
      </c>
      <c r="R44" s="82">
        <v>-0.55871492865105532</v>
      </c>
      <c r="S44" s="82">
        <v>-1.7795869587922259</v>
      </c>
    </row>
    <row r="45" spans="2:19" x14ac:dyDescent="0.2">
      <c r="B45" s="14" t="s">
        <v>114</v>
      </c>
      <c r="C45" s="127">
        <v>37020500</v>
      </c>
      <c r="D45" s="38">
        <v>-0.10341298462926884</v>
      </c>
      <c r="G45" s="14" t="s">
        <v>114</v>
      </c>
      <c r="H45" s="128">
        <v>31521500</v>
      </c>
      <c r="I45" s="38">
        <v>1.1819812784616059</v>
      </c>
      <c r="L45" s="14" t="s">
        <v>114</v>
      </c>
      <c r="M45" s="128">
        <v>55850000</v>
      </c>
      <c r="N45" s="183">
        <v>1.0030908424212941</v>
      </c>
      <c r="R45" s="82">
        <v>-0.10341298462926884</v>
      </c>
      <c r="S45" s="82">
        <v>-1.100787644158792</v>
      </c>
    </row>
    <row r="46" spans="2:19" x14ac:dyDescent="0.2">
      <c r="B46" s="14" t="s">
        <v>114</v>
      </c>
      <c r="C46" s="127">
        <v>52163300</v>
      </c>
      <c r="D46" s="38">
        <v>0.88136744672196299</v>
      </c>
      <c r="G46" s="14" t="s">
        <v>114</v>
      </c>
      <c r="H46" s="128">
        <v>25998400</v>
      </c>
      <c r="I46" s="38">
        <v>0.46219268067642877</v>
      </c>
      <c r="L46" s="14" t="s">
        <v>114</v>
      </c>
      <c r="M46" s="128">
        <v>30232300</v>
      </c>
      <c r="N46" s="183">
        <v>-0.48563655004882544</v>
      </c>
      <c r="R46" s="82">
        <v>0.88136744672196299</v>
      </c>
      <c r="S46" s="82">
        <v>1.3080820999598475</v>
      </c>
    </row>
    <row r="47" spans="2:19" x14ac:dyDescent="0.2">
      <c r="B47" s="14" t="s">
        <v>114</v>
      </c>
      <c r="C47" s="127">
        <v>34584300</v>
      </c>
      <c r="D47" s="38">
        <v>-0.26184617313191505</v>
      </c>
      <c r="G47" s="14" t="s">
        <v>114</v>
      </c>
      <c r="H47" s="128">
        <v>18610600</v>
      </c>
      <c r="I47" s="38">
        <v>-0.50060976771620069</v>
      </c>
      <c r="L47" s="14" t="s">
        <v>114</v>
      </c>
      <c r="M47" s="128">
        <v>43415700</v>
      </c>
      <c r="N47" s="183">
        <v>0.28049345794918279</v>
      </c>
      <c r="R47" s="82">
        <v>-0.26184617313191505</v>
      </c>
      <c r="S47" s="82">
        <v>-0.50904456066987902</v>
      </c>
    </row>
    <row r="48" spans="2:19" x14ac:dyDescent="0.2">
      <c r="B48" s="14" t="s">
        <v>114</v>
      </c>
      <c r="C48" s="127">
        <v>39033900</v>
      </c>
      <c r="D48" s="38">
        <v>2.7524287241360763E-2</v>
      </c>
      <c r="G48" s="14" t="s">
        <v>114</v>
      </c>
      <c r="H48" s="128">
        <v>26404400</v>
      </c>
      <c r="I48" s="38">
        <v>0.51510393897354123</v>
      </c>
      <c r="L48" s="14" t="s">
        <v>114</v>
      </c>
      <c r="M48" s="128">
        <v>39107700</v>
      </c>
      <c r="N48" s="183">
        <v>3.0141646242383361E-2</v>
      </c>
      <c r="R48" s="82">
        <v>2.7524287241360763E-2</v>
      </c>
      <c r="S48" s="82">
        <v>-1.2880698952736762</v>
      </c>
    </row>
    <row r="49" spans="2:19" x14ac:dyDescent="0.2">
      <c r="B49" s="14" t="s">
        <v>114</v>
      </c>
      <c r="C49" s="127">
        <v>29446300</v>
      </c>
      <c r="D49" s="38">
        <v>-0.59598529246801069</v>
      </c>
      <c r="G49" s="14" t="s">
        <v>114</v>
      </c>
      <c r="H49" s="128">
        <v>23765000</v>
      </c>
      <c r="I49" s="38">
        <v>0.17112863072379081</v>
      </c>
      <c r="L49" s="14" t="s">
        <v>114</v>
      </c>
      <c r="M49" s="128">
        <v>19066500</v>
      </c>
      <c r="N49" s="183">
        <v>-1.134517297299471</v>
      </c>
      <c r="R49" s="82">
        <v>-0.59598529246801069</v>
      </c>
      <c r="S49" s="82">
        <v>-1.5708721367987386</v>
      </c>
    </row>
    <row r="50" spans="2:19" x14ac:dyDescent="0.2">
      <c r="B50" s="14" t="s">
        <v>114</v>
      </c>
      <c r="C50" s="127">
        <v>34697600</v>
      </c>
      <c r="D50" s="38">
        <v>-0.25447794381685479</v>
      </c>
      <c r="G50" s="14" t="s">
        <v>114</v>
      </c>
      <c r="H50" s="128">
        <v>28203300</v>
      </c>
      <c r="I50" s="38">
        <v>0.74954251668456495</v>
      </c>
      <c r="L50" s="14" t="s">
        <v>114</v>
      </c>
      <c r="M50" s="128">
        <v>63744400</v>
      </c>
      <c r="N50" s="183">
        <v>1.461859956241665</v>
      </c>
      <c r="R50" s="82">
        <v>-0.25447794381685479</v>
      </c>
      <c r="S50" s="82">
        <v>-0.29646635100797736</v>
      </c>
    </row>
    <row r="51" spans="2:19" x14ac:dyDescent="0.2">
      <c r="B51" s="14" t="s">
        <v>114</v>
      </c>
      <c r="C51" s="127">
        <v>48268100</v>
      </c>
      <c r="D51" s="38">
        <v>0.6280512346476228</v>
      </c>
      <c r="G51" s="14" t="s">
        <v>114</v>
      </c>
      <c r="H51" s="128">
        <v>21998600</v>
      </c>
      <c r="I51" s="38">
        <v>-5.9074439857537978E-2</v>
      </c>
      <c r="L51" s="14" t="s">
        <v>114</v>
      </c>
      <c r="M51" s="128">
        <v>35751400</v>
      </c>
      <c r="N51" s="183">
        <v>-0.16490380074729419</v>
      </c>
      <c r="R51" s="82">
        <v>0.6280512346476228</v>
      </c>
      <c r="S51" s="82">
        <v>-0.69233951176189756</v>
      </c>
    </row>
    <row r="52" spans="2:19" x14ac:dyDescent="0.2">
      <c r="B52" s="14" t="s">
        <v>114</v>
      </c>
      <c r="C52" s="127">
        <v>42462400</v>
      </c>
      <c r="D52" s="38">
        <v>0.25048963769753124</v>
      </c>
      <c r="G52" s="14" t="s">
        <v>114</v>
      </c>
      <c r="H52" s="128">
        <v>32183500</v>
      </c>
      <c r="I52" s="38">
        <v>1.2682553006110848</v>
      </c>
      <c r="L52" s="14" t="s">
        <v>114</v>
      </c>
      <c r="M52" s="128">
        <v>46762100</v>
      </c>
      <c r="N52" s="183">
        <v>0.47496358392309956</v>
      </c>
      <c r="R52" s="82">
        <v>0.25048963769753124</v>
      </c>
      <c r="S52" s="82">
        <v>-1.4855851547047509</v>
      </c>
    </row>
    <row r="53" spans="2:19" x14ac:dyDescent="0.2">
      <c r="B53" s="14" t="s">
        <v>114</v>
      </c>
      <c r="C53" s="127">
        <v>23802500</v>
      </c>
      <c r="D53" s="38">
        <v>-0.96301806041449889</v>
      </c>
      <c r="G53" s="14" t="s">
        <v>114</v>
      </c>
      <c r="H53" s="128">
        <v>23139800</v>
      </c>
      <c r="I53" s="38">
        <v>8.9650505878089509E-2</v>
      </c>
      <c r="L53" s="14" t="s">
        <v>114</v>
      </c>
      <c r="M53" s="128">
        <v>53444200</v>
      </c>
      <c r="N53" s="183">
        <v>0.86328202426804024</v>
      </c>
      <c r="R53" s="82">
        <v>-0.96301806041449889</v>
      </c>
      <c r="S53" s="82">
        <v>-0.15650062712315232</v>
      </c>
    </row>
    <row r="54" spans="2:19" x14ac:dyDescent="0.2">
      <c r="B54" s="14" t="s">
        <v>114</v>
      </c>
      <c r="C54" s="127">
        <v>26856800</v>
      </c>
      <c r="D54" s="38">
        <v>-0.76438802690180196</v>
      </c>
      <c r="G54" s="14" t="s">
        <v>114</v>
      </c>
      <c r="H54" s="128">
        <v>26270300</v>
      </c>
      <c r="I54" s="38">
        <v>0.49762758493993831</v>
      </c>
      <c r="L54" s="14" t="s">
        <v>114</v>
      </c>
      <c r="M54" s="128">
        <v>42413600</v>
      </c>
      <c r="N54" s="183">
        <v>0.22225818624273344</v>
      </c>
      <c r="R54" s="82">
        <v>-0.76438802690180196</v>
      </c>
      <c r="S54" s="82">
        <v>0.67566925989612026</v>
      </c>
    </row>
    <row r="55" spans="2:19" x14ac:dyDescent="0.2">
      <c r="B55" s="14" t="s">
        <v>114</v>
      </c>
      <c r="C55" s="127">
        <v>39493800</v>
      </c>
      <c r="D55" s="38">
        <v>5.743292503479603E-2</v>
      </c>
      <c r="G55" s="14" t="s">
        <v>114</v>
      </c>
      <c r="H55" s="128">
        <v>20143400</v>
      </c>
      <c r="I55" s="38">
        <v>-0.30085021915015636</v>
      </c>
      <c r="L55" s="14" t="s">
        <v>114</v>
      </c>
      <c r="M55" s="128">
        <v>55460200</v>
      </c>
      <c r="N55" s="183">
        <v>0.98043830384113861</v>
      </c>
      <c r="R55" s="82">
        <v>5.743292503479603E-2</v>
      </c>
      <c r="S55" s="82">
        <v>-1.9558455793995186</v>
      </c>
    </row>
    <row r="56" spans="2:19" x14ac:dyDescent="0.2">
      <c r="B56" s="14" t="s">
        <v>114</v>
      </c>
      <c r="C56" s="127">
        <v>41936000</v>
      </c>
      <c r="D56" s="38">
        <v>0.21625631102985496</v>
      </c>
      <c r="G56" s="14" t="s">
        <v>114</v>
      </c>
      <c r="H56" s="128">
        <v>26704100</v>
      </c>
      <c r="I56" s="38">
        <v>0.55416183087414372</v>
      </c>
      <c r="L56" s="14" t="s">
        <v>114</v>
      </c>
      <c r="M56" s="128">
        <v>30252200</v>
      </c>
      <c r="N56" s="183">
        <v>-0.4844800966939124</v>
      </c>
      <c r="R56" s="82">
        <v>0.21625631102985496</v>
      </c>
      <c r="S56" s="82">
        <v>-1.5629280577225271</v>
      </c>
    </row>
    <row r="57" spans="2:19" x14ac:dyDescent="0.2">
      <c r="B57" s="14" t="s">
        <v>114</v>
      </c>
      <c r="C57" s="127">
        <v>36760600</v>
      </c>
      <c r="D57" s="38">
        <v>-0.12031503934227999</v>
      </c>
      <c r="G57" s="14" t="s">
        <v>114</v>
      </c>
      <c r="H57" s="128">
        <v>8511960</v>
      </c>
      <c r="I57" s="38">
        <v>-1.8166978206461317</v>
      </c>
      <c r="L57" s="14" t="s">
        <v>114</v>
      </c>
      <c r="M57" s="128">
        <v>45403500</v>
      </c>
      <c r="N57" s="183">
        <v>0.39601094432587169</v>
      </c>
      <c r="R57" s="82">
        <v>-0.12031503934227999</v>
      </c>
      <c r="S57" s="82">
        <v>-1.8768795737584905</v>
      </c>
    </row>
    <row r="58" spans="2:19" x14ac:dyDescent="0.2">
      <c r="B58" s="14" t="s">
        <v>114</v>
      </c>
      <c r="C58" s="127">
        <v>42093200</v>
      </c>
      <c r="D58" s="38">
        <v>0.22647948533106832</v>
      </c>
      <c r="G58" s="14" t="s">
        <v>114</v>
      </c>
      <c r="H58" s="128">
        <v>21800700</v>
      </c>
      <c r="I58" s="38">
        <v>-8.4865420194972854E-2</v>
      </c>
      <c r="L58" s="14" t="s">
        <v>114</v>
      </c>
      <c r="M58" s="128">
        <v>26208100</v>
      </c>
      <c r="N58" s="183">
        <v>-0.71949582597048334</v>
      </c>
      <c r="R58" s="82">
        <v>0.22647948533106832</v>
      </c>
      <c r="S58" s="82">
        <v>-0.18289565796744858</v>
      </c>
    </row>
    <row r="59" spans="2:19" x14ac:dyDescent="0.2">
      <c r="B59" s="14" t="s">
        <v>114</v>
      </c>
      <c r="C59" s="127">
        <v>41263500</v>
      </c>
      <c r="D59" s="38">
        <v>0.17252167542192884</v>
      </c>
      <c r="G59" s="14" t="s">
        <v>114</v>
      </c>
      <c r="H59" s="128">
        <v>20021900</v>
      </c>
      <c r="I59" s="38">
        <v>-0.31668449965040063</v>
      </c>
      <c r="L59" s="14" t="s">
        <v>114</v>
      </c>
      <c r="M59" s="128">
        <v>53856100</v>
      </c>
      <c r="N59" s="183">
        <v>0.88721886531772243</v>
      </c>
      <c r="R59" s="82">
        <v>0.17252167542192884</v>
      </c>
      <c r="S59" s="82">
        <v>-0.32353549536569026</v>
      </c>
    </row>
    <row r="60" spans="2:19" x14ac:dyDescent="0.2">
      <c r="B60" s="14" t="s">
        <v>114</v>
      </c>
      <c r="C60" s="127">
        <v>25217000</v>
      </c>
      <c r="D60" s="38">
        <v>-0.87102900157819929</v>
      </c>
      <c r="G60" s="14" t="s">
        <v>114</v>
      </c>
      <c r="H60" s="128">
        <v>19079300</v>
      </c>
      <c r="I60" s="38">
        <v>-0.43952723874118443</v>
      </c>
      <c r="L60" s="14" t="s">
        <v>114</v>
      </c>
      <c r="M60" s="128">
        <v>31762100</v>
      </c>
      <c r="N60" s="183">
        <v>-0.39673492480531064</v>
      </c>
      <c r="R60" s="82">
        <v>-0.87102900157819929</v>
      </c>
      <c r="S60" s="82">
        <v>-0.40239515378865381</v>
      </c>
    </row>
    <row r="61" spans="2:19" x14ac:dyDescent="0.2">
      <c r="B61" s="14" t="s">
        <v>114</v>
      </c>
      <c r="C61" s="127">
        <v>41734000</v>
      </c>
      <c r="D61" s="38">
        <v>0.20311966211862659</v>
      </c>
      <c r="G61" s="14" t="s">
        <v>114</v>
      </c>
      <c r="H61" s="128">
        <v>27801400</v>
      </c>
      <c r="I61" s="38">
        <v>0.69716558390227557</v>
      </c>
      <c r="L61" s="14" t="s">
        <v>114</v>
      </c>
      <c r="M61" s="128">
        <v>36723500</v>
      </c>
      <c r="N61" s="183">
        <v>-0.10841192605830169</v>
      </c>
      <c r="R61" s="82">
        <v>0.20311966211862659</v>
      </c>
      <c r="S61" s="82">
        <v>-0.50949784389441777</v>
      </c>
    </row>
    <row r="62" spans="2:19" x14ac:dyDescent="0.2">
      <c r="B62" s="14" t="s">
        <v>114</v>
      </c>
      <c r="C62" s="127">
        <v>32369500</v>
      </c>
      <c r="D62" s="38">
        <v>-0.40588107416453173</v>
      </c>
      <c r="G62" s="14" t="s">
        <v>114</v>
      </c>
      <c r="H62" s="128">
        <v>30043600</v>
      </c>
      <c r="I62" s="38">
        <v>0.98937647886233859</v>
      </c>
      <c r="L62" s="14" t="s">
        <v>114</v>
      </c>
      <c r="M62" s="128">
        <v>24083000</v>
      </c>
      <c r="N62" s="183">
        <v>-0.84299225936373301</v>
      </c>
      <c r="R62" s="82">
        <v>-0.40588107416453173</v>
      </c>
      <c r="S62" s="82">
        <v>-0.96980114709015053</v>
      </c>
    </row>
    <row r="63" spans="2:19" x14ac:dyDescent="0.2">
      <c r="B63" s="14" t="s">
        <v>114</v>
      </c>
      <c r="C63" s="127">
        <v>36032900</v>
      </c>
      <c r="D63" s="38">
        <v>-0.16763949188040314</v>
      </c>
      <c r="G63" s="14" t="s">
        <v>114</v>
      </c>
      <c r="H63" s="128">
        <v>20846900</v>
      </c>
      <c r="I63" s="38">
        <v>-0.20916778020429769</v>
      </c>
      <c r="L63" s="14" t="s">
        <v>114</v>
      </c>
      <c r="M63" s="128">
        <v>47177800</v>
      </c>
      <c r="N63" s="183">
        <v>0.49912125526165957</v>
      </c>
      <c r="R63" s="82">
        <v>-0.16763949188040314</v>
      </c>
      <c r="S63" s="82">
        <v>-1.717724278902518</v>
      </c>
    </row>
    <row r="64" spans="2:19" x14ac:dyDescent="0.2">
      <c r="B64" s="14" t="s">
        <v>114</v>
      </c>
      <c r="C64" s="127">
        <v>35554600</v>
      </c>
      <c r="D64" s="38">
        <v>-0.19874473531723744</v>
      </c>
      <c r="G64" s="14" t="s">
        <v>114</v>
      </c>
      <c r="H64" s="128">
        <v>17212100</v>
      </c>
      <c r="I64" s="38">
        <v>-0.68286689758938246</v>
      </c>
      <c r="L64" s="14" t="s">
        <v>114</v>
      </c>
      <c r="M64" s="128">
        <v>40543300</v>
      </c>
      <c r="N64" s="183">
        <v>0.11356900485108375</v>
      </c>
      <c r="R64" s="82">
        <v>-0.19874473531723744</v>
      </c>
      <c r="S64" s="82">
        <v>-2.044879121684021</v>
      </c>
    </row>
    <row r="65" spans="2:19" x14ac:dyDescent="0.2">
      <c r="B65" s="14" t="s">
        <v>114</v>
      </c>
      <c r="C65" s="127">
        <v>24806000</v>
      </c>
      <c r="D65" s="38">
        <v>-0.8977575298084709</v>
      </c>
      <c r="G65" s="14" t="s">
        <v>114</v>
      </c>
      <c r="H65" s="128">
        <v>19165800</v>
      </c>
      <c r="I65" s="38">
        <v>-0.42825427361138091</v>
      </c>
      <c r="L65" s="14" t="s">
        <v>114</v>
      </c>
      <c r="M65" s="128">
        <v>36644800</v>
      </c>
      <c r="N65" s="183">
        <v>-0.11298543756743007</v>
      </c>
      <c r="R65" s="82">
        <v>-0.8977575298084709</v>
      </c>
      <c r="S65" s="82">
        <v>-0.80383556235165277</v>
      </c>
    </row>
    <row r="66" spans="2:19" x14ac:dyDescent="0.2">
      <c r="B66" s="14" t="s">
        <v>114</v>
      </c>
      <c r="C66" s="127">
        <v>33411700</v>
      </c>
      <c r="D66" s="38">
        <v>-0.33810376973244166</v>
      </c>
      <c r="G66" s="14" t="s">
        <v>114</v>
      </c>
      <c r="H66" s="128">
        <v>26751600</v>
      </c>
      <c r="I66" s="38">
        <v>0.56035218744831328</v>
      </c>
      <c r="L66" s="14" t="s">
        <v>114</v>
      </c>
      <c r="M66" s="128">
        <v>29861200</v>
      </c>
      <c r="N66" s="183">
        <v>-0.5072023711547663</v>
      </c>
      <c r="R66" s="82">
        <v>-0.33810376973244166</v>
      </c>
      <c r="S66" s="82">
        <v>-0.83189844300931604</v>
      </c>
    </row>
    <row r="67" spans="2:19" x14ac:dyDescent="0.2">
      <c r="B67" s="14" t="s">
        <v>114</v>
      </c>
      <c r="C67" s="127">
        <v>49822000</v>
      </c>
      <c r="D67" s="38">
        <v>0.72910588189097802</v>
      </c>
      <c r="G67" s="14" t="s">
        <v>114</v>
      </c>
      <c r="H67" s="128">
        <v>29706000</v>
      </c>
      <c r="I67" s="38">
        <v>0.94537933403203034</v>
      </c>
      <c r="L67" s="14" t="s">
        <v>114</v>
      </c>
      <c r="M67" s="128">
        <v>31230200</v>
      </c>
      <c r="N67" s="183">
        <v>-0.42764535392482006</v>
      </c>
      <c r="R67" s="82">
        <v>0.72910588189097802</v>
      </c>
      <c r="S67" s="82">
        <v>-1.4034420985655771</v>
      </c>
    </row>
    <row r="68" spans="2:19" x14ac:dyDescent="0.2">
      <c r="B68" s="14" t="s">
        <v>114</v>
      </c>
      <c r="C68" s="127">
        <v>46536600</v>
      </c>
      <c r="D68" s="38">
        <v>0.51544674162885096</v>
      </c>
      <c r="G68" s="14" t="s">
        <v>114</v>
      </c>
      <c r="H68" s="128">
        <v>27316100</v>
      </c>
      <c r="I68" s="38">
        <v>0.63391968820870737</v>
      </c>
      <c r="L68" s="14" t="s">
        <v>114</v>
      </c>
      <c r="M68" s="128">
        <v>45824300</v>
      </c>
      <c r="N68" s="183">
        <v>0.42046499315739938</v>
      </c>
      <c r="R68" s="82">
        <v>0.51544674162885096</v>
      </c>
      <c r="S68" s="83">
        <v>-1.6254114068281795</v>
      </c>
    </row>
    <row r="69" spans="2:19" x14ac:dyDescent="0.2">
      <c r="B69" s="14" t="s">
        <v>114</v>
      </c>
      <c r="C69" s="127">
        <v>19265600</v>
      </c>
      <c r="D69" s="38">
        <v>-1.2580658943023799</v>
      </c>
      <c r="G69" s="14" t="s">
        <v>114</v>
      </c>
      <c r="H69" s="128">
        <v>17222700</v>
      </c>
      <c r="I69" s="38">
        <v>-0.68148547064862042</v>
      </c>
      <c r="L69" s="14" t="s">
        <v>114</v>
      </c>
      <c r="M69" s="128">
        <v>54119500</v>
      </c>
      <c r="N69" s="183">
        <v>0.90252589113099324</v>
      </c>
      <c r="R69" s="82">
        <v>-1.2580658943023799</v>
      </c>
    </row>
    <row r="70" spans="2:19" x14ac:dyDescent="0.2">
      <c r="B70" s="14" t="s">
        <v>114</v>
      </c>
      <c r="C70" s="127">
        <v>34806000</v>
      </c>
      <c r="D70" s="38">
        <v>-0.2474283757872649</v>
      </c>
      <c r="G70" s="14" t="s">
        <v>114</v>
      </c>
      <c r="H70" s="128">
        <v>26539600</v>
      </c>
      <c r="I70" s="38">
        <v>0.53272364863307231</v>
      </c>
      <c r="L70" s="14" t="s">
        <v>114</v>
      </c>
      <c r="M70" s="128">
        <v>2776720</v>
      </c>
      <c r="N70" s="183">
        <v>-2.081169092867063</v>
      </c>
      <c r="R70" s="82">
        <v>-0.2474283757872649</v>
      </c>
    </row>
    <row r="71" spans="2:19" x14ac:dyDescent="0.2">
      <c r="B71" s="14" t="s">
        <v>114</v>
      </c>
      <c r="C71" s="127">
        <v>35489400</v>
      </c>
      <c r="D71" s="38">
        <v>-0.20298488140145571</v>
      </c>
      <c r="G71" s="14" t="s">
        <v>114</v>
      </c>
      <c r="H71" s="128">
        <v>14893800</v>
      </c>
      <c r="I71" s="38">
        <v>-0.98499539539774672</v>
      </c>
      <c r="L71" s="14" t="s">
        <v>114</v>
      </c>
      <c r="M71" s="128">
        <v>30722800</v>
      </c>
      <c r="N71" s="183">
        <v>-0.45713200881340643</v>
      </c>
      <c r="R71" s="82">
        <v>-0.20298488140145571</v>
      </c>
    </row>
    <row r="72" spans="2:19" x14ac:dyDescent="0.2">
      <c r="B72" s="14" t="s">
        <v>114</v>
      </c>
      <c r="C72" s="127">
        <v>38506200</v>
      </c>
      <c r="D72" s="38">
        <v>-6.7935822163382757E-3</v>
      </c>
      <c r="G72" s="14" t="s">
        <v>114</v>
      </c>
      <c r="H72" s="128">
        <v>35613800</v>
      </c>
      <c r="I72" s="38">
        <v>1.715303303903166</v>
      </c>
      <c r="L72" s="14" t="s">
        <v>114</v>
      </c>
      <c r="M72" s="128">
        <v>28094600</v>
      </c>
      <c r="N72" s="183">
        <v>-0.60986521018940698</v>
      </c>
      <c r="R72" s="82">
        <v>-6.7935822163382757E-3</v>
      </c>
    </row>
    <row r="73" spans="2:19" x14ac:dyDescent="0.2">
      <c r="B73" s="14" t="s">
        <v>114</v>
      </c>
      <c r="C73" s="127">
        <v>48560100</v>
      </c>
      <c r="D73" s="38">
        <v>0.64704084594504196</v>
      </c>
      <c r="G73" s="14" t="s">
        <v>114</v>
      </c>
      <c r="H73" s="128">
        <v>14396900</v>
      </c>
      <c r="I73" s="38">
        <v>-1.0497530413283753</v>
      </c>
      <c r="L73" s="14" t="s">
        <v>114</v>
      </c>
      <c r="M73" s="128">
        <v>43106300</v>
      </c>
      <c r="N73" s="183">
        <v>0.26251322337581146</v>
      </c>
      <c r="R73" s="82">
        <v>0.64704084594504196</v>
      </c>
    </row>
    <row r="74" spans="2:19" x14ac:dyDescent="0.2">
      <c r="B74" s="14" t="s">
        <v>114</v>
      </c>
      <c r="C74" s="127">
        <v>39551600</v>
      </c>
      <c r="D74" s="38">
        <v>6.1191827545038595E-2</v>
      </c>
      <c r="G74" s="14" t="s">
        <v>114</v>
      </c>
      <c r="H74" s="128">
        <v>29432800</v>
      </c>
      <c r="I74" s="38">
        <v>0.9097750094833329</v>
      </c>
      <c r="L74" s="14" t="s">
        <v>114</v>
      </c>
      <c r="M74" s="128">
        <v>43211500</v>
      </c>
      <c r="N74" s="183">
        <v>0.26862673558369338</v>
      </c>
      <c r="R74" s="82">
        <v>6.1191827545038595E-2</v>
      </c>
    </row>
    <row r="75" spans="2:19" x14ac:dyDescent="0.2">
      <c r="B75" s="14" t="s">
        <v>114</v>
      </c>
      <c r="C75" s="127">
        <v>41121600</v>
      </c>
      <c r="D75" s="38">
        <v>0.16329350472636794</v>
      </c>
      <c r="G75" s="14" t="s">
        <v>114</v>
      </c>
      <c r="H75" s="128">
        <v>10780500</v>
      </c>
      <c r="I75" s="38">
        <v>-1.5210542100615712</v>
      </c>
      <c r="L75" s="14" t="s">
        <v>114</v>
      </c>
      <c r="M75" s="128">
        <v>33742900</v>
      </c>
      <c r="N75" s="183">
        <v>-0.2816242310660283</v>
      </c>
      <c r="R75" s="82">
        <v>0.16329350472636794</v>
      </c>
    </row>
    <row r="76" spans="2:19" x14ac:dyDescent="0.2">
      <c r="B76" s="14" t="s">
        <v>114</v>
      </c>
      <c r="C76" s="127">
        <v>44494700</v>
      </c>
      <c r="D76" s="38">
        <v>0.38265603166926093</v>
      </c>
      <c r="G76" s="14" t="s">
        <v>114</v>
      </c>
      <c r="H76" s="128">
        <v>29522000</v>
      </c>
      <c r="I76" s="38">
        <v>0.92139984751314186</v>
      </c>
      <c r="L76" s="14" t="s">
        <v>114</v>
      </c>
      <c r="M76" s="128">
        <v>48011600</v>
      </c>
      <c r="N76" s="183">
        <v>0.54757606970017614</v>
      </c>
      <c r="R76" s="82">
        <v>0.38265603166926093</v>
      </c>
    </row>
    <row r="77" spans="2:19" x14ac:dyDescent="0.2">
      <c r="B77" s="14" t="s">
        <v>114</v>
      </c>
      <c r="C77" s="127">
        <v>34317900</v>
      </c>
      <c r="D77" s="38">
        <v>-0.27917094179503998</v>
      </c>
      <c r="G77" s="14" t="s">
        <v>114</v>
      </c>
      <c r="H77" s="128">
        <v>29274700</v>
      </c>
      <c r="I77" s="38">
        <v>0.88917089633857072</v>
      </c>
      <c r="L77" s="14" t="s">
        <v>114</v>
      </c>
      <c r="M77" s="128">
        <v>4831890</v>
      </c>
      <c r="N77" s="183">
        <v>-1.9617365179215054</v>
      </c>
      <c r="R77" s="82">
        <v>-0.27917094179503998</v>
      </c>
    </row>
    <row r="78" spans="2:19" x14ac:dyDescent="0.2">
      <c r="B78" s="14" t="s">
        <v>114</v>
      </c>
      <c r="C78" s="127">
        <v>40144200</v>
      </c>
      <c r="D78" s="38">
        <v>9.9730333212335265E-2</v>
      </c>
      <c r="G78" s="14" t="s">
        <v>114</v>
      </c>
      <c r="H78" s="128">
        <v>7434990</v>
      </c>
      <c r="I78" s="38">
        <v>-1.9570521010605189</v>
      </c>
      <c r="L78" s="14" t="s">
        <v>114</v>
      </c>
      <c r="M78" s="128">
        <v>38337000</v>
      </c>
      <c r="N78" s="183">
        <v>-1.4646223136082355E-2</v>
      </c>
      <c r="R78" s="82">
        <v>9.9730333212335265E-2</v>
      </c>
    </row>
    <row r="79" spans="2:19" x14ac:dyDescent="0.2">
      <c r="B79" s="14" t="s">
        <v>114</v>
      </c>
      <c r="C79" s="127">
        <v>36866800</v>
      </c>
      <c r="D79" s="38">
        <v>-0.11340854372657479</v>
      </c>
      <c r="G79" s="14" t="s">
        <v>114</v>
      </c>
      <c r="H79" s="128">
        <v>31936900</v>
      </c>
      <c r="I79" s="38">
        <v>1.2361175757439224</v>
      </c>
      <c r="L79" s="14" t="s">
        <v>114</v>
      </c>
      <c r="M79" s="128">
        <v>26147100</v>
      </c>
      <c r="N79" s="183">
        <v>-0.72304073323931217</v>
      </c>
      <c r="R79" s="82">
        <v>-0.11340854372657479</v>
      </c>
    </row>
    <row r="80" spans="2:19" x14ac:dyDescent="0.2">
      <c r="B80" s="14" t="s">
        <v>114</v>
      </c>
      <c r="C80" s="127">
        <v>27129200</v>
      </c>
      <c r="D80" s="38">
        <v>-0.74667306074626427</v>
      </c>
      <c r="G80" s="14" t="s">
        <v>114</v>
      </c>
      <c r="H80" s="128">
        <v>24208000</v>
      </c>
      <c r="I80" s="38">
        <v>0.22886185098394063</v>
      </c>
      <c r="L80" s="14" t="s">
        <v>114</v>
      </c>
      <c r="M80" s="128">
        <v>60577000</v>
      </c>
      <c r="N80" s="183">
        <v>1.2777920991385738</v>
      </c>
      <c r="R80" s="82">
        <v>-0.74667306074626427</v>
      </c>
    </row>
    <row r="81" spans="2:18" x14ac:dyDescent="0.2">
      <c r="B81" s="14" t="s">
        <v>114</v>
      </c>
      <c r="C81" s="127">
        <v>46057100</v>
      </c>
      <c r="D81" s="38">
        <v>0.48426345869353415</v>
      </c>
      <c r="G81" s="14" t="s">
        <v>114</v>
      </c>
      <c r="H81" s="128">
        <v>17269700</v>
      </c>
      <c r="I81" s="38">
        <v>-0.67536027572260005</v>
      </c>
      <c r="L81" s="14" t="s">
        <v>114</v>
      </c>
      <c r="M81" s="128">
        <v>43655100</v>
      </c>
      <c r="N81" s="183">
        <v>0.29440576614848818</v>
      </c>
      <c r="R81" s="82">
        <v>0.48426345869353415</v>
      </c>
    </row>
    <row r="82" spans="2:18" x14ac:dyDescent="0.2">
      <c r="B82" s="14" t="s">
        <v>114</v>
      </c>
      <c r="C82" s="127">
        <v>43532400</v>
      </c>
      <c r="D82" s="38">
        <v>0.32007485717780026</v>
      </c>
      <c r="G82" s="14" t="s">
        <v>114</v>
      </c>
      <c r="H82" s="128">
        <v>29145300</v>
      </c>
      <c r="I82" s="38">
        <v>0.87230706179756978</v>
      </c>
      <c r="L82" s="14" t="s">
        <v>114</v>
      </c>
      <c r="M82" s="128">
        <v>27399800</v>
      </c>
      <c r="N82" s="183">
        <v>-0.65024228511370696</v>
      </c>
      <c r="R82" s="82">
        <v>0.32007485717780026</v>
      </c>
    </row>
    <row r="83" spans="2:18" x14ac:dyDescent="0.2">
      <c r="B83" s="14" t="s">
        <v>114</v>
      </c>
      <c r="C83" s="127">
        <v>23814800</v>
      </c>
      <c r="D83" s="38">
        <v>-0.96221815555505286</v>
      </c>
      <c r="G83" s="14" t="s">
        <v>114</v>
      </c>
      <c r="H83" s="128">
        <v>26732200</v>
      </c>
      <c r="I83" s="38">
        <v>0.55782391550012611</v>
      </c>
      <c r="L83" s="14" t="s">
        <v>114</v>
      </c>
      <c r="M83" s="128">
        <v>53947000</v>
      </c>
      <c r="N83" s="183">
        <v>0.8925013582806165</v>
      </c>
      <c r="R83" s="82">
        <v>-0.96221815555505286</v>
      </c>
    </row>
    <row r="84" spans="2:18" x14ac:dyDescent="0.2">
      <c r="B84" s="14" t="s">
        <v>114</v>
      </c>
      <c r="C84" s="127">
        <v>42442100</v>
      </c>
      <c r="D84" s="38">
        <v>0.24916946951486818</v>
      </c>
      <c r="G84" s="14" t="s">
        <v>114</v>
      </c>
      <c r="H84" s="128">
        <v>32784400</v>
      </c>
      <c r="I84" s="38">
        <v>1.3465665693567372</v>
      </c>
      <c r="L84" s="14" t="s">
        <v>114</v>
      </c>
      <c r="M84" s="128">
        <v>49619100</v>
      </c>
      <c r="N84" s="183">
        <v>0.64099309321890408</v>
      </c>
      <c r="R84" s="82">
        <v>0.24916946951486818</v>
      </c>
    </row>
    <row r="85" spans="2:18" x14ac:dyDescent="0.2">
      <c r="B85" s="14" t="s">
        <v>114</v>
      </c>
      <c r="C85" s="127">
        <v>35768700</v>
      </c>
      <c r="D85" s="38">
        <v>-0.1848211881296434</v>
      </c>
      <c r="G85" s="14" t="s">
        <v>114</v>
      </c>
      <c r="H85" s="128">
        <v>14969300</v>
      </c>
      <c r="I85" s="38">
        <v>-0.97515598652722457</v>
      </c>
      <c r="L85" s="14" t="s">
        <v>115</v>
      </c>
      <c r="M85" s="128">
        <v>29829500</v>
      </c>
      <c r="N85" s="183">
        <v>-0.50904456066987902</v>
      </c>
      <c r="R85" s="82">
        <v>-0.1848211881296434</v>
      </c>
    </row>
    <row r="86" spans="2:18" x14ac:dyDescent="0.2">
      <c r="B86" s="14" t="s">
        <v>114</v>
      </c>
      <c r="C86" s="127">
        <v>33195400</v>
      </c>
      <c r="D86" s="38">
        <v>-0.35217038933392036</v>
      </c>
      <c r="G86" s="14" t="s">
        <v>114</v>
      </c>
      <c r="H86" s="128">
        <v>37199200</v>
      </c>
      <c r="I86" s="38">
        <v>1.9219178578545013</v>
      </c>
      <c r="L86" s="14" t="s">
        <v>115</v>
      </c>
      <c r="M86" s="128">
        <v>16424200</v>
      </c>
      <c r="N86" s="183">
        <v>-1.2880698952736762</v>
      </c>
      <c r="R86" s="82">
        <v>-0.35217038933392036</v>
      </c>
    </row>
    <row r="87" spans="2:18" x14ac:dyDescent="0.2">
      <c r="B87" s="14" t="s">
        <v>114</v>
      </c>
      <c r="C87" s="127">
        <v>35307700</v>
      </c>
      <c r="D87" s="38">
        <v>-0.21480136213002102</v>
      </c>
      <c r="G87" s="14" t="s">
        <v>114</v>
      </c>
      <c r="H87" s="128">
        <v>19595400</v>
      </c>
      <c r="I87" s="38">
        <v>-0.37226738552162841</v>
      </c>
      <c r="L87" s="14" t="s">
        <v>115</v>
      </c>
      <c r="M87" s="128">
        <v>11557800</v>
      </c>
      <c r="N87" s="183">
        <v>-1.5708721367987386</v>
      </c>
      <c r="R87" s="82">
        <v>-0.21480136213002102</v>
      </c>
    </row>
    <row r="88" spans="2:18" x14ac:dyDescent="0.2">
      <c r="B88" s="14" t="s">
        <v>114</v>
      </c>
      <c r="C88" s="127">
        <v>30224000</v>
      </c>
      <c r="D88" s="38">
        <v>-0.54540919415978151</v>
      </c>
      <c r="G88" s="14" t="s">
        <v>114</v>
      </c>
      <c r="H88" s="128">
        <v>21924000</v>
      </c>
      <c r="I88" s="38">
        <v>-6.8796557761391652E-2</v>
      </c>
      <c r="L88" s="14" t="s">
        <v>115</v>
      </c>
      <c r="M88" s="128">
        <v>33487500</v>
      </c>
      <c r="N88" s="183">
        <v>-0.29646635100797736</v>
      </c>
      <c r="R88" s="82">
        <v>-0.54540919415978151</v>
      </c>
    </row>
    <row r="89" spans="2:18" x14ac:dyDescent="0.2">
      <c r="B89" s="14" t="s">
        <v>114</v>
      </c>
      <c r="C89" s="127">
        <v>28530600</v>
      </c>
      <c r="D89" s="38">
        <v>-0.65553593310173253</v>
      </c>
      <c r="G89" s="14" t="s">
        <v>114</v>
      </c>
      <c r="H89" s="128">
        <v>25793900</v>
      </c>
      <c r="I89" s="38">
        <v>0.43554156658342508</v>
      </c>
      <c r="L89" s="14" t="s">
        <v>115</v>
      </c>
      <c r="M89" s="128">
        <v>26675400</v>
      </c>
      <c r="N89" s="183">
        <v>-0.69233951176189756</v>
      </c>
      <c r="R89" s="82">
        <v>-0.65553593310173253</v>
      </c>
    </row>
    <row r="90" spans="2:18" x14ac:dyDescent="0.2">
      <c r="B90" s="14" t="s">
        <v>114</v>
      </c>
      <c r="C90" s="127">
        <v>47346700</v>
      </c>
      <c r="D90" s="38">
        <v>0.56812990639610883</v>
      </c>
      <c r="G90" s="14" t="s">
        <v>114</v>
      </c>
      <c r="H90" s="128">
        <v>22611800</v>
      </c>
      <c r="I90" s="38">
        <v>2.0839805432583628E-2</v>
      </c>
      <c r="L90" s="14" t="s">
        <v>115</v>
      </c>
      <c r="M90" s="128">
        <v>13025400</v>
      </c>
      <c r="N90" s="183">
        <v>-1.4855851547047509</v>
      </c>
      <c r="R90" s="82">
        <v>0.56812990639610883</v>
      </c>
    </row>
    <row r="91" spans="2:18" x14ac:dyDescent="0.2">
      <c r="B91" s="14" t="s">
        <v>114</v>
      </c>
      <c r="C91" s="127">
        <v>37514200</v>
      </c>
      <c r="D91" s="38">
        <v>-7.130623429524191E-2</v>
      </c>
      <c r="G91" s="14" t="s">
        <v>114</v>
      </c>
      <c r="H91" s="128">
        <v>25202300</v>
      </c>
      <c r="I91" s="38">
        <v>0.35844230449334685</v>
      </c>
      <c r="L91" s="14" t="s">
        <v>115</v>
      </c>
      <c r="M91" s="128">
        <v>35896000</v>
      </c>
      <c r="N91" s="183">
        <v>-0.15650062712315232</v>
      </c>
      <c r="R91" s="82">
        <v>-7.130623429524191E-2</v>
      </c>
    </row>
    <row r="92" spans="2:18" x14ac:dyDescent="0.2">
      <c r="B92" s="14" t="s">
        <v>114</v>
      </c>
      <c r="C92" s="127">
        <v>16668600</v>
      </c>
      <c r="D92" s="38">
        <v>-1.426956375601687</v>
      </c>
      <c r="G92" s="14" t="s">
        <v>114</v>
      </c>
      <c r="H92" s="128">
        <v>26961500</v>
      </c>
      <c r="I92" s="38">
        <v>0.58770704734132784</v>
      </c>
      <c r="L92" s="14" t="s">
        <v>115</v>
      </c>
      <c r="M92" s="128">
        <v>50215800</v>
      </c>
      <c r="N92" s="183">
        <v>0.67566925989612026</v>
      </c>
      <c r="R92" s="82">
        <v>-1.426956375601687</v>
      </c>
    </row>
    <row r="93" spans="2:18" x14ac:dyDescent="0.2">
      <c r="B93" s="14" t="s">
        <v>114</v>
      </c>
      <c r="C93" s="127">
        <v>17486100</v>
      </c>
      <c r="D93" s="38">
        <v>-1.3737919672604535</v>
      </c>
      <c r="G93" s="14" t="s">
        <v>114</v>
      </c>
      <c r="H93" s="128">
        <v>16435200</v>
      </c>
      <c r="I93" s="38">
        <v>-0.7841150664835369</v>
      </c>
      <c r="L93" s="14" t="s">
        <v>115</v>
      </c>
      <c r="M93" s="128">
        <v>4933260</v>
      </c>
      <c r="N93" s="183">
        <v>-1.9558455793995186</v>
      </c>
      <c r="R93" s="82">
        <v>-1.3737919672604535</v>
      </c>
    </row>
    <row r="94" spans="2:18" x14ac:dyDescent="0.2">
      <c r="B94" s="14" t="s">
        <v>114</v>
      </c>
      <c r="C94" s="127">
        <v>32690400</v>
      </c>
      <c r="D94" s="38">
        <v>-0.38501201161199122</v>
      </c>
      <c r="G94" s="14" t="s">
        <v>114</v>
      </c>
      <c r="H94" s="128">
        <v>25767900</v>
      </c>
      <c r="I94" s="38">
        <v>0.4321531608796691</v>
      </c>
      <c r="L94" s="14" t="s">
        <v>115</v>
      </c>
      <c r="M94" s="128">
        <v>11694500</v>
      </c>
      <c r="N94" s="183">
        <v>-1.5629280577225271</v>
      </c>
      <c r="R94" s="82">
        <v>-0.38501201161199122</v>
      </c>
    </row>
    <row r="95" spans="2:18" x14ac:dyDescent="0.2">
      <c r="B95" s="14" t="s">
        <v>114</v>
      </c>
      <c r="C95" s="127">
        <v>36047700</v>
      </c>
      <c r="D95" s="38">
        <v>-0.16667700473245176</v>
      </c>
      <c r="G95" s="14" t="s">
        <v>114</v>
      </c>
      <c r="H95" s="128">
        <v>30028200</v>
      </c>
      <c r="I95" s="38">
        <v>0.98736950009934465</v>
      </c>
      <c r="L95" s="14" t="s">
        <v>115</v>
      </c>
      <c r="M95" s="128">
        <v>6292090</v>
      </c>
      <c r="N95" s="183">
        <v>-1.8768795737584905</v>
      </c>
      <c r="R95" s="82">
        <v>-0.16667700473245176</v>
      </c>
    </row>
    <row r="96" spans="2:18" x14ac:dyDescent="0.2">
      <c r="B96" s="14" t="s">
        <v>114</v>
      </c>
      <c r="C96" s="127">
        <v>33238400</v>
      </c>
      <c r="D96" s="38">
        <v>-0.34937397397162917</v>
      </c>
      <c r="G96" s="14" t="s">
        <v>114</v>
      </c>
      <c r="H96" s="128">
        <v>20223700</v>
      </c>
      <c r="I96" s="38">
        <v>-0.29038525845740237</v>
      </c>
      <c r="L96" s="14" t="s">
        <v>115</v>
      </c>
      <c r="M96" s="128">
        <v>35441800</v>
      </c>
      <c r="N96" s="183">
        <v>-0.18289565796744858</v>
      </c>
      <c r="R96" s="82">
        <v>-0.34937397397162917</v>
      </c>
    </row>
    <row r="97" spans="2:18" x14ac:dyDescent="0.2">
      <c r="B97" s="14" t="s">
        <v>114</v>
      </c>
      <c r="C97" s="127">
        <v>17229000</v>
      </c>
      <c r="D97" s="38">
        <v>-1.3905119298103386</v>
      </c>
      <c r="G97" s="14" t="s">
        <v>114</v>
      </c>
      <c r="H97" s="128">
        <v>25295500</v>
      </c>
      <c r="I97" s="38">
        <v>0.37058843570834904</v>
      </c>
      <c r="L97" s="14" t="s">
        <v>115</v>
      </c>
      <c r="M97" s="128">
        <v>33021700</v>
      </c>
      <c r="N97" s="183">
        <v>-0.32353549536569026</v>
      </c>
      <c r="R97" s="82">
        <v>-1.3905119298103386</v>
      </c>
    </row>
    <row r="98" spans="2:18" x14ac:dyDescent="0.2">
      <c r="B98" s="14" t="s">
        <v>114</v>
      </c>
      <c r="C98" s="127">
        <v>30462400</v>
      </c>
      <c r="D98" s="38">
        <v>-0.52990534712791593</v>
      </c>
      <c r="G98" s="14" t="s">
        <v>114</v>
      </c>
      <c r="H98" s="128">
        <v>21921900</v>
      </c>
      <c r="I98" s="38">
        <v>-6.90702366836181E-2</v>
      </c>
      <c r="L98" s="14" t="s">
        <v>115</v>
      </c>
      <c r="M98" s="128">
        <v>31664700</v>
      </c>
      <c r="N98" s="183">
        <v>-0.40239515378865381</v>
      </c>
      <c r="R98" s="82">
        <v>-0.52990534712791593</v>
      </c>
    </row>
    <row r="99" spans="2:18" x14ac:dyDescent="0.2">
      <c r="B99" s="14" t="s">
        <v>114</v>
      </c>
      <c r="C99" s="127">
        <v>32510500</v>
      </c>
      <c r="D99" s="38">
        <v>-0.39671143309283274</v>
      </c>
      <c r="G99" s="14" t="s">
        <v>114</v>
      </c>
      <c r="H99" s="128">
        <v>28535600</v>
      </c>
      <c r="I99" s="38">
        <v>0.79284894804449224</v>
      </c>
      <c r="L99" s="14" t="s">
        <v>115</v>
      </c>
      <c r="M99" s="128">
        <v>29821700</v>
      </c>
      <c r="N99" s="183">
        <v>-0.50949784389441777</v>
      </c>
      <c r="R99" s="82">
        <v>-0.39671143309283274</v>
      </c>
    </row>
    <row r="100" spans="2:18" x14ac:dyDescent="0.2">
      <c r="B100" s="14" t="s">
        <v>114</v>
      </c>
      <c r="C100" s="127">
        <v>43481800</v>
      </c>
      <c r="D100" s="38">
        <v>0.31678419165845295</v>
      </c>
      <c r="G100" s="14" t="s">
        <v>114</v>
      </c>
      <c r="H100" s="128">
        <v>25251200</v>
      </c>
      <c r="I100" s="38">
        <v>0.36481511368233405</v>
      </c>
      <c r="L100" s="14" t="s">
        <v>115</v>
      </c>
      <c r="M100" s="128">
        <v>21900900</v>
      </c>
      <c r="N100" s="183">
        <v>-0.96980114709015053</v>
      </c>
      <c r="R100" s="82">
        <v>0.31678419165845295</v>
      </c>
    </row>
    <row r="101" spans="2:18" x14ac:dyDescent="0.2">
      <c r="B101" s="14" t="s">
        <v>114</v>
      </c>
      <c r="C101" s="127">
        <v>25578600</v>
      </c>
      <c r="D101" s="38">
        <v>-0.84751309936879249</v>
      </c>
      <c r="G101" s="14" t="s">
        <v>114</v>
      </c>
      <c r="H101" s="128">
        <v>16818500</v>
      </c>
      <c r="I101" s="38">
        <v>-0.73416214701239602</v>
      </c>
      <c r="L101" s="14" t="s">
        <v>115</v>
      </c>
      <c r="M101" s="128">
        <v>9030800</v>
      </c>
      <c r="N101" s="183">
        <v>-1.717724278902518</v>
      </c>
      <c r="R101" s="82">
        <v>-0.84751309936879249</v>
      </c>
    </row>
    <row r="102" spans="2:18" x14ac:dyDescent="0.2">
      <c r="B102" s="14" t="s">
        <v>114</v>
      </c>
      <c r="C102" s="127">
        <v>32274500</v>
      </c>
      <c r="D102" s="38">
        <v>-0.4120592011277332</v>
      </c>
      <c r="G102" s="14" t="s">
        <v>114</v>
      </c>
      <c r="H102" s="128">
        <v>18850200</v>
      </c>
      <c r="I102" s="38">
        <v>-0.46938430592312647</v>
      </c>
      <c r="L102" s="14" t="s">
        <v>115</v>
      </c>
      <c r="M102" s="128">
        <v>3401190</v>
      </c>
      <c r="N102" s="183">
        <v>-2.044879121684021</v>
      </c>
      <c r="R102" s="82">
        <v>-0.4120592011277332</v>
      </c>
    </row>
    <row r="103" spans="2:18" x14ac:dyDescent="0.2">
      <c r="B103" s="14" t="s">
        <v>114</v>
      </c>
      <c r="C103" s="127">
        <v>24507500</v>
      </c>
      <c r="D103" s="38">
        <v>-0.9171698550560039</v>
      </c>
      <c r="G103" s="14" t="s">
        <v>114</v>
      </c>
      <c r="H103" s="128">
        <v>17161800</v>
      </c>
      <c r="I103" s="38">
        <v>-0.68942215939318729</v>
      </c>
      <c r="L103" s="14" t="s">
        <v>115</v>
      </c>
      <c r="M103" s="128">
        <v>24756800</v>
      </c>
      <c r="N103" s="183">
        <v>-0.80383556235165277</v>
      </c>
      <c r="R103" s="82">
        <v>-0.9171698550560039</v>
      </c>
    </row>
    <row r="104" spans="2:18" x14ac:dyDescent="0.2">
      <c r="B104" s="14" t="s">
        <v>114</v>
      </c>
      <c r="C104" s="127">
        <v>40564200</v>
      </c>
      <c r="D104" s="38">
        <v>0.12704415768122593</v>
      </c>
      <c r="G104" s="14" t="s">
        <v>114</v>
      </c>
      <c r="H104" s="128">
        <v>31245800</v>
      </c>
      <c r="I104" s="38">
        <v>1.1460511456721627</v>
      </c>
      <c r="L104" s="14" t="s">
        <v>115</v>
      </c>
      <c r="M104" s="128">
        <v>24273900</v>
      </c>
      <c r="N104" s="183">
        <v>-0.83189844300931604</v>
      </c>
      <c r="R104" s="82">
        <v>0.12704415768122593</v>
      </c>
    </row>
    <row r="105" spans="2:18" x14ac:dyDescent="0.2">
      <c r="B105" s="14" t="s">
        <v>114</v>
      </c>
      <c r="C105" s="127">
        <v>40425200</v>
      </c>
      <c r="D105" s="38">
        <v>0.11800458244033116</v>
      </c>
      <c r="G105" s="14" t="s">
        <v>114</v>
      </c>
      <c r="H105" s="128">
        <v>28135300</v>
      </c>
      <c r="I105" s="38">
        <v>0.74068053253628008</v>
      </c>
      <c r="L105" s="14" t="s">
        <v>115</v>
      </c>
      <c r="M105" s="128">
        <v>14438900</v>
      </c>
      <c r="N105" s="183">
        <v>-1.4034420985655771</v>
      </c>
      <c r="R105" s="82">
        <v>0.11800458244033116</v>
      </c>
    </row>
    <row r="106" spans="2:18" x14ac:dyDescent="0.2">
      <c r="B106" s="14" t="s">
        <v>114</v>
      </c>
      <c r="C106" s="127">
        <v>32480000</v>
      </c>
      <c r="D106" s="38">
        <v>-0.39869493701259739</v>
      </c>
      <c r="G106" s="14" t="s">
        <v>114</v>
      </c>
      <c r="H106" s="128">
        <v>23506900</v>
      </c>
      <c r="I106" s="38">
        <v>0.13749218794919787</v>
      </c>
      <c r="L106" s="14" t="s">
        <v>115</v>
      </c>
      <c r="M106" s="128">
        <v>10619300</v>
      </c>
      <c r="N106" s="183">
        <v>-1.6254114068281795</v>
      </c>
      <c r="R106" s="82">
        <v>-0.39869493701259739</v>
      </c>
    </row>
    <row r="107" spans="2:18" x14ac:dyDescent="0.2">
      <c r="B107" s="14" t="s">
        <v>114</v>
      </c>
      <c r="C107" s="127">
        <v>39513900</v>
      </c>
      <c r="D107" s="38">
        <v>5.8740086634378651E-2</v>
      </c>
      <c r="G107" s="14" t="s">
        <v>114</v>
      </c>
      <c r="H107" s="128">
        <v>22502100</v>
      </c>
      <c r="I107" s="38">
        <v>6.5433398286593942E-3</v>
      </c>
      <c r="R107" s="82">
        <v>5.8740086634378651E-2</v>
      </c>
    </row>
    <row r="108" spans="2:18" x14ac:dyDescent="0.2">
      <c r="B108" s="14" t="s">
        <v>114</v>
      </c>
      <c r="C108" s="127">
        <v>51915000</v>
      </c>
      <c r="D108" s="38">
        <v>0.86521977382761639</v>
      </c>
      <c r="G108" s="14" t="s">
        <v>114</v>
      </c>
      <c r="H108" s="128">
        <v>30118000</v>
      </c>
      <c r="I108" s="38">
        <v>0.99907253210693259</v>
      </c>
      <c r="R108" s="82">
        <v>0.86521977382761639</v>
      </c>
    </row>
    <row r="109" spans="2:18" x14ac:dyDescent="0.2">
      <c r="B109" s="14" t="s">
        <v>114</v>
      </c>
      <c r="C109" s="127">
        <v>32625700</v>
      </c>
      <c r="D109" s="38">
        <v>-0.38921964123850844</v>
      </c>
      <c r="G109" s="14" t="s">
        <v>114</v>
      </c>
      <c r="H109" s="128">
        <v>33128700</v>
      </c>
      <c r="I109" s="38">
        <v>1.3914368802722443</v>
      </c>
      <c r="R109" s="82">
        <v>-0.38921964123850844</v>
      </c>
    </row>
    <row r="110" spans="2:18" x14ac:dyDescent="0.2">
      <c r="B110" s="14" t="s">
        <v>114</v>
      </c>
      <c r="C110" s="127">
        <v>49839000</v>
      </c>
      <c r="D110" s="38">
        <v>0.73021144145281403</v>
      </c>
      <c r="G110" s="14" t="s">
        <v>114</v>
      </c>
      <c r="H110" s="128">
        <v>25041000</v>
      </c>
      <c r="I110" s="38">
        <v>0.33742115680043</v>
      </c>
      <c r="R110" s="82">
        <v>0.73021144145281403</v>
      </c>
    </row>
    <row r="111" spans="2:18" x14ac:dyDescent="0.2">
      <c r="B111" s="14" t="s">
        <v>114</v>
      </c>
      <c r="C111" s="127">
        <v>28684000</v>
      </c>
      <c r="D111" s="38">
        <v>-0.64555988387904717</v>
      </c>
      <c r="G111" s="14" t="s">
        <v>114</v>
      </c>
      <c r="H111" s="128">
        <v>26451100</v>
      </c>
      <c r="I111" s="38">
        <v>0.52119003691067212</v>
      </c>
      <c r="R111" s="82">
        <v>-0.64555988387904717</v>
      </c>
    </row>
    <row r="112" spans="2:18" x14ac:dyDescent="0.2">
      <c r="B112" s="14" t="s">
        <v>114</v>
      </c>
      <c r="C112" s="127">
        <v>26816900</v>
      </c>
      <c r="D112" s="38">
        <v>-0.76698284022634655</v>
      </c>
      <c r="G112" s="14" t="s">
        <v>114</v>
      </c>
      <c r="H112" s="128">
        <v>6368630</v>
      </c>
      <c r="I112" s="38">
        <v>-2.0960236513011812</v>
      </c>
      <c r="R112" s="82">
        <v>-0.76698284022634655</v>
      </c>
    </row>
    <row r="113" spans="2:18" x14ac:dyDescent="0.2">
      <c r="B113" s="14" t="s">
        <v>114</v>
      </c>
      <c r="C113" s="127">
        <v>13281100</v>
      </c>
      <c r="D113" s="38">
        <v>-1.6472553765263707</v>
      </c>
      <c r="G113" s="14" t="s">
        <v>114</v>
      </c>
      <c r="H113" s="128">
        <v>23229900</v>
      </c>
      <c r="I113" s="38">
        <v>0.10139263487456694</v>
      </c>
      <c r="R113" s="82">
        <v>-1.6472553765263707</v>
      </c>
    </row>
    <row r="114" spans="2:18" x14ac:dyDescent="0.2">
      <c r="B114" s="14" t="s">
        <v>114</v>
      </c>
      <c r="C114" s="127">
        <v>29463400</v>
      </c>
      <c r="D114" s="38">
        <v>-0.5948732296146344</v>
      </c>
      <c r="G114" s="14" t="s">
        <v>114</v>
      </c>
      <c r="H114" s="128">
        <v>33199400</v>
      </c>
      <c r="I114" s="38">
        <v>1.4006507373205346</v>
      </c>
      <c r="R114" s="82">
        <v>-0.5948732296146344</v>
      </c>
    </row>
    <row r="115" spans="2:18" x14ac:dyDescent="0.2">
      <c r="B115" s="14" t="s">
        <v>114</v>
      </c>
      <c r="C115" s="127">
        <v>35251800</v>
      </c>
      <c r="D115" s="38">
        <v>-0.21843670210099955</v>
      </c>
      <c r="G115" s="14" t="s">
        <v>114</v>
      </c>
      <c r="H115" s="128">
        <v>16503700</v>
      </c>
      <c r="I115" s="38">
        <v>-0.77518792068710296</v>
      </c>
      <c r="R115" s="82">
        <v>-0.21843670210099955</v>
      </c>
    </row>
    <row r="116" spans="2:18" x14ac:dyDescent="0.2">
      <c r="B116" s="14" t="s">
        <v>114</v>
      </c>
      <c r="C116" s="127">
        <v>43136100</v>
      </c>
      <c r="D116" s="38">
        <v>0.29430231280393987</v>
      </c>
      <c r="G116" s="14" t="s">
        <v>114</v>
      </c>
      <c r="H116" s="128">
        <v>21346700</v>
      </c>
      <c r="I116" s="38">
        <v>-0.14403219671440404</v>
      </c>
      <c r="R116" s="82">
        <v>0.29430231280393987</v>
      </c>
    </row>
    <row r="117" spans="2:18" x14ac:dyDescent="0.2">
      <c r="B117" s="14" t="s">
        <v>114</v>
      </c>
      <c r="C117" s="127">
        <v>23202400</v>
      </c>
      <c r="D117" s="38">
        <v>-1.0020443129473116</v>
      </c>
      <c r="G117" s="14" t="s">
        <v>114</v>
      </c>
      <c r="H117" s="128">
        <v>16998100</v>
      </c>
      <c r="I117" s="38">
        <v>-0.71075608299722015</v>
      </c>
      <c r="R117" s="82">
        <v>-1.0020443129473116</v>
      </c>
    </row>
    <row r="118" spans="2:18" x14ac:dyDescent="0.2">
      <c r="B118" s="14" t="s">
        <v>114</v>
      </c>
      <c r="C118" s="127">
        <v>6356940</v>
      </c>
      <c r="D118" s="38">
        <v>-2.0975536880371179</v>
      </c>
      <c r="G118" s="14" t="s">
        <v>114</v>
      </c>
      <c r="H118" s="128">
        <v>24001700</v>
      </c>
      <c r="I118" s="38">
        <v>0.20197615495759996</v>
      </c>
      <c r="R118" s="82">
        <v>-2.0975536880371179</v>
      </c>
    </row>
    <row r="119" spans="2:18" x14ac:dyDescent="0.2">
      <c r="B119" s="14" t="s">
        <v>114</v>
      </c>
      <c r="C119" s="127">
        <v>35337100</v>
      </c>
      <c r="D119" s="38">
        <v>-0.21288939441719867</v>
      </c>
      <c r="G119" s="14" t="s">
        <v>114</v>
      </c>
      <c r="H119" s="128">
        <v>24753900</v>
      </c>
      <c r="I119" s="38">
        <v>0.30000533843318622</v>
      </c>
      <c r="R119" s="82">
        <v>-0.21288939441719867</v>
      </c>
    </row>
    <row r="120" spans="2:18" x14ac:dyDescent="0.2">
      <c r="B120" s="14" t="s">
        <v>114</v>
      </c>
      <c r="C120" s="127">
        <v>41004800</v>
      </c>
      <c r="D120" s="38">
        <v>0.15569766020740025</v>
      </c>
      <c r="G120" s="14" t="s">
        <v>114</v>
      </c>
      <c r="H120" s="128">
        <v>27557400</v>
      </c>
      <c r="I120" s="38">
        <v>0.66536669960548878</v>
      </c>
      <c r="R120" s="82">
        <v>0.15569766020740025</v>
      </c>
    </row>
    <row r="121" spans="2:18" x14ac:dyDescent="0.2">
      <c r="B121" s="14" t="s">
        <v>114</v>
      </c>
      <c r="C121" s="127">
        <v>41319300</v>
      </c>
      <c r="D121" s="38">
        <v>0.17615051210136717</v>
      </c>
      <c r="G121" s="14" t="s">
        <v>114</v>
      </c>
      <c r="H121" s="128">
        <v>20444100</v>
      </c>
      <c r="I121" s="38">
        <v>-0.26166200395325556</v>
      </c>
      <c r="R121" s="82">
        <v>0.17615051210136717</v>
      </c>
    </row>
    <row r="122" spans="2:18" x14ac:dyDescent="0.2">
      <c r="B122" s="14" t="s">
        <v>114</v>
      </c>
      <c r="C122" s="127">
        <v>25147700</v>
      </c>
      <c r="D122" s="38">
        <v>-0.8755357826155663</v>
      </c>
      <c r="G122" s="14" t="s">
        <v>114</v>
      </c>
      <c r="H122" s="128">
        <v>33114100</v>
      </c>
      <c r="I122" s="38">
        <v>1.3895341601462889</v>
      </c>
      <c r="R122" s="82">
        <v>-0.8755357826155663</v>
      </c>
    </row>
    <row r="123" spans="2:18" x14ac:dyDescent="0.2">
      <c r="B123" s="14" t="s">
        <v>114</v>
      </c>
      <c r="C123" s="127">
        <v>50219900</v>
      </c>
      <c r="D123" s="38">
        <v>0.75498247892948178</v>
      </c>
      <c r="G123" s="14" t="s">
        <v>114</v>
      </c>
      <c r="H123" s="128">
        <v>9258840</v>
      </c>
      <c r="I123" s="38">
        <v>-1.7193619571068524</v>
      </c>
      <c r="R123" s="82">
        <v>0.75498247892948178</v>
      </c>
    </row>
    <row r="124" spans="2:18" x14ac:dyDescent="0.2">
      <c r="B124" s="14" t="s">
        <v>114</v>
      </c>
      <c r="C124" s="127">
        <v>44071400</v>
      </c>
      <c r="D124" s="38">
        <v>0.35512759857954329</v>
      </c>
      <c r="G124" s="14" t="s">
        <v>114</v>
      </c>
      <c r="H124" s="128">
        <v>16869900</v>
      </c>
      <c r="I124" s="38">
        <v>-0.72746352958266303</v>
      </c>
      <c r="R124" s="82">
        <v>0.35512759857954329</v>
      </c>
    </row>
    <row r="125" spans="2:18" x14ac:dyDescent="0.2">
      <c r="B125" s="14" t="s">
        <v>114</v>
      </c>
      <c r="C125" s="127">
        <v>30232100</v>
      </c>
      <c r="D125" s="38">
        <v>-0.54488242754502436</v>
      </c>
      <c r="G125" s="14" t="s">
        <v>114</v>
      </c>
      <c r="H125" s="128">
        <v>32280500</v>
      </c>
      <c r="I125" s="38">
        <v>1.2808966603520207</v>
      </c>
      <c r="R125" s="82">
        <v>-0.54488242754502436</v>
      </c>
    </row>
    <row r="126" spans="2:18" x14ac:dyDescent="0.2">
      <c r="B126" s="14" t="s">
        <v>114</v>
      </c>
      <c r="C126" s="127">
        <v>18159800</v>
      </c>
      <c r="D126" s="38">
        <v>-1.3299792921540448</v>
      </c>
      <c r="G126" s="14" t="s">
        <v>114</v>
      </c>
      <c r="H126" s="128">
        <v>20136400</v>
      </c>
      <c r="I126" s="38">
        <v>-0.30176248222424451</v>
      </c>
      <c r="R126" s="82">
        <v>-1.3299792921540448</v>
      </c>
    </row>
    <row r="127" spans="2:18" x14ac:dyDescent="0.2">
      <c r="B127" s="14" t="s">
        <v>114</v>
      </c>
      <c r="C127" s="127">
        <v>57290900</v>
      </c>
      <c r="D127" s="38">
        <v>1.2148302237378765</v>
      </c>
      <c r="G127" s="14" t="s">
        <v>114</v>
      </c>
      <c r="H127" s="128">
        <v>21956900</v>
      </c>
      <c r="I127" s="38">
        <v>-6.450892131317737E-2</v>
      </c>
      <c r="R127" s="82">
        <v>1.2148302237378765</v>
      </c>
    </row>
    <row r="128" spans="2:18" x14ac:dyDescent="0.2">
      <c r="B128" s="14" t="s">
        <v>114</v>
      </c>
      <c r="C128" s="127">
        <v>45824000</v>
      </c>
      <c r="D128" s="38">
        <v>0.46910428611329985</v>
      </c>
      <c r="G128" s="14" t="s">
        <v>114</v>
      </c>
      <c r="H128" s="128">
        <v>13067000</v>
      </c>
      <c r="I128" s="38">
        <v>-1.2230699930754931</v>
      </c>
      <c r="R128" s="82">
        <v>0.46910428611329985</v>
      </c>
    </row>
    <row r="129" spans="2:18" x14ac:dyDescent="0.2">
      <c r="B129" s="14" t="s">
        <v>114</v>
      </c>
      <c r="C129" s="127">
        <v>27519900</v>
      </c>
      <c r="D129" s="38">
        <v>-0.72126470069865578</v>
      </c>
      <c r="G129" s="14" t="s">
        <v>114</v>
      </c>
      <c r="H129" s="128">
        <v>18707600</v>
      </c>
      <c r="I129" s="38">
        <v>-0.48796840797526497</v>
      </c>
      <c r="R129" s="82">
        <v>-0.72126470069865578</v>
      </c>
    </row>
    <row r="130" spans="2:18" x14ac:dyDescent="0.2">
      <c r="B130" s="14" t="s">
        <v>114</v>
      </c>
      <c r="C130" s="127">
        <v>49952700</v>
      </c>
      <c r="D130" s="38">
        <v>0.73760568393403514</v>
      </c>
      <c r="G130" s="14" t="s">
        <v>114</v>
      </c>
      <c r="H130" s="128">
        <v>32061000</v>
      </c>
      <c r="I130" s="38">
        <v>1.2522906968145424</v>
      </c>
      <c r="R130" s="82">
        <v>0.73760568393403514</v>
      </c>
    </row>
    <row r="131" spans="2:18" x14ac:dyDescent="0.2">
      <c r="B131" s="14" t="s">
        <v>114</v>
      </c>
      <c r="C131" s="127">
        <v>56931500</v>
      </c>
      <c r="D131" s="38">
        <v>1.1914573939423543</v>
      </c>
      <c r="G131" s="14" t="s">
        <v>114</v>
      </c>
      <c r="H131" s="128">
        <v>20247100</v>
      </c>
      <c r="I131" s="38">
        <v>-0.28733569332402198</v>
      </c>
      <c r="R131" s="82">
        <v>1.1914573939423543</v>
      </c>
    </row>
    <row r="132" spans="2:18" x14ac:dyDescent="0.2">
      <c r="B132" s="14" t="s">
        <v>114</v>
      </c>
      <c r="C132" s="127">
        <v>48138800</v>
      </c>
      <c r="D132" s="38">
        <v>0.61964247868612854</v>
      </c>
      <c r="G132" s="14" t="s">
        <v>114</v>
      </c>
      <c r="H132" s="128">
        <v>21494400</v>
      </c>
      <c r="I132" s="38">
        <v>-0.12478344585114416</v>
      </c>
      <c r="R132" s="82">
        <v>0.61964247868612854</v>
      </c>
    </row>
    <row r="133" spans="2:18" x14ac:dyDescent="0.2">
      <c r="B133" s="14" t="s">
        <v>114</v>
      </c>
      <c r="C133" s="127">
        <v>31779000</v>
      </c>
      <c r="D133" s="38">
        <v>-0.44428301070948395</v>
      </c>
      <c r="G133" s="14" t="s">
        <v>114</v>
      </c>
      <c r="H133" s="128">
        <v>11144300</v>
      </c>
      <c r="I133" s="38">
        <v>-1.4736425948682472</v>
      </c>
      <c r="R133" s="82">
        <v>-0.44428301070948395</v>
      </c>
    </row>
    <row r="134" spans="2:18" x14ac:dyDescent="0.2">
      <c r="B134" s="14" t="s">
        <v>114</v>
      </c>
      <c r="C134" s="127">
        <v>58700800</v>
      </c>
      <c r="D134" s="38">
        <v>1.3065201311633263</v>
      </c>
      <c r="G134" s="14" t="s">
        <v>114</v>
      </c>
      <c r="H134" s="128">
        <v>22926300</v>
      </c>
      <c r="I134" s="38">
        <v>6.1826482118401055E-2</v>
      </c>
      <c r="R134" s="82">
        <v>1.3065201311633263</v>
      </c>
    </row>
    <row r="135" spans="2:18" x14ac:dyDescent="0.2">
      <c r="B135" s="14" t="s">
        <v>114</v>
      </c>
      <c r="C135" s="127">
        <v>52010900</v>
      </c>
      <c r="D135" s="38">
        <v>0.87145643041467979</v>
      </c>
      <c r="G135" s="14" t="s">
        <v>114</v>
      </c>
      <c r="H135" s="128">
        <v>16699200</v>
      </c>
      <c r="I135" s="38">
        <v>-0.74970971626078398</v>
      </c>
      <c r="R135" s="82">
        <v>0.87145643041467979</v>
      </c>
    </row>
    <row r="136" spans="2:18" x14ac:dyDescent="0.2">
      <c r="B136" s="14" t="s">
        <v>114</v>
      </c>
      <c r="C136" s="127">
        <v>94074800</v>
      </c>
      <c r="D136" s="38">
        <v>3.6069944805979404</v>
      </c>
      <c r="G136" s="14" t="s">
        <v>114</v>
      </c>
      <c r="H136" s="128">
        <v>17515900</v>
      </c>
      <c r="I136" s="38">
        <v>-0.64327468017395695</v>
      </c>
      <c r="R136" s="82">
        <v>3.6069944805979404</v>
      </c>
    </row>
    <row r="137" spans="2:18" x14ac:dyDescent="0.2">
      <c r="B137" s="14" t="s">
        <v>114</v>
      </c>
      <c r="C137" s="127">
        <v>37247200</v>
      </c>
      <c r="D137" s="38">
        <v>-8.8670022707608112E-2</v>
      </c>
      <c r="G137" s="14" t="s">
        <v>114</v>
      </c>
      <c r="H137" s="128">
        <v>18895400</v>
      </c>
      <c r="I137" s="38">
        <v>-0.46349369293044301</v>
      </c>
      <c r="R137" s="82">
        <v>-8.8670022707608112E-2</v>
      </c>
    </row>
    <row r="138" spans="2:18" x14ac:dyDescent="0.2">
      <c r="B138" s="14" t="s">
        <v>114</v>
      </c>
      <c r="C138" s="127">
        <v>84411600</v>
      </c>
      <c r="D138" s="38">
        <v>2.9785684124841687</v>
      </c>
      <c r="G138" s="14" t="s">
        <v>114</v>
      </c>
      <c r="H138" s="128">
        <v>29482400</v>
      </c>
      <c r="I138" s="38">
        <v>0.91623904497972897</v>
      </c>
      <c r="R138" s="82">
        <v>2.9785684124841687</v>
      </c>
    </row>
    <row r="139" spans="2:18" x14ac:dyDescent="0.2">
      <c r="B139" s="14" t="s">
        <v>114</v>
      </c>
      <c r="C139" s="127">
        <v>43260900</v>
      </c>
      <c r="D139" s="38">
        <v>0.30241842064612451</v>
      </c>
      <c r="G139" s="14" t="s">
        <v>114</v>
      </c>
      <c r="H139" s="128">
        <v>24064400</v>
      </c>
      <c r="I139" s="38">
        <v>0.21014742563550379</v>
      </c>
      <c r="R139" s="82">
        <v>0.30241842064612451</v>
      </c>
    </row>
    <row r="140" spans="2:18" x14ac:dyDescent="0.2">
      <c r="B140" s="14" t="s">
        <v>114</v>
      </c>
      <c r="C140" s="127">
        <v>58980300</v>
      </c>
      <c r="D140" s="38">
        <v>1.324696831018219</v>
      </c>
      <c r="G140" s="14" t="s">
        <v>114</v>
      </c>
      <c r="H140" s="128">
        <v>18857200</v>
      </c>
      <c r="I140" s="38">
        <v>-0.46847204284903832</v>
      </c>
      <c r="R140" s="82">
        <v>1.324696831018219</v>
      </c>
    </row>
    <row r="141" spans="2:18" x14ac:dyDescent="0.2">
      <c r="B141" s="14" t="s">
        <v>114</v>
      </c>
      <c r="C141" s="127">
        <v>42248300</v>
      </c>
      <c r="D141" s="38">
        <v>0.23656609050993721</v>
      </c>
      <c r="G141" s="14" t="s">
        <v>114</v>
      </c>
      <c r="H141" s="128">
        <v>22251000</v>
      </c>
      <c r="I141" s="38">
        <v>-2.6180839871845392E-2</v>
      </c>
      <c r="R141" s="82">
        <v>0.23656609050993721</v>
      </c>
    </row>
    <row r="142" spans="2:18" x14ac:dyDescent="0.2">
      <c r="B142" s="14" t="s">
        <v>114</v>
      </c>
      <c r="C142" s="127">
        <v>37429000</v>
      </c>
      <c r="D142" s="38">
        <v>-7.6847038687502589E-2</v>
      </c>
      <c r="G142" s="14" t="s">
        <v>114</v>
      </c>
      <c r="H142" s="128">
        <v>31520400</v>
      </c>
      <c r="I142" s="38">
        <v>1.1818379228356779</v>
      </c>
      <c r="R142" s="82">
        <v>-7.6847038687502589E-2</v>
      </c>
    </row>
    <row r="143" spans="2:18" x14ac:dyDescent="0.2">
      <c r="B143" s="14" t="s">
        <v>114</v>
      </c>
      <c r="C143" s="127">
        <v>28320700</v>
      </c>
      <c r="D143" s="38">
        <v>-0.66918634204463767</v>
      </c>
      <c r="G143" s="14" t="s">
        <v>114</v>
      </c>
      <c r="H143" s="128">
        <v>22514400</v>
      </c>
      <c r="I143" s="38">
        <v>8.1463163731285652E-3</v>
      </c>
      <c r="R143" s="82">
        <v>-0.66918634204463767</v>
      </c>
    </row>
    <row r="144" spans="2:18" x14ac:dyDescent="0.2">
      <c r="B144" s="14" t="s">
        <v>114</v>
      </c>
      <c r="C144" s="127">
        <v>27250300</v>
      </c>
      <c r="D144" s="38">
        <v>-0.73879757469106755</v>
      </c>
      <c r="G144" s="14" t="s">
        <v>114</v>
      </c>
      <c r="H144" s="128">
        <v>21798500</v>
      </c>
      <c r="I144" s="38">
        <v>-8.5152131446829121E-2</v>
      </c>
      <c r="R144" s="82">
        <v>-0.73879757469106755</v>
      </c>
    </row>
    <row r="145" spans="2:18" x14ac:dyDescent="0.2">
      <c r="B145" s="14" t="s">
        <v>115</v>
      </c>
      <c r="C145" s="127">
        <v>16992600</v>
      </c>
      <c r="D145" s="38">
        <v>-1.4058857110114</v>
      </c>
      <c r="G145" s="14" t="s">
        <v>114</v>
      </c>
      <c r="H145" s="128">
        <v>31976700</v>
      </c>
      <c r="I145" s="38">
        <v>1.2413044429365951</v>
      </c>
      <c r="R145" s="82">
        <v>-2.1182085860300419</v>
      </c>
    </row>
    <row r="146" spans="2:18" x14ac:dyDescent="0.2">
      <c r="B146" s="14" t="s">
        <v>115</v>
      </c>
      <c r="C146" s="127">
        <v>27257300</v>
      </c>
      <c r="D146" s="38">
        <v>-0.73834234428325263</v>
      </c>
      <c r="G146" s="14" t="s">
        <v>114</v>
      </c>
      <c r="H146" s="128">
        <v>17967300</v>
      </c>
      <c r="I146" s="38">
        <v>-0.58444674422490139</v>
      </c>
      <c r="R146" s="82">
        <v>-1.4361225178639647</v>
      </c>
    </row>
    <row r="147" spans="2:18" x14ac:dyDescent="0.2">
      <c r="B147" s="14" t="s">
        <v>115</v>
      </c>
      <c r="C147" s="127">
        <v>22458300</v>
      </c>
      <c r="D147" s="38">
        <v>-1.0504353052980293</v>
      </c>
      <c r="G147" s="14" t="s">
        <v>114</v>
      </c>
      <c r="H147" s="128">
        <v>34961400</v>
      </c>
      <c r="I147" s="38">
        <v>1.6302803853981509</v>
      </c>
      <c r="R147" s="82">
        <v>-2.2424418746923287</v>
      </c>
    </row>
    <row r="148" spans="2:18" x14ac:dyDescent="0.2">
      <c r="B148" s="14" t="s">
        <v>115</v>
      </c>
      <c r="C148" s="127">
        <v>5094680</v>
      </c>
      <c r="D148" s="38">
        <v>-2.1796421358325988</v>
      </c>
      <c r="G148" s="14" t="s">
        <v>114</v>
      </c>
      <c r="H148" s="128">
        <v>27788900</v>
      </c>
      <c r="I148" s="38">
        <v>0.6955365426985467</v>
      </c>
      <c r="R148" s="82">
        <v>-1.3925033105929217</v>
      </c>
    </row>
    <row r="149" spans="2:18" x14ac:dyDescent="0.2">
      <c r="B149" s="14" t="s">
        <v>115</v>
      </c>
      <c r="C149" s="127">
        <v>11638700</v>
      </c>
      <c r="D149" s="38">
        <v>-1.7540654367828135</v>
      </c>
      <c r="G149" s="14" t="s">
        <v>114</v>
      </c>
      <c r="H149" s="128">
        <v>27872900</v>
      </c>
      <c r="I149" s="38">
        <v>0.70648369958760449</v>
      </c>
      <c r="R149" s="82">
        <v>0.54940503055925549</v>
      </c>
    </row>
    <row r="150" spans="2:18" x14ac:dyDescent="0.2">
      <c r="B150" s="14" t="s">
        <v>115</v>
      </c>
      <c r="C150" s="127">
        <v>25882200</v>
      </c>
      <c r="D150" s="38">
        <v>-0.82776910625270872</v>
      </c>
      <c r="G150" s="14" t="s">
        <v>114</v>
      </c>
      <c r="H150" s="128">
        <v>13573700</v>
      </c>
      <c r="I150" s="38">
        <v>-1.1570351788411413</v>
      </c>
      <c r="R150" s="82">
        <v>1.7223277295736448</v>
      </c>
    </row>
    <row r="151" spans="2:18" x14ac:dyDescent="0.2">
      <c r="B151" s="14" t="s">
        <v>115</v>
      </c>
      <c r="C151" s="127">
        <v>30333400</v>
      </c>
      <c r="D151" s="38">
        <v>-0.53829459321478945</v>
      </c>
      <c r="G151" s="14" t="s">
        <v>114</v>
      </c>
      <c r="H151" s="128">
        <v>26395800</v>
      </c>
      <c r="I151" s="38">
        <v>0.5139831586253758</v>
      </c>
      <c r="R151" s="82">
        <v>-0.57649702315070461</v>
      </c>
    </row>
    <row r="152" spans="2:18" x14ac:dyDescent="0.2">
      <c r="B152" s="14" t="s">
        <v>115</v>
      </c>
      <c r="C152" s="127">
        <v>46848800</v>
      </c>
      <c r="D152" s="38">
        <v>0.53575001781739306</v>
      </c>
      <c r="G152" s="14" t="s">
        <v>114</v>
      </c>
      <c r="H152" s="128">
        <v>23143300</v>
      </c>
      <c r="I152" s="38">
        <v>9.0106637415133584E-2</v>
      </c>
      <c r="R152" s="82">
        <v>-0.60447743486595107</v>
      </c>
    </row>
    <row r="153" spans="2:18" x14ac:dyDescent="0.2">
      <c r="B153" s="14" t="s">
        <v>115</v>
      </c>
      <c r="C153" s="127">
        <v>17062800</v>
      </c>
      <c r="D153" s="38">
        <v>-1.4013204003501711</v>
      </c>
      <c r="G153" s="14" t="s">
        <v>114</v>
      </c>
      <c r="H153" s="128">
        <v>45957400</v>
      </c>
      <c r="I153" s="38">
        <v>3.0633153514943303</v>
      </c>
      <c r="R153" s="82">
        <v>0.12621922281939435</v>
      </c>
    </row>
    <row r="154" spans="2:18" x14ac:dyDescent="0.2">
      <c r="B154" s="14" t="s">
        <v>115</v>
      </c>
      <c r="C154" s="127">
        <v>44059800</v>
      </c>
      <c r="D154" s="38">
        <v>0.35437321676087868</v>
      </c>
      <c r="G154" s="14" t="s">
        <v>114</v>
      </c>
      <c r="H154" s="128">
        <v>10610200</v>
      </c>
      <c r="I154" s="38">
        <v>-1.5432482674211729</v>
      </c>
      <c r="R154" s="82">
        <v>0.10379058352645577</v>
      </c>
    </row>
    <row r="155" spans="2:18" x14ac:dyDescent="0.2">
      <c r="B155" s="14" t="s">
        <v>115</v>
      </c>
      <c r="C155" s="127">
        <v>44833200</v>
      </c>
      <c r="D155" s="38">
        <v>0.40466967353287875</v>
      </c>
      <c r="G155" s="14" t="s">
        <v>114</v>
      </c>
      <c r="H155" s="128">
        <v>24561600</v>
      </c>
      <c r="I155" s="38">
        <v>0.27494416855502185</v>
      </c>
      <c r="R155" s="82">
        <v>-1.2748213740355507</v>
      </c>
    </row>
    <row r="156" spans="2:18" x14ac:dyDescent="0.2">
      <c r="B156" s="14" t="s">
        <v>115</v>
      </c>
      <c r="C156" s="127">
        <v>35041900</v>
      </c>
      <c r="D156" s="38">
        <v>-0.23208711104390467</v>
      </c>
      <c r="G156" s="14" t="s">
        <v>114</v>
      </c>
      <c r="H156" s="128">
        <v>24662400</v>
      </c>
      <c r="I156" s="38">
        <v>0.28808075682189116</v>
      </c>
      <c r="R156" s="82">
        <v>-0.51473681303493712</v>
      </c>
    </row>
    <row r="157" spans="2:18" x14ac:dyDescent="0.2">
      <c r="B157" s="14" t="s">
        <v>115</v>
      </c>
      <c r="C157" s="127">
        <v>36823400</v>
      </c>
      <c r="D157" s="38">
        <v>-0.11623097225502682</v>
      </c>
      <c r="G157" s="14" t="s">
        <v>114</v>
      </c>
      <c r="H157" s="128">
        <v>18880400</v>
      </c>
      <c r="I157" s="38">
        <v>-0.46544854237491762</v>
      </c>
      <c r="R157" s="82">
        <v>0.91954925670570598</v>
      </c>
    </row>
    <row r="158" spans="2:18" x14ac:dyDescent="0.2">
      <c r="B158" s="14" t="s">
        <v>115</v>
      </c>
      <c r="C158" s="127">
        <v>37232400</v>
      </c>
      <c r="D158" s="38">
        <v>-8.9632509855559497E-2</v>
      </c>
      <c r="G158" s="14" t="s">
        <v>114</v>
      </c>
      <c r="H158" s="128">
        <v>17388300</v>
      </c>
      <c r="I158" s="38">
        <v>-0.65990393278162085</v>
      </c>
      <c r="R158" s="82">
        <v>0.72940756740647661</v>
      </c>
    </row>
    <row r="159" spans="2:18" x14ac:dyDescent="0.2">
      <c r="B159" s="14" t="s">
        <v>115</v>
      </c>
      <c r="C159" s="127">
        <v>23144200</v>
      </c>
      <c r="D159" s="38">
        <v>-1.0058292286237149</v>
      </c>
      <c r="G159" s="14" t="s">
        <v>114</v>
      </c>
      <c r="H159" s="128">
        <v>17133100</v>
      </c>
      <c r="I159" s="38">
        <v>-0.69316243799694877</v>
      </c>
      <c r="R159" s="82">
        <v>0.32532715490394715</v>
      </c>
    </row>
    <row r="160" spans="2:18" x14ac:dyDescent="0.2">
      <c r="B160" s="14" t="s">
        <v>115</v>
      </c>
      <c r="C160" s="127">
        <v>39509400</v>
      </c>
      <c r="D160" s="38">
        <v>5.844743851506911E-2</v>
      </c>
      <c r="G160" s="14" t="s">
        <v>114</v>
      </c>
      <c r="H160" s="128">
        <v>23809700</v>
      </c>
      <c r="I160" s="38">
        <v>0.17695408206832511</v>
      </c>
      <c r="R160" s="82">
        <v>0.93385875463926005</v>
      </c>
    </row>
    <row r="161" spans="2:18" x14ac:dyDescent="0.2">
      <c r="B161" s="14" t="s">
        <v>115</v>
      </c>
      <c r="C161" s="127">
        <v>26452100</v>
      </c>
      <c r="D161" s="38">
        <v>-0.79070684776504019</v>
      </c>
      <c r="G161" s="14" t="s">
        <v>114</v>
      </c>
      <c r="H161" s="128">
        <v>17684000</v>
      </c>
      <c r="I161" s="38">
        <v>-0.62136733406621159</v>
      </c>
      <c r="R161" s="82">
        <v>0.58463141754868786</v>
      </c>
    </row>
    <row r="162" spans="2:18" x14ac:dyDescent="0.2">
      <c r="B162" s="14" t="s">
        <v>115</v>
      </c>
      <c r="C162" s="127">
        <v>26415000</v>
      </c>
      <c r="D162" s="38">
        <v>-0.79311956892645885</v>
      </c>
      <c r="G162" s="14" t="s">
        <v>114</v>
      </c>
      <c r="H162" s="128">
        <v>30694100</v>
      </c>
      <c r="I162" s="38">
        <v>1.074151783104387</v>
      </c>
      <c r="R162" s="82">
        <v>1.2813918888779543</v>
      </c>
    </row>
    <row r="163" spans="2:18" x14ac:dyDescent="0.2">
      <c r="B163" s="14" t="s">
        <v>115</v>
      </c>
      <c r="C163" s="127">
        <v>19683900</v>
      </c>
      <c r="D163" s="38">
        <v>-1.2308626257896729</v>
      </c>
      <c r="G163" s="14" t="s">
        <v>114</v>
      </c>
      <c r="H163" s="128">
        <v>25601300</v>
      </c>
      <c r="I163" s="38">
        <v>0.41044129971637122</v>
      </c>
      <c r="R163" s="82">
        <v>-0.14768124901075663</v>
      </c>
    </row>
    <row r="164" spans="2:18" x14ac:dyDescent="0.2">
      <c r="G164" s="14" t="s">
        <v>114</v>
      </c>
      <c r="H164" s="128">
        <v>7748890</v>
      </c>
      <c r="I164" s="38">
        <v>-1.9161436183524805</v>
      </c>
      <c r="R164" s="82">
        <v>0.32377630767799731</v>
      </c>
    </row>
    <row r="165" spans="2:18" x14ac:dyDescent="0.2">
      <c r="G165" s="14" t="s">
        <v>114</v>
      </c>
      <c r="H165" s="128">
        <v>24717400</v>
      </c>
      <c r="I165" s="38">
        <v>0.29524853811829799</v>
      </c>
      <c r="R165" s="82">
        <v>2.2832782938304459</v>
      </c>
    </row>
    <row r="166" spans="2:18" x14ac:dyDescent="0.2">
      <c r="G166" s="14" t="s">
        <v>114</v>
      </c>
      <c r="H166" s="128">
        <v>25892700</v>
      </c>
      <c r="I166" s="38">
        <v>0.44841750825769777</v>
      </c>
      <c r="R166" s="82">
        <v>0.50435226702893099</v>
      </c>
    </row>
    <row r="167" spans="2:18" x14ac:dyDescent="0.2">
      <c r="G167" s="14" t="s">
        <v>114</v>
      </c>
      <c r="H167" s="128">
        <v>28571600</v>
      </c>
      <c r="I167" s="38">
        <v>0.79754058671123129</v>
      </c>
      <c r="R167" s="82">
        <v>1.1706952810021727</v>
      </c>
    </row>
    <row r="168" spans="2:18" x14ac:dyDescent="0.2">
      <c r="G168" s="14" t="s">
        <v>114</v>
      </c>
      <c r="H168" s="128">
        <v>25605700</v>
      </c>
      <c r="I168" s="38">
        <v>0.41101472222008373</v>
      </c>
      <c r="R168" s="82">
        <v>-0.98070775894953244</v>
      </c>
    </row>
    <row r="169" spans="2:18" x14ac:dyDescent="0.2">
      <c r="G169" s="14" t="s">
        <v>114</v>
      </c>
      <c r="H169" s="128">
        <v>23561100</v>
      </c>
      <c r="I169" s="38">
        <v>0.14455571060856609</v>
      </c>
      <c r="R169" s="82">
        <v>0.58159488474493726</v>
      </c>
    </row>
    <row r="170" spans="2:18" x14ac:dyDescent="0.2">
      <c r="G170" s="14" t="s">
        <v>114</v>
      </c>
      <c r="H170" s="128">
        <v>18284200</v>
      </c>
      <c r="I170" s="38">
        <v>-0.54314729162796804</v>
      </c>
      <c r="R170" s="82">
        <v>0.2375674471766675</v>
      </c>
    </row>
    <row r="171" spans="2:18" x14ac:dyDescent="0.2">
      <c r="G171" s="14" t="s">
        <v>114</v>
      </c>
      <c r="H171" s="128">
        <v>18112900</v>
      </c>
      <c r="I171" s="38">
        <v>-0.56547167228386797</v>
      </c>
      <c r="R171" s="82">
        <v>-0.53547124947599778</v>
      </c>
    </row>
    <row r="172" spans="2:18" x14ac:dyDescent="0.2">
      <c r="G172" s="14" t="s">
        <v>114</v>
      </c>
      <c r="H172" s="128">
        <v>27652100</v>
      </c>
      <c r="I172" s="38">
        <v>0.6777083157649384</v>
      </c>
      <c r="R172" s="82">
        <v>8.3616537259477916E-2</v>
      </c>
    </row>
    <row r="173" spans="2:18" x14ac:dyDescent="0.2">
      <c r="G173" s="14" t="s">
        <v>114</v>
      </c>
      <c r="H173" s="128">
        <v>19386100</v>
      </c>
      <c r="I173" s="38">
        <v>-0.39954405143686395</v>
      </c>
      <c r="R173" s="82">
        <v>2.2572918285485635</v>
      </c>
    </row>
    <row r="174" spans="2:18" x14ac:dyDescent="0.2">
      <c r="G174" s="14" t="s">
        <v>114</v>
      </c>
      <c r="H174" s="128">
        <v>28678500</v>
      </c>
      <c r="I174" s="38">
        <v>0.81147214708552029</v>
      </c>
      <c r="R174" s="82">
        <v>-5.4812868068583355E-2</v>
      </c>
    </row>
    <row r="175" spans="2:18" x14ac:dyDescent="0.2">
      <c r="G175" s="14" t="s">
        <v>114</v>
      </c>
      <c r="H175" s="128">
        <v>35861500</v>
      </c>
      <c r="I175" s="38">
        <v>1.7475843843962566</v>
      </c>
      <c r="R175" s="82">
        <v>-1.3528068345404574</v>
      </c>
    </row>
    <row r="176" spans="2:18" x14ac:dyDescent="0.2">
      <c r="G176" s="14" t="s">
        <v>114</v>
      </c>
      <c r="H176" s="128">
        <v>28998000</v>
      </c>
      <c r="I176" s="38">
        <v>0.85311044025282923</v>
      </c>
      <c r="R176" s="82">
        <v>-1.3317856868475406</v>
      </c>
    </row>
    <row r="177" spans="7:18" x14ac:dyDescent="0.2">
      <c r="G177" s="14" t="s">
        <v>114</v>
      </c>
      <c r="H177" s="128">
        <v>30497400</v>
      </c>
      <c r="I177" s="38">
        <v>1.0485171907225102</v>
      </c>
      <c r="R177" s="82">
        <v>-0.4972734913309641</v>
      </c>
    </row>
    <row r="178" spans="7:18" x14ac:dyDescent="0.2">
      <c r="G178" s="14" t="s">
        <v>114</v>
      </c>
      <c r="H178" s="128">
        <v>24904200</v>
      </c>
      <c r="I178" s="38">
        <v>0.3195929298668217</v>
      </c>
      <c r="R178" s="82">
        <v>0.7884440206296095</v>
      </c>
    </row>
    <row r="179" spans="7:18" x14ac:dyDescent="0.2">
      <c r="G179" s="14" t="s">
        <v>114</v>
      </c>
      <c r="H179" s="128">
        <v>12987900</v>
      </c>
      <c r="I179" s="38">
        <v>-1.2333785658126892</v>
      </c>
      <c r="R179" s="82">
        <v>1.484657134114423</v>
      </c>
    </row>
    <row r="180" spans="7:18" x14ac:dyDescent="0.2">
      <c r="G180" s="14" t="s">
        <v>114</v>
      </c>
      <c r="H180" s="128">
        <v>12899500</v>
      </c>
      <c r="I180" s="38">
        <v>-1.2448991452054596</v>
      </c>
      <c r="R180" s="82">
        <v>1.8144663000565475</v>
      </c>
    </row>
    <row r="181" spans="7:18" x14ac:dyDescent="0.2">
      <c r="G181" s="14" t="s">
        <v>114</v>
      </c>
      <c r="H181" s="128">
        <v>21235900</v>
      </c>
      <c r="I181" s="38">
        <v>-0.15847201794425642</v>
      </c>
      <c r="R181" s="82">
        <v>-0.23965039920847159</v>
      </c>
    </row>
    <row r="182" spans="7:18" x14ac:dyDescent="0.2">
      <c r="G182" s="14" t="s">
        <v>114</v>
      </c>
      <c r="H182" s="128">
        <v>21012600</v>
      </c>
      <c r="I182" s="38">
        <v>-0.18757321000766827</v>
      </c>
      <c r="R182" s="82">
        <v>-0.30766612754655781</v>
      </c>
    </row>
    <row r="183" spans="7:18" x14ac:dyDescent="0.2">
      <c r="G183" s="14" t="s">
        <v>114</v>
      </c>
      <c r="H183" s="128">
        <v>16646200</v>
      </c>
      <c r="I183" s="38">
        <v>-0.75661685096459419</v>
      </c>
      <c r="R183" s="82">
        <v>0.33560966298188355</v>
      </c>
    </row>
    <row r="184" spans="7:18" x14ac:dyDescent="0.2">
      <c r="G184" s="14" t="s">
        <v>114</v>
      </c>
      <c r="H184" s="128">
        <v>39352800</v>
      </c>
      <c r="I184" s="38">
        <v>2.2025821087625346</v>
      </c>
      <c r="R184" s="82">
        <v>1.4396564999026178</v>
      </c>
    </row>
    <row r="185" spans="7:18" x14ac:dyDescent="0.2">
      <c r="G185" s="14" t="s">
        <v>114</v>
      </c>
      <c r="H185" s="128">
        <v>30672200</v>
      </c>
      <c r="I185" s="38">
        <v>1.0712977029154542</v>
      </c>
      <c r="R185" s="82">
        <v>0.92533561106135076</v>
      </c>
    </row>
    <row r="186" spans="7:18" x14ac:dyDescent="0.2">
      <c r="G186" s="14" t="s">
        <v>114</v>
      </c>
      <c r="H186" s="128">
        <v>20707300</v>
      </c>
      <c r="I186" s="38">
        <v>-0.2273609123675413</v>
      </c>
      <c r="R186" s="82">
        <v>0.88864960315337749</v>
      </c>
    </row>
    <row r="187" spans="7:18" x14ac:dyDescent="0.2">
      <c r="G187" s="14" t="s">
        <v>114</v>
      </c>
      <c r="H187" s="128">
        <v>33498100</v>
      </c>
      <c r="I187" s="38">
        <v>1.4395783059248388</v>
      </c>
      <c r="R187" s="82">
        <v>0.57539149584113791</v>
      </c>
    </row>
    <row r="188" spans="7:18" x14ac:dyDescent="0.2">
      <c r="G188" s="14" t="s">
        <v>114</v>
      </c>
      <c r="H188" s="128">
        <v>20220200</v>
      </c>
      <c r="I188" s="38">
        <v>-0.29084138999444642</v>
      </c>
      <c r="R188" s="82">
        <v>1.1819812784616059</v>
      </c>
    </row>
    <row r="189" spans="7:18" x14ac:dyDescent="0.2">
      <c r="G189" s="14" t="s">
        <v>114</v>
      </c>
      <c r="H189" s="128">
        <v>20249900</v>
      </c>
      <c r="I189" s="38">
        <v>-0.28697078809438675</v>
      </c>
      <c r="R189" s="82">
        <v>0.46219268067642877</v>
      </c>
    </row>
    <row r="190" spans="7:18" x14ac:dyDescent="0.2">
      <c r="G190" s="14" t="s">
        <v>114</v>
      </c>
      <c r="H190" s="128">
        <v>23963200</v>
      </c>
      <c r="I190" s="38">
        <v>0.19695870805011517</v>
      </c>
      <c r="R190" s="82">
        <v>-0.50060976771620069</v>
      </c>
    </row>
    <row r="191" spans="7:18" x14ac:dyDescent="0.2">
      <c r="G191" s="14" t="s">
        <v>114</v>
      </c>
      <c r="H191" s="128">
        <v>13738700</v>
      </c>
      <c r="I191" s="38">
        <v>-1.1355318349519206</v>
      </c>
      <c r="R191" s="82">
        <v>0.51510393897354123</v>
      </c>
    </row>
    <row r="192" spans="7:18" x14ac:dyDescent="0.2">
      <c r="G192" s="14" t="s">
        <v>115</v>
      </c>
      <c r="H192" s="128">
        <v>20520300</v>
      </c>
      <c r="I192" s="38">
        <v>-0.25173136877532465</v>
      </c>
      <c r="R192" s="82">
        <v>0.17112863072379081</v>
      </c>
    </row>
    <row r="193" spans="7:18" x14ac:dyDescent="0.2">
      <c r="G193" s="14" t="s">
        <v>115</v>
      </c>
      <c r="H193" s="128">
        <v>14510100</v>
      </c>
      <c r="I193" s="38">
        <v>-1.035000444187407</v>
      </c>
      <c r="R193" s="82">
        <v>0.74954251668456495</v>
      </c>
    </row>
    <row r="194" spans="7:18" x14ac:dyDescent="0.2">
      <c r="G194" s="14" t="s">
        <v>115</v>
      </c>
      <c r="H194" s="128">
        <v>7638230</v>
      </c>
      <c r="I194" s="38">
        <v>-1.9305651943208511</v>
      </c>
      <c r="R194" s="82">
        <v>-5.9074439857537978E-2</v>
      </c>
    </row>
    <row r="195" spans="7:18" x14ac:dyDescent="0.2">
      <c r="G195" s="14" t="s">
        <v>115</v>
      </c>
      <c r="H195" s="128">
        <v>19566700</v>
      </c>
      <c r="I195" s="38">
        <v>-0.37600766412538977</v>
      </c>
      <c r="R195" s="82">
        <v>1.2682553006110848</v>
      </c>
    </row>
    <row r="196" spans="7:18" x14ac:dyDescent="0.2">
      <c r="G196" s="14" t="s">
        <v>115</v>
      </c>
      <c r="H196" s="128">
        <v>24534500</v>
      </c>
      <c r="I196" s="38">
        <v>0.27141240722533772</v>
      </c>
      <c r="R196" s="82">
        <v>8.9650505878089509E-2</v>
      </c>
    </row>
    <row r="197" spans="7:18" x14ac:dyDescent="0.2">
      <c r="G197" s="14" t="s">
        <v>115</v>
      </c>
      <c r="H197" s="128">
        <v>13365300</v>
      </c>
      <c r="I197" s="38">
        <v>-1.1841945537897083</v>
      </c>
      <c r="R197" s="82">
        <v>0.49762758493993831</v>
      </c>
    </row>
    <row r="198" spans="7:18" x14ac:dyDescent="0.2">
      <c r="G198" s="14" t="s">
        <v>115</v>
      </c>
      <c r="H198" s="128">
        <v>8558920</v>
      </c>
      <c r="I198" s="38">
        <v>-1.8105778386519633</v>
      </c>
      <c r="R198" s="82">
        <v>-0.30085021915015636</v>
      </c>
    </row>
    <row r="199" spans="7:18" x14ac:dyDescent="0.2">
      <c r="G199" s="14" t="s">
        <v>115</v>
      </c>
      <c r="H199" s="128">
        <v>14744400</v>
      </c>
      <c r="I199" s="38">
        <v>-1.0044656958647138</v>
      </c>
      <c r="R199" s="82">
        <v>0.55416183087414372</v>
      </c>
    </row>
    <row r="200" spans="7:18" x14ac:dyDescent="0.2">
      <c r="G200" s="14" t="s">
        <v>115</v>
      </c>
      <c r="H200" s="128">
        <v>17878300</v>
      </c>
      <c r="I200" s="38">
        <v>-0.59604551759545066</v>
      </c>
      <c r="R200" s="82">
        <v>-1.8166978206461317</v>
      </c>
    </row>
    <row r="201" spans="7:18" x14ac:dyDescent="0.2">
      <c r="G201" s="14" t="s">
        <v>115</v>
      </c>
      <c r="H201" s="128">
        <v>16099600</v>
      </c>
      <c r="I201" s="38">
        <v>-0.82785156472124866</v>
      </c>
      <c r="R201" s="82">
        <v>-8.4865420194972854E-2</v>
      </c>
    </row>
    <row r="202" spans="7:18" x14ac:dyDescent="0.2">
      <c r="G202" s="14" t="s">
        <v>115</v>
      </c>
      <c r="H202" s="128">
        <v>14240800</v>
      </c>
      <c r="I202" s="38">
        <v>-1.0700965078805409</v>
      </c>
      <c r="R202" s="82">
        <v>-0.31668449965040063</v>
      </c>
    </row>
    <row r="203" spans="7:18" x14ac:dyDescent="0.2">
      <c r="G203" s="14" t="s">
        <v>115</v>
      </c>
      <c r="H203" s="128">
        <v>6444650</v>
      </c>
      <c r="I203" s="38">
        <v>-2.0861164743165839</v>
      </c>
      <c r="R203" s="82">
        <v>-0.43952723874118443</v>
      </c>
    </row>
    <row r="204" spans="7:18" x14ac:dyDescent="0.2">
      <c r="G204" s="14" t="s">
        <v>115</v>
      </c>
      <c r="H204" s="128">
        <v>17257300</v>
      </c>
      <c r="I204" s="38">
        <v>-0.67697628459669901</v>
      </c>
      <c r="R204" s="82">
        <v>0.69716558390227557</v>
      </c>
    </row>
    <row r="205" spans="7:18" x14ac:dyDescent="0.2">
      <c r="G205" s="14" t="s">
        <v>115</v>
      </c>
      <c r="H205" s="128">
        <v>6214020</v>
      </c>
      <c r="I205" s="38">
        <v>-2.1161729361418624</v>
      </c>
      <c r="R205" s="82">
        <v>0.98937647886233859</v>
      </c>
    </row>
    <row r="206" spans="7:18" x14ac:dyDescent="0.2">
      <c r="G206" s="14" t="s">
        <v>115</v>
      </c>
      <c r="H206" s="128">
        <v>4722500</v>
      </c>
      <c r="I206" s="38">
        <v>-2.3105527390367127</v>
      </c>
      <c r="R206" s="82">
        <v>-0.20916778020429769</v>
      </c>
    </row>
    <row r="207" spans="7:18" x14ac:dyDescent="0.2">
      <c r="G207" s="14" t="s">
        <v>115</v>
      </c>
      <c r="H207" s="128">
        <v>6738670</v>
      </c>
      <c r="I207" s="38">
        <v>-2.047798818738956</v>
      </c>
      <c r="R207" s="82">
        <v>-0.68286689758938246</v>
      </c>
    </row>
    <row r="208" spans="7:18" x14ac:dyDescent="0.2">
      <c r="G208" s="14" t="s">
        <v>115</v>
      </c>
      <c r="H208" s="128">
        <v>22342300</v>
      </c>
      <c r="I208" s="38">
        <v>-1.4282322919809999E-2</v>
      </c>
      <c r="R208" s="82">
        <v>-0.42825427361138091</v>
      </c>
    </row>
    <row r="209" spans="7:18" x14ac:dyDescent="0.2">
      <c r="G209" s="14" t="s">
        <v>115</v>
      </c>
      <c r="H209" s="128">
        <v>11566200</v>
      </c>
      <c r="I209" s="38">
        <v>-1.4186591961599917</v>
      </c>
      <c r="R209" s="82">
        <v>0.56035218744831328</v>
      </c>
    </row>
    <row r="210" spans="7:18" x14ac:dyDescent="0.2">
      <c r="G210" s="14" t="s">
        <v>115</v>
      </c>
      <c r="H210" s="128">
        <v>24644200</v>
      </c>
      <c r="I210" s="38">
        <v>0.28570887282926194</v>
      </c>
      <c r="R210" s="82">
        <v>0.94537933403203034</v>
      </c>
    </row>
    <row r="211" spans="7:18" x14ac:dyDescent="0.2">
      <c r="G211" s="14" t="s">
        <v>115</v>
      </c>
      <c r="H211" s="128">
        <v>6749310</v>
      </c>
      <c r="I211" s="38">
        <v>-2.0464121788663419</v>
      </c>
      <c r="R211" s="82">
        <v>0.63391968820870737</v>
      </c>
    </row>
    <row r="212" spans="7:18" x14ac:dyDescent="0.2">
      <c r="G212" s="14" t="s">
        <v>115</v>
      </c>
      <c r="H212" s="128">
        <v>22679100</v>
      </c>
      <c r="I212" s="38">
        <v>2.9610563273459664E-2</v>
      </c>
      <c r="R212" s="82">
        <v>-0.68148547064862042</v>
      </c>
    </row>
    <row r="213" spans="7:18" x14ac:dyDescent="0.2">
      <c r="G213" s="14" t="s">
        <v>115</v>
      </c>
      <c r="H213" s="128">
        <v>14779000</v>
      </c>
      <c r="I213" s="38">
        <v>-0.99995650981279227</v>
      </c>
      <c r="R213" s="82">
        <v>0.53272364863307231</v>
      </c>
    </row>
    <row r="214" spans="7:18" x14ac:dyDescent="0.2">
      <c r="G214" s="14" t="s">
        <v>115</v>
      </c>
      <c r="H214" s="128">
        <v>17946100</v>
      </c>
      <c r="I214" s="38">
        <v>-0.58720959810642548</v>
      </c>
      <c r="R214" s="82">
        <v>-0.98499539539774672</v>
      </c>
    </row>
    <row r="215" spans="7:18" x14ac:dyDescent="0.2">
      <c r="G215" s="14" t="s">
        <v>115</v>
      </c>
      <c r="H215" s="128">
        <v>8796720</v>
      </c>
      <c r="I215" s="38">
        <v>-1.7795869587922259</v>
      </c>
      <c r="R215" s="82">
        <v>1.715303303903166</v>
      </c>
    </row>
    <row r="216" spans="7:18" x14ac:dyDescent="0.2">
      <c r="G216" s="14" t="s">
        <v>115</v>
      </c>
      <c r="H216" s="128">
        <v>14005300</v>
      </c>
      <c r="I216" s="38">
        <v>-1.100787644158792</v>
      </c>
      <c r="R216" s="82">
        <v>-1.0497530413283753</v>
      </c>
    </row>
    <row r="217" spans="7:18" x14ac:dyDescent="0.2">
      <c r="G217" s="14" t="s">
        <v>115</v>
      </c>
      <c r="H217" s="128">
        <v>32489100</v>
      </c>
      <c r="I217" s="38">
        <v>1.3080820999598475</v>
      </c>
      <c r="R217" s="82">
        <v>0.9097750094833329</v>
      </c>
    </row>
    <row r="218" spans="7:18" x14ac:dyDescent="0.2">
      <c r="R218" s="82">
        <v>-1.5210542100615712</v>
      </c>
    </row>
    <row r="219" spans="7:18" x14ac:dyDescent="0.2">
      <c r="R219" s="82">
        <v>0.92139984751314186</v>
      </c>
    </row>
    <row r="220" spans="7:18" x14ac:dyDescent="0.2">
      <c r="R220" s="82">
        <v>0.88917089633857072</v>
      </c>
    </row>
    <row r="221" spans="7:18" x14ac:dyDescent="0.2">
      <c r="R221" s="82">
        <v>-1.9570521010605189</v>
      </c>
    </row>
    <row r="222" spans="7:18" x14ac:dyDescent="0.2">
      <c r="R222" s="82">
        <v>1.2361175757439224</v>
      </c>
    </row>
    <row r="223" spans="7:18" x14ac:dyDescent="0.2">
      <c r="R223" s="82">
        <v>0.22886185098394063</v>
      </c>
    </row>
    <row r="224" spans="7:18" x14ac:dyDescent="0.2">
      <c r="R224" s="82">
        <v>-0.67536027572260005</v>
      </c>
    </row>
    <row r="225" spans="18:18" x14ac:dyDescent="0.2">
      <c r="R225" s="82">
        <v>0.87230706179756978</v>
      </c>
    </row>
    <row r="226" spans="18:18" x14ac:dyDescent="0.2">
      <c r="R226" s="82">
        <v>0.55782391550012611</v>
      </c>
    </row>
    <row r="227" spans="18:18" x14ac:dyDescent="0.2">
      <c r="R227" s="82">
        <v>1.3465665693567372</v>
      </c>
    </row>
    <row r="228" spans="18:18" x14ac:dyDescent="0.2">
      <c r="R228" s="82">
        <v>-0.97515598652722457</v>
      </c>
    </row>
    <row r="229" spans="18:18" x14ac:dyDescent="0.2">
      <c r="R229" s="82">
        <v>1.9219178578545013</v>
      </c>
    </row>
    <row r="230" spans="18:18" x14ac:dyDescent="0.2">
      <c r="R230" s="82">
        <v>-0.37226738552162841</v>
      </c>
    </row>
    <row r="231" spans="18:18" x14ac:dyDescent="0.2">
      <c r="R231" s="82">
        <v>-6.8796557761391652E-2</v>
      </c>
    </row>
    <row r="232" spans="18:18" x14ac:dyDescent="0.2">
      <c r="R232" s="82">
        <v>0.43554156658342508</v>
      </c>
    </row>
    <row r="233" spans="18:18" x14ac:dyDescent="0.2">
      <c r="R233" s="82">
        <v>2.0839805432583628E-2</v>
      </c>
    </row>
    <row r="234" spans="18:18" x14ac:dyDescent="0.2">
      <c r="R234" s="82">
        <v>0.35844230449334685</v>
      </c>
    </row>
    <row r="235" spans="18:18" x14ac:dyDescent="0.2">
      <c r="R235" s="82">
        <v>0.58770704734132784</v>
      </c>
    </row>
    <row r="236" spans="18:18" x14ac:dyDescent="0.2">
      <c r="R236" s="82">
        <v>-0.7841150664835369</v>
      </c>
    </row>
    <row r="237" spans="18:18" x14ac:dyDescent="0.2">
      <c r="R237" s="82">
        <v>0.4321531608796691</v>
      </c>
    </row>
    <row r="238" spans="18:18" x14ac:dyDescent="0.2">
      <c r="R238" s="82">
        <v>0.98736950009934465</v>
      </c>
    </row>
    <row r="239" spans="18:18" x14ac:dyDescent="0.2">
      <c r="R239" s="82">
        <v>-0.29038525845740237</v>
      </c>
    </row>
    <row r="240" spans="18:18" x14ac:dyDescent="0.2">
      <c r="R240" s="82">
        <v>0.37058843570834904</v>
      </c>
    </row>
    <row r="241" spans="18:18" x14ac:dyDescent="0.2">
      <c r="R241" s="82">
        <v>-6.90702366836181E-2</v>
      </c>
    </row>
    <row r="242" spans="18:18" x14ac:dyDescent="0.2">
      <c r="R242" s="82">
        <v>0.79284894804449224</v>
      </c>
    </row>
    <row r="243" spans="18:18" x14ac:dyDescent="0.2">
      <c r="R243" s="82">
        <v>0.36481511368233405</v>
      </c>
    </row>
    <row r="244" spans="18:18" x14ac:dyDescent="0.2">
      <c r="R244" s="82">
        <v>-0.73416214701239602</v>
      </c>
    </row>
    <row r="245" spans="18:18" x14ac:dyDescent="0.2">
      <c r="R245" s="82">
        <v>-0.46938430592312647</v>
      </c>
    </row>
    <row r="246" spans="18:18" x14ac:dyDescent="0.2">
      <c r="R246" s="82">
        <v>-0.68942215939318729</v>
      </c>
    </row>
    <row r="247" spans="18:18" x14ac:dyDescent="0.2">
      <c r="R247" s="82">
        <v>1.1460511456721627</v>
      </c>
    </row>
    <row r="248" spans="18:18" x14ac:dyDescent="0.2">
      <c r="R248" s="82">
        <v>0.74068053253628008</v>
      </c>
    </row>
    <row r="249" spans="18:18" x14ac:dyDescent="0.2">
      <c r="R249" s="82">
        <v>0.13749218794919787</v>
      </c>
    </row>
    <row r="250" spans="18:18" x14ac:dyDescent="0.2">
      <c r="R250" s="82">
        <v>6.5433398286593942E-3</v>
      </c>
    </row>
    <row r="251" spans="18:18" x14ac:dyDescent="0.2">
      <c r="R251" s="82">
        <v>0.99907253210693259</v>
      </c>
    </row>
    <row r="252" spans="18:18" x14ac:dyDescent="0.2">
      <c r="R252" s="82">
        <v>1.3914368802722443</v>
      </c>
    </row>
    <row r="253" spans="18:18" x14ac:dyDescent="0.2">
      <c r="R253" s="82">
        <v>0.33742115680043</v>
      </c>
    </row>
    <row r="254" spans="18:18" x14ac:dyDescent="0.2">
      <c r="R254" s="82">
        <v>0.52119003691067212</v>
      </c>
    </row>
    <row r="255" spans="18:18" x14ac:dyDescent="0.2">
      <c r="R255" s="82">
        <v>-2.0960236513011812</v>
      </c>
    </row>
    <row r="256" spans="18:18" x14ac:dyDescent="0.2">
      <c r="R256" s="82">
        <v>0.10139263487456694</v>
      </c>
    </row>
    <row r="257" spans="18:18" x14ac:dyDescent="0.2">
      <c r="R257" s="82">
        <v>1.4006507373205346</v>
      </c>
    </row>
    <row r="258" spans="18:18" x14ac:dyDescent="0.2">
      <c r="R258" s="82">
        <v>-0.77518792068710296</v>
      </c>
    </row>
    <row r="259" spans="18:18" x14ac:dyDescent="0.2">
      <c r="R259" s="82">
        <v>-0.14403219671440404</v>
      </c>
    </row>
    <row r="260" spans="18:18" x14ac:dyDescent="0.2">
      <c r="R260" s="82">
        <v>-0.71075608299722015</v>
      </c>
    </row>
    <row r="261" spans="18:18" x14ac:dyDescent="0.2">
      <c r="R261" s="82">
        <v>0.20197615495759996</v>
      </c>
    </row>
    <row r="262" spans="18:18" x14ac:dyDescent="0.2">
      <c r="R262" s="82">
        <v>0.30000533843318622</v>
      </c>
    </row>
    <row r="263" spans="18:18" x14ac:dyDescent="0.2">
      <c r="R263" s="82">
        <v>0.66536669960548878</v>
      </c>
    </row>
    <row r="264" spans="18:18" x14ac:dyDescent="0.2">
      <c r="R264" s="82">
        <v>-0.26166200395325556</v>
      </c>
    </row>
    <row r="265" spans="18:18" x14ac:dyDescent="0.2">
      <c r="R265" s="82">
        <v>1.3895341601462889</v>
      </c>
    </row>
    <row r="266" spans="18:18" x14ac:dyDescent="0.2">
      <c r="R266" s="82">
        <v>-1.7193619571068524</v>
      </c>
    </row>
    <row r="267" spans="18:18" x14ac:dyDescent="0.2">
      <c r="R267" s="82">
        <v>-0.72746352958266303</v>
      </c>
    </row>
    <row r="268" spans="18:18" x14ac:dyDescent="0.2">
      <c r="R268" s="82">
        <v>1.2808966603520207</v>
      </c>
    </row>
    <row r="269" spans="18:18" x14ac:dyDescent="0.2">
      <c r="R269" s="82">
        <v>-0.30176248222424451</v>
      </c>
    </row>
    <row r="270" spans="18:18" x14ac:dyDescent="0.2">
      <c r="R270" s="82">
        <v>-6.450892131317737E-2</v>
      </c>
    </row>
    <row r="271" spans="18:18" x14ac:dyDescent="0.2">
      <c r="R271" s="82">
        <v>-1.2230699930754931</v>
      </c>
    </row>
    <row r="272" spans="18:18" x14ac:dyDescent="0.2">
      <c r="R272" s="82">
        <v>-0.48796840797526497</v>
      </c>
    </row>
    <row r="273" spans="18:18" x14ac:dyDescent="0.2">
      <c r="R273" s="82">
        <v>1.2522906968145424</v>
      </c>
    </row>
    <row r="274" spans="18:18" x14ac:dyDescent="0.2">
      <c r="R274" s="82">
        <v>-0.28733569332402198</v>
      </c>
    </row>
    <row r="275" spans="18:18" x14ac:dyDescent="0.2">
      <c r="R275" s="82">
        <v>-0.12478344585114416</v>
      </c>
    </row>
    <row r="276" spans="18:18" x14ac:dyDescent="0.2">
      <c r="R276" s="82">
        <v>-1.4736425948682472</v>
      </c>
    </row>
    <row r="277" spans="18:18" x14ac:dyDescent="0.2">
      <c r="R277" s="82">
        <v>6.1826482118401055E-2</v>
      </c>
    </row>
    <row r="278" spans="18:18" x14ac:dyDescent="0.2">
      <c r="R278" s="82">
        <v>-0.74970971626078398</v>
      </c>
    </row>
    <row r="279" spans="18:18" x14ac:dyDescent="0.2">
      <c r="R279" s="82">
        <v>-0.64327468017395695</v>
      </c>
    </row>
    <row r="280" spans="18:18" x14ac:dyDescent="0.2">
      <c r="R280" s="82">
        <v>-0.46349369293044301</v>
      </c>
    </row>
    <row r="281" spans="18:18" x14ac:dyDescent="0.2">
      <c r="R281" s="82">
        <v>0.91623904497972897</v>
      </c>
    </row>
    <row r="282" spans="18:18" x14ac:dyDescent="0.2">
      <c r="R282" s="82">
        <v>0.21014742563550379</v>
      </c>
    </row>
    <row r="283" spans="18:18" x14ac:dyDescent="0.2">
      <c r="R283" s="82">
        <v>-0.46847204284903832</v>
      </c>
    </row>
    <row r="284" spans="18:18" x14ac:dyDescent="0.2">
      <c r="R284" s="82">
        <v>-2.6180839871845392E-2</v>
      </c>
    </row>
    <row r="285" spans="18:18" x14ac:dyDescent="0.2">
      <c r="R285" s="82">
        <v>1.1818379228356779</v>
      </c>
    </row>
    <row r="286" spans="18:18" x14ac:dyDescent="0.2">
      <c r="R286" s="82">
        <v>8.1463163731285652E-3</v>
      </c>
    </row>
    <row r="287" spans="18:18" x14ac:dyDescent="0.2">
      <c r="R287" s="82">
        <v>-8.5152131446829121E-2</v>
      </c>
    </row>
    <row r="288" spans="18:18" x14ac:dyDescent="0.2">
      <c r="R288" s="82">
        <v>1.2413044429365951</v>
      </c>
    </row>
    <row r="289" spans="18:18" x14ac:dyDescent="0.2">
      <c r="R289" s="82">
        <v>-0.58444674422490139</v>
      </c>
    </row>
    <row r="290" spans="18:18" x14ac:dyDescent="0.2">
      <c r="R290" s="82">
        <v>1.6302803853981509</v>
      </c>
    </row>
    <row r="291" spans="18:18" x14ac:dyDescent="0.2">
      <c r="R291" s="82">
        <v>0.6955365426985467</v>
      </c>
    </row>
    <row r="292" spans="18:18" x14ac:dyDescent="0.2">
      <c r="R292" s="82">
        <v>0.70648369958760449</v>
      </c>
    </row>
    <row r="293" spans="18:18" x14ac:dyDescent="0.2">
      <c r="R293" s="82">
        <v>-1.1570351788411413</v>
      </c>
    </row>
    <row r="294" spans="18:18" x14ac:dyDescent="0.2">
      <c r="R294" s="82">
        <v>0.5139831586253758</v>
      </c>
    </row>
    <row r="295" spans="18:18" x14ac:dyDescent="0.2">
      <c r="R295" s="82">
        <v>9.0106637415133584E-2</v>
      </c>
    </row>
    <row r="296" spans="18:18" x14ac:dyDescent="0.2">
      <c r="R296" s="82">
        <v>3.0633153514943303</v>
      </c>
    </row>
    <row r="297" spans="18:18" x14ac:dyDescent="0.2">
      <c r="R297" s="82">
        <v>-1.5432482674211729</v>
      </c>
    </row>
    <row r="298" spans="18:18" x14ac:dyDescent="0.2">
      <c r="R298" s="82">
        <v>0.27494416855502185</v>
      </c>
    </row>
    <row r="299" spans="18:18" x14ac:dyDescent="0.2">
      <c r="R299" s="82">
        <v>0.28808075682189116</v>
      </c>
    </row>
    <row r="300" spans="18:18" x14ac:dyDescent="0.2">
      <c r="R300" s="82">
        <v>-0.46544854237491762</v>
      </c>
    </row>
    <row r="301" spans="18:18" x14ac:dyDescent="0.2">
      <c r="R301" s="82">
        <v>-0.65990393278162085</v>
      </c>
    </row>
    <row r="302" spans="18:18" x14ac:dyDescent="0.2">
      <c r="R302" s="82">
        <v>-0.69316243799694877</v>
      </c>
    </row>
    <row r="303" spans="18:18" x14ac:dyDescent="0.2">
      <c r="R303" s="82">
        <v>0.17695408206832511</v>
      </c>
    </row>
    <row r="304" spans="18:18" x14ac:dyDescent="0.2">
      <c r="R304" s="82">
        <v>-0.62136733406621159</v>
      </c>
    </row>
    <row r="305" spans="18:18" x14ac:dyDescent="0.2">
      <c r="R305" s="82">
        <v>1.074151783104387</v>
      </c>
    </row>
    <row r="306" spans="18:18" x14ac:dyDescent="0.2">
      <c r="R306" s="82">
        <v>0.41044129971637122</v>
      </c>
    </row>
    <row r="307" spans="18:18" x14ac:dyDescent="0.2">
      <c r="R307" s="82">
        <v>-1.9161436183524805</v>
      </c>
    </row>
    <row r="308" spans="18:18" x14ac:dyDescent="0.2">
      <c r="R308" s="82">
        <v>0.29524853811829799</v>
      </c>
    </row>
    <row r="309" spans="18:18" x14ac:dyDescent="0.2">
      <c r="R309" s="82">
        <v>0.44841750825769777</v>
      </c>
    </row>
    <row r="310" spans="18:18" x14ac:dyDescent="0.2">
      <c r="R310" s="82">
        <v>0.79754058671123129</v>
      </c>
    </row>
    <row r="311" spans="18:18" x14ac:dyDescent="0.2">
      <c r="R311" s="82">
        <v>0.41101472222008373</v>
      </c>
    </row>
    <row r="312" spans="18:18" x14ac:dyDescent="0.2">
      <c r="R312" s="82">
        <v>0.14455571060856609</v>
      </c>
    </row>
    <row r="313" spans="18:18" x14ac:dyDescent="0.2">
      <c r="R313" s="82">
        <v>-0.54314729162796804</v>
      </c>
    </row>
    <row r="314" spans="18:18" x14ac:dyDescent="0.2">
      <c r="R314" s="82">
        <v>-0.56547167228386797</v>
      </c>
    </row>
    <row r="315" spans="18:18" x14ac:dyDescent="0.2">
      <c r="R315" s="82">
        <v>0.6777083157649384</v>
      </c>
    </row>
    <row r="316" spans="18:18" x14ac:dyDescent="0.2">
      <c r="R316" s="82">
        <v>-0.39954405143686395</v>
      </c>
    </row>
    <row r="317" spans="18:18" x14ac:dyDescent="0.2">
      <c r="R317" s="82">
        <v>0.81147214708552029</v>
      </c>
    </row>
    <row r="318" spans="18:18" x14ac:dyDescent="0.2">
      <c r="R318" s="82">
        <v>1.7475843843962566</v>
      </c>
    </row>
    <row r="319" spans="18:18" x14ac:dyDescent="0.2">
      <c r="R319" s="82">
        <v>0.85311044025282923</v>
      </c>
    </row>
    <row r="320" spans="18:18" x14ac:dyDescent="0.2">
      <c r="R320" s="82">
        <v>1.0485171907225102</v>
      </c>
    </row>
    <row r="321" spans="18:18" x14ac:dyDescent="0.2">
      <c r="R321" s="82">
        <v>0.3195929298668217</v>
      </c>
    </row>
    <row r="322" spans="18:18" x14ac:dyDescent="0.2">
      <c r="R322" s="82">
        <v>-1.2333785658126892</v>
      </c>
    </row>
    <row r="323" spans="18:18" x14ac:dyDescent="0.2">
      <c r="R323" s="82">
        <v>-1.2448991452054596</v>
      </c>
    </row>
    <row r="324" spans="18:18" x14ac:dyDescent="0.2">
      <c r="R324" s="82">
        <v>-0.15847201794425642</v>
      </c>
    </row>
    <row r="325" spans="18:18" x14ac:dyDescent="0.2">
      <c r="R325" s="82">
        <v>-0.18757321000766827</v>
      </c>
    </row>
    <row r="326" spans="18:18" x14ac:dyDescent="0.2">
      <c r="R326" s="82">
        <v>-0.75661685096459419</v>
      </c>
    </row>
    <row r="327" spans="18:18" x14ac:dyDescent="0.2">
      <c r="R327" s="82">
        <v>2.2025821087625346</v>
      </c>
    </row>
    <row r="328" spans="18:18" x14ac:dyDescent="0.2">
      <c r="R328" s="82">
        <v>1.0712977029154542</v>
      </c>
    </row>
    <row r="329" spans="18:18" x14ac:dyDescent="0.2">
      <c r="R329" s="82">
        <v>-0.2273609123675413</v>
      </c>
    </row>
    <row r="330" spans="18:18" x14ac:dyDescent="0.2">
      <c r="R330" s="82">
        <v>1.4395783059248388</v>
      </c>
    </row>
    <row r="331" spans="18:18" x14ac:dyDescent="0.2">
      <c r="R331" s="82">
        <v>-0.29084138999444642</v>
      </c>
    </row>
    <row r="332" spans="18:18" x14ac:dyDescent="0.2">
      <c r="R332" s="82">
        <v>-0.28697078809438675</v>
      </c>
    </row>
    <row r="333" spans="18:18" x14ac:dyDescent="0.2">
      <c r="R333" s="82">
        <v>0.19695870805011517</v>
      </c>
    </row>
    <row r="334" spans="18:18" x14ac:dyDescent="0.2">
      <c r="R334" s="82">
        <v>-1.1355318349519206</v>
      </c>
    </row>
    <row r="335" spans="18:18" x14ac:dyDescent="0.2">
      <c r="R335" s="82">
        <v>-5.5796204071454844E-2</v>
      </c>
    </row>
    <row r="336" spans="18:18" x14ac:dyDescent="0.2">
      <c r="R336" s="82">
        <v>0.97902034093360701</v>
      </c>
    </row>
    <row r="337" spans="18:18" x14ac:dyDescent="0.2">
      <c r="R337" s="82">
        <v>1.5922079399135198</v>
      </c>
    </row>
    <row r="338" spans="18:18" x14ac:dyDescent="0.2">
      <c r="R338" s="82">
        <v>0.52788149472630563</v>
      </c>
    </row>
    <row r="339" spans="18:18" x14ac:dyDescent="0.2">
      <c r="R339" s="82">
        <v>-0.28685442211839879</v>
      </c>
    </row>
    <row r="340" spans="18:18" x14ac:dyDescent="0.2">
      <c r="R340" s="82">
        <v>0.33215031157642838</v>
      </c>
    </row>
    <row r="341" spans="18:18" x14ac:dyDescent="0.2">
      <c r="R341" s="82">
        <v>0.99165415798677747</v>
      </c>
    </row>
    <row r="342" spans="18:18" x14ac:dyDescent="0.2">
      <c r="R342" s="82">
        <v>0.63077097537321558</v>
      </c>
    </row>
    <row r="343" spans="18:18" x14ac:dyDescent="0.2">
      <c r="R343" s="82">
        <v>2.0070622804874462E-2</v>
      </c>
    </row>
    <row r="344" spans="18:18" x14ac:dyDescent="0.2">
      <c r="R344" s="82">
        <v>0.71700520318002148</v>
      </c>
    </row>
    <row r="345" spans="18:18" x14ac:dyDescent="0.2">
      <c r="R345" s="82">
        <v>1.5889245421973095</v>
      </c>
    </row>
    <row r="346" spans="18:18" x14ac:dyDescent="0.2">
      <c r="R346" s="82">
        <v>0.20448134798806542</v>
      </c>
    </row>
    <row r="347" spans="18:18" x14ac:dyDescent="0.2">
      <c r="R347" s="82">
        <v>3.1359571747075123</v>
      </c>
    </row>
    <row r="348" spans="18:18" x14ac:dyDescent="0.2">
      <c r="R348" s="82">
        <v>2.1959751512228389</v>
      </c>
    </row>
    <row r="349" spans="18:18" x14ac:dyDescent="0.2">
      <c r="R349" s="82">
        <v>-1.5426349164393296</v>
      </c>
    </row>
    <row r="350" spans="18:18" x14ac:dyDescent="0.2">
      <c r="R350" s="82">
        <v>-0.19495415400485824</v>
      </c>
    </row>
    <row r="351" spans="18:18" x14ac:dyDescent="0.2">
      <c r="R351" s="82">
        <v>0.42480024040747533</v>
      </c>
    </row>
    <row r="352" spans="18:18" x14ac:dyDescent="0.2">
      <c r="R352" s="82">
        <v>0.14167256477248769</v>
      </c>
    </row>
    <row r="353" spans="18:18" x14ac:dyDescent="0.2">
      <c r="R353" s="82">
        <v>0.70572542447707587</v>
      </c>
    </row>
    <row r="354" spans="18:18" x14ac:dyDescent="0.2">
      <c r="R354" s="82">
        <v>-0.44961215634477603</v>
      </c>
    </row>
    <row r="355" spans="18:18" x14ac:dyDescent="0.2">
      <c r="R355" s="82">
        <v>0.57624332799055777</v>
      </c>
    </row>
    <row r="356" spans="18:18" x14ac:dyDescent="0.2">
      <c r="R356" s="82">
        <v>2.0228734938124866</v>
      </c>
    </row>
    <row r="357" spans="18:18" x14ac:dyDescent="0.2">
      <c r="R357" s="82">
        <v>-0.73189719008799281</v>
      </c>
    </row>
    <row r="358" spans="18:18" x14ac:dyDescent="0.2">
      <c r="R358" s="82">
        <v>1.548884524029718</v>
      </c>
    </row>
    <row r="359" spans="18:18" x14ac:dyDescent="0.2">
      <c r="R359" s="82">
        <v>1.4560253875565761</v>
      </c>
    </row>
    <row r="360" spans="18:18" x14ac:dyDescent="0.2">
      <c r="R360" s="82">
        <v>1.4794043415606721</v>
      </c>
    </row>
    <row r="361" spans="18:18" x14ac:dyDescent="0.2">
      <c r="R361" s="82">
        <v>0.46632214603990529</v>
      </c>
    </row>
    <row r="362" spans="18:18" x14ac:dyDescent="0.2">
      <c r="R362" s="82">
        <v>0.75171623779758678</v>
      </c>
    </row>
    <row r="363" spans="18:18" x14ac:dyDescent="0.2">
      <c r="R363" s="82">
        <v>-1.2128829932341552</v>
      </c>
    </row>
    <row r="364" spans="18:18" x14ac:dyDescent="0.2">
      <c r="R364" s="82">
        <v>0.71012459628445856</v>
      </c>
    </row>
    <row r="365" spans="18:18" x14ac:dyDescent="0.2">
      <c r="R365" s="82">
        <v>0.53443085618855168</v>
      </c>
    </row>
    <row r="366" spans="18:18" x14ac:dyDescent="0.2">
      <c r="R366" s="82">
        <v>-0.81333707609679251</v>
      </c>
    </row>
    <row r="367" spans="18:18" x14ac:dyDescent="0.2">
      <c r="R367" s="82">
        <v>-0.28478559099101669</v>
      </c>
    </row>
    <row r="368" spans="18:18" x14ac:dyDescent="0.2">
      <c r="R368" s="82">
        <v>-0.72290707280130717</v>
      </c>
    </row>
    <row r="369" spans="18:18" x14ac:dyDescent="0.2">
      <c r="R369" s="82">
        <v>-1.5082072390446561E-2</v>
      </c>
    </row>
    <row r="370" spans="18:18" x14ac:dyDescent="0.2">
      <c r="R370" s="82">
        <v>1.20217515916808</v>
      </c>
    </row>
    <row r="371" spans="18:18" x14ac:dyDescent="0.2">
      <c r="R371" s="82">
        <v>1.1362515066146461</v>
      </c>
    </row>
    <row r="372" spans="18:18" x14ac:dyDescent="0.2">
      <c r="R372" s="82">
        <v>-0.32244877789147552</v>
      </c>
    </row>
    <row r="373" spans="18:18" x14ac:dyDescent="0.2">
      <c r="R373" s="82">
        <v>-0.18759701859119046</v>
      </c>
    </row>
    <row r="374" spans="18:18" x14ac:dyDescent="0.2">
      <c r="R374" s="82">
        <v>-0.71435861609237727</v>
      </c>
    </row>
    <row r="375" spans="18:18" x14ac:dyDescent="0.2">
      <c r="R375" s="82">
        <v>0.67315876819098242</v>
      </c>
    </row>
    <row r="376" spans="18:18" x14ac:dyDescent="0.2">
      <c r="R376" s="82">
        <v>0.96207452192392673</v>
      </c>
    </row>
    <row r="377" spans="18:18" x14ac:dyDescent="0.2">
      <c r="R377" s="82">
        <v>0.80595913033405997</v>
      </c>
    </row>
    <row r="378" spans="18:18" x14ac:dyDescent="0.2">
      <c r="R378" s="82">
        <v>1.0030908424212941</v>
      </c>
    </row>
    <row r="379" spans="18:18" x14ac:dyDescent="0.2">
      <c r="R379" s="82">
        <v>-0.48563655004882544</v>
      </c>
    </row>
    <row r="380" spans="18:18" x14ac:dyDescent="0.2">
      <c r="R380" s="82">
        <v>0.28049345794918279</v>
      </c>
    </row>
    <row r="381" spans="18:18" x14ac:dyDescent="0.2">
      <c r="R381" s="82">
        <v>3.0141646242383361E-2</v>
      </c>
    </row>
    <row r="382" spans="18:18" x14ac:dyDescent="0.2">
      <c r="R382" s="82">
        <v>-1.134517297299471</v>
      </c>
    </row>
    <row r="383" spans="18:18" x14ac:dyDescent="0.2">
      <c r="R383" s="82">
        <v>1.461859956241665</v>
      </c>
    </row>
    <row r="384" spans="18:18" x14ac:dyDescent="0.2">
      <c r="R384" s="82">
        <v>-0.16490380074729419</v>
      </c>
    </row>
    <row r="385" spans="18:18" x14ac:dyDescent="0.2">
      <c r="R385" s="82">
        <v>0.47496358392309956</v>
      </c>
    </row>
    <row r="386" spans="18:18" x14ac:dyDescent="0.2">
      <c r="R386" s="82">
        <v>0.86328202426804024</v>
      </c>
    </row>
    <row r="387" spans="18:18" x14ac:dyDescent="0.2">
      <c r="R387" s="82">
        <v>0.22225818624273344</v>
      </c>
    </row>
    <row r="388" spans="18:18" x14ac:dyDescent="0.2">
      <c r="R388" s="82">
        <v>0.98043830384113861</v>
      </c>
    </row>
    <row r="389" spans="18:18" x14ac:dyDescent="0.2">
      <c r="R389" s="82">
        <v>-0.4844800966939124</v>
      </c>
    </row>
    <row r="390" spans="18:18" x14ac:dyDescent="0.2">
      <c r="R390" s="82">
        <v>0.39601094432587169</v>
      </c>
    </row>
    <row r="391" spans="18:18" x14ac:dyDescent="0.2">
      <c r="R391" s="82">
        <v>-0.71949582597048334</v>
      </c>
    </row>
    <row r="392" spans="18:18" x14ac:dyDescent="0.2">
      <c r="R392" s="82">
        <v>0.88721886531772243</v>
      </c>
    </row>
    <row r="393" spans="18:18" x14ac:dyDescent="0.2">
      <c r="R393" s="82">
        <v>-0.39673492480531064</v>
      </c>
    </row>
    <row r="394" spans="18:18" x14ac:dyDescent="0.2">
      <c r="R394" s="82">
        <v>-0.10841192605830169</v>
      </c>
    </row>
    <row r="395" spans="18:18" x14ac:dyDescent="0.2">
      <c r="R395" s="82">
        <v>-0.84299225936373301</v>
      </c>
    </row>
    <row r="396" spans="18:18" x14ac:dyDescent="0.2">
      <c r="R396" s="82">
        <v>0.49912125526165957</v>
      </c>
    </row>
    <row r="397" spans="18:18" x14ac:dyDescent="0.2">
      <c r="R397" s="82">
        <v>0.11356900485108375</v>
      </c>
    </row>
    <row r="398" spans="18:18" x14ac:dyDescent="0.2">
      <c r="R398" s="82">
        <v>-0.11298543756743007</v>
      </c>
    </row>
    <row r="399" spans="18:18" x14ac:dyDescent="0.2">
      <c r="R399" s="82">
        <v>-0.5072023711547663</v>
      </c>
    </row>
    <row r="400" spans="18:18" x14ac:dyDescent="0.2">
      <c r="R400" s="82">
        <v>-0.42764535392482006</v>
      </c>
    </row>
    <row r="401" spans="18:18" x14ac:dyDescent="0.2">
      <c r="R401" s="82">
        <v>0.42046499315739938</v>
      </c>
    </row>
    <row r="402" spans="18:18" x14ac:dyDescent="0.2">
      <c r="R402" s="82">
        <v>0.90252589113099324</v>
      </c>
    </row>
    <row r="403" spans="18:18" x14ac:dyDescent="0.2">
      <c r="R403" s="82">
        <v>-2.081169092867063</v>
      </c>
    </row>
    <row r="404" spans="18:18" x14ac:dyDescent="0.2">
      <c r="R404" s="82">
        <v>-0.45713200881340643</v>
      </c>
    </row>
    <row r="405" spans="18:18" x14ac:dyDescent="0.2">
      <c r="R405" s="82">
        <v>-0.60986521018940698</v>
      </c>
    </row>
    <row r="406" spans="18:18" x14ac:dyDescent="0.2">
      <c r="R406" s="82">
        <v>0.26251322337581146</v>
      </c>
    </row>
    <row r="407" spans="18:18" x14ac:dyDescent="0.2">
      <c r="R407" s="82">
        <v>0.26862673558369338</v>
      </c>
    </row>
    <row r="408" spans="18:18" x14ac:dyDescent="0.2">
      <c r="R408" s="82">
        <v>-0.2816242310660283</v>
      </c>
    </row>
    <row r="409" spans="18:18" x14ac:dyDescent="0.2">
      <c r="R409" s="82">
        <v>0.54757606970017614</v>
      </c>
    </row>
    <row r="410" spans="18:18" x14ac:dyDescent="0.2">
      <c r="R410" s="82">
        <v>-1.9617365179215054</v>
      </c>
    </row>
    <row r="411" spans="18:18" x14ac:dyDescent="0.2">
      <c r="R411" s="82">
        <v>-1.4646223136082355E-2</v>
      </c>
    </row>
    <row r="412" spans="18:18" x14ac:dyDescent="0.2">
      <c r="R412" s="82">
        <v>-0.72304073323931217</v>
      </c>
    </row>
    <row r="413" spans="18:18" x14ac:dyDescent="0.2">
      <c r="R413" s="82">
        <v>1.2777920991385738</v>
      </c>
    </row>
    <row r="414" spans="18:18" x14ac:dyDescent="0.2">
      <c r="R414" s="82">
        <v>0.29440576614848818</v>
      </c>
    </row>
    <row r="415" spans="18:18" x14ac:dyDescent="0.2">
      <c r="R415" s="82">
        <v>-0.65024228511370696</v>
      </c>
    </row>
    <row r="416" spans="18:18" x14ac:dyDescent="0.2">
      <c r="R416" s="82">
        <v>0.8925013582806165</v>
      </c>
    </row>
    <row r="417" spans="18:18" x14ac:dyDescent="0.2">
      <c r="R417" s="83">
        <v>0.64099309321890408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6BB-ABCC-41BC-A4CC-2AD9BF4E4D81}">
  <dimension ref="A1:BC472"/>
  <sheetViews>
    <sheetView workbookViewId="0">
      <selection activeCell="A2" sqref="A2"/>
    </sheetView>
  </sheetViews>
  <sheetFormatPr baseColWidth="10" defaultRowHeight="15" x14ac:dyDescent="0.2"/>
  <cols>
    <col min="1" max="1" width="36.5" customWidth="1"/>
    <col min="2" max="2" width="4.5" style="28" bestFit="1" customWidth="1"/>
    <col min="3" max="3" width="12.6640625" style="28" bestFit="1" customWidth="1"/>
    <col min="4" max="4" width="21.5" style="28" bestFit="1" customWidth="1"/>
    <col min="5" max="5" width="11.33203125" style="28" bestFit="1" customWidth="1"/>
    <col min="6" max="6" width="19.83203125" style="28" bestFit="1" customWidth="1"/>
    <col min="7" max="7" width="10.6640625" style="28" bestFit="1" customWidth="1"/>
    <col min="8" max="8" width="19.83203125" bestFit="1" customWidth="1"/>
    <col min="9" max="9" width="39.33203125" bestFit="1" customWidth="1"/>
    <col min="10" max="10" width="4.5" style="28" bestFit="1" customWidth="1"/>
    <col min="11" max="11" width="12.6640625" style="28" bestFit="1" customWidth="1"/>
    <col min="12" max="12" width="21.5" style="28" bestFit="1" customWidth="1"/>
    <col min="13" max="13" width="11.33203125" style="28" bestFit="1" customWidth="1"/>
    <col min="14" max="14" width="19.83203125" style="28" bestFit="1" customWidth="1"/>
    <col min="15" max="15" width="10.6640625" style="28" bestFit="1" customWidth="1"/>
    <col min="17" max="17" width="28.5" style="28" bestFit="1" customWidth="1"/>
    <col min="18" max="18" width="4.5" style="28" bestFit="1" customWidth="1"/>
    <col min="19" max="19" width="12.6640625" style="28" bestFit="1" customWidth="1"/>
    <col min="20" max="20" width="21.5" style="28" bestFit="1" customWidth="1"/>
    <col min="21" max="21" width="11.33203125" style="28" bestFit="1" customWidth="1"/>
    <col min="22" max="22" width="19.83203125" style="28" bestFit="1" customWidth="1"/>
    <col min="23" max="23" width="10.6640625" style="28" bestFit="1" customWidth="1"/>
    <col min="24" max="24" width="11.5" style="28"/>
    <col min="25" max="25" width="28.5" style="28" bestFit="1" customWidth="1"/>
    <col min="26" max="26" width="4.5" style="28" bestFit="1" customWidth="1"/>
    <col min="27" max="27" width="12.6640625" style="28" bestFit="1" customWidth="1"/>
    <col min="28" max="28" width="21.5" style="28" bestFit="1" customWidth="1"/>
    <col min="29" max="29" width="11.5" style="28" bestFit="1" customWidth="1"/>
    <col min="30" max="30" width="19.83203125" style="28" bestFit="1" customWidth="1"/>
    <col min="31" max="31" width="10.6640625" style="28" bestFit="1" customWidth="1"/>
    <col min="32" max="32" width="7.5" customWidth="1"/>
    <col min="33" max="33" width="41.83203125" customWidth="1"/>
    <col min="36" max="36" width="6.6640625" style="28" bestFit="1" customWidth="1"/>
    <col min="37" max="37" width="9.5" style="28" bestFit="1" customWidth="1"/>
    <col min="38" max="38" width="7.1640625" style="28" bestFit="1" customWidth="1"/>
    <col min="46" max="46" width="10.6640625" bestFit="1" customWidth="1"/>
    <col min="47" max="47" width="11.33203125" bestFit="1" customWidth="1"/>
    <col min="54" max="54" width="10.6640625" bestFit="1" customWidth="1"/>
    <col min="55" max="55" width="11.33203125" bestFit="1" customWidth="1"/>
  </cols>
  <sheetData>
    <row r="1" spans="1:55" ht="17" x14ac:dyDescent="0.2">
      <c r="AG1" s="130" t="s">
        <v>123</v>
      </c>
    </row>
    <row r="2" spans="1:55" ht="17" x14ac:dyDescent="0.2">
      <c r="A2" s="126" t="s">
        <v>118</v>
      </c>
      <c r="B2" s="132" t="s">
        <v>111</v>
      </c>
      <c r="C2" s="1" t="s">
        <v>116</v>
      </c>
      <c r="D2" s="1" t="s">
        <v>117</v>
      </c>
      <c r="E2" s="1" t="s">
        <v>48</v>
      </c>
      <c r="F2" s="1" t="s">
        <v>110</v>
      </c>
      <c r="G2" s="1" t="s">
        <v>124</v>
      </c>
      <c r="I2" s="126" t="s">
        <v>119</v>
      </c>
      <c r="J2" s="132" t="s">
        <v>111</v>
      </c>
      <c r="K2" s="1" t="s">
        <v>116</v>
      </c>
      <c r="L2" s="1" t="s">
        <v>117</v>
      </c>
      <c r="M2" s="1" t="s">
        <v>48</v>
      </c>
      <c r="N2" s="1" t="s">
        <v>110</v>
      </c>
      <c r="O2" s="1" t="s">
        <v>124</v>
      </c>
      <c r="Q2" s="129" t="s">
        <v>112</v>
      </c>
      <c r="R2" s="1" t="s">
        <v>111</v>
      </c>
      <c r="S2" s="1" t="s">
        <v>116</v>
      </c>
      <c r="T2" s="1" t="s">
        <v>117</v>
      </c>
      <c r="U2" s="1" t="s">
        <v>48</v>
      </c>
      <c r="V2" s="1" t="s">
        <v>110</v>
      </c>
      <c r="W2" s="1" t="s">
        <v>124</v>
      </c>
      <c r="Y2" s="129" t="s">
        <v>113</v>
      </c>
      <c r="Z2" s="132" t="s">
        <v>111</v>
      </c>
      <c r="AA2" s="1" t="s">
        <v>116</v>
      </c>
      <c r="AB2" s="1" t="s">
        <v>117</v>
      </c>
      <c r="AC2" s="1" t="s">
        <v>48</v>
      </c>
      <c r="AD2" s="1" t="s">
        <v>110</v>
      </c>
      <c r="AE2" s="1" t="s">
        <v>124</v>
      </c>
      <c r="AG2" s="137" t="s">
        <v>127</v>
      </c>
      <c r="AI2" s="25" t="s">
        <v>125</v>
      </c>
      <c r="AJ2" s="1" t="s">
        <v>120</v>
      </c>
      <c r="AK2" s="1" t="s">
        <v>121</v>
      </c>
      <c r="AL2" s="1" t="s">
        <v>122</v>
      </c>
      <c r="AS2" s="26" t="s">
        <v>125</v>
      </c>
      <c r="AT2" s="1" t="s">
        <v>124</v>
      </c>
      <c r="AU2" s="1" t="s">
        <v>48</v>
      </c>
      <c r="BA2" s="26" t="s">
        <v>126</v>
      </c>
      <c r="BB2" s="1" t="s">
        <v>124</v>
      </c>
      <c r="BC2" s="1" t="s">
        <v>48</v>
      </c>
    </row>
    <row r="3" spans="1:55" ht="17" x14ac:dyDescent="0.2">
      <c r="B3" s="14" t="s">
        <v>115</v>
      </c>
      <c r="C3" s="14">
        <v>3989</v>
      </c>
      <c r="D3" s="38">
        <v>-0.87231242553040145</v>
      </c>
      <c r="E3" s="14">
        <v>23144200</v>
      </c>
      <c r="F3" s="38">
        <v>-0.97499393663423883</v>
      </c>
      <c r="G3" s="38">
        <v>30.9101</v>
      </c>
      <c r="J3" s="14" t="s">
        <v>115</v>
      </c>
      <c r="K3" s="138">
        <v>4907</v>
      </c>
      <c r="L3" s="139">
        <v>-1.0256192381396312</v>
      </c>
      <c r="M3" s="131">
        <v>14177100</v>
      </c>
      <c r="N3" s="135">
        <v>-0.53295092857828941</v>
      </c>
      <c r="O3" s="38">
        <v>63.996074999999998</v>
      </c>
      <c r="R3" s="14" t="s">
        <v>115</v>
      </c>
      <c r="S3" s="14">
        <v>1495.5</v>
      </c>
      <c r="T3" s="38">
        <v>-1.0173700339909091</v>
      </c>
      <c r="U3" s="14">
        <v>14510100</v>
      </c>
      <c r="V3" s="38">
        <v>-0.88951532599931293</v>
      </c>
      <c r="W3" s="38">
        <v>24.673999999999999</v>
      </c>
      <c r="Z3" s="14" t="s">
        <v>115</v>
      </c>
      <c r="AA3" s="14">
        <v>1391</v>
      </c>
      <c r="AB3" s="38">
        <v>-0.59211704882190042</v>
      </c>
      <c r="AC3" s="14">
        <v>59275800</v>
      </c>
      <c r="AD3" s="38">
        <v>1.2260078674900481</v>
      </c>
      <c r="AE3" s="38">
        <v>136.82239999999999</v>
      </c>
      <c r="AG3" s="137" t="s">
        <v>128</v>
      </c>
      <c r="AJ3" s="140">
        <v>-0.53295092857828941</v>
      </c>
      <c r="AK3" s="140">
        <v>0.40514550434840507</v>
      </c>
      <c r="AL3" s="140">
        <v>-0.33461564002286298</v>
      </c>
      <c r="AT3" s="38">
        <v>30.572099999999999</v>
      </c>
      <c r="AU3" s="38">
        <v>-2.0822367596997653</v>
      </c>
      <c r="BB3" s="38">
        <v>1.6350750000000001</v>
      </c>
      <c r="BC3" s="38">
        <v>-2.1808182013160358</v>
      </c>
    </row>
    <row r="4" spans="1:55" ht="17" x14ac:dyDescent="0.2">
      <c r="B4" s="14" t="s">
        <v>115</v>
      </c>
      <c r="C4" s="14">
        <v>4103.5</v>
      </c>
      <c r="D4" s="38">
        <v>-0.86099996245645449</v>
      </c>
      <c r="E4" s="14">
        <v>44059800</v>
      </c>
      <c r="F4" s="38">
        <v>0.34192125457145039</v>
      </c>
      <c r="G4" s="38">
        <v>83.857799999999997</v>
      </c>
      <c r="J4" s="14" t="s">
        <v>115</v>
      </c>
      <c r="K4" s="138">
        <v>5228</v>
      </c>
      <c r="L4" s="139">
        <v>-0.99964231147710791</v>
      </c>
      <c r="M4" s="131">
        <v>21179700</v>
      </c>
      <c r="N4" s="135">
        <v>0.40514550434840507</v>
      </c>
      <c r="O4" s="38">
        <v>103.504049999999</v>
      </c>
      <c r="R4" s="14" t="s">
        <v>115</v>
      </c>
      <c r="S4" s="14">
        <v>1589.5</v>
      </c>
      <c r="T4" s="38">
        <v>-1.0009930711509345</v>
      </c>
      <c r="U4" s="14">
        <v>28998000</v>
      </c>
      <c r="V4" s="38">
        <v>0.753511684108639</v>
      </c>
      <c r="W4" s="38">
        <v>53.167400000000001</v>
      </c>
      <c r="Z4" s="14" t="s">
        <v>115</v>
      </c>
      <c r="AA4" s="14">
        <v>1403.5</v>
      </c>
      <c r="AB4" s="38">
        <v>-0.59055657762950953</v>
      </c>
      <c r="AC4" s="14">
        <v>25994700</v>
      </c>
      <c r="AD4" s="38">
        <v>-0.63740073393924213</v>
      </c>
      <c r="AE4" s="38">
        <v>39.427700000000002</v>
      </c>
      <c r="AG4" s="137" t="s">
        <v>129</v>
      </c>
      <c r="AJ4" s="139">
        <v>-0.88951532599931293</v>
      </c>
      <c r="AK4" s="139">
        <v>0.47471229968098638</v>
      </c>
      <c r="AL4" s="139">
        <v>-0.8666125728667784</v>
      </c>
      <c r="AT4" s="38">
        <v>24.4543</v>
      </c>
      <c r="AU4" s="38">
        <v>-2.0319752191563571</v>
      </c>
      <c r="BB4" s="38">
        <v>11.779299999999999</v>
      </c>
      <c r="BC4" s="38">
        <v>-2.1508341795468491</v>
      </c>
    </row>
    <row r="5" spans="1:55" x14ac:dyDescent="0.2">
      <c r="B5" s="14" t="s">
        <v>115</v>
      </c>
      <c r="C5" s="14">
        <v>4340</v>
      </c>
      <c r="D5" s="38">
        <v>-0.83763404527751595</v>
      </c>
      <c r="E5" s="14">
        <v>39509400</v>
      </c>
      <c r="F5" s="38">
        <v>5.5413055616490035E-2</v>
      </c>
      <c r="G5" s="38">
        <v>37.839100000000002</v>
      </c>
      <c r="J5" s="14" t="s">
        <v>115</v>
      </c>
      <c r="K5" s="138">
        <v>5292.5</v>
      </c>
      <c r="L5" s="139">
        <v>-0.99442264864304952</v>
      </c>
      <c r="M5" s="131">
        <v>15388300</v>
      </c>
      <c r="N5" s="135">
        <v>-0.37069370989368483</v>
      </c>
      <c r="O5" s="38">
        <v>27.530100000000001</v>
      </c>
      <c r="R5" s="14" t="s">
        <v>115</v>
      </c>
      <c r="S5" s="14">
        <v>1611.5</v>
      </c>
      <c r="T5" s="38">
        <v>-0.99716016495434479</v>
      </c>
      <c r="U5" s="14">
        <v>26539600</v>
      </c>
      <c r="V5" s="38">
        <v>0.47471229968098638</v>
      </c>
      <c r="W5" s="38">
        <v>63.425699999999999</v>
      </c>
      <c r="Z5" s="14" t="s">
        <v>115</v>
      </c>
      <c r="AA5" s="14">
        <v>1404</v>
      </c>
      <c r="AB5" s="38">
        <v>-0.59049415878181388</v>
      </c>
      <c r="AC5" s="14">
        <v>47177800</v>
      </c>
      <c r="AD5" s="38">
        <v>0.54864091567380546</v>
      </c>
      <c r="AE5" s="38">
        <v>158.1164</v>
      </c>
      <c r="AJ5" s="139">
        <v>0.753511684108639</v>
      </c>
      <c r="AK5" s="139">
        <v>-0.37069370989368483</v>
      </c>
      <c r="AL5" s="139">
        <v>4.6041557513901113E-2</v>
      </c>
      <c r="AT5" s="38">
        <v>128.27099999999999</v>
      </c>
      <c r="AU5" s="38">
        <v>-1.8321189883599218</v>
      </c>
      <c r="BB5" s="38">
        <v>9.2104999999999997</v>
      </c>
      <c r="BC5" s="38">
        <v>-2.1114512738357014</v>
      </c>
    </row>
    <row r="6" spans="1:55" x14ac:dyDescent="0.2">
      <c r="B6" s="14" t="s">
        <v>115</v>
      </c>
      <c r="C6" s="14">
        <v>4369</v>
      </c>
      <c r="D6" s="38">
        <v>-0.83476887995747706</v>
      </c>
      <c r="E6" s="14">
        <v>26816900</v>
      </c>
      <c r="F6" s="38">
        <v>-0.743748625825984</v>
      </c>
      <c r="G6" s="38">
        <v>33.783099999999997</v>
      </c>
      <c r="J6" s="14" t="s">
        <v>115</v>
      </c>
      <c r="K6" s="138">
        <v>5577.5</v>
      </c>
      <c r="L6" s="139">
        <v>-0.97135902216697745</v>
      </c>
      <c r="M6" s="131">
        <v>23173300</v>
      </c>
      <c r="N6" s="135">
        <v>0.6722161707698282</v>
      </c>
      <c r="O6" s="38">
        <v>76.392224999999996</v>
      </c>
      <c r="R6" s="14" t="s">
        <v>115</v>
      </c>
      <c r="S6" s="14">
        <v>1922.5</v>
      </c>
      <c r="T6" s="38">
        <v>-0.94297680917528048</v>
      </c>
      <c r="U6" s="14">
        <v>9258840</v>
      </c>
      <c r="V6" s="38">
        <v>-1.4850441477815921</v>
      </c>
      <c r="W6" s="38">
        <v>25.569700000000001</v>
      </c>
      <c r="Z6" s="14" t="s">
        <v>115</v>
      </c>
      <c r="AA6" s="14">
        <v>1412</v>
      </c>
      <c r="AB6" s="38">
        <v>-0.58949545721868357</v>
      </c>
      <c r="AC6" s="14">
        <v>45403500</v>
      </c>
      <c r="AD6" s="38">
        <v>0.44929786867367655</v>
      </c>
      <c r="AE6" s="38">
        <v>122.06870000000001</v>
      </c>
      <c r="AJ6" s="39"/>
      <c r="AK6" s="139">
        <v>0.6722161707698282</v>
      </c>
      <c r="AL6" s="139">
        <v>-1.9024112315032855</v>
      </c>
      <c r="AT6" s="38">
        <v>172.59970000000001</v>
      </c>
      <c r="AU6" s="38">
        <v>-1.8128137413654866</v>
      </c>
      <c r="BB6" s="38">
        <v>14.1791</v>
      </c>
      <c r="BC6" s="38">
        <v>-2.0563821557450206</v>
      </c>
    </row>
    <row r="7" spans="1:55" x14ac:dyDescent="0.2">
      <c r="B7" s="14" t="s">
        <v>115</v>
      </c>
      <c r="C7" s="14">
        <v>4460.5</v>
      </c>
      <c r="D7" s="38">
        <v>-0.8257287893787334</v>
      </c>
      <c r="E7" s="14">
        <v>29446300</v>
      </c>
      <c r="F7" s="38">
        <v>-0.57819292559475766</v>
      </c>
      <c r="G7" s="38">
        <v>46.745399999999997</v>
      </c>
      <c r="J7" s="14" t="s">
        <v>115</v>
      </c>
      <c r="K7" s="138">
        <v>6126</v>
      </c>
      <c r="L7" s="139">
        <v>-0.92697165682618599</v>
      </c>
      <c r="M7" s="131">
        <v>3617170</v>
      </c>
      <c r="N7" s="135">
        <v>-1.9476015819007109</v>
      </c>
      <c r="O7" s="38">
        <v>16.160625</v>
      </c>
      <c r="R7" s="14" t="s">
        <v>115</v>
      </c>
      <c r="S7" s="14">
        <v>1940.5</v>
      </c>
      <c r="T7" s="38">
        <v>-0.93984079501443429</v>
      </c>
      <c r="U7" s="14">
        <v>18112900</v>
      </c>
      <c r="V7" s="38">
        <v>-0.4809331496993019</v>
      </c>
      <c r="W7" s="38">
        <v>52.677300000000002</v>
      </c>
      <c r="Z7" s="14" t="s">
        <v>115</v>
      </c>
      <c r="AA7" s="14">
        <v>1427.5</v>
      </c>
      <c r="AB7" s="38">
        <v>-0.58756047294011882</v>
      </c>
      <c r="AC7" s="14">
        <v>33688500</v>
      </c>
      <c r="AD7" s="38">
        <v>-0.20662491530113603</v>
      </c>
      <c r="AE7" s="38">
        <v>52.846299999999999</v>
      </c>
      <c r="AJ7" s="39"/>
      <c r="AK7" s="139">
        <v>-1.4850441477815921</v>
      </c>
      <c r="AL7" s="139">
        <v>-1.5839984232763011</v>
      </c>
      <c r="AT7" s="38">
        <v>81.660799999999995</v>
      </c>
      <c r="AU7" s="38">
        <v>-1.6918812195715265</v>
      </c>
      <c r="BB7" s="38">
        <v>5.9318999999999997</v>
      </c>
      <c r="BC7" s="38">
        <v>-2.0068123382468208</v>
      </c>
    </row>
    <row r="8" spans="1:55" x14ac:dyDescent="0.2">
      <c r="B8" s="14" t="s">
        <v>115</v>
      </c>
      <c r="C8" s="14">
        <v>5018</v>
      </c>
      <c r="D8" s="38">
        <v>-0.77064845607108778</v>
      </c>
      <c r="E8" s="14">
        <v>26415000</v>
      </c>
      <c r="F8" s="38">
        <v>-0.76905357597542112</v>
      </c>
      <c r="G8" s="38">
        <v>15.5649</v>
      </c>
      <c r="J8" s="14" t="s">
        <v>115</v>
      </c>
      <c r="K8" s="138">
        <v>6357.5</v>
      </c>
      <c r="L8" s="139">
        <v>-0.90823751812720122</v>
      </c>
      <c r="M8" s="131">
        <v>21602900</v>
      </c>
      <c r="N8" s="135">
        <v>0.4618390767950073</v>
      </c>
      <c r="O8" s="38">
        <v>85.670325000000005</v>
      </c>
      <c r="R8" s="14" t="s">
        <v>115</v>
      </c>
      <c r="S8" s="14">
        <v>1952</v>
      </c>
      <c r="T8" s="38">
        <v>-0.93783723041167155</v>
      </c>
      <c r="U8" s="14">
        <v>17121300</v>
      </c>
      <c r="V8" s="38">
        <v>-0.59338737586203394</v>
      </c>
      <c r="W8" s="38">
        <v>42.148600000000002</v>
      </c>
      <c r="Z8" s="14" t="s">
        <v>115</v>
      </c>
      <c r="AA8" s="14">
        <v>1431</v>
      </c>
      <c r="AB8" s="38">
        <v>-0.58712354100624931</v>
      </c>
      <c r="AC8" s="14">
        <v>39107700</v>
      </c>
      <c r="AD8" s="38">
        <v>9.6796062156508378E-2</v>
      </c>
      <c r="AE8" s="38">
        <v>130.01169999999999</v>
      </c>
      <c r="AJ8" s="39"/>
      <c r="AK8" s="139">
        <v>-0.4809331496993019</v>
      </c>
      <c r="AL8" s="139">
        <v>-1.0127205209400068</v>
      </c>
      <c r="AT8" s="38">
        <v>5.7797999999999998</v>
      </c>
      <c r="AU8" s="38">
        <v>-1.6562828113499839</v>
      </c>
      <c r="BB8" s="38">
        <v>20.482800000000001</v>
      </c>
      <c r="BC8" s="38">
        <v>-1.9994961489020517</v>
      </c>
    </row>
    <row r="9" spans="1:55" x14ac:dyDescent="0.2">
      <c r="B9" s="14" t="s">
        <v>115</v>
      </c>
      <c r="C9" s="14">
        <v>5069.5</v>
      </c>
      <c r="D9" s="38">
        <v>-0.7655603176579151</v>
      </c>
      <c r="E9" s="14">
        <v>19683900</v>
      </c>
      <c r="F9" s="38">
        <v>-1.19286584258621</v>
      </c>
      <c r="G9" s="38">
        <v>45.63</v>
      </c>
      <c r="J9" s="14" t="s">
        <v>115</v>
      </c>
      <c r="K9" s="138">
        <v>6380.5</v>
      </c>
      <c r="L9" s="139">
        <v>-0.90637624300807951</v>
      </c>
      <c r="M9" s="131">
        <v>8529280</v>
      </c>
      <c r="N9" s="135">
        <v>-1.2895555891060997</v>
      </c>
      <c r="O9" s="38">
        <v>22.016475</v>
      </c>
      <c r="R9" s="14" t="s">
        <v>115</v>
      </c>
      <c r="S9" s="14">
        <v>2069</v>
      </c>
      <c r="T9" s="38">
        <v>-0.91745313836617148</v>
      </c>
      <c r="U9" s="14">
        <v>27557400</v>
      </c>
      <c r="V9" s="38">
        <v>0.59013778514733228</v>
      </c>
      <c r="W9" s="38">
        <v>38.853099999999998</v>
      </c>
      <c r="Z9" s="14" t="s">
        <v>115</v>
      </c>
      <c r="AA9" s="14">
        <v>1464</v>
      </c>
      <c r="AB9" s="38">
        <v>-0.58300389705833711</v>
      </c>
      <c r="AC9" s="14">
        <v>48011600</v>
      </c>
      <c r="AD9" s="38">
        <v>0.59532537297454791</v>
      </c>
      <c r="AE9" s="38">
        <v>56.7164</v>
      </c>
      <c r="AJ9" s="39"/>
      <c r="AK9" s="139">
        <v>-0.59338737586203394</v>
      </c>
      <c r="AL9" s="139">
        <v>-1.1837655436775614</v>
      </c>
      <c r="AT9" s="38">
        <v>22.206599999999899</v>
      </c>
      <c r="AU9" s="38">
        <v>-1.6016865475384245</v>
      </c>
      <c r="BB9" s="38">
        <v>8.2134</v>
      </c>
      <c r="BC9" s="38">
        <v>-1.9869293986850896</v>
      </c>
    </row>
    <row r="10" spans="1:55" x14ac:dyDescent="0.2">
      <c r="B10" s="14" t="s">
        <v>115</v>
      </c>
      <c r="C10" s="14">
        <v>5996.5</v>
      </c>
      <c r="D10" s="38">
        <v>-0.67397382622080748</v>
      </c>
      <c r="E10" s="14">
        <v>46848800</v>
      </c>
      <c r="F10" s="38">
        <v>0.5175258974347996</v>
      </c>
      <c r="G10" s="38">
        <v>31.197399999999998</v>
      </c>
      <c r="J10" s="14" t="s">
        <v>115</v>
      </c>
      <c r="K10" s="138">
        <v>6933</v>
      </c>
      <c r="L10" s="139">
        <v>-0.86166517764657136</v>
      </c>
      <c r="M10" s="131">
        <v>10654600</v>
      </c>
      <c r="N10" s="135">
        <v>-1.0048391822246896</v>
      </c>
      <c r="O10" s="38">
        <v>28.708874999999999</v>
      </c>
      <c r="R10" s="14" t="s">
        <v>115</v>
      </c>
      <c r="S10" s="14">
        <v>2115</v>
      </c>
      <c r="T10" s="38">
        <v>-0.90943887995512018</v>
      </c>
      <c r="U10" s="14">
        <v>20136400</v>
      </c>
      <c r="V10" s="38">
        <v>-0.25145440157476762</v>
      </c>
      <c r="W10" s="38">
        <v>31.8903</v>
      </c>
      <c r="Z10" s="14" t="s">
        <v>115</v>
      </c>
      <c r="AA10" s="14">
        <v>1498</v>
      </c>
      <c r="AB10" s="38">
        <v>-0.57875941541503362</v>
      </c>
      <c r="AC10" s="14">
        <v>24593300</v>
      </c>
      <c r="AD10" s="38">
        <v>-0.71586511204101777</v>
      </c>
      <c r="AE10" s="38">
        <v>58.473999999999997</v>
      </c>
      <c r="AJ10" s="39"/>
      <c r="AK10" s="139">
        <v>-1.9476015819007109</v>
      </c>
      <c r="AL10" s="139">
        <v>-1.587209399331502</v>
      </c>
      <c r="AT10" s="38">
        <v>45.7652</v>
      </c>
      <c r="AU10" s="38">
        <v>-1.5960072579054829</v>
      </c>
      <c r="BB10" s="38">
        <v>16.160625</v>
      </c>
      <c r="BC10" s="38">
        <v>-1.9476015819007109</v>
      </c>
    </row>
    <row r="11" spans="1:55" x14ac:dyDescent="0.2">
      <c r="B11" s="14" t="s">
        <v>115</v>
      </c>
      <c r="C11" s="14">
        <v>7723</v>
      </c>
      <c r="D11" s="38">
        <v>-0.50339769087434971</v>
      </c>
      <c r="E11" s="14">
        <v>36823400</v>
      </c>
      <c r="F11" s="38">
        <v>-0.11370636737775738</v>
      </c>
      <c r="G11" s="38">
        <v>38.836199999999998</v>
      </c>
      <c r="J11" s="14" t="s">
        <v>115</v>
      </c>
      <c r="K11" s="138">
        <v>6957.5</v>
      </c>
      <c r="L11" s="139">
        <v>-0.85968251501968096</v>
      </c>
      <c r="M11" s="131">
        <v>22022300</v>
      </c>
      <c r="N11" s="135">
        <v>0.51802358597294917</v>
      </c>
      <c r="O11" s="38">
        <v>56.429099999999998</v>
      </c>
      <c r="R11" s="14" t="s">
        <v>115</v>
      </c>
      <c r="S11" s="14">
        <v>2184.5</v>
      </c>
      <c r="T11" s="38">
        <v>-0.89733038083407524</v>
      </c>
      <c r="U11" s="14">
        <v>10610200</v>
      </c>
      <c r="V11" s="38">
        <v>-1.3317906755475568</v>
      </c>
      <c r="W11" s="38">
        <v>15.108599999999999</v>
      </c>
      <c r="Z11" s="14" t="s">
        <v>115</v>
      </c>
      <c r="AA11" s="14">
        <v>1522.5</v>
      </c>
      <c r="AB11" s="38">
        <v>-0.57570089187794726</v>
      </c>
      <c r="AC11" s="14">
        <v>53444200</v>
      </c>
      <c r="AD11" s="38">
        <v>0.89949661635667055</v>
      </c>
      <c r="AE11" s="38">
        <v>67.059200000000004</v>
      </c>
      <c r="AJ11" s="39"/>
      <c r="AK11" s="139">
        <v>0.59013778514733228</v>
      </c>
      <c r="AL11" s="139">
        <v>-1.2986537653775119</v>
      </c>
      <c r="AT11" s="38">
        <v>110.5767</v>
      </c>
      <c r="AU11" s="38">
        <v>-1.5697454511664461</v>
      </c>
      <c r="BB11" s="38">
        <v>21.158799999999999</v>
      </c>
      <c r="BC11" s="38">
        <v>-1.9402263302055727</v>
      </c>
    </row>
    <row r="12" spans="1:55" x14ac:dyDescent="0.2">
      <c r="B12" s="14" t="s">
        <v>115</v>
      </c>
      <c r="C12" s="14">
        <v>8657.5</v>
      </c>
      <c r="D12" s="38">
        <v>-0.41107020840619746</v>
      </c>
      <c r="E12" s="14">
        <v>19507300</v>
      </c>
      <c r="F12" s="38">
        <v>-1.2039851613132331</v>
      </c>
      <c r="G12" s="38">
        <v>7.0134999999999996</v>
      </c>
      <c r="J12" s="14" t="s">
        <v>115</v>
      </c>
      <c r="K12" s="138">
        <v>7063.5</v>
      </c>
      <c r="L12" s="139">
        <v>-0.85110446447068577</v>
      </c>
      <c r="M12" s="131">
        <v>23536000</v>
      </c>
      <c r="N12" s="135">
        <v>0.72080492012328445</v>
      </c>
      <c r="O12" s="38">
        <v>74.148750000000007</v>
      </c>
      <c r="R12" s="14" t="s">
        <v>115</v>
      </c>
      <c r="S12" s="14">
        <v>2215.5</v>
      </c>
      <c r="T12" s="38">
        <v>-0.89192946755706237</v>
      </c>
      <c r="U12" s="14">
        <v>16252100</v>
      </c>
      <c r="V12" s="38">
        <v>-0.69196060436208096</v>
      </c>
      <c r="W12" s="38">
        <v>24.690899999999999</v>
      </c>
      <c r="Z12" s="14" t="s">
        <v>115</v>
      </c>
      <c r="AA12" s="14">
        <v>1527.5</v>
      </c>
      <c r="AB12" s="38">
        <v>-0.57507670340099082</v>
      </c>
      <c r="AC12" s="14">
        <v>30252200</v>
      </c>
      <c r="AD12" s="38">
        <v>-0.3990233329343113</v>
      </c>
      <c r="AE12" s="38">
        <v>62.056800000000003</v>
      </c>
      <c r="AJ12" s="39"/>
      <c r="AK12" s="139">
        <v>-0.25145440157476762</v>
      </c>
      <c r="AL12" s="139">
        <v>-0.49984941122001963</v>
      </c>
      <c r="AT12" s="38">
        <v>112.8075</v>
      </c>
      <c r="AU12" s="38">
        <v>-1.5384451623192155</v>
      </c>
      <c r="BB12" s="38">
        <v>3.4476</v>
      </c>
      <c r="BC12" s="38">
        <v>-1.9373753032838019</v>
      </c>
    </row>
    <row r="13" spans="1:55" x14ac:dyDescent="0.2">
      <c r="B13" s="14" t="s">
        <v>115</v>
      </c>
      <c r="C13" s="14">
        <v>10596.5</v>
      </c>
      <c r="D13" s="38">
        <v>-0.21949932718014384</v>
      </c>
      <c r="E13" s="14">
        <v>25882200</v>
      </c>
      <c r="F13" s="38">
        <v>-0.80260042205559057</v>
      </c>
      <c r="G13" s="38">
        <v>18.809699999999999</v>
      </c>
      <c r="J13" s="14" t="s">
        <v>115</v>
      </c>
      <c r="K13" s="138">
        <v>7252.5</v>
      </c>
      <c r="L13" s="139">
        <v>-0.83580963849181689</v>
      </c>
      <c r="M13" s="131">
        <v>17997600</v>
      </c>
      <c r="N13" s="135">
        <v>-2.1141397547467137E-2</v>
      </c>
      <c r="O13" s="38">
        <v>31.332599999999999</v>
      </c>
      <c r="R13" s="14" t="s">
        <v>115</v>
      </c>
      <c r="S13" s="14">
        <v>2377</v>
      </c>
      <c r="T13" s="38">
        <v>-0.86379245161391482</v>
      </c>
      <c r="U13" s="14">
        <v>22621400</v>
      </c>
      <c r="V13" s="38">
        <v>3.0361604893958765E-2</v>
      </c>
      <c r="W13" s="38">
        <v>79.159599999999998</v>
      </c>
      <c r="Z13" s="14" t="s">
        <v>115</v>
      </c>
      <c r="AA13" s="14">
        <v>1567</v>
      </c>
      <c r="AB13" s="38">
        <v>-0.57014561443303524</v>
      </c>
      <c r="AC13" s="14">
        <v>3309680</v>
      </c>
      <c r="AD13" s="38">
        <v>-1.9075348758875394</v>
      </c>
      <c r="AE13" s="38">
        <v>44.413200000000003</v>
      </c>
      <c r="AJ13" s="39"/>
      <c r="AK13" s="139">
        <v>0.4618390767950073</v>
      </c>
      <c r="AL13" s="139">
        <v>-1.699418181332792</v>
      </c>
      <c r="AT13" s="38">
        <v>70.033600000000007</v>
      </c>
      <c r="AU13" s="38">
        <v>-1.5343347058493157</v>
      </c>
      <c r="BB13" s="38">
        <v>44.413200000000003</v>
      </c>
      <c r="BC13" s="38">
        <v>-1.9075348758875394</v>
      </c>
    </row>
    <row r="14" spans="1:55" x14ac:dyDescent="0.2">
      <c r="B14" s="14" t="s">
        <v>115</v>
      </c>
      <c r="C14" s="14">
        <v>10626</v>
      </c>
      <c r="D14" s="38">
        <v>-0.21658476245803523</v>
      </c>
      <c r="E14" s="14">
        <v>35041900</v>
      </c>
      <c r="F14" s="38">
        <v>-0.22587548579333883</v>
      </c>
      <c r="G14" s="38">
        <v>20.888400000000001</v>
      </c>
      <c r="J14" s="14" t="s">
        <v>115</v>
      </c>
      <c r="K14" s="138">
        <v>7344</v>
      </c>
      <c r="L14" s="139">
        <v>-0.82840500051791999</v>
      </c>
      <c r="M14" s="131">
        <v>10867200</v>
      </c>
      <c r="N14" s="135">
        <v>-0.97635843198331984</v>
      </c>
      <c r="O14" s="38">
        <v>26.351324999999999</v>
      </c>
      <c r="R14" s="14" t="s">
        <v>115</v>
      </c>
      <c r="S14" s="14">
        <v>2393.5</v>
      </c>
      <c r="T14" s="38">
        <v>-0.86091777196647246</v>
      </c>
      <c r="U14" s="14">
        <v>29274700</v>
      </c>
      <c r="V14" s="38">
        <v>0.78489135774642438</v>
      </c>
      <c r="W14" s="38">
        <v>69.830799999999996</v>
      </c>
      <c r="Z14" s="14" t="s">
        <v>115</v>
      </c>
      <c r="AA14" s="14">
        <v>1571</v>
      </c>
      <c r="AB14" s="38">
        <v>-0.5696462636514702</v>
      </c>
      <c r="AC14" s="14">
        <v>35234300</v>
      </c>
      <c r="AD14" s="38">
        <v>-0.12007558201319192</v>
      </c>
      <c r="AE14" s="38">
        <v>113.7539</v>
      </c>
      <c r="AJ14" s="39"/>
      <c r="AK14" s="139">
        <v>-1.2895555891060997</v>
      </c>
      <c r="AL14" s="139">
        <v>-1.1824084881745272</v>
      </c>
      <c r="AT14" s="38">
        <v>14.1622</v>
      </c>
      <c r="AU14" s="38">
        <v>-1.4643761835526261</v>
      </c>
      <c r="BB14" s="38">
        <v>14.618499999999999</v>
      </c>
      <c r="BC14" s="38">
        <v>-1.9024112315032855</v>
      </c>
    </row>
    <row r="15" spans="1:55" x14ac:dyDescent="0.2">
      <c r="B15" s="14" t="s">
        <v>115</v>
      </c>
      <c r="C15" s="14">
        <v>14070</v>
      </c>
      <c r="D15" s="38">
        <v>0.12367831899762682</v>
      </c>
      <c r="E15" s="14">
        <v>27257300</v>
      </c>
      <c r="F15" s="38">
        <v>-0.71601958863809623</v>
      </c>
      <c r="G15" s="38">
        <v>25.6373</v>
      </c>
      <c r="J15" s="14" t="s">
        <v>115</v>
      </c>
      <c r="K15" s="138">
        <v>7488.5</v>
      </c>
      <c r="L15" s="139">
        <v>-0.81671133726952561</v>
      </c>
      <c r="M15" s="131">
        <v>12182400</v>
      </c>
      <c r="N15" s="135">
        <v>-0.80016895541958799</v>
      </c>
      <c r="O15" s="38">
        <v>52.702649999999998</v>
      </c>
      <c r="R15" s="14" t="s">
        <v>115</v>
      </c>
      <c r="S15" s="14">
        <v>2718.5</v>
      </c>
      <c r="T15" s="38">
        <v>-0.8042952940623056</v>
      </c>
      <c r="U15" s="14">
        <v>18880400</v>
      </c>
      <c r="V15" s="38">
        <v>-0.3938933971983975</v>
      </c>
      <c r="W15" s="38">
        <v>47.894599999999997</v>
      </c>
      <c r="Z15" s="14" t="s">
        <v>115</v>
      </c>
      <c r="AA15" s="14">
        <v>1590</v>
      </c>
      <c r="AB15" s="38">
        <v>-0.56727434743903582</v>
      </c>
      <c r="AC15" s="14">
        <v>26296500</v>
      </c>
      <c r="AD15" s="38">
        <v>-0.62050295364017272</v>
      </c>
      <c r="AE15" s="38">
        <v>45.680700000000002</v>
      </c>
      <c r="AJ15" s="39"/>
      <c r="AK15" s="139">
        <v>-1.3317906755475568</v>
      </c>
      <c r="AL15" s="139">
        <v>-2.0068123382468208</v>
      </c>
      <c r="AT15" s="38">
        <v>59.606299999999997</v>
      </c>
      <c r="AU15" s="38">
        <v>-1.4185171453120642</v>
      </c>
      <c r="BB15" s="38">
        <v>4.8672000000000004</v>
      </c>
      <c r="BC15" s="38">
        <v>-1.9015889606147127</v>
      </c>
    </row>
    <row r="16" spans="1:55" x14ac:dyDescent="0.2">
      <c r="B16" s="14" t="s">
        <v>115</v>
      </c>
      <c r="C16" s="14">
        <v>16291</v>
      </c>
      <c r="D16" s="38">
        <v>0.34311046299095593</v>
      </c>
      <c r="E16" s="14">
        <v>22458300</v>
      </c>
      <c r="F16" s="38">
        <v>-1.018180463898481</v>
      </c>
      <c r="G16" s="38">
        <v>5.6108000000000002</v>
      </c>
      <c r="J16" s="14" t="s">
        <v>115</v>
      </c>
      <c r="K16" s="138">
        <v>7931</v>
      </c>
      <c r="L16" s="139">
        <v>-0.78090202247772944</v>
      </c>
      <c r="M16" s="131">
        <v>22868900</v>
      </c>
      <c r="N16" s="135">
        <v>0.63143752366976746</v>
      </c>
      <c r="O16" s="38">
        <v>61.714575000000004</v>
      </c>
      <c r="R16" s="14" t="s">
        <v>115</v>
      </c>
      <c r="S16" s="14">
        <v>2812.5</v>
      </c>
      <c r="T16" s="38">
        <v>-0.78791833122233124</v>
      </c>
      <c r="U16" s="14">
        <v>11432200</v>
      </c>
      <c r="V16" s="38">
        <v>-1.2385702500677607</v>
      </c>
      <c r="W16" s="38">
        <v>17.254899999999999</v>
      </c>
      <c r="Z16" s="14" t="s">
        <v>115</v>
      </c>
      <c r="AA16" s="14">
        <v>1605</v>
      </c>
      <c r="AB16" s="38">
        <v>-0.56540178200816671</v>
      </c>
      <c r="AC16" s="14">
        <v>36644800</v>
      </c>
      <c r="AD16" s="38">
        <v>-4.1101694962703383E-2</v>
      </c>
      <c r="AE16" s="38">
        <v>64.135499999999993</v>
      </c>
      <c r="AJ16" s="39"/>
      <c r="AK16" s="139">
        <v>-0.69196060436208096</v>
      </c>
      <c r="AL16" s="139">
        <v>-1.869437044122467</v>
      </c>
      <c r="AT16" s="38">
        <v>76.894999999999996</v>
      </c>
      <c r="AU16" s="38">
        <v>-1.3827190801716731</v>
      </c>
      <c r="BB16" s="38">
        <v>2.9659499999999999</v>
      </c>
      <c r="BC16" s="38">
        <v>-1.884299564442788</v>
      </c>
    </row>
    <row r="17" spans="2:55" x14ac:dyDescent="0.2">
      <c r="B17" s="14" t="s">
        <v>115</v>
      </c>
      <c r="C17" s="14">
        <v>17118</v>
      </c>
      <c r="D17" s="38">
        <v>0.4248170740141361</v>
      </c>
      <c r="E17" s="14">
        <v>30333400</v>
      </c>
      <c r="F17" s="38">
        <v>-0.52233818243087193</v>
      </c>
      <c r="G17" s="38">
        <v>27.107600000000001</v>
      </c>
      <c r="J17" s="14" t="s">
        <v>115</v>
      </c>
      <c r="K17" s="138">
        <v>8038</v>
      </c>
      <c r="L17" s="139">
        <v>-0.77224304692355505</v>
      </c>
      <c r="M17" s="131">
        <v>12958000</v>
      </c>
      <c r="N17" s="135">
        <v>-0.69626646300563544</v>
      </c>
      <c r="O17" s="38">
        <v>42.207749999999997</v>
      </c>
      <c r="R17" s="14" t="s">
        <v>115</v>
      </c>
      <c r="S17" s="14">
        <v>2915.5</v>
      </c>
      <c r="T17" s="38">
        <v>-0.76997336130193372</v>
      </c>
      <c r="U17" s="14">
        <v>16503700</v>
      </c>
      <c r="V17" s="38">
        <v>-0.66342744249989527</v>
      </c>
      <c r="W17" s="38">
        <v>22.6629</v>
      </c>
      <c r="Z17" s="14" t="s">
        <v>115</v>
      </c>
      <c r="AA17" s="14">
        <v>1608.5</v>
      </c>
      <c r="AB17" s="38">
        <v>-0.5649648500742972</v>
      </c>
      <c r="AC17" s="14">
        <v>43655100</v>
      </c>
      <c r="AD17" s="38">
        <v>0.35140496252757647</v>
      </c>
      <c r="AE17" s="38">
        <v>107.48399999999999</v>
      </c>
      <c r="AJ17" s="39"/>
      <c r="AK17" s="139">
        <v>-0.97499393663423883</v>
      </c>
      <c r="AL17" s="139">
        <v>-1.3430090389127101</v>
      </c>
      <c r="AT17" s="38">
        <v>19.620899999999999</v>
      </c>
      <c r="AU17" s="38">
        <v>-1.3578989474299263</v>
      </c>
      <c r="BB17" s="38">
        <v>22.4939</v>
      </c>
      <c r="BC17" s="38">
        <v>-1.869437044122467</v>
      </c>
    </row>
    <row r="18" spans="2:55" x14ac:dyDescent="0.2">
      <c r="B18" s="14" t="s">
        <v>115</v>
      </c>
      <c r="C18" s="14">
        <v>18182</v>
      </c>
      <c r="D18" s="38">
        <v>0.52993900161832441</v>
      </c>
      <c r="E18" s="14">
        <v>5094680</v>
      </c>
      <c r="F18" s="38">
        <v>-2.1114512738357014</v>
      </c>
      <c r="G18" s="38">
        <v>9.2104999999999997</v>
      </c>
      <c r="J18" s="14" t="s">
        <v>115</v>
      </c>
      <c r="K18" s="138">
        <v>9195.5</v>
      </c>
      <c r="L18" s="139">
        <v>-0.67857235342863065</v>
      </c>
      <c r="M18" s="131">
        <v>14727800</v>
      </c>
      <c r="N18" s="135">
        <v>-0.45917694382794949</v>
      </c>
      <c r="O18" s="38">
        <v>34.032375000000002</v>
      </c>
      <c r="R18" s="14" t="s">
        <v>115</v>
      </c>
      <c r="S18" s="14">
        <v>2960</v>
      </c>
      <c r="T18" s="38">
        <v>-0.76222043740428624</v>
      </c>
      <c r="U18" s="14">
        <v>17684000</v>
      </c>
      <c r="V18" s="38">
        <v>-0.52957334494052399</v>
      </c>
      <c r="W18" s="38">
        <v>35.473100000000002</v>
      </c>
      <c r="Z18" s="14" t="s">
        <v>115</v>
      </c>
      <c r="AA18" s="14">
        <v>1616</v>
      </c>
      <c r="AB18" s="38">
        <v>-0.56402856735886264</v>
      </c>
      <c r="AC18" s="14">
        <v>19066500</v>
      </c>
      <c r="AD18" s="38">
        <v>-1.0253106128922338</v>
      </c>
      <c r="AE18" s="38">
        <v>23.2882</v>
      </c>
      <c r="AJ18" s="39"/>
      <c r="AK18" s="139">
        <v>3.0361604893958765E-2</v>
      </c>
      <c r="AL18" s="139">
        <v>-0.85003036294469525</v>
      </c>
      <c r="AT18" s="38">
        <v>37.703899999999997</v>
      </c>
      <c r="AU18" s="38">
        <v>-1.3474344470197832</v>
      </c>
      <c r="BB18" s="38">
        <v>8.6316749999999995</v>
      </c>
      <c r="BC18" s="38">
        <v>-1.8400150789898737</v>
      </c>
    </row>
    <row r="19" spans="2:55" x14ac:dyDescent="0.2">
      <c r="B19" s="14" t="s">
        <v>115</v>
      </c>
      <c r="C19" s="14">
        <v>18201.5</v>
      </c>
      <c r="D19" s="38">
        <v>0.53186557829904024</v>
      </c>
      <c r="E19" s="14">
        <v>17306300</v>
      </c>
      <c r="F19" s="38">
        <v>-1.3425673839529719</v>
      </c>
      <c r="G19" s="38">
        <v>3.7686999999999999</v>
      </c>
      <c r="J19" s="14" t="s">
        <v>115</v>
      </c>
      <c r="K19" s="138">
        <v>9235</v>
      </c>
      <c r="L19" s="139">
        <v>-0.67537581572405225</v>
      </c>
      <c r="M19" s="131">
        <v>9810240</v>
      </c>
      <c r="N19" s="135">
        <v>-1.1179530405210343</v>
      </c>
      <c r="O19" s="38">
        <v>62.018774999999998</v>
      </c>
      <c r="R19" s="14" t="s">
        <v>115</v>
      </c>
      <c r="S19" s="14">
        <v>3124</v>
      </c>
      <c r="T19" s="38">
        <v>-0.73364786393879888</v>
      </c>
      <c r="U19" s="14">
        <v>19566700</v>
      </c>
      <c r="V19" s="38">
        <v>-0.31606228040182327</v>
      </c>
      <c r="W19" s="38">
        <v>54.282800000000002</v>
      </c>
      <c r="Z19" s="14" t="s">
        <v>115</v>
      </c>
      <c r="AA19" s="14">
        <v>1628.5</v>
      </c>
      <c r="AB19" s="38">
        <v>-0.56246809616647164</v>
      </c>
      <c r="AC19" s="14">
        <v>38337000</v>
      </c>
      <c r="AD19" s="38">
        <v>5.3644573500137231E-2</v>
      </c>
      <c r="AE19" s="38">
        <v>43.872399999999999</v>
      </c>
      <c r="AJ19" s="39"/>
      <c r="AK19" s="139">
        <v>-1.0048391822246896</v>
      </c>
      <c r="AL19" s="139">
        <v>-2.1808182013160358</v>
      </c>
      <c r="AT19" s="38">
        <v>54.7898</v>
      </c>
      <c r="AU19" s="38">
        <v>-1.3312465826669089</v>
      </c>
      <c r="BB19" s="38">
        <v>16.224</v>
      </c>
      <c r="BC19" s="38">
        <v>-1.8223063465666431</v>
      </c>
    </row>
    <row r="20" spans="2:55" x14ac:dyDescent="0.2">
      <c r="B20" s="14" t="s">
        <v>115</v>
      </c>
      <c r="C20" s="14">
        <v>25625.5</v>
      </c>
      <c r="D20" s="38">
        <v>1.2653479002290156</v>
      </c>
      <c r="E20" s="14">
        <v>11638700</v>
      </c>
      <c r="F20" s="38">
        <v>-1.699418181332792</v>
      </c>
      <c r="G20" s="38">
        <v>17.254899999999999</v>
      </c>
      <c r="J20" s="14" t="s">
        <v>115</v>
      </c>
      <c r="K20" s="138">
        <v>9478.5</v>
      </c>
      <c r="L20" s="139">
        <v>-0.65567057696291697</v>
      </c>
      <c r="M20" s="131">
        <v>14121200</v>
      </c>
      <c r="N20" s="135">
        <v>-0.54043951718832028</v>
      </c>
      <c r="O20" s="38">
        <v>70.802549999999997</v>
      </c>
      <c r="R20" s="14" t="s">
        <v>115</v>
      </c>
      <c r="S20" s="14">
        <v>3346</v>
      </c>
      <c r="T20" s="38">
        <v>-0.69497035595502954</v>
      </c>
      <c r="U20" s="14">
        <v>17222700</v>
      </c>
      <c r="V20" s="38">
        <v>-0.58188792191598615</v>
      </c>
      <c r="W20" s="38">
        <v>16.866199999999999</v>
      </c>
      <c r="Z20" s="14" t="s">
        <v>115</v>
      </c>
      <c r="AA20" s="14">
        <v>1629</v>
      </c>
      <c r="AB20" s="38">
        <v>-0.562405677318776</v>
      </c>
      <c r="AC20" s="14">
        <v>52457800</v>
      </c>
      <c r="AD20" s="38">
        <v>0.84426808591597446</v>
      </c>
      <c r="AE20" s="38">
        <v>114.5313</v>
      </c>
      <c r="AJ20" s="39"/>
      <c r="AK20" s="139">
        <v>0.34192125457145039</v>
      </c>
      <c r="AL20" s="139">
        <v>-0.19176837976209529</v>
      </c>
      <c r="AT20" s="38">
        <v>97.124300000000005</v>
      </c>
      <c r="AU20" s="38">
        <v>-1.3124774900740661</v>
      </c>
      <c r="BB20" s="38">
        <v>8.7542000000000009</v>
      </c>
      <c r="BC20" s="38">
        <v>-1.8166306408379598</v>
      </c>
    </row>
    <row r="21" spans="2:55" x14ac:dyDescent="0.2">
      <c r="B21" s="14" t="s">
        <v>115</v>
      </c>
      <c r="C21" s="14">
        <v>31855.5</v>
      </c>
      <c r="D21" s="38">
        <v>1.8808644500166969</v>
      </c>
      <c r="E21" s="14">
        <v>16992600</v>
      </c>
      <c r="F21" s="38">
        <v>-1.3623189710688675</v>
      </c>
      <c r="G21" s="38">
        <v>2.1294</v>
      </c>
      <c r="J21" s="14" t="s">
        <v>115</v>
      </c>
      <c r="K21" s="138">
        <v>10363</v>
      </c>
      <c r="L21" s="139">
        <v>-0.58409240988191424</v>
      </c>
      <c r="M21" s="131">
        <v>12289500</v>
      </c>
      <c r="N21" s="135">
        <v>-0.78582140908444842</v>
      </c>
      <c r="O21" s="38">
        <v>19.582875000000001</v>
      </c>
      <c r="R21" s="14" t="s">
        <v>115</v>
      </c>
      <c r="S21" s="14">
        <v>3380.5</v>
      </c>
      <c r="T21" s="38">
        <v>-0.68895966214674109</v>
      </c>
      <c r="U21" s="14">
        <v>17388300</v>
      </c>
      <c r="V21" s="38">
        <v>-0.56310774860764767</v>
      </c>
      <c r="W21" s="38">
        <v>11.1032999999999</v>
      </c>
      <c r="Z21" s="14" t="s">
        <v>115</v>
      </c>
      <c r="AA21" s="14">
        <v>1640</v>
      </c>
      <c r="AB21" s="38">
        <v>-0.56103246266947193</v>
      </c>
      <c r="AC21" s="14">
        <v>43106300</v>
      </c>
      <c r="AD21" s="38">
        <v>0.32067765362058737</v>
      </c>
      <c r="AE21" s="38">
        <v>35.557600000000001</v>
      </c>
      <c r="AJ21" s="39"/>
      <c r="AK21" s="139">
        <v>0.78489135774642438</v>
      </c>
      <c r="AL21" s="139">
        <v>-0.94676310067352343</v>
      </c>
      <c r="AT21" s="38">
        <v>92.933099999999996</v>
      </c>
      <c r="AU21" s="38">
        <v>-1.288828207659007</v>
      </c>
      <c r="BB21" s="38">
        <v>18.235099999999999</v>
      </c>
      <c r="BC21" s="38">
        <v>-1.8041925531112601</v>
      </c>
    </row>
    <row r="22" spans="2:55" x14ac:dyDescent="0.2">
      <c r="B22" s="14" t="s">
        <v>115</v>
      </c>
      <c r="C22" s="14">
        <v>40071</v>
      </c>
      <c r="D22" s="38">
        <v>2.6925460254229083</v>
      </c>
      <c r="E22" s="14">
        <v>14286700</v>
      </c>
      <c r="F22" s="38">
        <v>-1.5326913637271453</v>
      </c>
      <c r="G22" s="38">
        <v>11.323</v>
      </c>
      <c r="J22" s="14" t="s">
        <v>115</v>
      </c>
      <c r="K22" s="138">
        <v>10920.5</v>
      </c>
      <c r="L22" s="139">
        <v>-0.53897671949451009</v>
      </c>
      <c r="M22" s="131">
        <v>9162170</v>
      </c>
      <c r="N22" s="135">
        <v>-1.204771101710707</v>
      </c>
      <c r="O22" s="38">
        <v>7.9092000000000002</v>
      </c>
      <c r="R22" s="14" t="s">
        <v>115</v>
      </c>
      <c r="S22" s="14">
        <v>3518.5</v>
      </c>
      <c r="T22" s="38">
        <v>-0.66491688691358708</v>
      </c>
      <c r="U22" s="14">
        <v>24064400</v>
      </c>
      <c r="V22" s="38">
        <v>0.19400768028002402</v>
      </c>
      <c r="W22" s="38">
        <v>96.33</v>
      </c>
      <c r="Z22" s="14" t="s">
        <v>115</v>
      </c>
      <c r="AA22" s="14">
        <v>1647.5</v>
      </c>
      <c r="AB22" s="38">
        <v>-0.56009617995403727</v>
      </c>
      <c r="AC22" s="14">
        <v>58141400</v>
      </c>
      <c r="AD22" s="38">
        <v>1.162492817883473</v>
      </c>
      <c r="AE22" s="38">
        <v>129.285</v>
      </c>
      <c r="AJ22" s="39"/>
      <c r="AK22" s="139">
        <v>0.51802358597294917</v>
      </c>
      <c r="AL22" s="139">
        <v>-0.2282497694814159</v>
      </c>
      <c r="AT22" s="38">
        <v>19.5702</v>
      </c>
      <c r="AU22" s="38">
        <v>-1.2712200803544191</v>
      </c>
      <c r="BB22" s="38">
        <v>21.636225</v>
      </c>
      <c r="BC22" s="38">
        <v>-1.793413016024374</v>
      </c>
    </row>
    <row r="23" spans="2:55" x14ac:dyDescent="0.2">
      <c r="B23" s="14" t="s">
        <v>114</v>
      </c>
      <c r="C23" s="14">
        <v>373</v>
      </c>
      <c r="D23" s="14"/>
      <c r="E23" s="14">
        <v>42699900</v>
      </c>
      <c r="F23" s="38">
        <v>0.25629746330939635</v>
      </c>
      <c r="G23" s="38">
        <v>97.614400000000003</v>
      </c>
      <c r="J23" s="14" t="s">
        <v>115</v>
      </c>
      <c r="K23" s="138">
        <v>11465</v>
      </c>
      <c r="L23" s="139">
        <v>-0.49491305417443548</v>
      </c>
      <c r="M23" s="131">
        <v>9353920</v>
      </c>
      <c r="N23" s="135">
        <v>-1.1790835012460663</v>
      </c>
      <c r="O23" s="38">
        <v>14.259375</v>
      </c>
      <c r="R23" s="14" t="s">
        <v>115</v>
      </c>
      <c r="S23" s="14">
        <v>3659</v>
      </c>
      <c r="T23" s="38">
        <v>-0.64043855415809348</v>
      </c>
      <c r="U23" s="14">
        <v>21924000</v>
      </c>
      <c r="V23" s="38">
        <v>-4.8728327867123632E-2</v>
      </c>
      <c r="W23" s="38">
        <v>17.761900000000001</v>
      </c>
      <c r="Z23" s="14" t="s">
        <v>115</v>
      </c>
      <c r="AA23" s="14">
        <v>1659.5</v>
      </c>
      <c r="AB23" s="38">
        <v>-0.55859812760934191</v>
      </c>
      <c r="AC23" s="14">
        <v>29861200</v>
      </c>
      <c r="AD23" s="38">
        <v>-0.42091542073065374</v>
      </c>
      <c r="AE23" s="38">
        <v>63.898899999999998</v>
      </c>
      <c r="AJ23" s="39"/>
      <c r="AK23" s="139">
        <v>0.72080492012328445</v>
      </c>
      <c r="AL23" s="139">
        <v>-1.3623189710688675</v>
      </c>
      <c r="AT23" s="38">
        <v>94.504800000000003</v>
      </c>
      <c r="AU23" s="38">
        <v>-1.2192033908507274</v>
      </c>
      <c r="BB23" s="38">
        <v>8.8556000000000008</v>
      </c>
      <c r="BC23" s="38">
        <v>-1.7879254754581921</v>
      </c>
    </row>
    <row r="24" spans="2:55" x14ac:dyDescent="0.2">
      <c r="B24" s="14" t="s">
        <v>114</v>
      </c>
      <c r="C24" s="14">
        <v>415.5</v>
      </c>
      <c r="D24" s="14"/>
      <c r="E24" s="14">
        <v>32510500</v>
      </c>
      <c r="F24" s="38">
        <v>-0.38526078265396352</v>
      </c>
      <c r="G24" s="38">
        <v>57.206499999999998</v>
      </c>
      <c r="J24" s="14" t="s">
        <v>115</v>
      </c>
      <c r="K24" s="138">
        <v>11880</v>
      </c>
      <c r="L24" s="139">
        <v>-0.46132917702506737</v>
      </c>
      <c r="M24" s="131">
        <v>8937180</v>
      </c>
      <c r="N24" s="135">
        <v>-1.2349116661359458</v>
      </c>
      <c r="O24" s="38">
        <v>20.15325</v>
      </c>
      <c r="R24" s="14" t="s">
        <v>115</v>
      </c>
      <c r="S24" s="14">
        <v>3693.5</v>
      </c>
      <c r="T24" s="38">
        <v>-0.63442786034980492</v>
      </c>
      <c r="U24" s="14">
        <v>25041000</v>
      </c>
      <c r="V24" s="38">
        <v>0.30476080378801523</v>
      </c>
      <c r="W24" s="38">
        <v>29.845400000000001</v>
      </c>
      <c r="Z24" s="14" t="s">
        <v>115</v>
      </c>
      <c r="AA24" s="14">
        <v>1733</v>
      </c>
      <c r="AB24" s="38">
        <v>-0.54942255699808296</v>
      </c>
      <c r="AC24" s="14">
        <v>50927100</v>
      </c>
      <c r="AD24" s="38">
        <v>0.75856420154292747</v>
      </c>
      <c r="AE24" s="38">
        <v>131.989</v>
      </c>
      <c r="AJ24" s="39"/>
      <c r="AK24" s="139">
        <v>5.5413055616490035E-2</v>
      </c>
      <c r="AL24" s="139">
        <v>-0.89967742804089279</v>
      </c>
      <c r="AT24" s="38">
        <v>22.561499999999999</v>
      </c>
      <c r="AU24" s="38">
        <v>-1.2006129794983109</v>
      </c>
      <c r="BB24" s="38">
        <v>8.2134</v>
      </c>
      <c r="BC24" s="38">
        <v>-1.7821024339788478</v>
      </c>
    </row>
    <row r="25" spans="2:55" x14ac:dyDescent="0.2">
      <c r="B25" s="14" t="s">
        <v>114</v>
      </c>
      <c r="C25" s="14">
        <v>496.5</v>
      </c>
      <c r="D25" s="14"/>
      <c r="E25" s="14">
        <v>33238400</v>
      </c>
      <c r="F25" s="38">
        <v>-0.33942979680232066</v>
      </c>
      <c r="G25" s="38">
        <v>75.509200000000007</v>
      </c>
      <c r="J25" s="14" t="s">
        <v>115</v>
      </c>
      <c r="K25" s="138">
        <v>12578.5</v>
      </c>
      <c r="L25" s="139">
        <v>-0.40480306090739593</v>
      </c>
      <c r="M25" s="131">
        <v>18808500</v>
      </c>
      <c r="N25" s="135">
        <v>8.7490024704304573E-2</v>
      </c>
      <c r="O25" s="38">
        <v>35.895600000000002</v>
      </c>
      <c r="R25" s="14" t="s">
        <v>115</v>
      </c>
      <c r="S25" s="14">
        <v>4084.5</v>
      </c>
      <c r="T25" s="38">
        <v>-0.56630666385586881</v>
      </c>
      <c r="U25" s="14">
        <v>18707600</v>
      </c>
      <c r="V25" s="38">
        <v>-0.41349009978101153</v>
      </c>
      <c r="W25" s="38">
        <v>44.9878</v>
      </c>
      <c r="Z25" s="14" t="s">
        <v>115</v>
      </c>
      <c r="AA25" s="14">
        <v>1781</v>
      </c>
      <c r="AB25" s="38">
        <v>-0.54343034761930153</v>
      </c>
      <c r="AC25" s="14">
        <v>30722800</v>
      </c>
      <c r="AD25" s="38">
        <v>-0.37267444158659069</v>
      </c>
      <c r="AE25" s="38">
        <v>119.77030000000001</v>
      </c>
      <c r="AJ25" s="39"/>
      <c r="AK25" s="139">
        <v>-2.1141397547467137E-2</v>
      </c>
      <c r="AL25" s="139">
        <v>-0.10845765818265213</v>
      </c>
      <c r="AT25" s="38">
        <v>228.65700000000001</v>
      </c>
      <c r="AU25" s="38">
        <v>-1.1660692549227076</v>
      </c>
      <c r="BB25" s="38">
        <v>8.3824000000000005</v>
      </c>
      <c r="BC25" s="38">
        <v>-1.7708486729414674</v>
      </c>
    </row>
    <row r="26" spans="2:55" x14ac:dyDescent="0.2">
      <c r="B26" s="14" t="s">
        <v>114</v>
      </c>
      <c r="C26" s="14">
        <v>532</v>
      </c>
      <c r="D26" s="14"/>
      <c r="E26" s="14">
        <v>43260900</v>
      </c>
      <c r="F26" s="38">
        <v>0.29161987444110626</v>
      </c>
      <c r="G26" s="38">
        <v>51.359099999999998</v>
      </c>
      <c r="J26" s="14" t="s">
        <v>115</v>
      </c>
      <c r="K26" s="138">
        <v>13402</v>
      </c>
      <c r="L26" s="139">
        <v>-0.33816131914232445</v>
      </c>
      <c r="M26" s="131">
        <v>6515510</v>
      </c>
      <c r="N26" s="135">
        <v>-1.559328309771965</v>
      </c>
      <c r="O26" s="38">
        <v>13.727024999999999</v>
      </c>
      <c r="R26" s="14" t="s">
        <v>115</v>
      </c>
      <c r="S26" s="14">
        <v>4224.5</v>
      </c>
      <c r="T26" s="38">
        <v>-0.54191544260484303</v>
      </c>
      <c r="U26" s="14">
        <v>29270700</v>
      </c>
      <c r="V26" s="38">
        <v>0.78443773037182685</v>
      </c>
      <c r="W26" s="38">
        <v>42.959800000000001</v>
      </c>
      <c r="Z26" s="14" t="s">
        <v>115</v>
      </c>
      <c r="AA26" s="14">
        <v>1790.5</v>
      </c>
      <c r="AB26" s="38">
        <v>-0.54224438951308429</v>
      </c>
      <c r="AC26" s="14">
        <v>17718000</v>
      </c>
      <c r="AD26" s="38">
        <v>-1.1008131202921514</v>
      </c>
      <c r="AE26" s="38">
        <v>60.721699999999998</v>
      </c>
      <c r="AJ26" s="39"/>
      <c r="AK26" s="139">
        <v>-0.743748625825984</v>
      </c>
      <c r="AL26" s="139">
        <v>-1.5374517183688468</v>
      </c>
      <c r="AT26" s="38">
        <v>66.552199999999999</v>
      </c>
      <c r="AU26" s="38">
        <v>-1.1477767310420617</v>
      </c>
      <c r="BB26" s="38">
        <v>15.5649</v>
      </c>
      <c r="BC26" s="38">
        <v>-1.7696420241250379</v>
      </c>
    </row>
    <row r="27" spans="2:55" x14ac:dyDescent="0.2">
      <c r="B27" s="14" t="s">
        <v>114</v>
      </c>
      <c r="C27" s="14">
        <v>547</v>
      </c>
      <c r="D27" s="14"/>
      <c r="E27" s="14">
        <v>48268100</v>
      </c>
      <c r="F27" s="38">
        <v>0.60688970869903469</v>
      </c>
      <c r="G27" s="38">
        <v>97.597499999999997</v>
      </c>
      <c r="J27" s="14" t="s">
        <v>115</v>
      </c>
      <c r="K27" s="138">
        <v>14199.5</v>
      </c>
      <c r="L27" s="139">
        <v>-0.27362362751191222</v>
      </c>
      <c r="M27" s="131">
        <v>14242100</v>
      </c>
      <c r="N27" s="135">
        <v>-0.52424326740383498</v>
      </c>
      <c r="O27" s="38">
        <v>48.595950000000002</v>
      </c>
      <c r="R27" s="14" t="s">
        <v>115</v>
      </c>
      <c r="S27" s="14">
        <v>4323</v>
      </c>
      <c r="T27" s="38">
        <v>-0.5247544762246571</v>
      </c>
      <c r="U27" s="14">
        <v>24644200</v>
      </c>
      <c r="V27" s="38">
        <v>0.25976096822793854</v>
      </c>
      <c r="W27" s="38">
        <v>49.6691</v>
      </c>
      <c r="Z27" s="14" t="s">
        <v>115</v>
      </c>
      <c r="AA27" s="14">
        <v>1793</v>
      </c>
      <c r="AB27" s="38">
        <v>-0.54193229527460618</v>
      </c>
      <c r="AC27" s="14">
        <v>35360900</v>
      </c>
      <c r="AD27" s="38">
        <v>-0.11298724872670354</v>
      </c>
      <c r="AE27" s="38">
        <v>82.1678</v>
      </c>
      <c r="AJ27" s="39"/>
      <c r="AK27" s="139">
        <v>-0.97635843198331984</v>
      </c>
      <c r="AL27" s="139">
        <v>-1.5326913637271453</v>
      </c>
      <c r="AT27" s="38">
        <v>44.328699999999998</v>
      </c>
      <c r="AU27" s="38">
        <v>-1.0982065996829147</v>
      </c>
      <c r="BB27" s="38">
        <v>13.00455</v>
      </c>
      <c r="BC27" s="38">
        <v>-1.7570632193616589</v>
      </c>
    </row>
    <row r="28" spans="2:55" x14ac:dyDescent="0.2">
      <c r="B28" s="14" t="s">
        <v>114</v>
      </c>
      <c r="C28" s="14">
        <v>554</v>
      </c>
      <c r="D28" s="14"/>
      <c r="E28" s="14">
        <v>58148800</v>
      </c>
      <c r="F28" s="38">
        <v>1.2290111840449991</v>
      </c>
      <c r="G28" s="38">
        <v>112.3681</v>
      </c>
      <c r="J28" s="14" t="s">
        <v>115</v>
      </c>
      <c r="K28" s="138">
        <v>14545.5</v>
      </c>
      <c r="L28" s="139">
        <v>-0.24562357571990889</v>
      </c>
      <c r="M28" s="131">
        <v>5764200</v>
      </c>
      <c r="N28" s="135">
        <v>-1.659976816187033</v>
      </c>
      <c r="O28" s="38">
        <v>8.3655000000000008</v>
      </c>
      <c r="R28" s="14" t="s">
        <v>115</v>
      </c>
      <c r="S28" s="14">
        <v>4392</v>
      </c>
      <c r="T28" s="38">
        <v>-0.51273308860808009</v>
      </c>
      <c r="U28" s="14">
        <v>16869900</v>
      </c>
      <c r="V28" s="38">
        <v>-0.62189785635548978</v>
      </c>
      <c r="W28" s="38">
        <v>55.347499999999997</v>
      </c>
      <c r="Z28" s="14" t="s">
        <v>115</v>
      </c>
      <c r="AA28" s="14">
        <v>2278.5</v>
      </c>
      <c r="AB28" s="38">
        <v>-0.48132359416213999</v>
      </c>
      <c r="AC28" s="14">
        <v>30232300</v>
      </c>
      <c r="AD28" s="38">
        <v>-0.40013753382215583</v>
      </c>
      <c r="AE28" s="38">
        <v>28.273700000000002</v>
      </c>
      <c r="AJ28" s="39"/>
      <c r="AK28" s="139">
        <v>-0.57819292559475766</v>
      </c>
      <c r="AL28" s="139">
        <v>-1.7696420241250379</v>
      </c>
      <c r="AT28" s="38">
        <v>157.16999999999999</v>
      </c>
      <c r="AU28" s="38">
        <v>-1.0721683883810154</v>
      </c>
      <c r="BB28" s="38">
        <v>11.8469</v>
      </c>
      <c r="BC28" s="38">
        <v>-1.7405497567962616</v>
      </c>
    </row>
    <row r="29" spans="2:55" x14ac:dyDescent="0.2">
      <c r="B29" s="14" t="s">
        <v>114</v>
      </c>
      <c r="C29" s="14">
        <v>582</v>
      </c>
      <c r="D29" s="14"/>
      <c r="E29" s="14">
        <v>49952700</v>
      </c>
      <c r="F29" s="38">
        <v>0.71295768337368437</v>
      </c>
      <c r="G29" s="38">
        <v>67.245099999999994</v>
      </c>
      <c r="J29" s="14" t="s">
        <v>115</v>
      </c>
      <c r="K29" s="138">
        <v>14672.5</v>
      </c>
      <c r="L29" s="139">
        <v>-0.23534610006215045</v>
      </c>
      <c r="M29" s="131">
        <v>5692360</v>
      </c>
      <c r="N29" s="135">
        <v>-1.6696007912450763</v>
      </c>
      <c r="O29" s="38">
        <v>6.8825250000000002</v>
      </c>
      <c r="R29" s="14" t="s">
        <v>115</v>
      </c>
      <c r="S29" s="14">
        <v>4561</v>
      </c>
      <c r="T29" s="38">
        <v>-0.48328940009791332</v>
      </c>
      <c r="U29" s="14">
        <v>6738670</v>
      </c>
      <c r="V29" s="38">
        <v>-1.7708486729414674</v>
      </c>
      <c r="W29" s="38">
        <v>8.3824000000000005</v>
      </c>
      <c r="Z29" s="14" t="s">
        <v>115</v>
      </c>
      <c r="AA29" s="14">
        <v>2305.5</v>
      </c>
      <c r="AB29" s="38">
        <v>-0.47795297638657547</v>
      </c>
      <c r="AC29" s="14">
        <v>33652900</v>
      </c>
      <c r="AD29" s="38">
        <v>-0.20861815910049611</v>
      </c>
      <c r="AE29" s="38">
        <v>34.780200000000001</v>
      </c>
      <c r="AJ29" s="39"/>
      <c r="AK29" s="139">
        <v>-0.80016895541958799</v>
      </c>
      <c r="AL29" s="139">
        <v>1.1494263159730136</v>
      </c>
      <c r="AT29" s="38">
        <v>57.071300000000001</v>
      </c>
      <c r="AU29" s="38">
        <v>-1.0621432234024095</v>
      </c>
      <c r="BB29" s="38">
        <v>14.719900000000001</v>
      </c>
      <c r="BC29" s="38">
        <v>-1.7206672786950503</v>
      </c>
    </row>
    <row r="30" spans="2:55" ht="16" thickBot="1" x14ac:dyDescent="0.25">
      <c r="B30" s="14" t="s">
        <v>114</v>
      </c>
      <c r="C30" s="14">
        <v>640</v>
      </c>
      <c r="D30" s="14"/>
      <c r="E30" s="14">
        <v>23814800</v>
      </c>
      <c r="F30" s="38">
        <v>-0.93277074785540703</v>
      </c>
      <c r="G30" s="38">
        <v>82.793099999999995</v>
      </c>
      <c r="J30" s="14" t="s">
        <v>115</v>
      </c>
      <c r="K30" s="138">
        <v>14761.5</v>
      </c>
      <c r="L30" s="139">
        <v>-0.22814377460120161</v>
      </c>
      <c r="M30" s="131">
        <v>9501890</v>
      </c>
      <c r="N30" s="135">
        <v>-1.1592608454924658</v>
      </c>
      <c r="O30" s="38">
        <v>17.909775</v>
      </c>
      <c r="R30" s="14" t="s">
        <v>115</v>
      </c>
      <c r="S30" s="14">
        <v>4830.5</v>
      </c>
      <c r="T30" s="38">
        <v>-0.4363362991896888</v>
      </c>
      <c r="U30" s="14">
        <v>17257300</v>
      </c>
      <c r="V30" s="38">
        <v>-0.57796404512571731</v>
      </c>
      <c r="W30" s="38">
        <v>46.998899999999999</v>
      </c>
      <c r="Z30" s="14" t="s">
        <v>115</v>
      </c>
      <c r="AA30" s="14">
        <v>2454</v>
      </c>
      <c r="AB30" s="38">
        <v>-0.45941457862097046</v>
      </c>
      <c r="AC30" s="14">
        <v>31230200</v>
      </c>
      <c r="AD30" s="38">
        <v>-0.34426511844627317</v>
      </c>
      <c r="AE30" s="38">
        <v>46.677799999999998</v>
      </c>
      <c r="AJ30" s="39"/>
      <c r="AK30" s="139">
        <v>-0.3938933971983975</v>
      </c>
      <c r="AL30" s="141">
        <v>-1.8400150789898737</v>
      </c>
      <c r="AT30" s="38">
        <v>13.0806</v>
      </c>
      <c r="AU30" s="38">
        <v>-1.0531727420697432</v>
      </c>
      <c r="BB30" s="38">
        <v>17.254899999999999</v>
      </c>
      <c r="BC30" s="38">
        <v>-1.699418181332792</v>
      </c>
    </row>
    <row r="31" spans="2:55" x14ac:dyDescent="0.2">
      <c r="B31" s="14" t="s">
        <v>114</v>
      </c>
      <c r="C31" s="14">
        <v>643</v>
      </c>
      <c r="D31" s="14"/>
      <c r="E31" s="14">
        <v>35307700</v>
      </c>
      <c r="F31" s="38">
        <v>-0.20913984073307415</v>
      </c>
      <c r="G31" s="38">
        <v>68.833699999999993</v>
      </c>
      <c r="J31" s="14" t="s">
        <v>115</v>
      </c>
      <c r="K31" s="138">
        <v>16374.5</v>
      </c>
      <c r="L31" s="139">
        <v>-9.7611741247151496E-2</v>
      </c>
      <c r="M31" s="131">
        <v>11144200</v>
      </c>
      <c r="N31" s="135">
        <v>-0.93925039897833684</v>
      </c>
      <c r="O31" s="38">
        <v>14.791725</v>
      </c>
      <c r="R31" s="14" t="s">
        <v>115</v>
      </c>
      <c r="S31" s="14">
        <v>5145.5</v>
      </c>
      <c r="T31" s="38">
        <v>-0.38145605137488087</v>
      </c>
      <c r="U31" s="14">
        <v>18486800</v>
      </c>
      <c r="V31" s="38">
        <v>-0.43853033085879617</v>
      </c>
      <c r="W31" s="38">
        <v>18.826599999999999</v>
      </c>
      <c r="Z31" s="14" t="s">
        <v>115</v>
      </c>
      <c r="AA31" s="14">
        <v>2556</v>
      </c>
      <c r="AB31" s="38">
        <v>-0.44668113369105994</v>
      </c>
      <c r="AC31" s="14">
        <v>46613400</v>
      </c>
      <c r="AD31" s="38">
        <v>0.5170401628547372</v>
      </c>
      <c r="AE31" s="38">
        <v>82.083299999999994</v>
      </c>
      <c r="AJ31" s="39"/>
      <c r="AK31" s="139">
        <v>-1.2385702500677607</v>
      </c>
      <c r="AL31" s="39"/>
      <c r="AT31" s="38">
        <v>68.259100000000004</v>
      </c>
      <c r="AU31" s="38">
        <v>-0.97699736519045</v>
      </c>
      <c r="BB31" s="38">
        <v>6.8825250000000002</v>
      </c>
      <c r="BC31" s="38">
        <v>-1.6696007912450763</v>
      </c>
    </row>
    <row r="32" spans="2:55" x14ac:dyDescent="0.2">
      <c r="B32" s="14" t="s">
        <v>114</v>
      </c>
      <c r="C32" s="14">
        <v>645</v>
      </c>
      <c r="D32" s="14"/>
      <c r="E32" s="14">
        <v>60604200</v>
      </c>
      <c r="F32" s="38">
        <v>1.3836112701284224</v>
      </c>
      <c r="G32" s="38">
        <v>109.91759999999999</v>
      </c>
      <c r="J32" s="14" t="s">
        <v>115</v>
      </c>
      <c r="K32" s="138">
        <v>17505.5</v>
      </c>
      <c r="L32" s="139">
        <v>-6.0855603894759231E-3</v>
      </c>
      <c r="M32" s="131">
        <v>10201900</v>
      </c>
      <c r="N32" s="135">
        <v>-1.0654846932043134</v>
      </c>
      <c r="O32" s="38">
        <v>3.6503999999999999</v>
      </c>
      <c r="R32" s="14" t="s">
        <v>115</v>
      </c>
      <c r="S32" s="14">
        <v>5427.5</v>
      </c>
      <c r="T32" s="38">
        <v>-0.33232516285495761</v>
      </c>
      <c r="U32" s="14">
        <v>4220890</v>
      </c>
      <c r="V32" s="38">
        <v>-2.0563821557450206</v>
      </c>
      <c r="W32" s="38">
        <v>14.1791</v>
      </c>
      <c r="Z32" s="14" t="s">
        <v>115</v>
      </c>
      <c r="AA32" s="14">
        <v>3266.5</v>
      </c>
      <c r="AB32" s="38">
        <v>-0.35798395111555592</v>
      </c>
      <c r="AC32" s="14">
        <v>40543300</v>
      </c>
      <c r="AD32" s="38">
        <v>0.1771752980655345</v>
      </c>
      <c r="AE32" s="38">
        <v>34.746400000000001</v>
      </c>
      <c r="AJ32" s="39"/>
      <c r="AK32" s="139">
        <v>0.63143752366976746</v>
      </c>
      <c r="AL32" s="39"/>
      <c r="AT32" s="38">
        <v>22.831900000000001</v>
      </c>
      <c r="AU32" s="38">
        <v>-0.97132947259169788</v>
      </c>
      <c r="BB32" s="38">
        <v>13.553800000000001</v>
      </c>
      <c r="BC32" s="38">
        <v>-1.668832412668225</v>
      </c>
    </row>
    <row r="33" spans="2:55" x14ac:dyDescent="0.2">
      <c r="B33" s="14" t="s">
        <v>114</v>
      </c>
      <c r="C33" s="14">
        <v>665</v>
      </c>
      <c r="D33" s="14"/>
      <c r="E33" s="14">
        <v>37514200</v>
      </c>
      <c r="F33" s="38">
        <v>-7.0211319944985182E-2</v>
      </c>
      <c r="G33" s="38">
        <v>41.557099999999998</v>
      </c>
      <c r="J33" s="14" t="s">
        <v>115</v>
      </c>
      <c r="K33" s="138">
        <v>18736.5</v>
      </c>
      <c r="L33" s="139">
        <v>9.3533120986119683E-2</v>
      </c>
      <c r="M33" s="131">
        <v>8440150</v>
      </c>
      <c r="N33" s="135">
        <v>-1.3014958020365477</v>
      </c>
      <c r="O33" s="38">
        <v>14.791725</v>
      </c>
      <c r="R33" s="14" t="s">
        <v>115</v>
      </c>
      <c r="S33" s="14">
        <v>5734</v>
      </c>
      <c r="T33" s="38">
        <v>-0.27892581061610483</v>
      </c>
      <c r="U33" s="14">
        <v>22679100</v>
      </c>
      <c r="V33" s="38">
        <v>3.6905179772528385E-2</v>
      </c>
      <c r="W33" s="38">
        <v>2.5518999999999998</v>
      </c>
      <c r="Z33" s="14" t="s">
        <v>115</v>
      </c>
      <c r="AA33" s="14">
        <v>3310</v>
      </c>
      <c r="AB33" s="38">
        <v>-0.3525535113660353</v>
      </c>
      <c r="AC33" s="14">
        <v>43211500</v>
      </c>
      <c r="AD33" s="38">
        <v>0.32656780102768512</v>
      </c>
      <c r="AE33" s="38">
        <v>72.467200000000005</v>
      </c>
      <c r="AJ33" s="39"/>
      <c r="AK33" s="139">
        <v>-0.69626646300563544</v>
      </c>
      <c r="AL33" s="39"/>
      <c r="AT33" s="38">
        <v>57.4938</v>
      </c>
      <c r="AU33" s="38">
        <v>-0.95860458972232432</v>
      </c>
      <c r="BB33" s="38">
        <v>8.3655000000000008</v>
      </c>
      <c r="BC33" s="38">
        <v>-1.659976816187033</v>
      </c>
    </row>
    <row r="34" spans="2:55" x14ac:dyDescent="0.2">
      <c r="B34" s="14" t="s">
        <v>114</v>
      </c>
      <c r="C34" s="14">
        <v>670</v>
      </c>
      <c r="D34" s="14"/>
      <c r="E34" s="14">
        <v>44657900</v>
      </c>
      <c r="F34" s="38">
        <v>0.37957960412203096</v>
      </c>
      <c r="G34" s="38">
        <v>55.939</v>
      </c>
      <c r="J34" s="14" t="s">
        <v>115</v>
      </c>
      <c r="K34" s="138">
        <v>18947</v>
      </c>
      <c r="L34" s="139">
        <v>0.11056783457634135</v>
      </c>
      <c r="M34" s="131">
        <v>4768140</v>
      </c>
      <c r="N34" s="135">
        <v>-1.793413016024374</v>
      </c>
      <c r="O34" s="38">
        <v>21.636225</v>
      </c>
      <c r="R34" s="14" t="s">
        <v>115</v>
      </c>
      <c r="S34" s="14">
        <v>5899</v>
      </c>
      <c r="T34" s="38">
        <v>-0.25017901414168164</v>
      </c>
      <c r="U34" s="14">
        <v>15863800</v>
      </c>
      <c r="V34" s="38">
        <v>-0.73599648175113797</v>
      </c>
      <c r="W34" s="38">
        <v>10.697699999999999</v>
      </c>
      <c r="Z34" s="14" t="s">
        <v>115</v>
      </c>
      <c r="AA34" s="14">
        <v>3317</v>
      </c>
      <c r="AB34" s="38">
        <v>-0.35167964749829633</v>
      </c>
      <c r="AC34" s="14">
        <v>53947000</v>
      </c>
      <c r="AD34" s="38">
        <v>0.92764838552291351</v>
      </c>
      <c r="AE34" s="38">
        <v>206.1293</v>
      </c>
      <c r="AJ34" s="39"/>
      <c r="AK34" s="139">
        <v>-0.76905357597542112</v>
      </c>
      <c r="AL34" s="39"/>
      <c r="AT34" s="38">
        <v>62.648299999999999</v>
      </c>
      <c r="AU34" s="38">
        <v>-0.9335451964417173</v>
      </c>
      <c r="BB34" s="38">
        <v>9.9372000000000007</v>
      </c>
      <c r="BC34" s="38">
        <v>-1.587209399331502</v>
      </c>
    </row>
    <row r="35" spans="2:55" x14ac:dyDescent="0.2">
      <c r="B35" s="14" t="s">
        <v>114</v>
      </c>
      <c r="C35" s="14">
        <v>674</v>
      </c>
      <c r="D35" s="14"/>
      <c r="E35" s="14">
        <v>41936000</v>
      </c>
      <c r="F35" s="38">
        <v>0.20819979866855287</v>
      </c>
      <c r="G35" s="38">
        <v>116.9987</v>
      </c>
      <c r="J35" s="14" t="s">
        <v>115</v>
      </c>
      <c r="K35" s="138">
        <v>20504</v>
      </c>
      <c r="L35" s="139">
        <v>0.23656806764035626</v>
      </c>
      <c r="M35" s="131">
        <v>3323600</v>
      </c>
      <c r="N35" s="135">
        <v>-1.9869293986850896</v>
      </c>
      <c r="O35" s="38">
        <v>8.2134</v>
      </c>
      <c r="R35" s="14" t="s">
        <v>115</v>
      </c>
      <c r="S35" s="14">
        <v>6163</v>
      </c>
      <c r="T35" s="38">
        <v>-0.20418413978260455</v>
      </c>
      <c r="U35" s="14">
        <v>28450200</v>
      </c>
      <c r="V35" s="38">
        <v>0.6913874151575049</v>
      </c>
      <c r="W35" s="38">
        <v>4.7488999999999999</v>
      </c>
      <c r="Z35" s="14" t="s">
        <v>115</v>
      </c>
      <c r="AA35" s="14">
        <v>3694.5</v>
      </c>
      <c r="AB35" s="38">
        <v>-0.30455341748808834</v>
      </c>
      <c r="AC35" s="14">
        <v>30852200</v>
      </c>
      <c r="AD35" s="38">
        <v>-0.36542933631588298</v>
      </c>
      <c r="AE35" s="38">
        <v>34.966099999999997</v>
      </c>
      <c r="AJ35" s="39"/>
      <c r="AK35" s="139">
        <v>-0.66342744249989527</v>
      </c>
      <c r="AL35" s="39"/>
      <c r="AT35" s="38">
        <v>82.793099999999995</v>
      </c>
      <c r="AU35" s="38">
        <v>-0.93277074785540703</v>
      </c>
      <c r="BB35" s="38">
        <v>10.697699999999999</v>
      </c>
      <c r="BC35" s="38">
        <v>-1.5839984232763011</v>
      </c>
    </row>
    <row r="36" spans="2:55" x14ac:dyDescent="0.2">
      <c r="B36" s="14" t="s">
        <v>114</v>
      </c>
      <c r="C36" s="14">
        <v>694</v>
      </c>
      <c r="D36" s="14"/>
      <c r="E36" s="14">
        <v>41004800</v>
      </c>
      <c r="F36" s="38">
        <v>0.14956837398789644</v>
      </c>
      <c r="G36" s="38">
        <v>56.395299999999999</v>
      </c>
      <c r="J36" s="14" t="s">
        <v>115</v>
      </c>
      <c r="K36" s="138">
        <v>20525</v>
      </c>
      <c r="L36" s="139">
        <v>0.23826749274911946</v>
      </c>
      <c r="M36" s="131">
        <v>9513170</v>
      </c>
      <c r="N36" s="135">
        <v>-1.1577497313686527</v>
      </c>
      <c r="O36" s="38">
        <v>1.406925</v>
      </c>
      <c r="R36" s="14" t="s">
        <v>115</v>
      </c>
      <c r="S36" s="14">
        <v>6222.5</v>
      </c>
      <c r="T36" s="38">
        <v>-0.19381787075091861</v>
      </c>
      <c r="U36" s="14">
        <v>13573700</v>
      </c>
      <c r="V36" s="38">
        <v>-0.99570949439259882</v>
      </c>
      <c r="W36" s="38">
        <v>23.592400000000001</v>
      </c>
      <c r="Z36" s="14" t="s">
        <v>115</v>
      </c>
      <c r="AA36" s="14">
        <v>3821</v>
      </c>
      <c r="AB36" s="38">
        <v>-0.28876144902109147</v>
      </c>
      <c r="AC36" s="14">
        <v>2776720</v>
      </c>
      <c r="AD36" s="38">
        <v>-1.9373753032838019</v>
      </c>
      <c r="AE36" s="38">
        <v>3.4476</v>
      </c>
      <c r="AJ36" s="39"/>
      <c r="AK36" s="139">
        <v>-1.19286584258621</v>
      </c>
      <c r="AL36" s="39"/>
      <c r="AT36" s="38">
        <v>60.611849999999997</v>
      </c>
      <c r="AU36" s="38">
        <v>-0.91085002714780827</v>
      </c>
      <c r="BB36" s="38">
        <v>13.727024999999999</v>
      </c>
      <c r="BC36" s="38">
        <v>-1.559328309771965</v>
      </c>
    </row>
    <row r="37" spans="2:55" x14ac:dyDescent="0.2">
      <c r="B37" s="14" t="s">
        <v>114</v>
      </c>
      <c r="C37" s="14">
        <v>708</v>
      </c>
      <c r="D37" s="14"/>
      <c r="E37" s="14">
        <v>57290900</v>
      </c>
      <c r="F37" s="38">
        <v>1.174994969232354</v>
      </c>
      <c r="G37" s="38">
        <v>135.876</v>
      </c>
      <c r="J37" s="14" t="s">
        <v>115</v>
      </c>
      <c r="K37" s="138">
        <v>21155</v>
      </c>
      <c r="L37" s="139">
        <v>0.28925024601201565</v>
      </c>
      <c r="M37" s="131">
        <v>6671780</v>
      </c>
      <c r="N37" s="135">
        <v>-1.5383937526683957</v>
      </c>
      <c r="O37" s="38">
        <v>1.9392750000000001</v>
      </c>
      <c r="R37" s="14" t="s">
        <v>115</v>
      </c>
      <c r="S37" s="14">
        <v>6307</v>
      </c>
      <c r="T37" s="38">
        <v>-0.17909602649583523</v>
      </c>
      <c r="U37" s="14">
        <v>6588090</v>
      </c>
      <c r="V37" s="38">
        <v>-1.7879254754581921</v>
      </c>
      <c r="W37" s="38">
        <v>8.8556000000000008</v>
      </c>
      <c r="Z37" s="14" t="s">
        <v>115</v>
      </c>
      <c r="AA37" s="14">
        <v>3840.5</v>
      </c>
      <c r="AB37" s="38">
        <v>-0.28632711396096155</v>
      </c>
      <c r="AC37" s="14">
        <v>33040400</v>
      </c>
      <c r="AD37" s="38">
        <v>-0.242912030648475</v>
      </c>
      <c r="AE37" s="38">
        <v>53.674399999999999</v>
      </c>
      <c r="AJ37" s="39"/>
      <c r="AK37" s="139">
        <v>-0.52957334494052399</v>
      </c>
      <c r="AL37" s="39"/>
      <c r="AT37" s="38">
        <v>21.378499999999999</v>
      </c>
      <c r="AU37" s="38">
        <v>-0.89812204403048734</v>
      </c>
      <c r="BB37" s="38">
        <v>1.9392750000000001</v>
      </c>
      <c r="BC37" s="38">
        <v>-1.5383937526683957</v>
      </c>
    </row>
    <row r="38" spans="2:55" x14ac:dyDescent="0.2">
      <c r="B38" s="14" t="s">
        <v>114</v>
      </c>
      <c r="C38" s="14">
        <v>712</v>
      </c>
      <c r="D38" s="14"/>
      <c r="E38" s="14">
        <v>17486100</v>
      </c>
      <c r="F38" s="38">
        <v>-1.3312465826669089</v>
      </c>
      <c r="G38" s="38">
        <v>54.7898</v>
      </c>
      <c r="J38" s="14" t="s">
        <v>115</v>
      </c>
      <c r="K38" s="138">
        <v>21262.5</v>
      </c>
      <c r="L38" s="139">
        <v>0.2979496840687797</v>
      </c>
      <c r="M38" s="131">
        <v>4089700</v>
      </c>
      <c r="N38" s="135">
        <v>-1.884299564442788</v>
      </c>
      <c r="O38" s="38">
        <v>2.9659499999999999</v>
      </c>
      <c r="R38" s="14" t="s">
        <v>115</v>
      </c>
      <c r="S38" s="14">
        <v>6355</v>
      </c>
      <c r="T38" s="38">
        <v>-0.17073332206691211</v>
      </c>
      <c r="U38" s="14">
        <v>3388030</v>
      </c>
      <c r="V38" s="38">
        <v>-2.1508341795468491</v>
      </c>
      <c r="W38" s="38">
        <v>11.779299999999999</v>
      </c>
      <c r="Z38" s="14" t="s">
        <v>115</v>
      </c>
      <c r="AA38" s="14">
        <v>4377</v>
      </c>
      <c r="AB38" s="38">
        <v>-0.21935169038354013</v>
      </c>
      <c r="AC38" s="14">
        <v>26208100</v>
      </c>
      <c r="AD38" s="38">
        <v>-0.6254524691419544</v>
      </c>
      <c r="AE38" s="38">
        <v>45.917299999999997</v>
      </c>
      <c r="AJ38" s="39"/>
      <c r="AK38" s="139">
        <v>0.71873851855178073</v>
      </c>
      <c r="AL38" s="39"/>
      <c r="AT38" s="38">
        <v>60.856900000000003</v>
      </c>
      <c r="AU38" s="38">
        <v>-0.88951532599931293</v>
      </c>
      <c r="BB38" s="38">
        <v>5.6783999999999999</v>
      </c>
      <c r="BC38" s="38">
        <v>-1.5374517183688468</v>
      </c>
    </row>
    <row r="39" spans="2:55" x14ac:dyDescent="0.2">
      <c r="B39" s="14" t="s">
        <v>114</v>
      </c>
      <c r="C39" s="14">
        <v>718</v>
      </c>
      <c r="D39" s="14"/>
      <c r="E39" s="14">
        <v>17229000</v>
      </c>
      <c r="F39" s="38">
        <v>-1.3474344470197832</v>
      </c>
      <c r="G39" s="38">
        <v>37.703899999999997</v>
      </c>
      <c r="J39" s="14" t="s">
        <v>115</v>
      </c>
      <c r="K39" s="138">
        <v>21344</v>
      </c>
      <c r="L39" s="139">
        <v>0.30454507199088454</v>
      </c>
      <c r="M39" s="131">
        <v>5039480</v>
      </c>
      <c r="N39" s="135">
        <v>-1.7570632193616589</v>
      </c>
      <c r="O39" s="38">
        <v>13.00455</v>
      </c>
      <c r="R39" s="14" t="s">
        <v>115</v>
      </c>
      <c r="S39" s="14">
        <v>6387.5</v>
      </c>
      <c r="T39" s="38">
        <v>-0.16507107427649542</v>
      </c>
      <c r="U39" s="14">
        <v>16099600</v>
      </c>
      <c r="V39" s="38">
        <v>-0.70925514801861245</v>
      </c>
      <c r="W39" s="38">
        <v>95.4512</v>
      </c>
      <c r="Z39" s="14" t="s">
        <v>115</v>
      </c>
      <c r="AA39" s="14">
        <v>4647.5</v>
      </c>
      <c r="AB39" s="38">
        <v>-0.18558309378019905</v>
      </c>
      <c r="AC39" s="14">
        <v>26675400</v>
      </c>
      <c r="AD39" s="38">
        <v>-0.5992883447756352</v>
      </c>
      <c r="AE39" s="38">
        <v>50.260599999999997</v>
      </c>
      <c r="AJ39" s="39"/>
      <c r="AK39" s="139">
        <v>-1.363551767844879</v>
      </c>
      <c r="AL39" s="39"/>
      <c r="AT39" s="38">
        <v>26.178100000000001</v>
      </c>
      <c r="AU39" s="38">
        <v>-0.88915607015320486</v>
      </c>
      <c r="BB39" s="38">
        <v>11.323</v>
      </c>
      <c r="BC39" s="38">
        <v>-1.5326913637271453</v>
      </c>
    </row>
    <row r="40" spans="2:55" x14ac:dyDescent="0.2">
      <c r="B40" s="14" t="s">
        <v>114</v>
      </c>
      <c r="C40" s="14">
        <v>761</v>
      </c>
      <c r="D40" s="14"/>
      <c r="E40" s="14">
        <v>73596400</v>
      </c>
      <c r="F40" s="38">
        <v>2.2016430524909918</v>
      </c>
      <c r="G40" s="38">
        <v>80.596100000000007</v>
      </c>
      <c r="J40" s="14" t="s">
        <v>115</v>
      </c>
      <c r="K40" s="138">
        <v>22970</v>
      </c>
      <c r="L40" s="139">
        <v>0.43612913041226425</v>
      </c>
      <c r="M40" s="131">
        <v>4852570</v>
      </c>
      <c r="N40" s="135">
        <v>-1.7821024339788478</v>
      </c>
      <c r="O40" s="38">
        <v>8.2134</v>
      </c>
      <c r="R40" s="14" t="s">
        <v>115</v>
      </c>
      <c r="S40" s="14">
        <v>6705</v>
      </c>
      <c r="T40" s="38">
        <v>-0.10975526893934778</v>
      </c>
      <c r="U40" s="14">
        <v>5245130</v>
      </c>
      <c r="V40" s="38">
        <v>-1.9402263302055727</v>
      </c>
      <c r="W40" s="38">
        <v>21.158799999999999</v>
      </c>
      <c r="Z40" s="14" t="s">
        <v>115</v>
      </c>
      <c r="AA40" s="14">
        <v>4930</v>
      </c>
      <c r="AB40" s="38">
        <v>-0.15031644483216261</v>
      </c>
      <c r="AC40" s="14">
        <v>33487500</v>
      </c>
      <c r="AD40" s="38">
        <v>-0.21787890416830952</v>
      </c>
      <c r="AE40" s="38">
        <v>45.917299999999997</v>
      </c>
      <c r="AJ40" s="39"/>
      <c r="AK40" s="139">
        <v>-0.31606228040182327</v>
      </c>
      <c r="AL40" s="39"/>
      <c r="AT40" s="38">
        <v>17.930900000000001</v>
      </c>
      <c r="AU40" s="38">
        <v>-0.88096454486223252</v>
      </c>
      <c r="BB40" s="38">
        <v>9.7344000000000008</v>
      </c>
      <c r="BC40" s="38">
        <v>-1.498269293284213</v>
      </c>
    </row>
    <row r="41" spans="2:55" x14ac:dyDescent="0.2">
      <c r="B41" s="14" t="s">
        <v>114</v>
      </c>
      <c r="C41" s="14">
        <v>770</v>
      </c>
      <c r="D41" s="14"/>
      <c r="E41" s="14">
        <v>33195400</v>
      </c>
      <c r="F41" s="38">
        <v>-0.34213721868942143</v>
      </c>
      <c r="G41" s="38">
        <v>97.935500000000005</v>
      </c>
      <c r="J41" s="14" t="s">
        <v>115</v>
      </c>
      <c r="K41" s="138">
        <v>23225</v>
      </c>
      <c r="L41" s="139">
        <v>0.45676500673296033</v>
      </c>
      <c r="M41" s="131">
        <v>19999400</v>
      </c>
      <c r="N41" s="135">
        <v>0.24702777382211802</v>
      </c>
      <c r="O41" s="38">
        <v>4.7150999999999996</v>
      </c>
      <c r="R41" s="14" t="s">
        <v>115</v>
      </c>
      <c r="S41" s="14">
        <v>6886.5</v>
      </c>
      <c r="T41" s="38">
        <v>-7.813379281748227E-2</v>
      </c>
      <c r="U41" s="14">
        <v>22342300</v>
      </c>
      <c r="V41" s="38">
        <v>-1.290245168585109E-3</v>
      </c>
      <c r="W41" s="38">
        <v>13.7904</v>
      </c>
      <c r="Z41" s="14" t="s">
        <v>115</v>
      </c>
      <c r="AA41" s="14">
        <v>5488</v>
      </c>
      <c r="AB41" s="38">
        <v>-8.0657010803828699E-2</v>
      </c>
      <c r="AC41" s="14">
        <v>11694500</v>
      </c>
      <c r="AD41" s="38">
        <v>-1.4380688513439894</v>
      </c>
      <c r="AE41" s="38">
        <v>4.5629999999999997</v>
      </c>
      <c r="AJ41" s="39"/>
      <c r="AK41" s="139">
        <v>-0.58188792191598615</v>
      </c>
      <c r="AL41" s="39"/>
      <c r="AT41" s="38">
        <v>36.605399999999896</v>
      </c>
      <c r="AU41" s="38">
        <v>-0.87036152519274956</v>
      </c>
      <c r="BB41" s="38">
        <v>25.569700000000001</v>
      </c>
      <c r="BC41" s="38">
        <v>-1.4850441477815921</v>
      </c>
    </row>
    <row r="42" spans="2:55" x14ac:dyDescent="0.2">
      <c r="B42" s="14" t="s">
        <v>114</v>
      </c>
      <c r="C42" s="14">
        <v>773.5</v>
      </c>
      <c r="D42" s="14"/>
      <c r="E42" s="14">
        <v>24365100</v>
      </c>
      <c r="F42" s="38">
        <v>-0.89812204403048734</v>
      </c>
      <c r="G42" s="38">
        <v>21.378499999999999</v>
      </c>
      <c r="J42" s="14" t="s">
        <v>115</v>
      </c>
      <c r="K42" s="138">
        <v>24505</v>
      </c>
      <c r="L42" s="139">
        <v>0.56034901336233678</v>
      </c>
      <c r="M42" s="131">
        <v>20939800</v>
      </c>
      <c r="N42" s="135">
        <v>0.3730075364137645</v>
      </c>
      <c r="O42" s="38">
        <v>16.464825000000001</v>
      </c>
      <c r="R42" s="14" t="s">
        <v>115</v>
      </c>
      <c r="S42" s="14">
        <v>7127</v>
      </c>
      <c r="T42" s="38">
        <v>-3.6233159168398775E-2</v>
      </c>
      <c r="U42" s="14">
        <v>16818500</v>
      </c>
      <c r="V42" s="38">
        <v>-0.62772696811906825</v>
      </c>
      <c r="W42" s="38">
        <v>11.2385</v>
      </c>
      <c r="Z42" s="14" t="s">
        <v>115</v>
      </c>
      <c r="AA42" s="14">
        <v>5512.5</v>
      </c>
      <c r="AB42" s="38">
        <v>-7.7598487266742358E-2</v>
      </c>
      <c r="AC42" s="14">
        <v>29829500</v>
      </c>
      <c r="AD42" s="38">
        <v>-0.42269030355199405</v>
      </c>
      <c r="AE42" s="38">
        <v>56.581200000000003</v>
      </c>
      <c r="AJ42" s="39"/>
      <c r="AK42" s="139">
        <v>-0.56310774860764767</v>
      </c>
      <c r="AL42" s="39"/>
      <c r="AT42" s="38">
        <v>26.807624999999899</v>
      </c>
      <c r="AU42" s="38">
        <v>-0.85398230147771692</v>
      </c>
      <c r="BB42" s="38">
        <v>16.325399999999998</v>
      </c>
      <c r="BC42" s="38">
        <v>-1.4457226835735546</v>
      </c>
    </row>
    <row r="43" spans="2:55" x14ac:dyDescent="0.2">
      <c r="B43" s="14" t="s">
        <v>114</v>
      </c>
      <c r="C43" s="14">
        <v>783</v>
      </c>
      <c r="D43" s="14"/>
      <c r="E43" s="14">
        <v>34317900</v>
      </c>
      <c r="F43" s="38">
        <v>-0.27146091477615164</v>
      </c>
      <c r="G43" s="38">
        <v>35.9801</v>
      </c>
      <c r="J43" s="14" t="s">
        <v>115</v>
      </c>
      <c r="K43" s="138">
        <v>25860</v>
      </c>
      <c r="L43" s="139">
        <v>0.67000239538015316</v>
      </c>
      <c r="M43" s="131">
        <v>3960640</v>
      </c>
      <c r="N43" s="135">
        <v>-1.9015889606147127</v>
      </c>
      <c r="O43" s="38">
        <v>4.8672000000000004</v>
      </c>
      <c r="R43" s="14" t="s">
        <v>115</v>
      </c>
      <c r="S43" s="14">
        <v>7796</v>
      </c>
      <c r="T43" s="38">
        <v>8.0322033809717058E-2</v>
      </c>
      <c r="U43" s="14">
        <v>14744400</v>
      </c>
      <c r="V43" s="38">
        <v>-0.86294410253226161</v>
      </c>
      <c r="W43" s="38">
        <v>38.819299999999998</v>
      </c>
      <c r="Z43" s="14" t="s">
        <v>115</v>
      </c>
      <c r="AA43" s="14">
        <v>5522</v>
      </c>
      <c r="AB43" s="38">
        <v>-7.6412529160525211E-2</v>
      </c>
      <c r="AC43" s="14">
        <v>16424200</v>
      </c>
      <c r="AD43" s="38">
        <v>-1.1732529750003555</v>
      </c>
      <c r="AE43" s="38">
        <v>23.136099999999999</v>
      </c>
      <c r="AJ43" s="39"/>
      <c r="AK43" s="139">
        <v>-0.45917694382794949</v>
      </c>
      <c r="AL43" s="39"/>
      <c r="AT43" s="38">
        <v>74.309299999999993</v>
      </c>
      <c r="AU43" s="38">
        <v>-0.84884696568525353</v>
      </c>
      <c r="BB43" s="38">
        <v>4.5629999999999997</v>
      </c>
      <c r="BC43" s="38">
        <v>-1.4380688513439894</v>
      </c>
    </row>
    <row r="44" spans="2:55" x14ac:dyDescent="0.2">
      <c r="B44" s="14" t="s">
        <v>114</v>
      </c>
      <c r="C44" s="14">
        <v>787</v>
      </c>
      <c r="D44" s="14"/>
      <c r="E44" s="14">
        <v>49839000</v>
      </c>
      <c r="F44" s="38">
        <v>0.70579875619779242</v>
      </c>
      <c r="G44" s="38">
        <v>28.222999999999999</v>
      </c>
      <c r="J44" s="14" t="s">
        <v>115</v>
      </c>
      <c r="K44" s="138">
        <v>30923</v>
      </c>
      <c r="L44" s="139">
        <v>1.0797256966024444</v>
      </c>
      <c r="M44" s="131">
        <v>18499100</v>
      </c>
      <c r="N44" s="135">
        <v>4.6041557513901113E-2</v>
      </c>
      <c r="O44" s="38">
        <v>11.141325</v>
      </c>
      <c r="R44" s="14" t="s">
        <v>115</v>
      </c>
      <c r="S44" s="14">
        <v>7853.5</v>
      </c>
      <c r="T44" s="38">
        <v>9.0339856823531212E-2</v>
      </c>
      <c r="U44" s="14">
        <v>24534500</v>
      </c>
      <c r="V44" s="38">
        <v>0.24732023747960077</v>
      </c>
      <c r="W44" s="38">
        <v>32.954999999999998</v>
      </c>
      <c r="Z44" s="14" t="s">
        <v>115</v>
      </c>
      <c r="AA44" s="14">
        <v>5716.5</v>
      </c>
      <c r="AB44" s="38">
        <v>-5.2131597406921359E-2</v>
      </c>
      <c r="AC44" s="14">
        <v>24756800</v>
      </c>
      <c r="AD44" s="38">
        <v>-0.70671074796249611</v>
      </c>
      <c r="AE44" s="38">
        <v>43.094999999999999</v>
      </c>
      <c r="AJ44" s="39"/>
      <c r="AK44" s="139">
        <v>-1.1179530405210343</v>
      </c>
      <c r="AL44" s="39"/>
      <c r="AT44" s="38">
        <v>26.887899999999998</v>
      </c>
      <c r="AU44" s="38">
        <v>-0.84600112009104322</v>
      </c>
      <c r="BB44" s="38">
        <v>5.7797999999999998</v>
      </c>
      <c r="BC44" s="38">
        <v>-1.363551767844879</v>
      </c>
    </row>
    <row r="45" spans="2:55" x14ac:dyDescent="0.2">
      <c r="B45" s="14" t="s">
        <v>114</v>
      </c>
      <c r="C45" s="14">
        <v>791</v>
      </c>
      <c r="D45" s="14"/>
      <c r="E45" s="14">
        <v>79332704</v>
      </c>
      <c r="F45" s="38">
        <v>2.5628196804134018</v>
      </c>
      <c r="G45" s="38">
        <v>90.820599999999999</v>
      </c>
      <c r="J45" s="14" t="s">
        <v>115</v>
      </c>
      <c r="K45" s="138">
        <v>31641</v>
      </c>
      <c r="L45" s="139">
        <v>1.1378298503211104</v>
      </c>
      <c r="M45" s="131">
        <v>9318970</v>
      </c>
      <c r="N45" s="135">
        <v>-1.1837655436775614</v>
      </c>
      <c r="O45" s="38">
        <v>11.673674999999999</v>
      </c>
      <c r="R45" s="14" t="s">
        <v>115</v>
      </c>
      <c r="S45" s="14">
        <v>8085</v>
      </c>
      <c r="T45" s="38">
        <v>0.13067248339219162</v>
      </c>
      <c r="U45" s="14">
        <v>14240800</v>
      </c>
      <c r="V45" s="38">
        <v>-0.92005578899409279</v>
      </c>
      <c r="W45" s="38">
        <v>16.2578</v>
      </c>
      <c r="Z45" s="14" t="s">
        <v>115</v>
      </c>
      <c r="AA45" s="14">
        <v>5724</v>
      </c>
      <c r="AB45" s="38">
        <v>-5.1195314691486762E-2</v>
      </c>
      <c r="AC45" s="14">
        <v>35896000</v>
      </c>
      <c r="AD45" s="38">
        <v>-8.302700274250191E-2</v>
      </c>
      <c r="AE45" s="38">
        <v>40.779699999999998</v>
      </c>
      <c r="AJ45" s="39"/>
      <c r="AK45" s="139">
        <v>0.5175258974347996</v>
      </c>
      <c r="AL45" s="39"/>
      <c r="AT45" s="38">
        <v>77.689300000000003</v>
      </c>
      <c r="AU45" s="38">
        <v>-0.84227003493497832</v>
      </c>
      <c r="BB45" s="38">
        <v>2.1294</v>
      </c>
      <c r="BC45" s="38">
        <v>-1.3623189710688675</v>
      </c>
    </row>
    <row r="46" spans="2:55" x14ac:dyDescent="0.2">
      <c r="B46" s="14" t="s">
        <v>114</v>
      </c>
      <c r="C46" s="14">
        <v>812</v>
      </c>
      <c r="D46" s="14"/>
      <c r="E46" s="14">
        <v>61897100</v>
      </c>
      <c r="F46" s="38">
        <v>1.4650165203105754</v>
      </c>
      <c r="G46" s="38">
        <v>93.963999999999999</v>
      </c>
      <c r="J46" s="14" t="s">
        <v>115</v>
      </c>
      <c r="K46" s="138">
        <v>33385.5</v>
      </c>
      <c r="L46" s="139">
        <v>1.2790035218562252</v>
      </c>
      <c r="M46" s="131">
        <v>9329100</v>
      </c>
      <c r="N46" s="135">
        <v>-1.1824084881745272</v>
      </c>
      <c r="O46" s="38">
        <v>8.89785</v>
      </c>
      <c r="R46" s="14" t="s">
        <v>115</v>
      </c>
      <c r="S46" s="14">
        <v>8651.5</v>
      </c>
      <c r="T46" s="38">
        <v>0.22936981795437791</v>
      </c>
      <c r="U46" s="14">
        <v>11566200</v>
      </c>
      <c r="V46" s="38">
        <v>-1.2233737330187429</v>
      </c>
      <c r="W46" s="38">
        <v>3.4983</v>
      </c>
      <c r="Z46" s="14" t="s">
        <v>115</v>
      </c>
      <c r="AA46" s="14">
        <v>6080</v>
      </c>
      <c r="AB46" s="38">
        <v>-6.7530951321912915E-3</v>
      </c>
      <c r="AC46" s="14">
        <v>4831890</v>
      </c>
      <c r="AD46" s="38">
        <v>-1.8223063465666431</v>
      </c>
      <c r="AE46" s="38">
        <v>16.224</v>
      </c>
      <c r="AJ46" s="39"/>
      <c r="AK46" s="139">
        <v>0.19400768028002402</v>
      </c>
      <c r="AL46" s="39"/>
      <c r="AT46" s="38">
        <v>27.9864</v>
      </c>
      <c r="AU46" s="38">
        <v>-0.83743890339551452</v>
      </c>
      <c r="BB46" s="38">
        <v>12.2187</v>
      </c>
      <c r="BC46" s="38">
        <v>-1.3430090389127101</v>
      </c>
    </row>
    <row r="47" spans="2:55" x14ac:dyDescent="0.2">
      <c r="B47" s="14" t="s">
        <v>114</v>
      </c>
      <c r="C47" s="14">
        <v>812.5</v>
      </c>
      <c r="D47" s="14"/>
      <c r="E47" s="14">
        <v>30224000</v>
      </c>
      <c r="F47" s="38">
        <v>-0.52922636741805384</v>
      </c>
      <c r="G47" s="38">
        <v>51.730899999999998</v>
      </c>
      <c r="J47" s="14" t="s">
        <v>115</v>
      </c>
      <c r="K47" s="138">
        <v>34297.5</v>
      </c>
      <c r="L47" s="139">
        <v>1.352807126579656</v>
      </c>
      <c r="M47" s="131">
        <v>3175180</v>
      </c>
      <c r="N47" s="135">
        <v>-2.0068123382468208</v>
      </c>
      <c r="O47" s="38">
        <v>5.9318999999999997</v>
      </c>
      <c r="R47" s="14" t="s">
        <v>115</v>
      </c>
      <c r="S47" s="14">
        <v>8740</v>
      </c>
      <c r="T47" s="38">
        <v>0.24478855424520488</v>
      </c>
      <c r="U47" s="14">
        <v>13365300</v>
      </c>
      <c r="V47" s="38">
        <v>-1.019343480609131</v>
      </c>
      <c r="W47" s="38">
        <v>17.9985</v>
      </c>
      <c r="Z47" s="14" t="s">
        <v>115</v>
      </c>
      <c r="AA47" s="14">
        <v>6338</v>
      </c>
      <c r="AB47" s="38">
        <v>2.5455030278758797E-2</v>
      </c>
      <c r="AC47" s="14">
        <v>29821700</v>
      </c>
      <c r="AD47" s="38">
        <v>-0.42312702550803361</v>
      </c>
      <c r="AE47" s="38">
        <v>44.666699999999999</v>
      </c>
      <c r="AJ47" s="39"/>
      <c r="AK47" s="139">
        <v>-0.54043951718832028</v>
      </c>
      <c r="AL47" s="39"/>
      <c r="AT47" s="38">
        <v>45.3934</v>
      </c>
      <c r="AU47" s="38">
        <v>-0.82171607984451589</v>
      </c>
      <c r="BB47" s="38">
        <v>3.7686999999999999</v>
      </c>
      <c r="BC47" s="38">
        <v>-1.3425673839529719</v>
      </c>
    </row>
    <row r="48" spans="2:55" x14ac:dyDescent="0.2">
      <c r="B48" s="14" t="s">
        <v>114</v>
      </c>
      <c r="C48" s="14">
        <v>821.5</v>
      </c>
      <c r="D48" s="14"/>
      <c r="E48" s="14">
        <v>46536600</v>
      </c>
      <c r="F48" s="38">
        <v>0.49786875526845409</v>
      </c>
      <c r="G48" s="38">
        <v>40.576900000000002</v>
      </c>
      <c r="J48" s="14" t="s">
        <v>115</v>
      </c>
      <c r="K48" s="138">
        <v>36682.5</v>
      </c>
      <c r="L48" s="139">
        <v>1.5458132639320488</v>
      </c>
      <c r="M48" s="131">
        <v>11810200</v>
      </c>
      <c r="N48" s="135">
        <v>-0.85003036294469525</v>
      </c>
      <c r="O48" s="38">
        <v>7.6430249999999997</v>
      </c>
      <c r="R48" s="14" t="s">
        <v>115</v>
      </c>
      <c r="S48" s="14">
        <v>9285.5</v>
      </c>
      <c r="T48" s="38">
        <v>0.33982720561973728</v>
      </c>
      <c r="U48" s="14">
        <v>17878300</v>
      </c>
      <c r="V48" s="38">
        <v>-0.5075383952194481</v>
      </c>
      <c r="W48" s="38">
        <v>21.7165</v>
      </c>
      <c r="Z48" s="14" t="s">
        <v>115</v>
      </c>
      <c r="AA48" s="14">
        <v>7156.5</v>
      </c>
      <c r="AB48" s="38">
        <v>0.127634683956521</v>
      </c>
      <c r="AC48" s="14">
        <v>4933260</v>
      </c>
      <c r="AD48" s="38">
        <v>-1.8166306408379598</v>
      </c>
      <c r="AE48" s="38">
        <v>8.7542000000000009</v>
      </c>
      <c r="AJ48" s="39"/>
      <c r="AK48" s="139">
        <v>-4.8728327867123632E-2</v>
      </c>
      <c r="AL48" s="39"/>
      <c r="AT48" s="38">
        <v>32.262099999999997</v>
      </c>
      <c r="AU48" s="38">
        <v>-0.76671763755655054</v>
      </c>
      <c r="BB48" s="38">
        <v>15.108599999999999</v>
      </c>
      <c r="BC48" s="38">
        <v>-1.3317906755475568</v>
      </c>
    </row>
    <row r="49" spans="2:55" x14ac:dyDescent="0.2">
      <c r="B49" s="14" t="s">
        <v>114</v>
      </c>
      <c r="C49" s="14">
        <v>831</v>
      </c>
      <c r="D49" s="14"/>
      <c r="E49" s="14">
        <v>39033900</v>
      </c>
      <c r="F49" s="38">
        <v>2.5474006609131641E-2</v>
      </c>
      <c r="G49" s="38">
        <v>50.953499999999998</v>
      </c>
      <c r="J49" s="14" t="s">
        <v>115</v>
      </c>
      <c r="K49" s="138">
        <v>37348</v>
      </c>
      <c r="L49" s="139">
        <v>1.5996688548788065</v>
      </c>
      <c r="M49" s="131">
        <v>1876280</v>
      </c>
      <c r="N49" s="135">
        <v>-2.1808182013160358</v>
      </c>
      <c r="O49" s="38">
        <v>1.6350750000000001</v>
      </c>
      <c r="R49" s="14" t="s">
        <v>115</v>
      </c>
      <c r="S49" s="14">
        <v>9837.5</v>
      </c>
      <c r="T49" s="38">
        <v>0.43599830655235305</v>
      </c>
      <c r="U49" s="14">
        <v>14473300</v>
      </c>
      <c r="V49" s="38">
        <v>-0.89368869784561034</v>
      </c>
      <c r="W49" s="38">
        <v>32.042400000000001</v>
      </c>
      <c r="Z49" s="14" t="s">
        <v>115</v>
      </c>
      <c r="AA49" s="14">
        <v>9776</v>
      </c>
      <c r="AB49" s="38">
        <v>0.45464702703397741</v>
      </c>
      <c r="AC49" s="14">
        <v>31664700</v>
      </c>
      <c r="AD49" s="38">
        <v>-0.3199374658950947</v>
      </c>
      <c r="AE49" s="38">
        <v>27.209</v>
      </c>
      <c r="AJ49" s="39"/>
      <c r="AK49" s="139">
        <v>0.30476080378801523</v>
      </c>
      <c r="AL49" s="39"/>
      <c r="AT49" s="38">
        <v>33.880274999999997</v>
      </c>
      <c r="AU49" s="38">
        <v>-0.74520351880606983</v>
      </c>
      <c r="BB49" s="38">
        <v>14.791725</v>
      </c>
      <c r="BC49" s="38">
        <v>-1.3014958020365477</v>
      </c>
    </row>
    <row r="50" spans="2:55" x14ac:dyDescent="0.2">
      <c r="B50" s="14" t="s">
        <v>114</v>
      </c>
      <c r="C50" s="14">
        <v>850</v>
      </c>
      <c r="D50" s="14"/>
      <c r="E50" s="14">
        <v>27129200</v>
      </c>
      <c r="F50" s="38">
        <v>-0.72408518732966853</v>
      </c>
      <c r="G50" s="38">
        <v>64.422799999999995</v>
      </c>
      <c r="J50" s="14" t="s">
        <v>115</v>
      </c>
      <c r="K50" s="138">
        <v>39161.5</v>
      </c>
      <c r="L50" s="139">
        <v>1.7464263517712864</v>
      </c>
      <c r="M50" s="131">
        <v>16451600</v>
      </c>
      <c r="N50" s="135">
        <v>-0.2282497694814159</v>
      </c>
      <c r="O50" s="38">
        <v>17.263349999999999</v>
      </c>
      <c r="R50" s="14" t="s">
        <v>115</v>
      </c>
      <c r="S50" s="14">
        <v>10418.5</v>
      </c>
      <c r="T50" s="38">
        <v>0.53722187474410987</v>
      </c>
      <c r="U50" s="14">
        <v>16995700</v>
      </c>
      <c r="V50" s="38">
        <v>-0.60763127542439688</v>
      </c>
      <c r="W50" s="38">
        <v>12.759499999999999</v>
      </c>
      <c r="Z50" s="14" t="s">
        <v>115</v>
      </c>
      <c r="AA50" s="14">
        <v>10266</v>
      </c>
      <c r="AB50" s="38">
        <v>0.51581749777570429</v>
      </c>
      <c r="AC50" s="14">
        <v>33021700</v>
      </c>
      <c r="AD50" s="38">
        <v>-0.24395904354308268</v>
      </c>
      <c r="AE50" s="38">
        <v>37.518000000000001</v>
      </c>
      <c r="AJ50" s="39"/>
      <c r="AK50" s="139">
        <v>1.2260078674900481</v>
      </c>
      <c r="AL50" s="39"/>
      <c r="AT50" s="38">
        <v>47.843899999999998</v>
      </c>
      <c r="AU50" s="38">
        <v>-0.74443680616499108</v>
      </c>
      <c r="BB50" s="38">
        <v>15.108599999999999</v>
      </c>
      <c r="BC50" s="38">
        <v>-1.2986537653775119</v>
      </c>
    </row>
    <row r="51" spans="2:55" x14ac:dyDescent="0.2">
      <c r="B51" s="14" t="s">
        <v>114</v>
      </c>
      <c r="C51" s="14">
        <v>855.5</v>
      </c>
      <c r="D51" s="14"/>
      <c r="E51" s="14">
        <v>65715600</v>
      </c>
      <c r="F51" s="38">
        <v>1.7054418802150928</v>
      </c>
      <c r="G51" s="38">
        <v>132.86779999999999</v>
      </c>
      <c r="J51" s="14" t="s">
        <v>115</v>
      </c>
      <c r="K51" s="138">
        <v>42345.5</v>
      </c>
      <c r="L51" s="139">
        <v>2.0040915682618601</v>
      </c>
      <c r="M51" s="131">
        <v>11439600</v>
      </c>
      <c r="N51" s="135">
        <v>-0.89967742804089279</v>
      </c>
      <c r="O51" s="38">
        <v>6.7684499999999996</v>
      </c>
      <c r="R51" s="14" t="s">
        <v>115</v>
      </c>
      <c r="S51" s="14">
        <v>10485</v>
      </c>
      <c r="T51" s="38">
        <v>0.54880770483834707</v>
      </c>
      <c r="U51" s="14">
        <v>28891500</v>
      </c>
      <c r="V51" s="38">
        <v>0.7414338552599794</v>
      </c>
      <c r="W51" s="38">
        <v>17.5929</v>
      </c>
      <c r="Z51" s="14" t="s">
        <v>115</v>
      </c>
      <c r="AA51" s="14">
        <v>11682.5</v>
      </c>
      <c r="AB51" s="38">
        <v>0.69265009329745164</v>
      </c>
      <c r="AC51" s="14">
        <v>6292090</v>
      </c>
      <c r="AD51" s="38">
        <v>-1.7405497567962616</v>
      </c>
      <c r="AE51" s="38">
        <v>11.8469</v>
      </c>
      <c r="AJ51" s="39"/>
      <c r="AK51" s="139">
        <v>-0.63740073393924213</v>
      </c>
      <c r="AL51" s="39"/>
      <c r="AT51" s="38">
        <v>43.994925000000002</v>
      </c>
      <c r="AU51" s="38">
        <v>-0.74387727502719136</v>
      </c>
      <c r="BB51" s="38">
        <v>22.016475</v>
      </c>
      <c r="BC51" s="38">
        <v>-1.2895555891060997</v>
      </c>
    </row>
    <row r="52" spans="2:55" x14ac:dyDescent="0.2">
      <c r="B52" s="14" t="s">
        <v>114</v>
      </c>
      <c r="C52" s="14">
        <v>859</v>
      </c>
      <c r="D52" s="14"/>
      <c r="E52" s="14">
        <v>40564200</v>
      </c>
      <c r="F52" s="38">
        <v>0.12182674414006867</v>
      </c>
      <c r="G52" s="38">
        <v>65.504400000000004</v>
      </c>
      <c r="J52" s="46" t="s">
        <v>115</v>
      </c>
      <c r="K52" s="142">
        <v>64762.5</v>
      </c>
      <c r="L52" s="143">
        <v>3.8181874093639943</v>
      </c>
      <c r="M52" s="134">
        <v>4420270</v>
      </c>
      <c r="N52" s="136">
        <v>-1.8400150789898737</v>
      </c>
      <c r="O52" s="38">
        <v>8.6316749999999995</v>
      </c>
      <c r="R52" s="14" t="s">
        <v>115</v>
      </c>
      <c r="S52" s="14">
        <v>11039</v>
      </c>
      <c r="T52" s="38">
        <v>0.64532725178883465</v>
      </c>
      <c r="U52" s="14">
        <v>6444650</v>
      </c>
      <c r="V52" s="38">
        <v>-1.8041925531112601</v>
      </c>
      <c r="W52" s="38">
        <v>18.235099999999999</v>
      </c>
      <c r="Z52" s="14" t="s">
        <v>115</v>
      </c>
      <c r="AA52" s="14">
        <v>11989</v>
      </c>
      <c r="AB52" s="38">
        <v>0.73091284693487879</v>
      </c>
      <c r="AC52" s="14">
        <v>11557800</v>
      </c>
      <c r="AD52" s="38">
        <v>-1.4457226835735546</v>
      </c>
      <c r="AE52" s="38">
        <v>16.325399999999998</v>
      </c>
      <c r="AJ52" s="39"/>
      <c r="AK52" s="139">
        <v>0.54864091567380546</v>
      </c>
      <c r="AL52" s="39"/>
      <c r="AT52" s="38">
        <v>90.110799999999998</v>
      </c>
      <c r="AU52" s="38">
        <v>-0.7412363901679534</v>
      </c>
      <c r="BB52" s="38">
        <v>4.056</v>
      </c>
      <c r="BC52" s="38">
        <v>-1.2844099108112983</v>
      </c>
    </row>
    <row r="53" spans="2:55" x14ac:dyDescent="0.2">
      <c r="B53" s="14" t="s">
        <v>114</v>
      </c>
      <c r="C53" s="14">
        <v>861</v>
      </c>
      <c r="D53" s="14"/>
      <c r="E53" s="14">
        <v>69174200</v>
      </c>
      <c r="F53" s="38">
        <v>1.9232067485575737</v>
      </c>
      <c r="G53" s="38">
        <v>105.7264</v>
      </c>
      <c r="J53" s="14" t="s">
        <v>114</v>
      </c>
      <c r="K53" s="14">
        <v>338.5</v>
      </c>
      <c r="L53" s="14"/>
      <c r="M53" s="14">
        <v>17264500</v>
      </c>
      <c r="N53" s="144">
        <v>-0.11935041919350714</v>
      </c>
      <c r="O53" s="38">
        <v>70.612425000000002</v>
      </c>
      <c r="R53" s="14" t="s">
        <v>115</v>
      </c>
      <c r="S53" s="14">
        <v>11744.5</v>
      </c>
      <c r="T53" s="38">
        <v>0.76824158459311076</v>
      </c>
      <c r="U53" s="14">
        <v>7638230</v>
      </c>
      <c r="V53" s="38">
        <v>-1.668832412668225</v>
      </c>
      <c r="W53" s="38">
        <v>13.553800000000001</v>
      </c>
      <c r="Z53" s="14" t="s">
        <v>115</v>
      </c>
      <c r="AA53" s="14">
        <v>12020.5</v>
      </c>
      <c r="AB53" s="38">
        <v>0.73484523433970406</v>
      </c>
      <c r="AC53" s="14">
        <v>14438900</v>
      </c>
      <c r="AD53" s="38">
        <v>-1.2844099108112983</v>
      </c>
      <c r="AE53" s="38">
        <v>4.056</v>
      </c>
      <c r="AJ53" s="39"/>
      <c r="AK53" s="139">
        <v>0.44929786867367655</v>
      </c>
      <c r="AL53" s="39"/>
      <c r="AT53" s="38">
        <v>64.422799999999995</v>
      </c>
      <c r="AU53" s="38">
        <v>-0.72408518732966853</v>
      </c>
      <c r="BB53" s="38">
        <v>17.254899999999999</v>
      </c>
      <c r="BC53" s="38">
        <v>-1.2385702500677607</v>
      </c>
    </row>
    <row r="54" spans="2:55" x14ac:dyDescent="0.2">
      <c r="B54" s="14" t="s">
        <v>114</v>
      </c>
      <c r="C54" s="14">
        <v>864.5</v>
      </c>
      <c r="D54" s="14"/>
      <c r="E54" s="14">
        <v>37429000</v>
      </c>
      <c r="F54" s="38">
        <v>-7.557579307942669E-2</v>
      </c>
      <c r="G54" s="38">
        <v>45.917299999999997</v>
      </c>
      <c r="J54" s="14" t="s">
        <v>114</v>
      </c>
      <c r="K54" s="14">
        <v>441</v>
      </c>
      <c r="L54" s="14"/>
      <c r="M54" s="14">
        <v>20718700</v>
      </c>
      <c r="N54" s="144">
        <v>0.34338809201881232</v>
      </c>
      <c r="O54" s="38">
        <v>72.475650000000002</v>
      </c>
      <c r="R54" s="14" t="s">
        <v>115</v>
      </c>
      <c r="S54" s="14">
        <v>12303.5</v>
      </c>
      <c r="T54" s="38">
        <v>0.86563224658827786</v>
      </c>
      <c r="U54" s="14">
        <v>7181160</v>
      </c>
      <c r="V54" s="38">
        <v>-1.7206672786950503</v>
      </c>
      <c r="W54" s="38">
        <v>14.719900000000001</v>
      </c>
      <c r="Z54" s="14" t="s">
        <v>115</v>
      </c>
      <c r="AA54" s="14">
        <v>12874</v>
      </c>
      <c r="AB54" s="38">
        <v>0.84139420735616111</v>
      </c>
      <c r="AC54" s="14">
        <v>62565100</v>
      </c>
      <c r="AD54" s="38">
        <v>1.4101757559517083</v>
      </c>
      <c r="AE54" s="38">
        <v>93.0852</v>
      </c>
      <c r="AJ54" s="39"/>
      <c r="AK54" s="139">
        <v>-0.20662491530113603</v>
      </c>
      <c r="AL54" s="39"/>
      <c r="AT54" s="38">
        <v>49.01</v>
      </c>
      <c r="AU54" s="38">
        <v>-0.71646033173599644</v>
      </c>
      <c r="BB54" s="38">
        <v>20.15325</v>
      </c>
      <c r="BC54" s="38">
        <v>-1.2349116661359458</v>
      </c>
    </row>
    <row r="55" spans="2:55" x14ac:dyDescent="0.2">
      <c r="B55" s="14" t="s">
        <v>114</v>
      </c>
      <c r="C55" s="14">
        <v>882</v>
      </c>
      <c r="D55" s="14"/>
      <c r="E55" s="14">
        <v>42462400</v>
      </c>
      <c r="F55" s="38">
        <v>0.24134367963064218</v>
      </c>
      <c r="G55" s="38">
        <v>40.2727</v>
      </c>
      <c r="J55" s="14" t="s">
        <v>114</v>
      </c>
      <c r="K55" s="14">
        <v>547</v>
      </c>
      <c r="L55" s="14"/>
      <c r="M55" s="14">
        <v>17983200</v>
      </c>
      <c r="N55" s="144">
        <v>-2.3070479407653981E-2</v>
      </c>
      <c r="O55" s="38">
        <v>39.660074999999999</v>
      </c>
      <c r="R55" s="14" t="s">
        <v>115</v>
      </c>
      <c r="S55" s="14">
        <v>12364</v>
      </c>
      <c r="T55" s="38">
        <v>0.87617273862889966</v>
      </c>
      <c r="U55" s="14">
        <v>14779000</v>
      </c>
      <c r="V55" s="38">
        <v>-0.85902022574199277</v>
      </c>
      <c r="W55" s="38">
        <v>16.494399999999999</v>
      </c>
      <c r="Z55" s="14" t="s">
        <v>115</v>
      </c>
      <c r="AA55" s="14">
        <v>13443</v>
      </c>
      <c r="AB55" s="38">
        <v>0.91242685603379903</v>
      </c>
      <c r="AC55" s="14">
        <v>24273900</v>
      </c>
      <c r="AD55" s="38">
        <v>-0.73374831624089454</v>
      </c>
      <c r="AE55" s="38">
        <v>23.507899999999999</v>
      </c>
      <c r="AJ55" s="39"/>
      <c r="AK55" s="139">
        <v>9.6796062156508378E-2</v>
      </c>
      <c r="AL55" s="39"/>
      <c r="AT55" s="38">
        <v>24.910599999999999</v>
      </c>
      <c r="AU55" s="38">
        <v>-0.70590964613095564</v>
      </c>
      <c r="BB55" s="38">
        <v>3.4983</v>
      </c>
      <c r="BC55" s="38">
        <v>-1.2233737330187429</v>
      </c>
    </row>
    <row r="56" spans="2:55" x14ac:dyDescent="0.2">
      <c r="B56" s="14" t="s">
        <v>114</v>
      </c>
      <c r="C56" s="14">
        <v>889</v>
      </c>
      <c r="D56" s="14"/>
      <c r="E56" s="14">
        <v>28191200</v>
      </c>
      <c r="F56" s="38">
        <v>-0.65721816304824976</v>
      </c>
      <c r="G56" s="38">
        <v>121.7983</v>
      </c>
      <c r="J56" s="14" t="s">
        <v>114</v>
      </c>
      <c r="K56" s="14">
        <v>662.5</v>
      </c>
      <c r="L56" s="14"/>
      <c r="M56" s="14">
        <v>13639900</v>
      </c>
      <c r="N56" s="144">
        <v>-0.60491639908470429</v>
      </c>
      <c r="O56" s="38">
        <v>35.781525000000002</v>
      </c>
      <c r="R56" s="14" t="s">
        <v>115</v>
      </c>
      <c r="S56" s="14">
        <v>12644.5</v>
      </c>
      <c r="T56" s="38">
        <v>0.92504229263541904</v>
      </c>
      <c r="U56" s="14">
        <v>4722500</v>
      </c>
      <c r="V56" s="38">
        <v>-1.9994961489020517</v>
      </c>
      <c r="W56" s="38">
        <v>20.482800000000001</v>
      </c>
      <c r="Z56" s="14" t="s">
        <v>115</v>
      </c>
      <c r="AA56" s="14">
        <v>14695</v>
      </c>
      <c r="AB56" s="38">
        <v>1.0687236506636808</v>
      </c>
      <c r="AC56" s="14">
        <v>21900900</v>
      </c>
      <c r="AD56" s="38">
        <v>-0.8666125728667784</v>
      </c>
      <c r="AE56" s="38">
        <v>13.232699999999999</v>
      </c>
      <c r="AJ56" s="39"/>
      <c r="AK56" s="139">
        <v>-0.78582140908444842</v>
      </c>
      <c r="AL56" s="39"/>
      <c r="AT56" s="38">
        <v>17.457699999999999</v>
      </c>
      <c r="AU56" s="38">
        <v>-0.69948542613687159</v>
      </c>
      <c r="BB56" s="38">
        <v>7.9092000000000002</v>
      </c>
      <c r="BC56" s="38">
        <v>-1.204771101710707</v>
      </c>
    </row>
    <row r="57" spans="2:55" x14ac:dyDescent="0.2">
      <c r="B57" s="14" t="s">
        <v>114</v>
      </c>
      <c r="C57" s="14">
        <v>902</v>
      </c>
      <c r="D57" s="14"/>
      <c r="E57" s="14">
        <v>40144200</v>
      </c>
      <c r="F57" s="38">
        <v>9.5382158266061251E-2</v>
      </c>
      <c r="G57" s="38">
        <v>114.3792</v>
      </c>
      <c r="J57" s="14" t="s">
        <v>114</v>
      </c>
      <c r="K57" s="14">
        <v>694.5</v>
      </c>
      <c r="L57" s="14"/>
      <c r="M57" s="14">
        <v>31204800</v>
      </c>
      <c r="N57" s="144">
        <v>1.7481481818872342</v>
      </c>
      <c r="O57" s="38">
        <v>92.971125000000001</v>
      </c>
      <c r="R57" s="14" t="s">
        <v>115</v>
      </c>
      <c r="S57" s="14">
        <v>13251.5</v>
      </c>
      <c r="T57" s="38">
        <v>1.0307956590595093</v>
      </c>
      <c r="U57" s="14">
        <v>19403100</v>
      </c>
      <c r="V57" s="38">
        <v>-0.33461564002286298</v>
      </c>
      <c r="W57" s="38">
        <v>10.613200000000001</v>
      </c>
      <c r="Z57" s="14" t="s">
        <v>115</v>
      </c>
      <c r="AA57" s="14">
        <v>14931</v>
      </c>
      <c r="AB57" s="38">
        <v>1.0981853467760228</v>
      </c>
      <c r="AC57" s="14">
        <v>3401190</v>
      </c>
      <c r="AD57" s="38">
        <v>-1.9024112315032855</v>
      </c>
      <c r="AE57" s="38">
        <v>14.618499999999999</v>
      </c>
      <c r="AJ57" s="39"/>
      <c r="AK57" s="139">
        <v>0.59532537297454791</v>
      </c>
      <c r="AL57" s="39"/>
      <c r="AT57" s="38">
        <v>68.208399999999997</v>
      </c>
      <c r="AU57" s="38">
        <v>-0.6714667577703638</v>
      </c>
      <c r="BB57" s="38">
        <v>7.0134999999999996</v>
      </c>
      <c r="BC57" s="38">
        <v>-1.2039851613132331</v>
      </c>
    </row>
    <row r="58" spans="2:55" x14ac:dyDescent="0.2">
      <c r="B58" s="14" t="s">
        <v>114</v>
      </c>
      <c r="C58" s="14">
        <v>903</v>
      </c>
      <c r="D58" s="14"/>
      <c r="E58" s="14">
        <v>24806000</v>
      </c>
      <c r="F58" s="38">
        <v>-0.87036152519274956</v>
      </c>
      <c r="G58" s="38">
        <v>36.605399999999896</v>
      </c>
      <c r="J58" s="14" t="s">
        <v>114</v>
      </c>
      <c r="K58" s="14">
        <v>712</v>
      </c>
      <c r="L58" s="14"/>
      <c r="M58" s="14">
        <v>18689600</v>
      </c>
      <c r="N58" s="144">
        <v>7.156170295595625E-2</v>
      </c>
      <c r="O58" s="38">
        <v>131.22427500000001</v>
      </c>
      <c r="R58" s="14" t="s">
        <v>115</v>
      </c>
      <c r="S58" s="14">
        <v>13717.5</v>
      </c>
      <c r="T58" s="38">
        <v>1.1119835812236378</v>
      </c>
      <c r="U58" s="14">
        <v>8386280</v>
      </c>
      <c r="V58" s="38">
        <v>-1.5839984232763011</v>
      </c>
      <c r="W58" s="38">
        <v>10.697699999999999</v>
      </c>
      <c r="Z58" s="14" t="s">
        <v>115</v>
      </c>
      <c r="AA58" s="14">
        <v>15392.5</v>
      </c>
      <c r="AB58" s="38">
        <v>1.1557979431990981</v>
      </c>
      <c r="AC58" s="14">
        <v>9030800</v>
      </c>
      <c r="AD58" s="38">
        <v>-1.587209399331502</v>
      </c>
      <c r="AE58" s="38">
        <v>9.9372000000000007</v>
      </c>
      <c r="AJ58" s="39"/>
      <c r="AK58" s="139">
        <v>-0.71586511204101777</v>
      </c>
      <c r="AL58" s="39"/>
      <c r="AT58" s="38">
        <v>56.175600000000003</v>
      </c>
      <c r="AU58" s="38">
        <v>-0.67119581128987826</v>
      </c>
      <c r="BB58" s="38">
        <v>45.63</v>
      </c>
      <c r="BC58" s="38">
        <v>-1.19286584258621</v>
      </c>
    </row>
    <row r="59" spans="2:55" x14ac:dyDescent="0.2">
      <c r="B59" s="14" t="s">
        <v>114</v>
      </c>
      <c r="C59" s="14">
        <v>942</v>
      </c>
      <c r="D59" s="14"/>
      <c r="E59" s="14">
        <v>42248300</v>
      </c>
      <c r="F59" s="38">
        <v>0.22786323716486839</v>
      </c>
      <c r="G59" s="38">
        <v>74.478300000000004</v>
      </c>
      <c r="J59" s="14" t="s">
        <v>114</v>
      </c>
      <c r="K59" s="14">
        <v>740</v>
      </c>
      <c r="L59" s="14"/>
      <c r="M59" s="14">
        <v>29951000</v>
      </c>
      <c r="N59" s="144">
        <v>1.5801840960329101</v>
      </c>
      <c r="O59" s="38">
        <v>110.994975</v>
      </c>
      <c r="R59" s="14" t="s">
        <v>115</v>
      </c>
      <c r="S59" s="14">
        <v>13789</v>
      </c>
      <c r="T59" s="38">
        <v>1.1244405263625545</v>
      </c>
      <c r="U59" s="14">
        <v>13423700</v>
      </c>
      <c r="V59" s="38">
        <v>-1.0127205209400068</v>
      </c>
      <c r="W59" s="38">
        <v>5.4417999999999997</v>
      </c>
      <c r="Z59" s="14" t="s">
        <v>115</v>
      </c>
      <c r="AA59" s="14">
        <v>15439.5</v>
      </c>
      <c r="AB59" s="38">
        <v>1.1616653148824883</v>
      </c>
      <c r="AC59" s="14">
        <v>14184500</v>
      </c>
      <c r="AD59" s="38">
        <v>-1.2986537653775119</v>
      </c>
      <c r="AE59" s="38">
        <v>15.108599999999999</v>
      </c>
      <c r="AJ59" s="39"/>
      <c r="AK59" s="139">
        <v>0.89949661635667055</v>
      </c>
      <c r="AL59" s="39"/>
      <c r="AT59" s="38">
        <v>25.704899999999999</v>
      </c>
      <c r="AU59" s="38">
        <v>-0.67006310107143086</v>
      </c>
      <c r="BB59" s="38">
        <v>11.673674999999999</v>
      </c>
      <c r="BC59" s="38">
        <v>-1.1837655436775614</v>
      </c>
    </row>
    <row r="60" spans="2:55" x14ac:dyDescent="0.2">
      <c r="B60" s="14" t="s">
        <v>114</v>
      </c>
      <c r="C60" s="14">
        <v>943</v>
      </c>
      <c r="D60" s="14"/>
      <c r="E60" s="14">
        <v>87274200</v>
      </c>
      <c r="F60" s="38">
        <v>3.0628424731278932</v>
      </c>
      <c r="G60" s="38">
        <v>108.36279999999999</v>
      </c>
      <c r="J60" s="14" t="s">
        <v>114</v>
      </c>
      <c r="K60" s="14">
        <v>746</v>
      </c>
      <c r="L60" s="14"/>
      <c r="M60" s="14">
        <v>22172000</v>
      </c>
      <c r="N60" s="144">
        <v>0.53807799947780821</v>
      </c>
      <c r="O60" s="38">
        <v>132.51712499999999</v>
      </c>
      <c r="R60" s="14" t="s">
        <v>115</v>
      </c>
      <c r="S60" s="14">
        <v>14158</v>
      </c>
      <c r="T60" s="38">
        <v>1.1887288166599008</v>
      </c>
      <c r="U60" s="14">
        <v>17946100</v>
      </c>
      <c r="V60" s="38">
        <v>-0.49984941122001963</v>
      </c>
      <c r="W60" s="38">
        <v>15.7677</v>
      </c>
      <c r="Z60" s="14" t="s">
        <v>115</v>
      </c>
      <c r="AA60" s="14">
        <v>17049.5</v>
      </c>
      <c r="AB60" s="38">
        <v>1.3626540044624482</v>
      </c>
      <c r="AC60" s="14">
        <v>3990120</v>
      </c>
      <c r="AD60" s="38">
        <v>-1.869437044122467</v>
      </c>
      <c r="AE60" s="38">
        <v>22.4939</v>
      </c>
      <c r="AJ60" s="39"/>
      <c r="AK60" s="139">
        <v>-0.3990233329343113</v>
      </c>
      <c r="AL60" s="39"/>
      <c r="AT60" s="38">
        <v>121.7983</v>
      </c>
      <c r="AU60" s="38">
        <v>-0.65721816304824976</v>
      </c>
      <c r="BB60" s="38">
        <v>8.89785</v>
      </c>
      <c r="BC60" s="38">
        <v>-1.1824084881745272</v>
      </c>
    </row>
    <row r="61" spans="2:55" x14ac:dyDescent="0.2">
      <c r="B61" s="14" t="s">
        <v>114</v>
      </c>
      <c r="C61" s="14">
        <v>948</v>
      </c>
      <c r="D61" s="14"/>
      <c r="E61" s="14">
        <v>69405504</v>
      </c>
      <c r="F61" s="38">
        <v>1.9377704116313867</v>
      </c>
      <c r="G61" s="38">
        <v>114.8017</v>
      </c>
      <c r="J61" s="14" t="s">
        <v>114</v>
      </c>
      <c r="K61" s="14">
        <v>757</v>
      </c>
      <c r="L61" s="14"/>
      <c r="M61" s="14">
        <v>20530600</v>
      </c>
      <c r="N61" s="144">
        <v>0.31818946022012162</v>
      </c>
      <c r="O61" s="38">
        <v>118.9422</v>
      </c>
      <c r="R61" s="14" t="s">
        <v>115</v>
      </c>
      <c r="S61" s="14">
        <v>16898</v>
      </c>
      <c r="T61" s="38">
        <v>1.6660998611442615</v>
      </c>
      <c r="U61" s="14">
        <v>20662700</v>
      </c>
      <c r="V61" s="38">
        <v>-0.19176837976209529</v>
      </c>
      <c r="W61" s="38">
        <v>12.979200000000001</v>
      </c>
      <c r="Z61" s="14" t="s">
        <v>115</v>
      </c>
      <c r="AA61" s="14">
        <v>18278.5</v>
      </c>
      <c r="AB61" s="38">
        <v>1.5160795320983305</v>
      </c>
      <c r="AC61" s="14">
        <v>13392300</v>
      </c>
      <c r="AD61" s="38">
        <v>-1.3430090389127101</v>
      </c>
      <c r="AE61" s="38">
        <v>12.2187</v>
      </c>
      <c r="AJ61" s="39"/>
      <c r="AK61" s="139">
        <v>-1.9075348758875394</v>
      </c>
      <c r="AL61" s="39"/>
      <c r="AT61" s="38">
        <v>46.124324999999999</v>
      </c>
      <c r="AU61" s="38">
        <v>-0.65169663419423518</v>
      </c>
      <c r="BB61" s="38">
        <v>14.259375</v>
      </c>
      <c r="BC61" s="38">
        <v>-1.1790835012460663</v>
      </c>
    </row>
    <row r="62" spans="2:55" x14ac:dyDescent="0.2">
      <c r="B62" s="14" t="s">
        <v>114</v>
      </c>
      <c r="C62" s="14">
        <v>951</v>
      </c>
      <c r="D62" s="14"/>
      <c r="E62" s="14">
        <v>39551600</v>
      </c>
      <c r="F62" s="38">
        <v>5.8070106863830781E-2</v>
      </c>
      <c r="G62" s="38">
        <v>106.5038</v>
      </c>
      <c r="J62" s="14" t="s">
        <v>114</v>
      </c>
      <c r="K62" s="14">
        <v>794</v>
      </c>
      <c r="L62" s="14"/>
      <c r="M62" s="14">
        <v>26101400</v>
      </c>
      <c r="N62" s="144">
        <v>1.0644762120762936</v>
      </c>
      <c r="O62" s="38">
        <v>141.37694999999999</v>
      </c>
      <c r="R62" s="14" t="s">
        <v>115</v>
      </c>
      <c r="S62" s="14">
        <v>16995.5</v>
      </c>
      <c r="T62" s="38">
        <v>1.6830866045155115</v>
      </c>
      <c r="U62" s="14">
        <v>14005300</v>
      </c>
      <c r="V62" s="38">
        <v>-0.94676310067352343</v>
      </c>
      <c r="W62" s="38">
        <v>8.8386999999999993</v>
      </c>
      <c r="Z62" s="14" t="s">
        <v>115</v>
      </c>
      <c r="AA62" s="14">
        <v>24174</v>
      </c>
      <c r="AB62" s="38">
        <v>2.2520601652776184</v>
      </c>
      <c r="AC62" s="14">
        <v>35441800</v>
      </c>
      <c r="AD62" s="38">
        <v>-0.10845765818265213</v>
      </c>
      <c r="AE62" s="38">
        <v>29.3384</v>
      </c>
      <c r="AJ62" s="39"/>
      <c r="AK62" s="139">
        <v>-0.12007558201319192</v>
      </c>
      <c r="AL62" s="39"/>
      <c r="AT62" s="38">
        <v>11.1371</v>
      </c>
      <c r="AU62" s="38">
        <v>-0.6490644157370975</v>
      </c>
      <c r="BB62" s="38">
        <v>23.136099999999999</v>
      </c>
      <c r="BC62" s="38">
        <v>-1.1732529750003555</v>
      </c>
    </row>
    <row r="63" spans="2:55" x14ac:dyDescent="0.2">
      <c r="B63" s="14" t="s">
        <v>114</v>
      </c>
      <c r="C63" s="14">
        <v>967</v>
      </c>
      <c r="D63" s="14"/>
      <c r="E63" s="14">
        <v>52163300</v>
      </c>
      <c r="F63" s="38">
        <v>0.85214435369054342</v>
      </c>
      <c r="G63" s="38">
        <v>77.655500000000004</v>
      </c>
      <c r="J63" s="14" t="s">
        <v>114</v>
      </c>
      <c r="K63" s="14">
        <v>850</v>
      </c>
      <c r="L63" s="14"/>
      <c r="M63" s="14">
        <v>30437800</v>
      </c>
      <c r="N63" s="144">
        <v>1.645397780028671</v>
      </c>
      <c r="O63" s="38">
        <v>132.17490000000001</v>
      </c>
      <c r="R63" s="14" t="s">
        <v>115</v>
      </c>
      <c r="S63" s="14">
        <v>22185.5</v>
      </c>
      <c r="T63" s="38">
        <v>2.5873040208928226</v>
      </c>
      <c r="U63" s="14">
        <v>8796720</v>
      </c>
      <c r="V63" s="38">
        <v>-1.5374517183688468</v>
      </c>
      <c r="W63" s="38">
        <v>5.6783999999999999</v>
      </c>
      <c r="Z63" s="14" t="s">
        <v>115</v>
      </c>
      <c r="AA63" s="14">
        <v>52444.5</v>
      </c>
      <c r="AB63" s="38">
        <v>5.7812842328367831</v>
      </c>
      <c r="AC63" s="145">
        <v>10619300</v>
      </c>
      <c r="AD63" s="145">
        <v>-1.498269293284213</v>
      </c>
      <c r="AE63" s="38">
        <v>9.7344000000000008</v>
      </c>
      <c r="AJ63" s="39"/>
      <c r="AK63" s="139">
        <v>-0.62050295364017272</v>
      </c>
      <c r="AL63" s="39"/>
      <c r="AT63" s="38">
        <v>42.959800000000001</v>
      </c>
      <c r="AU63" s="38">
        <v>-0.64726696727985766</v>
      </c>
      <c r="BB63" s="38">
        <v>17.909775</v>
      </c>
      <c r="BC63" s="38">
        <v>-1.1592608454924658</v>
      </c>
    </row>
    <row r="64" spans="2:55" x14ac:dyDescent="0.2">
      <c r="B64" s="14" t="s">
        <v>114</v>
      </c>
      <c r="C64" s="14">
        <v>982</v>
      </c>
      <c r="D64" s="14"/>
      <c r="E64" s="14">
        <v>13281100</v>
      </c>
      <c r="F64" s="38">
        <v>-1.5960072579054829</v>
      </c>
      <c r="G64" s="38">
        <v>45.7652</v>
      </c>
      <c r="J64" s="14" t="s">
        <v>114</v>
      </c>
      <c r="K64" s="14">
        <v>891</v>
      </c>
      <c r="L64" s="14"/>
      <c r="M64" s="14">
        <v>21881000</v>
      </c>
      <c r="N64" s="144">
        <v>0.49909447021986575</v>
      </c>
      <c r="O64" s="38">
        <v>143.84857500000001</v>
      </c>
      <c r="R64" s="14" t="s">
        <v>115</v>
      </c>
      <c r="S64" s="14">
        <v>25227</v>
      </c>
      <c r="T64" s="38">
        <v>3.1172033025713568</v>
      </c>
      <c r="U64" s="14">
        <v>6749310</v>
      </c>
      <c r="V64" s="38">
        <v>-1.7696420241250379</v>
      </c>
      <c r="W64" s="38">
        <v>15.5649</v>
      </c>
      <c r="Z64" s="14" t="s">
        <v>115</v>
      </c>
      <c r="AA64" s="14">
        <v>120</v>
      </c>
      <c r="AB64" s="38">
        <v>-0.75078575966421657</v>
      </c>
      <c r="AC64" s="14">
        <v>50215800</v>
      </c>
      <c r="AD64" s="38">
        <v>0.71873851855178073</v>
      </c>
      <c r="AE64" s="38">
        <v>41.421900000000001</v>
      </c>
      <c r="AJ64" s="39"/>
      <c r="AK64" s="139">
        <v>-0.41349009978101153</v>
      </c>
      <c r="AL64" s="39"/>
      <c r="AT64" s="38">
        <v>83.587400000000002</v>
      </c>
      <c r="AU64" s="38">
        <v>-0.6426799371475157</v>
      </c>
      <c r="BB64" s="38">
        <v>1.406925</v>
      </c>
      <c r="BC64" s="38">
        <v>-1.1577497313686527</v>
      </c>
    </row>
    <row r="65" spans="2:55" x14ac:dyDescent="0.2">
      <c r="B65" s="14" t="s">
        <v>114</v>
      </c>
      <c r="C65" s="14">
        <v>986</v>
      </c>
      <c r="D65" s="14"/>
      <c r="E65" s="14">
        <v>41263500</v>
      </c>
      <c r="F65" s="38">
        <v>0.165856979620291</v>
      </c>
      <c r="G65" s="38">
        <v>58.406399999999998</v>
      </c>
      <c r="J65" s="14" t="s">
        <v>114</v>
      </c>
      <c r="K65" s="14">
        <v>910.5</v>
      </c>
      <c r="L65" s="14"/>
      <c r="M65" s="14">
        <v>13991100</v>
      </c>
      <c r="N65" s="144">
        <v>-0.55786823593903623</v>
      </c>
      <c r="O65" s="38">
        <v>67.988699999999994</v>
      </c>
      <c r="R65" s="14" t="s">
        <v>115</v>
      </c>
      <c r="S65" s="14">
        <v>27864</v>
      </c>
      <c r="T65" s="38">
        <v>3.5766293771353204</v>
      </c>
      <c r="U65" s="14">
        <v>32489100</v>
      </c>
      <c r="V65" s="38">
        <v>1.1494263159730136</v>
      </c>
      <c r="W65" s="38">
        <v>13.3003</v>
      </c>
      <c r="Z65" s="14" t="s">
        <v>115</v>
      </c>
      <c r="AA65" s="14">
        <v>196.5</v>
      </c>
      <c r="AB65" s="38">
        <v>-0.74123567596678375</v>
      </c>
      <c r="AC65" s="14">
        <v>13025400</v>
      </c>
      <c r="AD65" s="38">
        <v>-1.363551767844879</v>
      </c>
      <c r="AE65" s="38">
        <v>5.7797999999999998</v>
      </c>
      <c r="AJ65" s="39"/>
      <c r="AK65" s="139">
        <v>-4.1101694962703383E-2</v>
      </c>
      <c r="AL65" s="39"/>
      <c r="AT65" s="38">
        <v>70.878600000000006</v>
      </c>
      <c r="AU65" s="38">
        <v>-0.64041686387286489</v>
      </c>
      <c r="BB65" s="38">
        <v>62.018774999999998</v>
      </c>
      <c r="BC65" s="38">
        <v>-1.1179530405210343</v>
      </c>
    </row>
    <row r="66" spans="2:55" x14ac:dyDescent="0.2">
      <c r="B66" s="14" t="s">
        <v>114</v>
      </c>
      <c r="C66" s="14">
        <v>986</v>
      </c>
      <c r="D66" s="14"/>
      <c r="E66" s="14">
        <v>44071400</v>
      </c>
      <c r="F66" s="38">
        <v>0.34265162884797057</v>
      </c>
      <c r="G66" s="38">
        <v>57.46</v>
      </c>
      <c r="J66" s="14" t="s">
        <v>114</v>
      </c>
      <c r="K66" s="14">
        <v>925</v>
      </c>
      <c r="L66" s="14"/>
      <c r="M66" s="14">
        <v>24608700</v>
      </c>
      <c r="N66" s="144">
        <v>0.86450812230539753</v>
      </c>
      <c r="O66" s="38">
        <v>242.94172499999999</v>
      </c>
      <c r="R66" s="14" t="s">
        <v>114</v>
      </c>
      <c r="S66" s="14">
        <v>170</v>
      </c>
      <c r="T66" s="14"/>
      <c r="U66" s="14">
        <v>38080500</v>
      </c>
      <c r="V66" s="38">
        <v>1.7835293415541953</v>
      </c>
      <c r="W66" s="38">
        <v>27.209</v>
      </c>
      <c r="Z66" s="14" t="s">
        <v>114</v>
      </c>
      <c r="AA66" s="14">
        <v>70</v>
      </c>
      <c r="AB66" s="14"/>
      <c r="AC66" s="14">
        <v>74670400</v>
      </c>
      <c r="AD66" s="38">
        <v>2.0879514347268087</v>
      </c>
      <c r="AE66" s="38">
        <v>137.78569999999999</v>
      </c>
      <c r="AJ66" s="39"/>
      <c r="AK66" s="139">
        <v>0.35140496252757647</v>
      </c>
      <c r="AL66" s="39"/>
      <c r="AT66" s="38">
        <v>41.067</v>
      </c>
      <c r="AU66" s="38">
        <v>-0.63584841913006385</v>
      </c>
      <c r="BB66" s="38">
        <v>60.721699999999998</v>
      </c>
      <c r="BC66" s="38">
        <v>-1.1008131202921514</v>
      </c>
    </row>
    <row r="67" spans="2:55" x14ac:dyDescent="0.2">
      <c r="B67" s="14" t="s">
        <v>114</v>
      </c>
      <c r="C67" s="14">
        <v>996</v>
      </c>
      <c r="D67" s="14"/>
      <c r="E67" s="14">
        <v>51915000</v>
      </c>
      <c r="F67" s="38">
        <v>0.83651056637502907</v>
      </c>
      <c r="G67" s="38">
        <v>98.121399999999994</v>
      </c>
      <c r="J67" s="14" t="s">
        <v>114</v>
      </c>
      <c r="K67" s="14">
        <v>946.5</v>
      </c>
      <c r="L67" s="14"/>
      <c r="M67" s="14">
        <v>14760700</v>
      </c>
      <c r="N67" s="144">
        <v>-0.45476952763349482</v>
      </c>
      <c r="O67" s="38">
        <v>51.181649999999998</v>
      </c>
      <c r="R67" s="14" t="s">
        <v>114</v>
      </c>
      <c r="S67" s="14">
        <v>179</v>
      </c>
      <c r="T67" s="14"/>
      <c r="U67" s="14">
        <v>23248300</v>
      </c>
      <c r="V67" s="38">
        <v>0.10145635517775939</v>
      </c>
      <c r="W67" s="38">
        <v>63.155299999999997</v>
      </c>
      <c r="Z67" s="14" t="s">
        <v>114</v>
      </c>
      <c r="AA67" s="14">
        <v>71</v>
      </c>
      <c r="AB67" s="14"/>
      <c r="AC67" s="14">
        <v>41406100</v>
      </c>
      <c r="AD67" s="38">
        <v>0.22548346520283438</v>
      </c>
      <c r="AE67" s="38">
        <v>68.563299999999998</v>
      </c>
      <c r="AJ67" s="39"/>
      <c r="AK67" s="139">
        <v>-1.0253106128922338</v>
      </c>
      <c r="AL67" s="39"/>
      <c r="AT67" s="38">
        <v>29.431349999999998</v>
      </c>
      <c r="AU67" s="38">
        <v>-0.63270053643211754</v>
      </c>
      <c r="BB67" s="38">
        <v>3.6503999999999999</v>
      </c>
      <c r="BC67" s="38">
        <v>-1.0654846932043134</v>
      </c>
    </row>
    <row r="68" spans="2:55" x14ac:dyDescent="0.2">
      <c r="B68" s="14" t="s">
        <v>114</v>
      </c>
      <c r="C68" s="14">
        <v>999</v>
      </c>
      <c r="D68" s="14"/>
      <c r="E68" s="14">
        <v>54098200</v>
      </c>
      <c r="F68" s="38">
        <v>0.97397204228010759</v>
      </c>
      <c r="G68" s="38">
        <v>53.792700000000004</v>
      </c>
      <c r="J68" s="14" t="s">
        <v>114</v>
      </c>
      <c r="K68" s="14">
        <v>956</v>
      </c>
      <c r="L68" s="14"/>
      <c r="M68" s="14">
        <v>23895900</v>
      </c>
      <c r="N68" s="144">
        <v>0.76901857022614872</v>
      </c>
      <c r="O68" s="38">
        <v>103.428</v>
      </c>
      <c r="R68" s="14" t="s">
        <v>114</v>
      </c>
      <c r="S68" s="14">
        <v>183</v>
      </c>
      <c r="T68" s="14"/>
      <c r="U68" s="14">
        <v>31521500</v>
      </c>
      <c r="V68" s="38">
        <v>1.0396938540578669</v>
      </c>
      <c r="W68" s="38">
        <v>45.292000000000002</v>
      </c>
      <c r="Z68" s="14" t="s">
        <v>114</v>
      </c>
      <c r="AA68" s="14">
        <v>93</v>
      </c>
      <c r="AB68" s="14"/>
      <c r="AC68" s="14">
        <v>12043700</v>
      </c>
      <c r="AD68" s="38">
        <v>-1.4185171453120642</v>
      </c>
      <c r="AE68" s="38">
        <v>59.606299999999997</v>
      </c>
      <c r="AJ68" s="39"/>
      <c r="AK68" s="139">
        <v>5.3644573500137231E-2</v>
      </c>
      <c r="AL68" s="39"/>
      <c r="AT68" s="38">
        <v>125.7022</v>
      </c>
      <c r="AU68" s="38">
        <v>-0.63184395326914267</v>
      </c>
      <c r="BB68" s="38">
        <v>23.2882</v>
      </c>
      <c r="BC68" s="38">
        <v>-1.0253106128922338</v>
      </c>
    </row>
    <row r="69" spans="2:55" x14ac:dyDescent="0.2">
      <c r="B69" s="14" t="s">
        <v>114</v>
      </c>
      <c r="C69" s="14">
        <v>1015.5</v>
      </c>
      <c r="D69" s="14"/>
      <c r="E69" s="14">
        <v>48562400</v>
      </c>
      <c r="F69" s="38">
        <v>0.62541980780074991</v>
      </c>
      <c r="G69" s="38">
        <v>38.582700000000003</v>
      </c>
      <c r="J69" s="14" t="s">
        <v>114</v>
      </c>
      <c r="K69" s="14">
        <v>960.5</v>
      </c>
      <c r="L69" s="14"/>
      <c r="M69" s="14">
        <v>28462900</v>
      </c>
      <c r="N69" s="144">
        <v>1.3808322407451292</v>
      </c>
      <c r="O69" s="38">
        <v>151.07332500000001</v>
      </c>
      <c r="R69" s="14" t="s">
        <v>114</v>
      </c>
      <c r="S69" s="14">
        <v>187</v>
      </c>
      <c r="T69" s="14"/>
      <c r="U69" s="14">
        <v>17813600</v>
      </c>
      <c r="V69" s="38">
        <v>-0.51487581800356341</v>
      </c>
      <c r="W69" s="38">
        <v>20.5166</v>
      </c>
      <c r="Z69" s="14" t="s">
        <v>114</v>
      </c>
      <c r="AA69" s="14">
        <v>95</v>
      </c>
      <c r="AB69" s="14"/>
      <c r="AC69" s="14">
        <v>55850000</v>
      </c>
      <c r="AD69" s="38">
        <v>1.0341973447976953</v>
      </c>
      <c r="AE69" s="38">
        <v>118.7056</v>
      </c>
      <c r="AJ69" s="39"/>
      <c r="AK69" s="139">
        <v>0.84426808591597446</v>
      </c>
      <c r="AL69" s="39"/>
      <c r="AT69" s="38">
        <v>37.839100000000002</v>
      </c>
      <c r="AU69" s="38">
        <v>-0.62886785879816132</v>
      </c>
      <c r="BB69" s="38">
        <v>17.9985</v>
      </c>
      <c r="BC69" s="38">
        <v>-1.019343480609131</v>
      </c>
    </row>
    <row r="70" spans="2:55" x14ac:dyDescent="0.2">
      <c r="B70" s="14" t="s">
        <v>114</v>
      </c>
      <c r="C70" s="14">
        <v>1018.5</v>
      </c>
      <c r="D70" s="14"/>
      <c r="E70" s="14">
        <v>56931500</v>
      </c>
      <c r="F70" s="38">
        <v>1.1523659593201676</v>
      </c>
      <c r="G70" s="38">
        <v>116.10299999999999</v>
      </c>
      <c r="J70" s="14" t="s">
        <v>114</v>
      </c>
      <c r="K70" s="14">
        <v>961</v>
      </c>
      <c r="L70" s="14"/>
      <c r="M70" s="14">
        <v>26373300</v>
      </c>
      <c r="N70" s="144">
        <v>1.1009010285891272</v>
      </c>
      <c r="O70" s="38">
        <v>165.06652500000001</v>
      </c>
      <c r="R70" s="14" t="s">
        <v>114</v>
      </c>
      <c r="S70" s="14">
        <v>189</v>
      </c>
      <c r="T70" s="14"/>
      <c r="U70" s="14">
        <v>33498700</v>
      </c>
      <c r="V70" s="38">
        <v>1.2639218653214346</v>
      </c>
      <c r="W70" s="38">
        <v>44.328699999999998</v>
      </c>
      <c r="Z70" s="14" t="s">
        <v>114</v>
      </c>
      <c r="AA70" s="14">
        <v>180</v>
      </c>
      <c r="AB70" s="14"/>
      <c r="AC70" s="14">
        <v>54119500</v>
      </c>
      <c r="AD70" s="38">
        <v>0.93730665955071168</v>
      </c>
      <c r="AE70" s="38">
        <v>172.14340000000001</v>
      </c>
      <c r="AJ70" s="39"/>
      <c r="AK70" s="139">
        <v>0.32067765362058737</v>
      </c>
      <c r="AL70" s="39"/>
      <c r="AT70" s="38">
        <v>63.206000000000003</v>
      </c>
      <c r="AU70" s="38">
        <v>-0.62873908181112403</v>
      </c>
      <c r="BB70" s="38">
        <v>5.6108000000000002</v>
      </c>
      <c r="BC70" s="38">
        <v>-1.018180463898481</v>
      </c>
    </row>
    <row r="71" spans="2:55" x14ac:dyDescent="0.2">
      <c r="B71" s="14" t="s">
        <v>114</v>
      </c>
      <c r="C71" s="14">
        <v>1029</v>
      </c>
      <c r="D71" s="14"/>
      <c r="E71" s="14">
        <v>58980300</v>
      </c>
      <c r="F71" s="38">
        <v>1.2813651677455637</v>
      </c>
      <c r="G71" s="38">
        <v>103.1914</v>
      </c>
      <c r="J71" s="14" t="s">
        <v>114</v>
      </c>
      <c r="K71" s="14">
        <v>962</v>
      </c>
      <c r="L71" s="14"/>
      <c r="M71" s="14">
        <v>21787500</v>
      </c>
      <c r="N71" s="144">
        <v>0.48656883453045813</v>
      </c>
      <c r="O71" s="38">
        <v>119.5506</v>
      </c>
      <c r="R71" s="14" t="s">
        <v>114</v>
      </c>
      <c r="S71" s="14">
        <v>192</v>
      </c>
      <c r="T71" s="14"/>
      <c r="U71" s="14">
        <v>12669900</v>
      </c>
      <c r="V71" s="38">
        <v>-1.0982065996829147</v>
      </c>
      <c r="W71" s="38">
        <v>36.639200000000002</v>
      </c>
      <c r="Z71" s="14" t="s">
        <v>114</v>
      </c>
      <c r="AA71" s="14">
        <v>298</v>
      </c>
      <c r="AB71" s="14"/>
      <c r="AC71" s="14">
        <v>45898900</v>
      </c>
      <c r="AD71" s="38">
        <v>0.47703531188162551</v>
      </c>
      <c r="AE71" s="38">
        <v>177.4162</v>
      </c>
      <c r="AJ71" s="39"/>
      <c r="AK71" s="139">
        <v>1.162492817883473</v>
      </c>
      <c r="AL71" s="39"/>
      <c r="AT71" s="38">
        <v>28.983499999999999</v>
      </c>
      <c r="AU71" s="38">
        <v>-0.6261898489560811</v>
      </c>
      <c r="BB71" s="38">
        <v>5.4417999999999997</v>
      </c>
      <c r="BC71" s="38">
        <v>-1.0127205209400068</v>
      </c>
    </row>
    <row r="72" spans="2:55" x14ac:dyDescent="0.2">
      <c r="B72" s="14" t="s">
        <v>114</v>
      </c>
      <c r="C72" s="14">
        <v>1035.5</v>
      </c>
      <c r="D72" s="14"/>
      <c r="E72" s="14">
        <v>28594200</v>
      </c>
      <c r="F72" s="38">
        <v>-0.63184395326914267</v>
      </c>
      <c r="G72" s="38">
        <v>125.7022</v>
      </c>
      <c r="J72" s="14" t="s">
        <v>114</v>
      </c>
      <c r="K72" s="14">
        <v>962.5</v>
      </c>
      <c r="L72" s="14"/>
      <c r="M72" s="14">
        <v>29199600</v>
      </c>
      <c r="N72" s="144">
        <v>1.479523532856216</v>
      </c>
      <c r="O72" s="38">
        <v>113.6187</v>
      </c>
      <c r="R72" s="14" t="s">
        <v>114</v>
      </c>
      <c r="S72" s="14">
        <v>197</v>
      </c>
      <c r="T72" s="14"/>
      <c r="U72" s="14">
        <v>25601300</v>
      </c>
      <c r="V72" s="38">
        <v>0.36830265828476666</v>
      </c>
      <c r="W72" s="38">
        <v>28.7807</v>
      </c>
      <c r="Z72" s="14" t="s">
        <v>114</v>
      </c>
      <c r="AA72" s="14">
        <v>299</v>
      </c>
      <c r="AB72" s="14"/>
      <c r="AC72" s="14">
        <v>26147100</v>
      </c>
      <c r="AD72" s="38">
        <v>-0.62886785879816132</v>
      </c>
      <c r="AE72" s="38">
        <v>37.839100000000002</v>
      </c>
      <c r="AJ72" s="39"/>
      <c r="AK72" s="139">
        <v>-0.42091542073065374</v>
      </c>
      <c r="AL72" s="39"/>
      <c r="AT72" s="38">
        <v>39.545999999999999</v>
      </c>
      <c r="AU72" s="38">
        <v>-0.61970602667947006</v>
      </c>
      <c r="BB72" s="38">
        <v>28.708874999999999</v>
      </c>
      <c r="BC72" s="38">
        <v>-1.0048391822246896</v>
      </c>
    </row>
    <row r="73" spans="2:55" x14ac:dyDescent="0.2">
      <c r="B73" s="14" t="s">
        <v>114</v>
      </c>
      <c r="C73" s="14">
        <v>1037</v>
      </c>
      <c r="D73" s="14"/>
      <c r="E73" s="14">
        <v>35489400</v>
      </c>
      <c r="F73" s="38">
        <v>-0.19769940917758094</v>
      </c>
      <c r="G73" s="38">
        <v>34.594299999999997</v>
      </c>
      <c r="J73" s="14" t="s">
        <v>114</v>
      </c>
      <c r="K73" s="14">
        <v>983</v>
      </c>
      <c r="L73" s="14"/>
      <c r="M73" s="14">
        <v>33001400</v>
      </c>
      <c r="N73" s="144">
        <v>1.9888279367491568</v>
      </c>
      <c r="O73" s="38">
        <v>198.11025000000001</v>
      </c>
      <c r="R73" s="14" t="s">
        <v>114</v>
      </c>
      <c r="S73" s="14">
        <v>201</v>
      </c>
      <c r="T73" s="14"/>
      <c r="U73" s="14">
        <v>24094500</v>
      </c>
      <c r="V73" s="38">
        <v>0.19742122627387057</v>
      </c>
      <c r="W73" s="38">
        <v>43.771000000000001</v>
      </c>
      <c r="Z73" s="14" t="s">
        <v>114</v>
      </c>
      <c r="AA73" s="14">
        <v>302</v>
      </c>
      <c r="AB73" s="14"/>
      <c r="AC73" s="14">
        <v>73398200</v>
      </c>
      <c r="AD73" s="38">
        <v>2.0167209638968679</v>
      </c>
      <c r="AE73" s="38">
        <v>254.75059999999999</v>
      </c>
      <c r="AJ73" s="39"/>
      <c r="AK73" s="139">
        <v>0.75856420154292747</v>
      </c>
      <c r="AL73" s="39"/>
      <c r="AT73" s="38">
        <v>161.44569999999999</v>
      </c>
      <c r="AU73" s="38">
        <v>-0.60735909899963836</v>
      </c>
      <c r="BB73" s="38">
        <v>23.592400000000001</v>
      </c>
      <c r="BC73" s="38">
        <v>-0.99570949439259882</v>
      </c>
    </row>
    <row r="74" spans="2:55" x14ac:dyDescent="0.2">
      <c r="B74" s="14" t="s">
        <v>114</v>
      </c>
      <c r="C74" s="14">
        <v>1045</v>
      </c>
      <c r="D74" s="14"/>
      <c r="E74" s="14">
        <v>31293600</v>
      </c>
      <c r="F74" s="38">
        <v>-0.46188082205891501</v>
      </c>
      <c r="G74" s="38">
        <v>30.7242</v>
      </c>
      <c r="J74" s="14" t="s">
        <v>114</v>
      </c>
      <c r="K74" s="14">
        <v>983.5</v>
      </c>
      <c r="L74" s="14"/>
      <c r="M74" s="14">
        <v>23775400</v>
      </c>
      <c r="N74" s="144">
        <v>0.75287590604889065</v>
      </c>
      <c r="O74" s="38">
        <v>94.606200000000001</v>
      </c>
      <c r="R74" s="14" t="s">
        <v>114</v>
      </c>
      <c r="S74" s="14">
        <v>206</v>
      </c>
      <c r="T74" s="14"/>
      <c r="U74" s="14">
        <v>18502200</v>
      </c>
      <c r="V74" s="38">
        <v>-0.43678386546659559</v>
      </c>
      <c r="W74" s="38">
        <v>56.479799999999997</v>
      </c>
      <c r="Z74" s="14" t="s">
        <v>114</v>
      </c>
      <c r="AA74" s="14">
        <v>309</v>
      </c>
      <c r="AB74" s="14"/>
      <c r="AC74" s="14">
        <v>53856100</v>
      </c>
      <c r="AD74" s="38">
        <v>0.92255889503522159</v>
      </c>
      <c r="AE74" s="38">
        <v>137.09280000000001</v>
      </c>
      <c r="AJ74" s="39"/>
      <c r="AK74" s="139">
        <v>-0.37267444158659069</v>
      </c>
      <c r="AL74" s="39"/>
      <c r="AT74" s="38">
        <v>35.781525000000002</v>
      </c>
      <c r="AU74" s="38">
        <v>-0.60491639908470429</v>
      </c>
      <c r="BB74" s="38">
        <v>26.351324999999999</v>
      </c>
      <c r="BC74" s="38">
        <v>-0.97635843198331984</v>
      </c>
    </row>
    <row r="75" spans="2:55" x14ac:dyDescent="0.2">
      <c r="B75" s="14" t="s">
        <v>114</v>
      </c>
      <c r="C75" s="14">
        <v>1055.5</v>
      </c>
      <c r="D75" s="14"/>
      <c r="E75" s="14">
        <v>40425200</v>
      </c>
      <c r="F75" s="38">
        <v>0.1130748454817662</v>
      </c>
      <c r="G75" s="38">
        <v>61.161099999999998</v>
      </c>
      <c r="J75" s="14" t="s">
        <v>114</v>
      </c>
      <c r="K75" s="14">
        <v>1007</v>
      </c>
      <c r="L75" s="14"/>
      <c r="M75" s="14">
        <v>30083600</v>
      </c>
      <c r="N75" s="144">
        <v>1.5979477248287974</v>
      </c>
      <c r="O75" s="38">
        <v>228.91050000000001</v>
      </c>
      <c r="R75" s="14" t="s">
        <v>114</v>
      </c>
      <c r="S75" s="14">
        <v>211</v>
      </c>
      <c r="T75" s="14"/>
      <c r="U75" s="14">
        <v>23963200</v>
      </c>
      <c r="V75" s="38">
        <v>0.18253090770270605</v>
      </c>
      <c r="W75" s="38">
        <v>71.098299999999995</v>
      </c>
      <c r="Z75" s="14" t="s">
        <v>114</v>
      </c>
      <c r="AA75" s="14">
        <v>312</v>
      </c>
      <c r="AB75" s="14"/>
      <c r="AC75" s="14">
        <v>31762100</v>
      </c>
      <c r="AD75" s="38">
        <v>-0.31448404044403649</v>
      </c>
      <c r="AE75" s="38">
        <v>58.981000000000002</v>
      </c>
      <c r="AJ75" s="39"/>
      <c r="AK75" s="139">
        <v>-1.1008131202921514</v>
      </c>
      <c r="AL75" s="39"/>
      <c r="AT75" s="38">
        <v>95.992000000000004</v>
      </c>
      <c r="AU75" s="38">
        <v>-0.60141658039241053</v>
      </c>
      <c r="BB75" s="38">
        <v>30.9101</v>
      </c>
      <c r="BC75" s="38">
        <v>-0.97499393663423883</v>
      </c>
    </row>
    <row r="76" spans="2:55" x14ac:dyDescent="0.2">
      <c r="B76" s="14" t="s">
        <v>114</v>
      </c>
      <c r="C76" s="14">
        <v>1083</v>
      </c>
      <c r="D76" s="14"/>
      <c r="E76" s="14">
        <v>48560100</v>
      </c>
      <c r="F76" s="38">
        <v>0.62527499221143978</v>
      </c>
      <c r="G76" s="38">
        <v>103.4618</v>
      </c>
      <c r="J76" s="14" t="s">
        <v>114</v>
      </c>
      <c r="K76" s="14">
        <v>1031.5</v>
      </c>
      <c r="L76" s="14"/>
      <c r="M76" s="14">
        <v>20403700</v>
      </c>
      <c r="N76" s="144">
        <v>0.30118942632722506</v>
      </c>
      <c r="O76" s="38">
        <v>82.248075</v>
      </c>
      <c r="R76" s="14" t="s">
        <v>114</v>
      </c>
      <c r="S76" s="14">
        <v>213</v>
      </c>
      <c r="T76" s="14"/>
      <c r="U76" s="14">
        <v>25998400</v>
      </c>
      <c r="V76" s="38">
        <v>0.41333651589793818</v>
      </c>
      <c r="W76" s="38">
        <v>77.689300000000003</v>
      </c>
      <c r="Z76" s="14" t="s">
        <v>114</v>
      </c>
      <c r="AA76" s="14">
        <v>312</v>
      </c>
      <c r="AB76" s="14"/>
      <c r="AC76" s="14">
        <v>45824300</v>
      </c>
      <c r="AD76" s="38">
        <v>0.47285845830206757</v>
      </c>
      <c r="AE76" s="38">
        <v>110.34010000000001</v>
      </c>
      <c r="AJ76" s="39"/>
      <c r="AK76" s="139">
        <v>-0.11298724872670354</v>
      </c>
      <c r="AL76" s="39"/>
      <c r="AT76" s="38">
        <v>83.992999999999995</v>
      </c>
      <c r="AU76" s="38">
        <v>-0.59204917510697119</v>
      </c>
      <c r="BB76" s="38">
        <v>8.8386999999999993</v>
      </c>
      <c r="BC76" s="38">
        <v>-0.94676310067352343</v>
      </c>
    </row>
    <row r="77" spans="2:55" x14ac:dyDescent="0.2">
      <c r="B77" s="14" t="s">
        <v>114</v>
      </c>
      <c r="C77" s="14">
        <v>1091.5</v>
      </c>
      <c r="D77" s="14"/>
      <c r="E77" s="14">
        <v>49822000</v>
      </c>
      <c r="F77" s="38">
        <v>0.70472838010289207</v>
      </c>
      <c r="G77" s="38">
        <v>126.2261</v>
      </c>
      <c r="J77" s="14" t="s">
        <v>114</v>
      </c>
      <c r="K77" s="14">
        <v>1066</v>
      </c>
      <c r="L77" s="14"/>
      <c r="M77" s="14">
        <v>30394100</v>
      </c>
      <c r="N77" s="144">
        <v>1.6395435524390762</v>
      </c>
      <c r="O77" s="38">
        <v>132.25094999999999</v>
      </c>
      <c r="R77" s="14" t="s">
        <v>114</v>
      </c>
      <c r="S77" s="14">
        <v>224</v>
      </c>
      <c r="T77" s="14"/>
      <c r="U77" s="14">
        <v>14926700</v>
      </c>
      <c r="V77" s="38">
        <v>-0.84227003493497832</v>
      </c>
      <c r="W77" s="38">
        <v>109.3092</v>
      </c>
      <c r="Z77" s="14" t="s">
        <v>114</v>
      </c>
      <c r="AA77" s="14">
        <v>313</v>
      </c>
      <c r="AB77" s="14"/>
      <c r="AC77" s="14">
        <v>35751400</v>
      </c>
      <c r="AD77" s="38">
        <v>-9.1123155927543123E-2</v>
      </c>
      <c r="AE77" s="38">
        <v>45.156799999999997</v>
      </c>
      <c r="AJ77" s="39"/>
      <c r="AK77" s="139">
        <v>0.78443773037182685</v>
      </c>
      <c r="AL77" s="39"/>
      <c r="AT77" s="38">
        <v>8.7542000000000009</v>
      </c>
      <c r="AU77" s="38">
        <v>-0.58879439869423378</v>
      </c>
      <c r="BB77" s="38">
        <v>14.791725</v>
      </c>
      <c r="BC77" s="38">
        <v>-0.93925039897833684</v>
      </c>
    </row>
    <row r="78" spans="2:55" x14ac:dyDescent="0.2">
      <c r="B78" s="14" t="s">
        <v>114</v>
      </c>
      <c r="C78" s="14">
        <v>1095</v>
      </c>
      <c r="D78" s="14"/>
      <c r="E78" s="14">
        <v>62026700</v>
      </c>
      <c r="F78" s="38">
        <v>1.4731765639516976</v>
      </c>
      <c r="G78" s="38">
        <v>69.070300000000003</v>
      </c>
      <c r="J78" s="14" t="s">
        <v>114</v>
      </c>
      <c r="K78" s="14">
        <v>1066.5</v>
      </c>
      <c r="L78" s="14"/>
      <c r="M78" s="14">
        <v>31795000</v>
      </c>
      <c r="N78" s="144">
        <v>1.8272137453512811</v>
      </c>
      <c r="O78" s="38">
        <v>141.75720000000001</v>
      </c>
      <c r="R78" s="14" t="s">
        <v>114</v>
      </c>
      <c r="S78" s="14">
        <v>234</v>
      </c>
      <c r="T78" s="14"/>
      <c r="U78" s="14">
        <v>69402600</v>
      </c>
      <c r="V78" s="38">
        <v>5.3356698390246562</v>
      </c>
      <c r="W78" s="38">
        <v>70.946200000000005</v>
      </c>
      <c r="Z78" s="14" t="s">
        <v>114</v>
      </c>
      <c r="AA78" s="14">
        <v>327</v>
      </c>
      <c r="AB78" s="14"/>
      <c r="AC78" s="14">
        <v>41026900</v>
      </c>
      <c r="AD78" s="38">
        <v>0.20425205933998772</v>
      </c>
      <c r="AE78" s="38">
        <v>157.03479999999999</v>
      </c>
      <c r="AJ78" s="39"/>
      <c r="AK78" s="139">
        <v>-1.204771101710707</v>
      </c>
      <c r="AL78" s="39"/>
      <c r="AT78" s="38">
        <v>67.769000000000005</v>
      </c>
      <c r="AU78" s="38">
        <v>-0.58309003445866958</v>
      </c>
      <c r="BB78" s="38">
        <v>16.2578</v>
      </c>
      <c r="BC78" s="38">
        <v>-0.92005578899409279</v>
      </c>
    </row>
    <row r="79" spans="2:55" x14ac:dyDescent="0.2">
      <c r="B79" s="14" t="s">
        <v>114</v>
      </c>
      <c r="C79" s="14">
        <v>1104</v>
      </c>
      <c r="D79" s="14"/>
      <c r="E79" s="14">
        <v>37235000</v>
      </c>
      <c r="F79" s="38">
        <v>-8.7790673221230117E-2</v>
      </c>
      <c r="G79" s="38">
        <v>105.0166</v>
      </c>
      <c r="J79" s="14" t="s">
        <v>114</v>
      </c>
      <c r="K79" s="14">
        <v>1120</v>
      </c>
      <c r="L79" s="14"/>
      <c r="M79" s="14">
        <v>23994000</v>
      </c>
      <c r="N79" s="144">
        <v>0.78216044039867161</v>
      </c>
      <c r="O79" s="38">
        <v>67.950675000000004</v>
      </c>
      <c r="R79" s="14" t="s">
        <v>114</v>
      </c>
      <c r="S79" s="14">
        <v>237</v>
      </c>
      <c r="T79" s="14"/>
      <c r="U79" s="14">
        <v>27316100</v>
      </c>
      <c r="V79" s="38">
        <v>0.56277271377473526</v>
      </c>
      <c r="W79" s="38">
        <v>177.0275</v>
      </c>
      <c r="Z79" s="14" t="s">
        <v>114</v>
      </c>
      <c r="AA79" s="14">
        <v>344</v>
      </c>
      <c r="AB79" s="14"/>
      <c r="AC79" s="14">
        <v>50808700</v>
      </c>
      <c r="AD79" s="38">
        <v>0.75193498621022425</v>
      </c>
      <c r="AE79" s="38">
        <v>161.69919999999999</v>
      </c>
      <c r="AJ79" s="39"/>
      <c r="AK79" s="139">
        <v>0.25976096822793854</v>
      </c>
      <c r="AL79" s="39"/>
      <c r="AT79" s="38">
        <v>33.343699999999998</v>
      </c>
      <c r="AU79" s="38">
        <v>-0.57711625316988735</v>
      </c>
      <c r="BB79" s="38">
        <v>6.7684499999999996</v>
      </c>
      <c r="BC79" s="38">
        <v>-0.89967742804089279</v>
      </c>
    </row>
    <row r="80" spans="2:55" x14ac:dyDescent="0.2">
      <c r="B80" s="14" t="s">
        <v>114</v>
      </c>
      <c r="C80" s="14">
        <v>1106</v>
      </c>
      <c r="D80" s="14"/>
      <c r="E80" s="14">
        <v>41121600</v>
      </c>
      <c r="F80" s="38">
        <v>0.1569224873928585</v>
      </c>
      <c r="G80" s="38">
        <v>40.898000000000003</v>
      </c>
      <c r="J80" s="14" t="s">
        <v>114</v>
      </c>
      <c r="K80" s="14">
        <v>1127.5</v>
      </c>
      <c r="L80" s="14"/>
      <c r="M80" s="14">
        <v>24705400</v>
      </c>
      <c r="N80" s="144">
        <v>0.87746244285262442</v>
      </c>
      <c r="O80" s="38">
        <v>163.43145000000001</v>
      </c>
      <c r="R80" s="14" t="s">
        <v>114</v>
      </c>
      <c r="S80" s="14">
        <v>248</v>
      </c>
      <c r="T80" s="14"/>
      <c r="U80" s="14">
        <v>29617600</v>
      </c>
      <c r="V80" s="38">
        <v>0.82377856443379915</v>
      </c>
      <c r="W80" s="38">
        <v>107.991</v>
      </c>
      <c r="Z80" s="14" t="s">
        <v>114</v>
      </c>
      <c r="AA80" s="14">
        <v>366</v>
      </c>
      <c r="AB80" s="14"/>
      <c r="AC80" s="14">
        <v>60577000</v>
      </c>
      <c r="AD80" s="38">
        <v>1.2988620481565463</v>
      </c>
      <c r="AE80" s="38">
        <v>171.34909999999999</v>
      </c>
      <c r="AJ80" s="39"/>
      <c r="AK80" s="139">
        <v>-0.62189785635548978</v>
      </c>
      <c r="AL80" s="39"/>
      <c r="AT80" s="38">
        <v>49.939500000000002</v>
      </c>
      <c r="AU80" s="38">
        <v>-0.5765578002644649</v>
      </c>
      <c r="BB80" s="38">
        <v>32.042400000000001</v>
      </c>
      <c r="BC80" s="38">
        <v>-0.89368869784561034</v>
      </c>
    </row>
    <row r="81" spans="2:55" x14ac:dyDescent="0.2">
      <c r="B81" s="14" t="s">
        <v>114</v>
      </c>
      <c r="C81" s="14">
        <v>1111</v>
      </c>
      <c r="D81" s="14"/>
      <c r="E81" s="14">
        <v>52968000</v>
      </c>
      <c r="F81" s="38">
        <v>0.90281092095914761</v>
      </c>
      <c r="G81" s="38">
        <v>84.939400000000006</v>
      </c>
      <c r="J81" s="14" t="s">
        <v>114</v>
      </c>
      <c r="K81" s="14">
        <v>1138</v>
      </c>
      <c r="L81" s="14"/>
      <c r="M81" s="14">
        <v>18918300</v>
      </c>
      <c r="N81" s="144">
        <v>0.10219927388822926</v>
      </c>
      <c r="O81" s="38">
        <v>80.080650000000006</v>
      </c>
      <c r="R81" s="14" t="s">
        <v>114</v>
      </c>
      <c r="S81" s="14">
        <v>249</v>
      </c>
      <c r="T81" s="14"/>
      <c r="U81" s="14">
        <v>59841100</v>
      </c>
      <c r="V81" s="38">
        <v>4.2513303034710432</v>
      </c>
      <c r="W81" s="38">
        <v>81.660799999999995</v>
      </c>
      <c r="Z81" s="14" t="s">
        <v>114</v>
      </c>
      <c r="AA81" s="14">
        <v>412</v>
      </c>
      <c r="AB81" s="14"/>
      <c r="AC81" s="14">
        <v>36723500</v>
      </c>
      <c r="AD81" s="38">
        <v>-3.6695282406252874E-2</v>
      </c>
      <c r="AE81" s="38">
        <v>69.442099999999996</v>
      </c>
      <c r="AJ81" s="39"/>
      <c r="AK81" s="139">
        <v>-0.11370636737775738</v>
      </c>
      <c r="AL81" s="39"/>
      <c r="AT81" s="38">
        <v>38.443275</v>
      </c>
      <c r="AU81" s="38">
        <v>-0.57576582875299187</v>
      </c>
      <c r="BB81" s="38">
        <v>24.673999999999999</v>
      </c>
      <c r="BC81" s="38">
        <v>-0.88951532599931293</v>
      </c>
    </row>
    <row r="82" spans="2:55" x14ac:dyDescent="0.2">
      <c r="B82" s="14" t="s">
        <v>114</v>
      </c>
      <c r="C82" s="14">
        <v>1112</v>
      </c>
      <c r="D82" s="14"/>
      <c r="E82" s="14">
        <v>34697600</v>
      </c>
      <c r="F82" s="38">
        <v>-0.24755374988005491</v>
      </c>
      <c r="G82" s="38">
        <v>98.273499999999999</v>
      </c>
      <c r="J82" s="14" t="s">
        <v>114</v>
      </c>
      <c r="K82" s="14">
        <v>1140.5</v>
      </c>
      <c r="L82" s="14"/>
      <c r="M82" s="14">
        <v>13153600</v>
      </c>
      <c r="N82" s="144">
        <v>-0.67006310107143086</v>
      </c>
      <c r="O82" s="38">
        <v>25.704899999999999</v>
      </c>
      <c r="R82" s="14" t="s">
        <v>114</v>
      </c>
      <c r="S82" s="14">
        <v>251</v>
      </c>
      <c r="T82" s="14"/>
      <c r="U82" s="14">
        <v>7434990</v>
      </c>
      <c r="V82" s="38">
        <v>-1.6918812195715265</v>
      </c>
      <c r="W82" s="38">
        <v>74.140299999999996</v>
      </c>
      <c r="Z82" s="14" t="s">
        <v>114</v>
      </c>
      <c r="AA82" s="14">
        <v>427.5</v>
      </c>
      <c r="AB82" s="14"/>
      <c r="AC82" s="14">
        <v>65241900</v>
      </c>
      <c r="AD82" s="38">
        <v>1.5600497728653899</v>
      </c>
      <c r="AE82" s="38">
        <v>177.8725</v>
      </c>
      <c r="AJ82" s="39"/>
      <c r="AK82" s="139">
        <v>-1.1790835012460663</v>
      </c>
      <c r="AL82" s="39"/>
      <c r="AT82" s="38">
        <v>70.080074999999994</v>
      </c>
      <c r="AU82" s="38">
        <v>-0.5651022929147369</v>
      </c>
      <c r="BB82" s="38">
        <v>13.232699999999999</v>
      </c>
      <c r="BC82" s="38">
        <v>-0.8666125728667784</v>
      </c>
    </row>
    <row r="83" spans="2:55" x14ac:dyDescent="0.2">
      <c r="B83" s="14" t="s">
        <v>114</v>
      </c>
      <c r="C83" s="14">
        <v>1144</v>
      </c>
      <c r="D83" s="14"/>
      <c r="E83" s="14">
        <v>36866800</v>
      </c>
      <c r="F83" s="38">
        <v>-0.11097376017077662</v>
      </c>
      <c r="G83" s="38">
        <v>48.384700000000002</v>
      </c>
      <c r="J83" s="14" t="s">
        <v>114</v>
      </c>
      <c r="K83" s="14">
        <v>1171</v>
      </c>
      <c r="L83" s="14"/>
      <c r="M83" s="14">
        <v>26892900</v>
      </c>
      <c r="N83" s="144">
        <v>1.1705087323775358</v>
      </c>
      <c r="O83" s="38">
        <v>99.815624999999997</v>
      </c>
      <c r="R83" s="14" t="s">
        <v>114</v>
      </c>
      <c r="S83" s="14">
        <v>257</v>
      </c>
      <c r="T83" s="14"/>
      <c r="U83" s="14">
        <v>18343100</v>
      </c>
      <c r="V83" s="38">
        <v>-0.45482689429121309</v>
      </c>
      <c r="W83" s="38">
        <v>81.542500000000004</v>
      </c>
      <c r="Z83" s="14" t="s">
        <v>114</v>
      </c>
      <c r="AA83" s="14">
        <v>445</v>
      </c>
      <c r="AB83" s="14"/>
      <c r="AC83" s="14">
        <v>26149400</v>
      </c>
      <c r="AD83" s="38">
        <v>-0.62873908181112403</v>
      </c>
      <c r="AE83" s="38">
        <v>63.206000000000003</v>
      </c>
      <c r="AJ83" s="39"/>
      <c r="AK83" s="139">
        <v>-1.7708486729414674</v>
      </c>
      <c r="AL83" s="39"/>
      <c r="AT83" s="38">
        <v>37.213799999999999</v>
      </c>
      <c r="AU83" s="38">
        <v>-0.55872919285831946</v>
      </c>
      <c r="BB83" s="38">
        <v>38.819299999999998</v>
      </c>
      <c r="BC83" s="38">
        <v>-0.86294410253226161</v>
      </c>
    </row>
    <row r="84" spans="2:55" x14ac:dyDescent="0.2">
      <c r="B84" s="14" t="s">
        <v>114</v>
      </c>
      <c r="C84" s="14">
        <v>1150</v>
      </c>
      <c r="D84" s="14"/>
      <c r="E84" s="14">
        <v>36760600</v>
      </c>
      <c r="F84" s="38">
        <v>-0.11766046259891849</v>
      </c>
      <c r="G84" s="38">
        <v>124.3502</v>
      </c>
      <c r="J84" s="14" t="s">
        <v>114</v>
      </c>
      <c r="K84" s="14">
        <v>1176</v>
      </c>
      <c r="L84" s="14"/>
      <c r="M84" s="14">
        <v>22315100</v>
      </c>
      <c r="N84" s="144">
        <v>0.55724825046341508</v>
      </c>
      <c r="O84" s="38">
        <v>185.94225</v>
      </c>
      <c r="R84" s="14" t="s">
        <v>114</v>
      </c>
      <c r="S84" s="14">
        <v>261</v>
      </c>
      <c r="T84" s="14"/>
      <c r="U84" s="14">
        <v>30694100</v>
      </c>
      <c r="V84" s="38">
        <v>0.94586103162236412</v>
      </c>
      <c r="W84" s="38">
        <v>100.6733</v>
      </c>
      <c r="Z84" s="14" t="s">
        <v>114</v>
      </c>
      <c r="AA84" s="14">
        <v>462</v>
      </c>
      <c r="AB84" s="14"/>
      <c r="AC84" s="14">
        <v>42107700</v>
      </c>
      <c r="AD84" s="38">
        <v>0.26476604524864988</v>
      </c>
      <c r="AE84" s="38">
        <v>151.42400000000001</v>
      </c>
      <c r="AJ84" s="39"/>
      <c r="AK84" s="139">
        <v>-0.40013753382215583</v>
      </c>
      <c r="AL84" s="39"/>
      <c r="AT84" s="38">
        <v>67.988699999999994</v>
      </c>
      <c r="AU84" s="38">
        <v>-0.55786823593903623</v>
      </c>
      <c r="BB84" s="38">
        <v>16.494399999999999</v>
      </c>
      <c r="BC84" s="38">
        <v>-0.85902022574199277</v>
      </c>
    </row>
    <row r="85" spans="2:55" x14ac:dyDescent="0.2">
      <c r="B85" s="14" t="s">
        <v>114</v>
      </c>
      <c r="C85" s="14">
        <v>1150.5</v>
      </c>
      <c r="D85" s="14"/>
      <c r="E85" s="14">
        <v>43532400</v>
      </c>
      <c r="F85" s="38">
        <v>0.30871441030966107</v>
      </c>
      <c r="G85" s="38">
        <v>66.535300000000007</v>
      </c>
      <c r="J85" s="14" t="s">
        <v>114</v>
      </c>
      <c r="K85" s="14">
        <v>1183.5</v>
      </c>
      <c r="L85" s="14"/>
      <c r="M85" s="14">
        <v>19501500</v>
      </c>
      <c r="N85" s="144">
        <v>0.18032708922579649</v>
      </c>
      <c r="O85" s="38">
        <v>121.946175</v>
      </c>
      <c r="R85" s="14" t="s">
        <v>114</v>
      </c>
      <c r="S85" s="14">
        <v>267</v>
      </c>
      <c r="T85" s="14"/>
      <c r="U85" s="14">
        <v>28048800</v>
      </c>
      <c r="V85" s="38">
        <v>0.64586590811664102</v>
      </c>
      <c r="W85" s="38">
        <v>66.552199999999999</v>
      </c>
      <c r="Z85" s="14" t="s">
        <v>114</v>
      </c>
      <c r="AA85" s="14">
        <v>507</v>
      </c>
      <c r="AB85" s="14"/>
      <c r="AC85" s="14">
        <v>46762100</v>
      </c>
      <c r="AD85" s="38">
        <v>0.52536587501667098</v>
      </c>
      <c r="AE85" s="38">
        <v>148.02709999999999</v>
      </c>
      <c r="AJ85" s="39"/>
      <c r="AK85" s="139">
        <v>-0.20861815910049611</v>
      </c>
      <c r="AL85" s="39"/>
      <c r="AT85" s="38">
        <v>49.888800000000003</v>
      </c>
      <c r="AU85" s="38">
        <v>-0.54863703535798591</v>
      </c>
      <c r="BB85" s="38">
        <v>7.6430249999999997</v>
      </c>
      <c r="BC85" s="38">
        <v>-0.85003036294469525</v>
      </c>
    </row>
    <row r="86" spans="2:55" x14ac:dyDescent="0.2">
      <c r="B86" s="14" t="s">
        <v>114</v>
      </c>
      <c r="C86" s="14">
        <v>1206</v>
      </c>
      <c r="D86" s="14"/>
      <c r="E86" s="14">
        <v>28422100</v>
      </c>
      <c r="F86" s="38">
        <v>-0.6426799371475157</v>
      </c>
      <c r="G86" s="38">
        <v>83.587400000000002</v>
      </c>
      <c r="J86" s="14" t="s">
        <v>114</v>
      </c>
      <c r="K86" s="14">
        <v>1208</v>
      </c>
      <c r="L86" s="14"/>
      <c r="M86" s="14">
        <v>24619500</v>
      </c>
      <c r="N86" s="144">
        <v>0.86595493370053767</v>
      </c>
      <c r="O86" s="38">
        <v>128.52449999999999</v>
      </c>
      <c r="R86" s="14" t="s">
        <v>114</v>
      </c>
      <c r="S86" s="14">
        <v>268</v>
      </c>
      <c r="T86" s="14"/>
      <c r="U86" s="14">
        <v>12232800</v>
      </c>
      <c r="V86" s="38">
        <v>-1.1477767310420617</v>
      </c>
      <c r="W86" s="38">
        <v>126.66549999999999</v>
      </c>
      <c r="Z86" s="14" t="s">
        <v>114</v>
      </c>
      <c r="AA86" s="14">
        <v>541</v>
      </c>
      <c r="AB86" s="14"/>
      <c r="AC86" s="14">
        <v>47672700</v>
      </c>
      <c r="AD86" s="38">
        <v>0.57635036388457239</v>
      </c>
      <c r="AE86" s="38">
        <v>159.029</v>
      </c>
      <c r="AJ86" s="39"/>
      <c r="AK86" s="139">
        <v>-1.2349116661359458</v>
      </c>
      <c r="AL86" s="39"/>
      <c r="AT86" s="38">
        <v>24.843</v>
      </c>
      <c r="AU86" s="38">
        <v>-0.54210865853667756</v>
      </c>
      <c r="BB86" s="38">
        <v>18.809699999999999</v>
      </c>
      <c r="BC86" s="38">
        <v>-0.80260042205559057</v>
      </c>
    </row>
    <row r="87" spans="2:55" x14ac:dyDescent="0.2">
      <c r="B87" s="14" t="s">
        <v>114</v>
      </c>
      <c r="C87" s="14">
        <v>1214</v>
      </c>
      <c r="D87" s="14"/>
      <c r="E87" s="14">
        <v>52442400</v>
      </c>
      <c r="F87" s="38">
        <v>0.8697174106368184</v>
      </c>
      <c r="G87" s="38">
        <v>68.597099999999998</v>
      </c>
      <c r="J87" s="14" t="s">
        <v>114</v>
      </c>
      <c r="K87" s="14">
        <v>1209.5</v>
      </c>
      <c r="L87" s="14"/>
      <c r="M87" s="14">
        <v>17441200</v>
      </c>
      <c r="N87" s="144">
        <v>-9.5678977200797724E-2</v>
      </c>
      <c r="O87" s="38">
        <v>70.232174999999998</v>
      </c>
      <c r="R87" s="14" t="s">
        <v>114</v>
      </c>
      <c r="S87" s="14">
        <v>268</v>
      </c>
      <c r="T87" s="14"/>
      <c r="U87" s="14">
        <v>22514400</v>
      </c>
      <c r="V87" s="38">
        <v>1.822707262347437E-2</v>
      </c>
      <c r="W87" s="38">
        <v>93.220399999999998</v>
      </c>
      <c r="Z87" s="14" t="s">
        <v>114</v>
      </c>
      <c r="AA87" s="14">
        <v>548</v>
      </c>
      <c r="AB87" s="14"/>
      <c r="AC87" s="14">
        <v>51524400</v>
      </c>
      <c r="AD87" s="38">
        <v>0.79200702517657284</v>
      </c>
      <c r="AE87" s="38">
        <v>104.9828</v>
      </c>
      <c r="AJ87" s="39"/>
      <c r="AK87" s="139">
        <v>-0.34426511844627317</v>
      </c>
      <c r="AL87" s="39"/>
      <c r="AT87" s="38">
        <v>51.730899999999998</v>
      </c>
      <c r="AU87" s="38">
        <v>-0.52922636741805384</v>
      </c>
      <c r="BB87" s="38">
        <v>52.702649999999998</v>
      </c>
      <c r="BC87" s="38">
        <v>-0.80016895541958799</v>
      </c>
    </row>
    <row r="88" spans="2:55" x14ac:dyDescent="0.2">
      <c r="B88" s="14" t="s">
        <v>114</v>
      </c>
      <c r="C88" s="14">
        <v>1241</v>
      </c>
      <c r="D88" s="14"/>
      <c r="E88" s="14">
        <v>41319300</v>
      </c>
      <c r="F88" s="38">
        <v>0.16937033174355198</v>
      </c>
      <c r="G88" s="38">
        <v>36.030799999999999</v>
      </c>
      <c r="J88" s="14" t="s">
        <v>114</v>
      </c>
      <c r="K88" s="14">
        <v>1241.5</v>
      </c>
      <c r="L88" s="14"/>
      <c r="M88" s="14">
        <v>19187600</v>
      </c>
      <c r="N88" s="144">
        <v>0.13827578395408463</v>
      </c>
      <c r="O88" s="38">
        <v>79.966575000000006</v>
      </c>
      <c r="R88" s="14" t="s">
        <v>114</v>
      </c>
      <c r="S88" s="14">
        <v>271</v>
      </c>
      <c r="T88" s="14"/>
      <c r="U88" s="14">
        <v>34961400</v>
      </c>
      <c r="V88" s="38">
        <v>1.4298020555273927</v>
      </c>
      <c r="W88" s="38">
        <v>54.502499999999998</v>
      </c>
      <c r="Z88" s="14" t="s">
        <v>114</v>
      </c>
      <c r="AA88" s="14">
        <v>586</v>
      </c>
      <c r="AB88" s="14"/>
      <c r="AC88" s="14">
        <v>50733000</v>
      </c>
      <c r="AD88" s="38">
        <v>0.74769654363686588</v>
      </c>
      <c r="AE88" s="38">
        <v>205.0984</v>
      </c>
      <c r="AJ88" s="39"/>
      <c r="AK88" s="139">
        <v>0.5170401628547372</v>
      </c>
      <c r="AL88" s="39"/>
      <c r="AT88" s="38">
        <v>61.904699999999998</v>
      </c>
      <c r="AU88" s="38">
        <v>-0.52871636469048378</v>
      </c>
      <c r="BB88" s="38">
        <v>19.582875000000001</v>
      </c>
      <c r="BC88" s="38">
        <v>-0.78582140908444842</v>
      </c>
    </row>
    <row r="89" spans="2:55" x14ac:dyDescent="0.2">
      <c r="B89" s="14" t="s">
        <v>114</v>
      </c>
      <c r="C89" s="14">
        <v>1266</v>
      </c>
      <c r="D89" s="14"/>
      <c r="E89" s="14">
        <v>35810200</v>
      </c>
      <c r="F89" s="38">
        <v>-0.17750078263381527</v>
      </c>
      <c r="G89" s="38">
        <v>120.8181</v>
      </c>
      <c r="J89" s="14" t="s">
        <v>114</v>
      </c>
      <c r="K89" s="14">
        <v>1261</v>
      </c>
      <c r="L89" s="14"/>
      <c r="M89" s="14">
        <v>11356200</v>
      </c>
      <c r="N89" s="144">
        <v>-0.91085002714780827</v>
      </c>
      <c r="O89" s="38">
        <v>60.611849999999997</v>
      </c>
      <c r="R89" s="14" t="s">
        <v>114</v>
      </c>
      <c r="S89" s="14">
        <v>275</v>
      </c>
      <c r="T89" s="14"/>
      <c r="U89" s="14">
        <v>30672200</v>
      </c>
      <c r="V89" s="38">
        <v>0.94337742174644257</v>
      </c>
      <c r="W89" s="38">
        <v>151.00149999999999</v>
      </c>
      <c r="Z89" s="14" t="s">
        <v>114</v>
      </c>
      <c r="AA89" s="14">
        <v>601</v>
      </c>
      <c r="AB89" s="14"/>
      <c r="AC89" s="14">
        <v>64046300</v>
      </c>
      <c r="AD89" s="38">
        <v>1.493108135603735</v>
      </c>
      <c r="AE89" s="38">
        <v>118.5873</v>
      </c>
      <c r="AJ89" s="39"/>
      <c r="AK89" s="139">
        <v>-0.57796404512571731</v>
      </c>
      <c r="AL89" s="39"/>
      <c r="AT89" s="38">
        <v>72.061599999999999</v>
      </c>
      <c r="AU89" s="38">
        <v>-0.51982734477417947</v>
      </c>
      <c r="BB89" s="38">
        <v>15.5649</v>
      </c>
      <c r="BC89" s="38">
        <v>-0.76905357597542112</v>
      </c>
    </row>
    <row r="90" spans="2:55" x14ac:dyDescent="0.2">
      <c r="B90" s="14" t="s">
        <v>114</v>
      </c>
      <c r="C90" s="14">
        <v>1295.5</v>
      </c>
      <c r="D90" s="14"/>
      <c r="E90" s="14">
        <v>15371700</v>
      </c>
      <c r="F90" s="38">
        <v>-1.4643761835526261</v>
      </c>
      <c r="G90" s="38">
        <v>14.1622</v>
      </c>
      <c r="J90" s="14" t="s">
        <v>114</v>
      </c>
      <c r="K90" s="14">
        <v>1297</v>
      </c>
      <c r="L90" s="14"/>
      <c r="M90" s="14">
        <v>25210400</v>
      </c>
      <c r="N90" s="144">
        <v>0.94511427197723252</v>
      </c>
      <c r="O90" s="38">
        <v>109.93027499999999</v>
      </c>
      <c r="R90" s="14" t="s">
        <v>114</v>
      </c>
      <c r="S90" s="14">
        <v>276</v>
      </c>
      <c r="T90" s="14"/>
      <c r="U90" s="14">
        <v>39972000</v>
      </c>
      <c r="V90" s="38">
        <v>1.9980383863170106</v>
      </c>
      <c r="W90" s="38">
        <v>67.633799999999994</v>
      </c>
      <c r="Z90" s="14" t="s">
        <v>114</v>
      </c>
      <c r="AA90" s="14">
        <v>612</v>
      </c>
      <c r="AB90" s="14"/>
      <c r="AC90" s="14">
        <v>49443200</v>
      </c>
      <c r="AD90" s="38">
        <v>0.67548064890611792</v>
      </c>
      <c r="AE90" s="38">
        <v>83.097300000000004</v>
      </c>
      <c r="AJ90" s="39"/>
      <c r="AK90" s="139">
        <v>-1.2039851613132331</v>
      </c>
      <c r="AL90" s="39"/>
      <c r="AT90" s="38">
        <v>45.292000000000002</v>
      </c>
      <c r="AU90" s="38">
        <v>-0.51487581800356341</v>
      </c>
      <c r="BB90" s="38">
        <v>33.783099999999997</v>
      </c>
      <c r="BC90" s="38">
        <v>-0.743748625825984</v>
      </c>
    </row>
    <row r="91" spans="2:55" x14ac:dyDescent="0.2">
      <c r="B91" s="14" t="s">
        <v>114</v>
      </c>
      <c r="C91" s="14">
        <v>1298.5</v>
      </c>
      <c r="D91" s="14"/>
      <c r="E91" s="14">
        <v>47346700</v>
      </c>
      <c r="F91" s="38">
        <v>0.5488753243554384</v>
      </c>
      <c r="G91" s="38">
        <v>71.081400000000002</v>
      </c>
      <c r="J91" s="14" t="s">
        <v>114</v>
      </c>
      <c r="K91" s="14">
        <v>1304</v>
      </c>
      <c r="L91" s="14"/>
      <c r="M91" s="14">
        <v>29364200</v>
      </c>
      <c r="N91" s="144">
        <v>1.5015740102302961</v>
      </c>
      <c r="O91" s="38">
        <v>83.502899999999997</v>
      </c>
      <c r="R91" s="14" t="s">
        <v>114</v>
      </c>
      <c r="S91" s="14">
        <v>278</v>
      </c>
      <c r="T91" s="14"/>
      <c r="U91" s="14">
        <v>26667600</v>
      </c>
      <c r="V91" s="38">
        <v>0.4892283756681079</v>
      </c>
      <c r="W91" s="38">
        <v>57.071300000000001</v>
      </c>
      <c r="Z91" s="14" t="s">
        <v>114</v>
      </c>
      <c r="AA91" s="14">
        <v>688</v>
      </c>
      <c r="AB91" s="14"/>
      <c r="AC91" s="14">
        <v>38329500</v>
      </c>
      <c r="AD91" s="38">
        <v>5.3224648542406876E-2</v>
      </c>
      <c r="AE91" s="38">
        <v>95.434299999999993</v>
      </c>
      <c r="AJ91" s="39"/>
      <c r="AK91" s="139">
        <v>8.7490024704304573E-2</v>
      </c>
      <c r="AL91" s="39"/>
      <c r="AT91" s="38">
        <v>40.6783</v>
      </c>
      <c r="AU91" s="38">
        <v>-0.51421591676956968</v>
      </c>
      <c r="BB91" s="38">
        <v>10.697699999999999</v>
      </c>
      <c r="BC91" s="38">
        <v>-0.73599648175113797</v>
      </c>
    </row>
    <row r="92" spans="2:55" x14ac:dyDescent="0.2">
      <c r="B92" s="14" t="s">
        <v>114</v>
      </c>
      <c r="C92" s="14">
        <v>1299</v>
      </c>
      <c r="D92" s="14"/>
      <c r="E92" s="14">
        <v>37020500</v>
      </c>
      <c r="F92" s="38">
        <v>-0.1012963010068839</v>
      </c>
      <c r="G92" s="38">
        <v>144.73159999999999</v>
      </c>
      <c r="J92" s="14" t="s">
        <v>114</v>
      </c>
      <c r="K92" s="14">
        <v>1337</v>
      </c>
      <c r="L92" s="14"/>
      <c r="M92" s="14">
        <v>27457200</v>
      </c>
      <c r="N92" s="144">
        <v>1.2461046277736079</v>
      </c>
      <c r="O92" s="38">
        <v>117.83947499999999</v>
      </c>
      <c r="R92" s="14" t="s">
        <v>114</v>
      </c>
      <c r="S92" s="14">
        <v>279</v>
      </c>
      <c r="T92" s="14"/>
      <c r="U92" s="14">
        <v>12987900</v>
      </c>
      <c r="V92" s="38">
        <v>-1.0621432234024095</v>
      </c>
      <c r="W92" s="38">
        <v>53.150500000000001</v>
      </c>
      <c r="Z92" s="14" t="s">
        <v>114</v>
      </c>
      <c r="AA92" s="14">
        <v>708</v>
      </c>
      <c r="AB92" s="14"/>
      <c r="AC92" s="14">
        <v>37628900</v>
      </c>
      <c r="AD92" s="38">
        <v>1.3998058490955432E-2</v>
      </c>
      <c r="AE92" s="38">
        <v>21.125</v>
      </c>
      <c r="AJ92" s="39"/>
      <c r="AK92" s="139">
        <v>-0.43853033085879617</v>
      </c>
      <c r="AL92" s="39"/>
      <c r="AT92" s="38">
        <v>76.624600000000001</v>
      </c>
      <c r="AU92" s="38">
        <v>-0.49744518613465266</v>
      </c>
      <c r="BB92" s="38">
        <v>23.507899999999999</v>
      </c>
      <c r="BC92" s="38">
        <v>-0.73374831624089454</v>
      </c>
    </row>
    <row r="93" spans="2:55" x14ac:dyDescent="0.2">
      <c r="B93" s="14" t="s">
        <v>114</v>
      </c>
      <c r="C93" s="14">
        <v>1305.5</v>
      </c>
      <c r="D93" s="14"/>
      <c r="E93" s="14">
        <v>48138800</v>
      </c>
      <c r="F93" s="38">
        <v>0.59874855404782235</v>
      </c>
      <c r="G93" s="38">
        <v>65.588899999999995</v>
      </c>
      <c r="J93" s="14" t="s">
        <v>114</v>
      </c>
      <c r="K93" s="14">
        <v>1344</v>
      </c>
      <c r="L93" s="14"/>
      <c r="M93" s="14">
        <v>30228700</v>
      </c>
      <c r="N93" s="144">
        <v>1.6173859038505412</v>
      </c>
      <c r="O93" s="38">
        <v>191.64599999999999</v>
      </c>
      <c r="R93" s="14" t="s">
        <v>114</v>
      </c>
      <c r="S93" s="14">
        <v>284</v>
      </c>
      <c r="T93" s="14"/>
      <c r="U93" s="14">
        <v>26937900</v>
      </c>
      <c r="V93" s="38">
        <v>0.51988224550653717</v>
      </c>
      <c r="W93" s="38">
        <v>125.46559999999999</v>
      </c>
      <c r="Z93" s="14" t="s">
        <v>114</v>
      </c>
      <c r="AA93" s="14">
        <v>720</v>
      </c>
      <c r="AB93" s="14"/>
      <c r="AC93" s="14">
        <v>38934400</v>
      </c>
      <c r="AD93" s="38">
        <v>8.7092996133219011E-2</v>
      </c>
      <c r="AE93" s="38">
        <v>97.022900000000007</v>
      </c>
      <c r="AJ93" s="39"/>
      <c r="AK93" s="139">
        <v>0.1771752980655345</v>
      </c>
      <c r="AL93" s="39"/>
      <c r="AT93" s="38">
        <v>124.8741</v>
      </c>
      <c r="AU93" s="38">
        <v>-0.48274121460620406</v>
      </c>
      <c r="BB93" s="38">
        <v>25.6373</v>
      </c>
      <c r="BC93" s="38">
        <v>-0.71601958863809623</v>
      </c>
    </row>
    <row r="94" spans="2:55" x14ac:dyDescent="0.2">
      <c r="B94" s="14" t="s">
        <v>114</v>
      </c>
      <c r="C94" s="14">
        <v>1310.5</v>
      </c>
      <c r="D94" s="14"/>
      <c r="E94" s="14">
        <v>35554600</v>
      </c>
      <c r="F94" s="38">
        <v>-0.19359420203713978</v>
      </c>
      <c r="G94" s="38">
        <v>37.518000000000001</v>
      </c>
      <c r="J94" s="14" t="s">
        <v>114</v>
      </c>
      <c r="K94" s="14">
        <v>1387.5</v>
      </c>
      <c r="L94" s="14"/>
      <c r="M94" s="14">
        <v>22183300</v>
      </c>
      <c r="N94" s="144">
        <v>0.53959179288198267</v>
      </c>
      <c r="O94" s="38">
        <v>101.22255</v>
      </c>
      <c r="R94" s="14" t="s">
        <v>114</v>
      </c>
      <c r="S94" s="14">
        <v>290</v>
      </c>
      <c r="T94" s="14"/>
      <c r="U94" s="14">
        <v>23420400</v>
      </c>
      <c r="V94" s="38">
        <v>0.12097367296981887</v>
      </c>
      <c r="W94" s="38">
        <v>58.423299999999998</v>
      </c>
      <c r="Z94" s="14" t="s">
        <v>114</v>
      </c>
      <c r="AA94" s="14">
        <v>761</v>
      </c>
      <c r="AB94" s="14"/>
      <c r="AC94" s="14">
        <v>55435800</v>
      </c>
      <c r="AD94" s="38">
        <v>1.011006289132107</v>
      </c>
      <c r="AE94" s="38">
        <v>182.04679999999999</v>
      </c>
      <c r="AJ94" s="39"/>
      <c r="AK94" s="139">
        <v>0.32656780102768512</v>
      </c>
      <c r="AL94" s="39"/>
      <c r="AT94" s="38">
        <v>14.943825</v>
      </c>
      <c r="AU94" s="38">
        <v>-0.47895003289486465</v>
      </c>
      <c r="BB94" s="38">
        <v>58.473999999999997</v>
      </c>
      <c r="BC94" s="38">
        <v>-0.71586511204101777</v>
      </c>
    </row>
    <row r="95" spans="2:55" x14ac:dyDescent="0.2">
      <c r="B95" s="14" t="s">
        <v>114</v>
      </c>
      <c r="C95" s="14">
        <v>1324.5</v>
      </c>
      <c r="D95" s="14"/>
      <c r="E95" s="14">
        <v>27250300</v>
      </c>
      <c r="F95" s="38">
        <v>-0.71646033173599644</v>
      </c>
      <c r="G95" s="38">
        <v>49.01</v>
      </c>
      <c r="J95" s="14" t="s">
        <v>114</v>
      </c>
      <c r="K95" s="14">
        <v>1406.5</v>
      </c>
      <c r="L95" s="14"/>
      <c r="M95" s="14">
        <v>16559500</v>
      </c>
      <c r="N95" s="144">
        <v>-0.21379505193182141</v>
      </c>
      <c r="O95" s="38">
        <v>92.020499999999998</v>
      </c>
      <c r="R95" s="14" t="s">
        <v>114</v>
      </c>
      <c r="S95" s="14">
        <v>295</v>
      </c>
      <c r="T95" s="14"/>
      <c r="U95" s="14">
        <v>31976700</v>
      </c>
      <c r="V95" s="38">
        <v>1.0913166492870676</v>
      </c>
      <c r="W95" s="38">
        <v>112.554</v>
      </c>
      <c r="Z95" s="14" t="s">
        <v>114</v>
      </c>
      <c r="AA95" s="14">
        <v>765</v>
      </c>
      <c r="AB95" s="14"/>
      <c r="AC95" s="14">
        <v>65930900</v>
      </c>
      <c r="AD95" s="38">
        <v>1.5986268789822184</v>
      </c>
      <c r="AE95" s="38">
        <v>144.32599999999999</v>
      </c>
      <c r="AJ95" s="39"/>
      <c r="AK95" s="139">
        <v>0.92764838552291351</v>
      </c>
      <c r="AL95" s="39"/>
      <c r="AT95" s="38">
        <v>47.189025000000001</v>
      </c>
      <c r="AU95" s="38">
        <v>-0.46947877681741951</v>
      </c>
      <c r="BB95" s="38">
        <v>95.4512</v>
      </c>
      <c r="BC95" s="38">
        <v>-0.70925514801861245</v>
      </c>
    </row>
    <row r="96" spans="2:55" x14ac:dyDescent="0.2">
      <c r="B96" s="14" t="s">
        <v>114</v>
      </c>
      <c r="C96" s="14">
        <v>1336.5</v>
      </c>
      <c r="D96" s="14"/>
      <c r="E96" s="14">
        <v>35768700</v>
      </c>
      <c r="F96" s="38">
        <v>-0.18011375957136599</v>
      </c>
      <c r="G96" s="38">
        <v>51.409799999999997</v>
      </c>
      <c r="J96" s="14" t="s">
        <v>114</v>
      </c>
      <c r="K96" s="14">
        <v>1422</v>
      </c>
      <c r="L96" s="14"/>
      <c r="M96" s="14">
        <v>22006600</v>
      </c>
      <c r="N96" s="144">
        <v>0.51592035088927324</v>
      </c>
      <c r="O96" s="38">
        <v>79.434224999999998</v>
      </c>
      <c r="R96" s="14" t="s">
        <v>114</v>
      </c>
      <c r="S96" s="14">
        <v>302</v>
      </c>
      <c r="T96" s="14"/>
      <c r="U96" s="14">
        <v>23093500</v>
      </c>
      <c r="V96" s="38">
        <v>8.3900975780834303E-2</v>
      </c>
      <c r="W96" s="38">
        <v>196.49629999999999</v>
      </c>
      <c r="Z96" s="14" t="s">
        <v>114</v>
      </c>
      <c r="AA96" s="14">
        <v>769</v>
      </c>
      <c r="AB96" s="14"/>
      <c r="AC96" s="14">
        <v>65987400</v>
      </c>
      <c r="AD96" s="38">
        <v>1.601790313663787</v>
      </c>
      <c r="AE96" s="38">
        <v>122.187</v>
      </c>
      <c r="AJ96" s="39"/>
      <c r="AK96" s="139">
        <v>-1.559328309771965</v>
      </c>
      <c r="AL96" s="39"/>
      <c r="AT96" s="38">
        <v>90.482600000000005</v>
      </c>
      <c r="AU96" s="38">
        <v>-0.46510155432584749</v>
      </c>
      <c r="BB96" s="38">
        <v>43.094999999999999</v>
      </c>
      <c r="BC96" s="38">
        <v>-0.70671074796249611</v>
      </c>
    </row>
    <row r="97" spans="2:55" x14ac:dyDescent="0.2">
      <c r="B97" s="14" t="s">
        <v>114</v>
      </c>
      <c r="C97" s="14">
        <v>1346</v>
      </c>
      <c r="D97" s="14"/>
      <c r="E97" s="14">
        <v>50219900</v>
      </c>
      <c r="F97" s="38">
        <v>0.72978147705352914</v>
      </c>
      <c r="G97" s="38">
        <v>127.4091</v>
      </c>
      <c r="J97" s="14" t="s">
        <v>114</v>
      </c>
      <c r="K97" s="14">
        <v>1422</v>
      </c>
      <c r="L97" s="14"/>
      <c r="M97" s="14">
        <v>29669000</v>
      </c>
      <c r="N97" s="144">
        <v>1.5424062429375844</v>
      </c>
      <c r="O97" s="38">
        <v>125.97682500000001</v>
      </c>
      <c r="R97" s="14" t="s">
        <v>114</v>
      </c>
      <c r="S97" s="14">
        <v>302</v>
      </c>
      <c r="T97" s="14"/>
      <c r="U97" s="14">
        <v>26321900</v>
      </c>
      <c r="V97" s="38">
        <v>0.45002362981851485</v>
      </c>
      <c r="W97" s="38">
        <v>130.3159</v>
      </c>
      <c r="Z97" s="14" t="s">
        <v>114</v>
      </c>
      <c r="AA97" s="14">
        <v>798</v>
      </c>
      <c r="AB97" s="14"/>
      <c r="AC97" s="14">
        <v>27399800</v>
      </c>
      <c r="AD97" s="38">
        <v>-0.55872919285831946</v>
      </c>
      <c r="AE97" s="38">
        <v>37.213799999999999</v>
      </c>
      <c r="AJ97" s="39"/>
      <c r="AK97" s="139">
        <v>-2.0563821557450206</v>
      </c>
      <c r="AL97" s="39"/>
      <c r="AT97" s="38">
        <v>30.7242</v>
      </c>
      <c r="AU97" s="38">
        <v>-0.46188082205891501</v>
      </c>
      <c r="BB97" s="38">
        <v>42.207749999999997</v>
      </c>
      <c r="BC97" s="38">
        <v>-0.69626646300563544</v>
      </c>
    </row>
    <row r="98" spans="2:55" x14ac:dyDescent="0.2">
      <c r="B98" s="14" t="s">
        <v>114</v>
      </c>
      <c r="C98" s="14">
        <v>1349</v>
      </c>
      <c r="D98" s="14"/>
      <c r="E98" s="14">
        <v>43136100</v>
      </c>
      <c r="F98" s="38">
        <v>0.28376205463854409</v>
      </c>
      <c r="G98" s="38">
        <v>25.265499999999999</v>
      </c>
      <c r="J98" s="14" t="s">
        <v>114</v>
      </c>
      <c r="K98" s="14">
        <v>1472.5</v>
      </c>
      <c r="L98" s="14"/>
      <c r="M98" s="14">
        <v>17380600</v>
      </c>
      <c r="N98" s="144">
        <v>-0.1037971966957507</v>
      </c>
      <c r="O98" s="38">
        <v>58.140225000000001</v>
      </c>
      <c r="R98" s="14" t="s">
        <v>114</v>
      </c>
      <c r="S98" s="14">
        <v>307</v>
      </c>
      <c r="T98" s="14"/>
      <c r="U98" s="14">
        <v>17050500</v>
      </c>
      <c r="V98" s="38">
        <v>-0.60141658039241053</v>
      </c>
      <c r="W98" s="38">
        <v>77.317499999999995</v>
      </c>
      <c r="Z98" s="14" t="s">
        <v>114</v>
      </c>
      <c r="AA98" s="14">
        <v>801</v>
      </c>
      <c r="AB98" s="14"/>
      <c r="AC98" s="14">
        <v>87292200</v>
      </c>
      <c r="AD98" s="38">
        <v>2.7946459455909389</v>
      </c>
      <c r="AE98" s="38">
        <v>140.91220000000001</v>
      </c>
      <c r="AJ98" s="39"/>
      <c r="AK98" s="139">
        <v>-0.36542933631588298</v>
      </c>
      <c r="AL98" s="39"/>
      <c r="AT98" s="38">
        <v>35.878700000000002</v>
      </c>
      <c r="AU98" s="38">
        <v>-0.46150655738216195</v>
      </c>
      <c r="BB98" s="38">
        <v>24.690899999999999</v>
      </c>
      <c r="BC98" s="38">
        <v>-0.69196060436208096</v>
      </c>
    </row>
    <row r="99" spans="2:55" x14ac:dyDescent="0.2">
      <c r="B99" s="14" t="s">
        <v>114</v>
      </c>
      <c r="C99" s="14">
        <v>1355</v>
      </c>
      <c r="D99" s="14"/>
      <c r="E99" s="14">
        <v>26856800</v>
      </c>
      <c r="F99" s="38">
        <v>-0.7412363901679534</v>
      </c>
      <c r="G99" s="38">
        <v>90.110799999999998</v>
      </c>
      <c r="J99" s="14" t="s">
        <v>114</v>
      </c>
      <c r="K99" s="14">
        <v>1480</v>
      </c>
      <c r="L99" s="14"/>
      <c r="M99" s="14">
        <v>18998400</v>
      </c>
      <c r="N99" s="144">
        <v>0.11292979173551859</v>
      </c>
      <c r="O99" s="38">
        <v>60.992100000000001</v>
      </c>
      <c r="R99" s="14" t="s">
        <v>114</v>
      </c>
      <c r="S99" s="14">
        <v>307</v>
      </c>
      <c r="T99" s="14"/>
      <c r="U99" s="14">
        <v>35667700</v>
      </c>
      <c r="V99" s="38">
        <v>1.5099013091969546</v>
      </c>
      <c r="W99" s="38">
        <v>95.992000000000004</v>
      </c>
      <c r="Z99" s="14" t="s">
        <v>114</v>
      </c>
      <c r="AA99" s="14">
        <v>820</v>
      </c>
      <c r="AB99" s="14"/>
      <c r="AC99" s="14">
        <v>47785400</v>
      </c>
      <c r="AD99" s="38">
        <v>0.58266043624940045</v>
      </c>
      <c r="AE99" s="38">
        <v>149.8185</v>
      </c>
      <c r="AJ99" s="39"/>
      <c r="AK99" s="139">
        <v>-1.9373753032838019</v>
      </c>
      <c r="AL99" s="39"/>
      <c r="AT99" s="38">
        <v>74.140299999999996</v>
      </c>
      <c r="AU99" s="38">
        <v>-0.45482689429121309</v>
      </c>
      <c r="BB99" s="38">
        <v>22.6629</v>
      </c>
      <c r="BC99" s="38">
        <v>-0.66342744249989527</v>
      </c>
    </row>
    <row r="100" spans="2:55" x14ac:dyDescent="0.2">
      <c r="B100" s="14" t="s">
        <v>114</v>
      </c>
      <c r="C100" s="14">
        <v>1356</v>
      </c>
      <c r="D100" s="14"/>
      <c r="E100" s="14">
        <v>46057100</v>
      </c>
      <c r="F100" s="38">
        <v>0.46767785306229565</v>
      </c>
      <c r="G100" s="38">
        <v>99.540999999999997</v>
      </c>
      <c r="J100" s="14" t="s">
        <v>114</v>
      </c>
      <c r="K100" s="14">
        <v>1503</v>
      </c>
      <c r="L100" s="14"/>
      <c r="M100" s="14">
        <v>23325900</v>
      </c>
      <c r="N100" s="144">
        <v>0.69265907992708609</v>
      </c>
      <c r="O100" s="38">
        <v>103.16182499999999</v>
      </c>
      <c r="R100" s="14" t="s">
        <v>114</v>
      </c>
      <c r="S100" s="14">
        <v>312</v>
      </c>
      <c r="T100" s="14"/>
      <c r="U100" s="14">
        <v>22031300</v>
      </c>
      <c r="V100" s="38">
        <v>-3.6559773543544422E-2</v>
      </c>
      <c r="W100" s="38">
        <v>100.3015</v>
      </c>
      <c r="Z100" s="14" t="s">
        <v>114</v>
      </c>
      <c r="AA100" s="14">
        <v>831.5</v>
      </c>
      <c r="AB100" s="14"/>
      <c r="AC100" s="14">
        <v>42413600</v>
      </c>
      <c r="AD100" s="38">
        <v>0.28189338452461193</v>
      </c>
      <c r="AE100" s="38">
        <v>27.242799999999999</v>
      </c>
      <c r="AJ100" s="39"/>
      <c r="AK100" s="139">
        <v>-0.242912030648475</v>
      </c>
      <c r="AL100" s="39"/>
      <c r="AT100" s="38">
        <v>51.181649999999998</v>
      </c>
      <c r="AU100" s="38">
        <v>-0.45476952763349482</v>
      </c>
      <c r="BB100" s="38">
        <v>39.427700000000002</v>
      </c>
      <c r="BC100" s="38">
        <v>-0.63740073393924213</v>
      </c>
    </row>
    <row r="101" spans="2:55" x14ac:dyDescent="0.2">
      <c r="B101" s="14" t="s">
        <v>114</v>
      </c>
      <c r="C101" s="14">
        <v>1384.5</v>
      </c>
      <c r="D101" s="14"/>
      <c r="E101" s="14">
        <v>40272600</v>
      </c>
      <c r="F101" s="38">
        <v>0.10346664594754351</v>
      </c>
      <c r="G101" s="38">
        <v>41.506399999999999</v>
      </c>
      <c r="J101" s="14" t="s">
        <v>114</v>
      </c>
      <c r="K101" s="14">
        <v>1508.5</v>
      </c>
      <c r="L101" s="14"/>
      <c r="M101" s="14">
        <v>13290700</v>
      </c>
      <c r="N101" s="144">
        <v>-0.65169663419423518</v>
      </c>
      <c r="O101" s="38">
        <v>46.124324999999999</v>
      </c>
      <c r="R101" s="14" t="s">
        <v>114</v>
      </c>
      <c r="S101" s="14">
        <v>313</v>
      </c>
      <c r="T101" s="14"/>
      <c r="U101" s="14">
        <v>20021900</v>
      </c>
      <c r="V101" s="38">
        <v>-0.26443948517262239</v>
      </c>
      <c r="W101" s="38">
        <v>28.087800000000001</v>
      </c>
      <c r="Z101" s="14" t="s">
        <v>114</v>
      </c>
      <c r="AA101" s="14">
        <v>853</v>
      </c>
      <c r="AB101" s="14"/>
      <c r="AC101" s="14">
        <v>55653200</v>
      </c>
      <c r="AD101" s="38">
        <v>1.0231785139068508</v>
      </c>
      <c r="AE101" s="38">
        <v>157.64320000000001</v>
      </c>
      <c r="AJ101" s="39"/>
      <c r="AK101" s="139">
        <v>3.6905179772528385E-2</v>
      </c>
      <c r="AL101" s="39"/>
      <c r="AT101" s="38">
        <v>43.771000000000001</v>
      </c>
      <c r="AU101" s="38">
        <v>-0.43678386546659559</v>
      </c>
      <c r="BB101" s="38">
        <v>11.2385</v>
      </c>
      <c r="BC101" s="38">
        <v>-0.62772696811906825</v>
      </c>
    </row>
    <row r="102" spans="2:55" x14ac:dyDescent="0.2">
      <c r="B102" s="14" t="s">
        <v>114</v>
      </c>
      <c r="C102" s="14">
        <v>1397.5</v>
      </c>
      <c r="D102" s="14"/>
      <c r="E102" s="14">
        <v>32274500</v>
      </c>
      <c r="F102" s="38">
        <v>-0.40012012138316772</v>
      </c>
      <c r="G102" s="38">
        <v>33.445099999999996</v>
      </c>
      <c r="J102" s="14" t="s">
        <v>114</v>
      </c>
      <c r="K102" s="14">
        <v>1516.5</v>
      </c>
      <c r="L102" s="14"/>
      <c r="M102" s="14">
        <v>20048500</v>
      </c>
      <c r="N102" s="144">
        <v>0.25360540710928287</v>
      </c>
      <c r="O102" s="38">
        <v>161.45415</v>
      </c>
      <c r="R102" s="14" t="s">
        <v>114</v>
      </c>
      <c r="S102" s="14">
        <v>315</v>
      </c>
      <c r="T102" s="14"/>
      <c r="U102" s="14">
        <v>25370300</v>
      </c>
      <c r="V102" s="38">
        <v>0.34210567740175835</v>
      </c>
      <c r="W102" s="38">
        <v>148.93969999999999</v>
      </c>
      <c r="Z102" s="14" t="s">
        <v>114</v>
      </c>
      <c r="AA102" s="14">
        <v>901.5</v>
      </c>
      <c r="AB102" s="14"/>
      <c r="AC102" s="14">
        <v>44304600</v>
      </c>
      <c r="AD102" s="38">
        <v>0.38777046386702513</v>
      </c>
      <c r="AE102" s="38">
        <v>72.855900000000005</v>
      </c>
      <c r="AJ102" s="39"/>
      <c r="AK102" s="139">
        <v>-0.52424326740383498</v>
      </c>
      <c r="AL102" s="39"/>
      <c r="AT102" s="38">
        <v>56.3277</v>
      </c>
      <c r="AU102" s="38">
        <v>-0.43131843638452644</v>
      </c>
      <c r="BB102" s="38">
        <v>45.917299999999997</v>
      </c>
      <c r="BC102" s="38">
        <v>-0.6254524691419544</v>
      </c>
    </row>
    <row r="103" spans="2:55" x14ac:dyDescent="0.2">
      <c r="B103" s="14" t="s">
        <v>114</v>
      </c>
      <c r="C103" s="14">
        <v>1409</v>
      </c>
      <c r="D103" s="14"/>
      <c r="E103" s="14">
        <v>62851700</v>
      </c>
      <c r="F103" s="38">
        <v>1.5251212862042121</v>
      </c>
      <c r="G103" s="38">
        <v>83.891599999999997</v>
      </c>
      <c r="J103" s="14" t="s">
        <v>114</v>
      </c>
      <c r="K103" s="14">
        <v>1567.5</v>
      </c>
      <c r="L103" s="14"/>
      <c r="M103" s="14">
        <v>28898400</v>
      </c>
      <c r="N103" s="144">
        <v>1.4391735706139746</v>
      </c>
      <c r="O103" s="38">
        <v>179.02170000000001</v>
      </c>
      <c r="R103" s="14" t="s">
        <v>114</v>
      </c>
      <c r="S103" s="14">
        <v>317</v>
      </c>
      <c r="T103" s="14"/>
      <c r="U103" s="14">
        <v>32284300</v>
      </c>
      <c r="V103" s="38">
        <v>1.1262005943936191</v>
      </c>
      <c r="W103" s="38">
        <v>126.76690000000001</v>
      </c>
      <c r="Z103" s="14" t="s">
        <v>114</v>
      </c>
      <c r="AA103" s="14">
        <v>939</v>
      </c>
      <c r="AB103" s="14"/>
      <c r="AC103" s="14">
        <v>63644000</v>
      </c>
      <c r="AD103" s="38">
        <v>1.470583360871079</v>
      </c>
      <c r="AE103" s="38">
        <v>187.4041</v>
      </c>
      <c r="AJ103" s="39"/>
      <c r="AK103" s="139">
        <v>-0.73599648175113797</v>
      </c>
      <c r="AL103" s="39"/>
      <c r="AT103" s="38">
        <v>79.814475000000002</v>
      </c>
      <c r="AU103" s="38">
        <v>-0.42950391382576986</v>
      </c>
      <c r="BB103" s="38">
        <v>55.347499999999997</v>
      </c>
      <c r="BC103" s="38">
        <v>-0.62189785635548978</v>
      </c>
    </row>
    <row r="104" spans="2:55" x14ac:dyDescent="0.2">
      <c r="B104" s="14" t="s">
        <v>114</v>
      </c>
      <c r="C104" s="14">
        <v>1412</v>
      </c>
      <c r="D104" s="14"/>
      <c r="E104" s="14">
        <v>43371000</v>
      </c>
      <c r="F104" s="38">
        <v>0.29855213373807821</v>
      </c>
      <c r="G104" s="38">
        <v>56.6995</v>
      </c>
      <c r="J104" s="14" t="s">
        <v>114</v>
      </c>
      <c r="K104" s="14">
        <v>1568.5</v>
      </c>
      <c r="L104" s="14"/>
      <c r="M104" s="14">
        <v>16550800</v>
      </c>
      <c r="N104" s="144">
        <v>-0.21496053888901764</v>
      </c>
      <c r="O104" s="38">
        <v>50.649299999999997</v>
      </c>
      <c r="R104" s="14" t="s">
        <v>114</v>
      </c>
      <c r="S104" s="14">
        <v>323</v>
      </c>
      <c r="T104" s="14"/>
      <c r="U104" s="14">
        <v>24948200</v>
      </c>
      <c r="V104" s="38">
        <v>0.29423664869735211</v>
      </c>
      <c r="W104" s="38">
        <v>54.113799999999998</v>
      </c>
      <c r="Z104" s="14" t="s">
        <v>114</v>
      </c>
      <c r="AA104" s="14">
        <v>967.5</v>
      </c>
      <c r="AB104" s="14"/>
      <c r="AC104" s="14">
        <v>33742900</v>
      </c>
      <c r="AD104" s="38">
        <v>-0.20357905960773187</v>
      </c>
      <c r="AE104" s="38">
        <v>72.585499999999996</v>
      </c>
      <c r="AJ104" s="39"/>
      <c r="AK104" s="139">
        <v>-1.659976816187033</v>
      </c>
      <c r="AL104" s="39"/>
      <c r="AT104" s="38">
        <v>184.19309999999999</v>
      </c>
      <c r="AU104" s="38">
        <v>-0.42449056361500209</v>
      </c>
      <c r="BB104" s="38">
        <v>45.680700000000002</v>
      </c>
      <c r="BC104" s="38">
        <v>-0.62050295364017272</v>
      </c>
    </row>
    <row r="105" spans="2:55" x14ac:dyDescent="0.2">
      <c r="B105" s="14" t="s">
        <v>114</v>
      </c>
      <c r="C105" s="14">
        <v>1437.5</v>
      </c>
      <c r="D105" s="14"/>
      <c r="E105" s="14">
        <v>52010900</v>
      </c>
      <c r="F105" s="38">
        <v>0.8425487468162608</v>
      </c>
      <c r="G105" s="38">
        <v>91.682500000000005</v>
      </c>
      <c r="J105" s="14" t="s">
        <v>114</v>
      </c>
      <c r="K105" s="14">
        <v>1577</v>
      </c>
      <c r="L105" s="14"/>
      <c r="M105" s="14">
        <v>15210400</v>
      </c>
      <c r="N105" s="144">
        <v>-0.39452590870807647</v>
      </c>
      <c r="O105" s="38">
        <v>53.539200000000001</v>
      </c>
      <c r="R105" s="14" t="s">
        <v>114</v>
      </c>
      <c r="S105" s="14">
        <v>328</v>
      </c>
      <c r="T105" s="14"/>
      <c r="U105" s="14">
        <v>21956900</v>
      </c>
      <c r="V105" s="38">
        <v>-4.4997242711058809E-2</v>
      </c>
      <c r="W105" s="38">
        <v>62.428600000000003</v>
      </c>
      <c r="Z105" s="14" t="s">
        <v>114</v>
      </c>
      <c r="AA105" s="14">
        <v>1058</v>
      </c>
      <c r="AB105" s="14"/>
      <c r="AC105" s="14">
        <v>49619100</v>
      </c>
      <c r="AD105" s="38">
        <v>0.68532928891475375</v>
      </c>
      <c r="AE105" s="38">
        <v>151.5592</v>
      </c>
      <c r="AJ105" s="39"/>
      <c r="AK105" s="139">
        <v>-1.6696007912450763</v>
      </c>
      <c r="AL105" s="39"/>
      <c r="AT105" s="38">
        <v>13.0975</v>
      </c>
      <c r="AU105" s="38">
        <v>-0.42158734841757778</v>
      </c>
      <c r="BB105" s="38">
        <v>12.759499999999999</v>
      </c>
      <c r="BC105" s="38">
        <v>-0.60763127542439688</v>
      </c>
    </row>
    <row r="106" spans="2:55" x14ac:dyDescent="0.2">
      <c r="B106" s="14" t="s">
        <v>114</v>
      </c>
      <c r="C106" s="14">
        <v>1447</v>
      </c>
      <c r="D106" s="14"/>
      <c r="E106" s="14">
        <v>35337100</v>
      </c>
      <c r="F106" s="38">
        <v>-0.20728871972189361</v>
      </c>
      <c r="G106" s="38">
        <v>34.898499999999999</v>
      </c>
      <c r="J106" s="14" t="s">
        <v>114</v>
      </c>
      <c r="K106" s="14">
        <v>1595</v>
      </c>
      <c r="L106" s="14"/>
      <c r="M106" s="14">
        <v>27414300</v>
      </c>
      <c r="N106" s="144">
        <v>1.2403575713984678</v>
      </c>
      <c r="O106" s="38">
        <v>83.008574999999993</v>
      </c>
      <c r="R106" s="14" t="s">
        <v>114</v>
      </c>
      <c r="S106" s="14">
        <v>331</v>
      </c>
      <c r="T106" s="14"/>
      <c r="U106" s="14">
        <v>29522000</v>
      </c>
      <c r="V106" s="38">
        <v>0.81293687018091776</v>
      </c>
      <c r="W106" s="38">
        <v>101.04510000000001</v>
      </c>
      <c r="Z106" s="14" t="s">
        <v>114</v>
      </c>
      <c r="AA106" s="14">
        <v>1058.5</v>
      </c>
      <c r="AB106" s="14"/>
      <c r="AC106" s="14">
        <v>28094600</v>
      </c>
      <c r="AD106" s="38">
        <v>-0.51982734477417947</v>
      </c>
      <c r="AE106" s="38">
        <v>72.061599999999999</v>
      </c>
      <c r="AJ106" s="39"/>
      <c r="AK106" s="139">
        <v>-1.1592608454924658</v>
      </c>
      <c r="AL106" s="39"/>
      <c r="AT106" s="38">
        <v>33.445099999999996</v>
      </c>
      <c r="AU106" s="38">
        <v>-0.40012012138316772</v>
      </c>
      <c r="BB106" s="38">
        <v>50.260599999999997</v>
      </c>
      <c r="BC106" s="38">
        <v>-0.5992883447756352</v>
      </c>
    </row>
    <row r="107" spans="2:55" x14ac:dyDescent="0.2">
      <c r="B107" s="14" t="s">
        <v>114</v>
      </c>
      <c r="C107" s="14">
        <v>1492.5</v>
      </c>
      <c r="D107" s="14"/>
      <c r="E107" s="14">
        <v>44494700</v>
      </c>
      <c r="F107" s="38">
        <v>0.36930399361098804</v>
      </c>
      <c r="G107" s="38">
        <v>26.2119</v>
      </c>
      <c r="J107" s="14" t="s">
        <v>114</v>
      </c>
      <c r="K107" s="14">
        <v>1623</v>
      </c>
      <c r="L107" s="14"/>
      <c r="M107" s="14">
        <v>14551900</v>
      </c>
      <c r="N107" s="144">
        <v>-0.48274121460620406</v>
      </c>
      <c r="O107" s="38">
        <v>124.8741</v>
      </c>
      <c r="R107" s="14" t="s">
        <v>114</v>
      </c>
      <c r="S107" s="14">
        <v>336</v>
      </c>
      <c r="T107" s="14"/>
      <c r="U107" s="14">
        <v>26914600</v>
      </c>
      <c r="V107" s="38">
        <v>0.51723986604950645</v>
      </c>
      <c r="W107" s="38">
        <v>26.9893</v>
      </c>
      <c r="Z107" s="14" t="s">
        <v>114</v>
      </c>
      <c r="AA107" s="14">
        <v>1129</v>
      </c>
      <c r="AB107" s="14"/>
      <c r="AC107" s="14">
        <v>50172600</v>
      </c>
      <c r="AD107" s="38">
        <v>0.7163197507952539</v>
      </c>
      <c r="AE107" s="38">
        <v>100.1156</v>
      </c>
      <c r="AJ107" s="39"/>
      <c r="AK107" s="139">
        <v>-0.80260042205559057</v>
      </c>
      <c r="AL107" s="39"/>
      <c r="AT107" s="38">
        <v>125.95569999999999</v>
      </c>
      <c r="AU107" s="38">
        <v>-0.39652443597106329</v>
      </c>
      <c r="BB107" s="38">
        <v>42.148600000000002</v>
      </c>
      <c r="BC107" s="38">
        <v>-0.59338737586203394</v>
      </c>
    </row>
    <row r="108" spans="2:55" x14ac:dyDescent="0.2">
      <c r="B108" s="14" t="s">
        <v>114</v>
      </c>
      <c r="C108" s="14">
        <v>1507.5</v>
      </c>
      <c r="D108" s="14"/>
      <c r="E108" s="14">
        <v>29463400</v>
      </c>
      <c r="F108" s="38">
        <v>-0.57711625316988735</v>
      </c>
      <c r="G108" s="38">
        <v>33.343699999999998</v>
      </c>
      <c r="J108" s="14" t="s">
        <v>114</v>
      </c>
      <c r="K108" s="14">
        <v>1624.5</v>
      </c>
      <c r="L108" s="14"/>
      <c r="M108" s="14">
        <v>22181100</v>
      </c>
      <c r="N108" s="144">
        <v>0.53929707204223187</v>
      </c>
      <c r="O108" s="38">
        <v>113.960925</v>
      </c>
      <c r="R108" s="14" t="s">
        <v>114</v>
      </c>
      <c r="S108" s="14">
        <v>338</v>
      </c>
      <c r="T108" s="14"/>
      <c r="U108" s="14">
        <v>35861500</v>
      </c>
      <c r="V108" s="38">
        <v>1.5318795554962059</v>
      </c>
      <c r="W108" s="38">
        <v>117.8775</v>
      </c>
      <c r="Z108" s="14" t="s">
        <v>114</v>
      </c>
      <c r="AA108" s="14">
        <v>1157</v>
      </c>
      <c r="AB108" s="14"/>
      <c r="AC108" s="14">
        <v>55144200</v>
      </c>
      <c r="AD108" s="38">
        <v>0.99467960677555078</v>
      </c>
      <c r="AE108" s="38">
        <v>187.94489999999999</v>
      </c>
      <c r="AJ108" s="39"/>
      <c r="AK108" s="139">
        <v>-0.6254524691419544</v>
      </c>
      <c r="AL108" s="39"/>
      <c r="AT108" s="38">
        <v>41.371200000000002</v>
      </c>
      <c r="AU108" s="38">
        <v>-0.39457949431530387</v>
      </c>
      <c r="BB108" s="38">
        <v>16.866199999999999</v>
      </c>
      <c r="BC108" s="38">
        <v>-0.58188792191598615</v>
      </c>
    </row>
    <row r="109" spans="2:55" x14ac:dyDescent="0.2">
      <c r="B109" s="14" t="s">
        <v>114</v>
      </c>
      <c r="C109" s="14">
        <v>1556</v>
      </c>
      <c r="D109" s="14"/>
      <c r="E109" s="14">
        <v>58700800</v>
      </c>
      <c r="F109" s="38">
        <v>1.2637669254794088</v>
      </c>
      <c r="G109" s="38">
        <v>80.308800000000005</v>
      </c>
      <c r="J109" s="14" t="s">
        <v>114</v>
      </c>
      <c r="K109" s="14">
        <v>1636</v>
      </c>
      <c r="L109" s="14"/>
      <c r="M109" s="14">
        <v>2612160</v>
      </c>
      <c r="N109" s="144">
        <v>-2.0822367596997653</v>
      </c>
      <c r="O109" s="38">
        <v>30.572099999999999</v>
      </c>
      <c r="R109" s="14" t="s">
        <v>114</v>
      </c>
      <c r="S109" s="14">
        <v>339</v>
      </c>
      <c r="T109" s="14"/>
      <c r="U109" s="14">
        <v>17967300</v>
      </c>
      <c r="V109" s="38">
        <v>-0.49744518613465266</v>
      </c>
      <c r="W109" s="38">
        <v>49.939500000000002</v>
      </c>
      <c r="Z109" s="14" t="s">
        <v>114</v>
      </c>
      <c r="AA109" s="14">
        <v>1171</v>
      </c>
      <c r="AB109" s="14"/>
      <c r="AC109" s="14">
        <v>24083000</v>
      </c>
      <c r="AD109" s="38">
        <v>-0.74443680616499108</v>
      </c>
      <c r="AE109" s="38">
        <v>47.843899999999998</v>
      </c>
      <c r="AJ109" s="39"/>
      <c r="AK109" s="139">
        <v>-0.22587548579333883</v>
      </c>
      <c r="AL109" s="39"/>
      <c r="AT109" s="38">
        <v>53.539200000000001</v>
      </c>
      <c r="AU109" s="38">
        <v>-0.39452590870807647</v>
      </c>
      <c r="BB109" s="38">
        <v>46.745399999999997</v>
      </c>
      <c r="BC109" s="38">
        <v>-0.57819292559475766</v>
      </c>
    </row>
    <row r="110" spans="2:55" x14ac:dyDescent="0.2">
      <c r="B110" s="14" t="s">
        <v>114</v>
      </c>
      <c r="C110" s="14">
        <v>1563</v>
      </c>
      <c r="D110" s="14"/>
      <c r="E110" s="14">
        <v>39493800</v>
      </c>
      <c r="F110" s="38">
        <v>5.4430828141169764E-2</v>
      </c>
      <c r="G110" s="38">
        <v>40.610700000000001</v>
      </c>
      <c r="J110" s="14" t="s">
        <v>114</v>
      </c>
      <c r="K110" s="14">
        <v>1664.5</v>
      </c>
      <c r="L110" s="14"/>
      <c r="M110" s="14">
        <v>26921200</v>
      </c>
      <c r="N110" s="144">
        <v>1.1742999140888752</v>
      </c>
      <c r="O110" s="38">
        <v>66.847949999999997</v>
      </c>
      <c r="R110" s="14" t="s">
        <v>114</v>
      </c>
      <c r="S110" s="14">
        <v>339</v>
      </c>
      <c r="T110" s="14"/>
      <c r="U110" s="14">
        <v>25027100</v>
      </c>
      <c r="V110" s="38">
        <v>0.30318444866128874</v>
      </c>
      <c r="W110" s="38">
        <v>76.624600000000001</v>
      </c>
      <c r="Z110" s="14" t="s">
        <v>114</v>
      </c>
      <c r="AA110" s="14">
        <v>1196</v>
      </c>
      <c r="AB110" s="14"/>
      <c r="AC110" s="14">
        <v>55460200</v>
      </c>
      <c r="AD110" s="38">
        <v>1.0123724449945897</v>
      </c>
      <c r="AE110" s="38">
        <v>44.024500000000003</v>
      </c>
      <c r="AJ110" s="39"/>
      <c r="AK110" s="139">
        <v>0.6913874151575049</v>
      </c>
      <c r="AL110" s="39"/>
      <c r="AT110" s="38">
        <v>83.621200000000002</v>
      </c>
      <c r="AU110" s="38">
        <v>-0.39413860791166599</v>
      </c>
      <c r="BB110" s="38">
        <v>46.998899999999999</v>
      </c>
      <c r="BC110" s="38">
        <v>-0.57796404512571731</v>
      </c>
    </row>
    <row r="111" spans="2:55" x14ac:dyDescent="0.2">
      <c r="B111" s="14" t="s">
        <v>114</v>
      </c>
      <c r="C111" s="14">
        <v>1574.5</v>
      </c>
      <c r="D111" s="14"/>
      <c r="E111" s="14">
        <v>28684000</v>
      </c>
      <c r="F111" s="38">
        <v>-0.6261898489560811</v>
      </c>
      <c r="G111" s="38">
        <v>28.983499999999999</v>
      </c>
      <c r="J111" s="14" t="s">
        <v>114</v>
      </c>
      <c r="K111" s="14">
        <v>1682</v>
      </c>
      <c r="L111" s="14"/>
      <c r="M111" s="14">
        <v>16441200</v>
      </c>
      <c r="N111" s="144">
        <v>-0.22964299526932863</v>
      </c>
      <c r="O111" s="38">
        <v>33.462000000000003</v>
      </c>
      <c r="R111" s="14" t="s">
        <v>114</v>
      </c>
      <c r="S111" s="14">
        <v>342</v>
      </c>
      <c r="T111" s="14"/>
      <c r="U111" s="14">
        <v>17269700</v>
      </c>
      <c r="V111" s="38">
        <v>-0.5765578002644649</v>
      </c>
      <c r="W111" s="38">
        <v>20.837699999999899</v>
      </c>
      <c r="Z111" s="14" t="s">
        <v>114</v>
      </c>
      <c r="AA111" s="14">
        <v>1244</v>
      </c>
      <c r="AB111" s="14"/>
      <c r="AC111" s="14">
        <v>63744400</v>
      </c>
      <c r="AD111" s="38">
        <v>1.4762047563052292</v>
      </c>
      <c r="AE111" s="38">
        <v>111.7597</v>
      </c>
      <c r="AJ111" s="39"/>
      <c r="AK111" s="139">
        <v>-0.99570949439259882</v>
      </c>
      <c r="AL111" s="39"/>
      <c r="AT111" s="38">
        <v>31.8903</v>
      </c>
      <c r="AU111" s="38">
        <v>-0.39219229454365667</v>
      </c>
      <c r="BB111" s="38">
        <v>11.1032999999999</v>
      </c>
      <c r="BC111" s="38">
        <v>-0.56310774860764767</v>
      </c>
    </row>
    <row r="112" spans="2:55" x14ac:dyDescent="0.2">
      <c r="B112" s="14" t="s">
        <v>114</v>
      </c>
      <c r="C112" s="14">
        <v>1587</v>
      </c>
      <c r="D112" s="14"/>
      <c r="E112" s="14">
        <v>30019400</v>
      </c>
      <c r="F112" s="38">
        <v>-0.54210865853667756</v>
      </c>
      <c r="G112" s="38">
        <v>24.843</v>
      </c>
      <c r="J112" s="14" t="s">
        <v>114</v>
      </c>
      <c r="K112" s="14">
        <v>1682.5</v>
      </c>
      <c r="L112" s="14"/>
      <c r="M112" s="14">
        <v>23835900</v>
      </c>
      <c r="N112" s="144">
        <v>0.76098072914203685</v>
      </c>
      <c r="O112" s="38">
        <v>96.089174999999997</v>
      </c>
      <c r="R112" s="14" t="s">
        <v>114</v>
      </c>
      <c r="S112" s="14">
        <v>347</v>
      </c>
      <c r="T112" s="14"/>
      <c r="U112" s="14">
        <v>21318700</v>
      </c>
      <c r="V112" s="38">
        <v>-0.1173734903280975</v>
      </c>
      <c r="W112" s="38">
        <v>26.887899999999998</v>
      </c>
      <c r="Z112" s="14" t="s">
        <v>114</v>
      </c>
      <c r="AA112" s="14">
        <v>1276</v>
      </c>
      <c r="AB112" s="14"/>
      <c r="AC112" s="14">
        <v>48504900</v>
      </c>
      <c r="AD112" s="38">
        <v>0.62294523719433248</v>
      </c>
      <c r="AE112" s="38">
        <v>132.10730000000001</v>
      </c>
      <c r="AJ112" s="39"/>
      <c r="AK112" s="139">
        <v>-0.5992883447756352</v>
      </c>
      <c r="AL112" s="39"/>
      <c r="AT112" s="38">
        <v>29.980599999999999</v>
      </c>
      <c r="AU112" s="38">
        <v>-0.38718116329481406</v>
      </c>
      <c r="BB112" s="38">
        <v>70.802549999999997</v>
      </c>
      <c r="BC112" s="38">
        <v>-0.54043951718832028</v>
      </c>
    </row>
    <row r="113" spans="2:55" x14ac:dyDescent="0.2">
      <c r="B113" s="14" t="s">
        <v>114</v>
      </c>
      <c r="C113" s="14">
        <v>1594</v>
      </c>
      <c r="D113" s="14"/>
      <c r="E113" s="14">
        <v>19265600</v>
      </c>
      <c r="F113" s="38">
        <v>-1.2192033908507274</v>
      </c>
      <c r="G113" s="38">
        <v>94.504800000000003</v>
      </c>
      <c r="J113" s="14" t="s">
        <v>114</v>
      </c>
      <c r="K113" s="14">
        <v>1716</v>
      </c>
      <c r="L113" s="14"/>
      <c r="M113" s="14">
        <v>14650900</v>
      </c>
      <c r="N113" s="144">
        <v>-0.46947877681741951</v>
      </c>
      <c r="O113" s="38">
        <v>47.189025000000001</v>
      </c>
      <c r="R113" s="14" t="s">
        <v>114</v>
      </c>
      <c r="S113" s="14">
        <v>351</v>
      </c>
      <c r="T113" s="14"/>
      <c r="U113" s="14">
        <v>14893800</v>
      </c>
      <c r="V113" s="38">
        <v>-0.84600112009104322</v>
      </c>
      <c r="W113" s="38">
        <v>29.3553</v>
      </c>
      <c r="AJ113" s="39"/>
      <c r="AK113" s="139">
        <v>-1.7879254754581921</v>
      </c>
      <c r="AL113" s="39"/>
      <c r="AT113" s="38">
        <v>57.206499999999998</v>
      </c>
      <c r="AU113" s="38">
        <v>-0.38526078265396352</v>
      </c>
      <c r="BB113" s="38">
        <v>63.996074999999998</v>
      </c>
      <c r="BC113" s="38">
        <v>-0.53295092857828941</v>
      </c>
    </row>
    <row r="114" spans="2:55" x14ac:dyDescent="0.2">
      <c r="B114" s="14" t="s">
        <v>114</v>
      </c>
      <c r="C114" s="14">
        <v>1594</v>
      </c>
      <c r="D114" s="14"/>
      <c r="E114" s="14">
        <v>41734000</v>
      </c>
      <c r="F114" s="38">
        <v>0.19548121212914932</v>
      </c>
      <c r="G114" s="38">
        <v>25.958400000000001</v>
      </c>
      <c r="J114" s="14" t="s">
        <v>114</v>
      </c>
      <c r="K114" s="14">
        <v>1716</v>
      </c>
      <c r="L114" s="14"/>
      <c r="M114" s="14">
        <v>16495800</v>
      </c>
      <c r="N114" s="144">
        <v>-0.22232855988278685</v>
      </c>
      <c r="O114" s="38">
        <v>42.245775000000002</v>
      </c>
      <c r="R114" s="14" t="s">
        <v>114</v>
      </c>
      <c r="S114" s="14">
        <v>355</v>
      </c>
      <c r="T114" s="14"/>
      <c r="U114" s="14">
        <v>31520400</v>
      </c>
      <c r="V114" s="38">
        <v>1.0395691065298525</v>
      </c>
      <c r="W114" s="38">
        <v>93.034499999999994</v>
      </c>
      <c r="AJ114" s="39"/>
      <c r="AK114" s="139">
        <v>-2.1508341795468491</v>
      </c>
      <c r="AL114" s="39"/>
      <c r="AT114" s="38">
        <v>42.081000000000003</v>
      </c>
      <c r="AU114" s="38">
        <v>-0.37800741052852149</v>
      </c>
      <c r="BB114" s="38">
        <v>35.473100000000002</v>
      </c>
      <c r="BC114" s="38">
        <v>-0.52957334494052399</v>
      </c>
    </row>
    <row r="115" spans="2:55" x14ac:dyDescent="0.2">
      <c r="B115" s="14" t="s">
        <v>114</v>
      </c>
      <c r="C115" s="14">
        <v>1615</v>
      </c>
      <c r="D115" s="14"/>
      <c r="E115" s="14">
        <v>94074800</v>
      </c>
      <c r="F115" s="38">
        <v>3.4910306890678333</v>
      </c>
      <c r="G115" s="38">
        <v>205.89269999999999</v>
      </c>
      <c r="J115" s="14" t="s">
        <v>114</v>
      </c>
      <c r="K115" s="14">
        <v>1765</v>
      </c>
      <c r="L115" s="14"/>
      <c r="M115" s="14">
        <v>24416100</v>
      </c>
      <c r="N115" s="144">
        <v>0.83870665242539844</v>
      </c>
      <c r="O115" s="38">
        <v>81.297449999999998</v>
      </c>
      <c r="R115" s="14" t="s">
        <v>114</v>
      </c>
      <c r="S115" s="14">
        <v>361</v>
      </c>
      <c r="T115" s="14"/>
      <c r="U115" s="14">
        <v>31434900</v>
      </c>
      <c r="V115" s="38">
        <v>1.0298728213978299</v>
      </c>
      <c r="W115" s="38">
        <v>184.19309999999999</v>
      </c>
      <c r="AJ115" s="39"/>
      <c r="AK115" s="139">
        <v>-0.70925514801861245</v>
      </c>
      <c r="AL115" s="39"/>
      <c r="AT115" s="38">
        <v>155.61519999999999</v>
      </c>
      <c r="AU115" s="38">
        <v>-0.37393368503793034</v>
      </c>
      <c r="BB115" s="38">
        <v>48.595950000000002</v>
      </c>
      <c r="BC115" s="38">
        <v>-0.52424326740383498</v>
      </c>
    </row>
    <row r="116" spans="2:55" x14ac:dyDescent="0.2">
      <c r="B116" s="14" t="s">
        <v>114</v>
      </c>
      <c r="C116" s="14">
        <v>1617</v>
      </c>
      <c r="D116" s="14"/>
      <c r="E116" s="14">
        <v>37247200</v>
      </c>
      <c r="F116" s="38">
        <v>-8.7022520964889896E-2</v>
      </c>
      <c r="G116" s="38">
        <v>122.42359999999999</v>
      </c>
      <c r="J116" s="14" t="s">
        <v>114</v>
      </c>
      <c r="K116" s="14">
        <v>1780.5</v>
      </c>
      <c r="L116" s="14"/>
      <c r="M116" s="14">
        <v>21848700</v>
      </c>
      <c r="N116" s="144">
        <v>0.49476743243625221</v>
      </c>
      <c r="O116" s="38">
        <v>49.736699999999999</v>
      </c>
      <c r="R116" s="14" t="s">
        <v>114</v>
      </c>
      <c r="S116" s="14">
        <v>363</v>
      </c>
      <c r="T116" s="14"/>
      <c r="U116" s="14">
        <v>18610600</v>
      </c>
      <c r="V116" s="38">
        <v>-0.42449056361500209</v>
      </c>
      <c r="W116" s="38">
        <v>170.96039999999999</v>
      </c>
      <c r="AJ116" s="39"/>
      <c r="AK116" s="139">
        <v>-0.21787890416830952</v>
      </c>
      <c r="AL116" s="39"/>
      <c r="AT116" s="38">
        <v>139.01939999999999</v>
      </c>
      <c r="AU116" s="38">
        <v>-0.37133677599653447</v>
      </c>
      <c r="BB116" s="38">
        <v>27.107600000000001</v>
      </c>
      <c r="BC116" s="38">
        <v>-0.52233818243087193</v>
      </c>
    </row>
    <row r="117" spans="2:55" x14ac:dyDescent="0.2">
      <c r="B117" s="14" t="s">
        <v>114</v>
      </c>
      <c r="C117" s="14">
        <v>1617</v>
      </c>
      <c r="D117" s="14"/>
      <c r="E117" s="14">
        <v>43481800</v>
      </c>
      <c r="F117" s="38">
        <v>0.30552846734484018</v>
      </c>
      <c r="G117" s="38">
        <v>104.12090000000001</v>
      </c>
      <c r="J117" s="14" t="s">
        <v>114</v>
      </c>
      <c r="K117" s="14">
        <v>1901</v>
      </c>
      <c r="L117" s="14"/>
      <c r="M117" s="14">
        <v>26990400</v>
      </c>
      <c r="N117" s="144">
        <v>1.1835702241392176</v>
      </c>
      <c r="O117" s="38">
        <v>83.845124999999996</v>
      </c>
      <c r="R117" s="14" t="s">
        <v>114</v>
      </c>
      <c r="S117" s="14">
        <v>368</v>
      </c>
      <c r="T117" s="14"/>
      <c r="U117" s="14">
        <v>26732200</v>
      </c>
      <c r="V117" s="38">
        <v>0.49655445776785828</v>
      </c>
      <c r="W117" s="38">
        <v>100.4029</v>
      </c>
      <c r="AJ117" s="39"/>
      <c r="AK117" s="139">
        <v>-1.9402263302055727</v>
      </c>
      <c r="AL117" s="39"/>
      <c r="AT117" s="38">
        <v>122.4405</v>
      </c>
      <c r="AU117" s="38">
        <v>-0.36152708402086248</v>
      </c>
      <c r="BB117" s="38">
        <v>21.7165</v>
      </c>
      <c r="BC117" s="38">
        <v>-0.5075383952194481</v>
      </c>
    </row>
    <row r="118" spans="2:55" x14ac:dyDescent="0.2">
      <c r="B118" s="14" t="s">
        <v>114</v>
      </c>
      <c r="C118" s="14">
        <v>1628.5</v>
      </c>
      <c r="D118" s="14"/>
      <c r="E118" s="14">
        <v>89265000</v>
      </c>
      <c r="F118" s="38">
        <v>3.1881898101706883</v>
      </c>
      <c r="G118" s="38">
        <v>91.158600000000007</v>
      </c>
      <c r="J118" s="14" t="s">
        <v>114</v>
      </c>
      <c r="K118" s="14">
        <v>1923.5</v>
      </c>
      <c r="L118" s="14"/>
      <c r="M118" s="14">
        <v>19059200</v>
      </c>
      <c r="N118" s="144">
        <v>0.12107480403408527</v>
      </c>
      <c r="O118" s="38">
        <v>56.200949999999999</v>
      </c>
      <c r="R118" s="14" t="s">
        <v>114</v>
      </c>
      <c r="S118" s="14">
        <v>374</v>
      </c>
      <c r="T118" s="14"/>
      <c r="U118" s="14">
        <v>21235900</v>
      </c>
      <c r="V118" s="38">
        <v>-0.12676357698226673</v>
      </c>
      <c r="W118" s="38">
        <v>186.50839999999999</v>
      </c>
      <c r="AJ118" s="39"/>
      <c r="AK118" s="139">
        <v>-0.93925039897833684</v>
      </c>
      <c r="AL118" s="39"/>
      <c r="AT118" s="38">
        <v>97.935500000000005</v>
      </c>
      <c r="AU118" s="38">
        <v>-0.34213721868942143</v>
      </c>
      <c r="BB118" s="38">
        <v>15.7677</v>
      </c>
      <c r="BC118" s="38">
        <v>-0.49984941122001963</v>
      </c>
    </row>
    <row r="119" spans="2:55" x14ac:dyDescent="0.2">
      <c r="B119" s="14" t="s">
        <v>114</v>
      </c>
      <c r="C119" s="14">
        <v>1645</v>
      </c>
      <c r="D119" s="14"/>
      <c r="E119" s="14">
        <v>52244000</v>
      </c>
      <c r="F119" s="38">
        <v>0.85722549197633491</v>
      </c>
      <c r="G119" s="38">
        <v>77.131600000000006</v>
      </c>
      <c r="J119" s="14" t="s">
        <v>114</v>
      </c>
      <c r="K119" s="14">
        <v>1967</v>
      </c>
      <c r="L119" s="14"/>
      <c r="M119" s="14">
        <v>13529500</v>
      </c>
      <c r="N119" s="144">
        <v>-0.61970602667947006</v>
      </c>
      <c r="O119" s="38">
        <v>39.545999999999999</v>
      </c>
      <c r="R119" s="14" t="s">
        <v>114</v>
      </c>
      <c r="S119" s="14">
        <v>381</v>
      </c>
      <c r="T119" s="14"/>
      <c r="U119" s="14">
        <v>21800700</v>
      </c>
      <c r="V119" s="38">
        <v>-6.2711391689093038E-2</v>
      </c>
      <c r="W119" s="38">
        <v>102.5154</v>
      </c>
      <c r="AJ119" s="39"/>
      <c r="AK119" s="139">
        <v>-1.4380688513439894</v>
      </c>
      <c r="AL119" s="39"/>
      <c r="AT119" s="38">
        <v>75.509200000000007</v>
      </c>
      <c r="AU119" s="38">
        <v>-0.33942979680232066</v>
      </c>
      <c r="BB119" s="38">
        <v>52.677300000000002</v>
      </c>
      <c r="BC119" s="38">
        <v>-0.4809331496993019</v>
      </c>
    </row>
    <row r="120" spans="2:55" x14ac:dyDescent="0.2">
      <c r="B120" s="14" t="s">
        <v>114</v>
      </c>
      <c r="C120" s="14">
        <v>1653</v>
      </c>
      <c r="D120" s="14"/>
      <c r="E120" s="14">
        <v>32690400</v>
      </c>
      <c r="F120" s="38">
        <v>-0.37393368503793034</v>
      </c>
      <c r="G120" s="38">
        <v>155.61519999999999</v>
      </c>
      <c r="J120" s="14" t="s">
        <v>114</v>
      </c>
      <c r="K120" s="14">
        <v>1989.5</v>
      </c>
      <c r="L120" s="14"/>
      <c r="M120" s="14">
        <v>17048100</v>
      </c>
      <c r="N120" s="144">
        <v>-0.14834023270353722</v>
      </c>
      <c r="O120" s="38">
        <v>67.798575</v>
      </c>
      <c r="R120" s="14" t="s">
        <v>114</v>
      </c>
      <c r="S120" s="14">
        <v>391</v>
      </c>
      <c r="T120" s="14"/>
      <c r="U120" s="14">
        <v>30028200</v>
      </c>
      <c r="V120" s="38">
        <v>0.87034341443623742</v>
      </c>
      <c r="W120" s="38">
        <v>70.472999999999999</v>
      </c>
      <c r="AJ120" s="39"/>
      <c r="AK120" s="139">
        <v>-1.290245168585109E-3</v>
      </c>
      <c r="AL120" s="39"/>
      <c r="AT120" s="38">
        <v>47.962200000000003</v>
      </c>
      <c r="AU120" s="38">
        <v>-0.33654355636490257</v>
      </c>
      <c r="BB120" s="38">
        <v>34.032375000000002</v>
      </c>
      <c r="BC120" s="38">
        <v>-0.45917694382794949</v>
      </c>
    </row>
    <row r="121" spans="2:55" x14ac:dyDescent="0.2">
      <c r="B121" s="14" t="s">
        <v>114</v>
      </c>
      <c r="C121" s="14">
        <v>1655.5</v>
      </c>
      <c r="D121" s="14"/>
      <c r="E121" s="14">
        <v>32480000</v>
      </c>
      <c r="F121" s="38">
        <v>-0.38718116329481406</v>
      </c>
      <c r="G121" s="38">
        <v>29.980599999999999</v>
      </c>
      <c r="J121" s="14" t="s">
        <v>114</v>
      </c>
      <c r="K121" s="14">
        <v>2053</v>
      </c>
      <c r="L121" s="14"/>
      <c r="M121" s="14">
        <v>30908200</v>
      </c>
      <c r="N121" s="144">
        <v>1.7084144541281079</v>
      </c>
      <c r="O121" s="38">
        <v>136.35765000000001</v>
      </c>
      <c r="R121" s="14" t="s">
        <v>114</v>
      </c>
      <c r="S121" s="14">
        <v>394</v>
      </c>
      <c r="T121" s="14"/>
      <c r="U121" s="14">
        <v>21921900</v>
      </c>
      <c r="V121" s="38">
        <v>-4.896648223878735E-2</v>
      </c>
      <c r="W121" s="38">
        <v>139.5264</v>
      </c>
      <c r="AJ121" s="39"/>
      <c r="AK121" s="139">
        <v>-0.42269030355199405</v>
      </c>
      <c r="AL121" s="39"/>
      <c r="AT121" s="38">
        <v>42.081000000000003</v>
      </c>
      <c r="AU121" s="38">
        <v>-0.32851825696430764</v>
      </c>
      <c r="BB121" s="38">
        <v>18.826599999999999</v>
      </c>
      <c r="BC121" s="38">
        <v>-0.43853033085879617</v>
      </c>
    </row>
    <row r="122" spans="2:55" x14ac:dyDescent="0.2">
      <c r="B122" s="14" t="s">
        <v>114</v>
      </c>
      <c r="C122" s="14">
        <v>1660</v>
      </c>
      <c r="D122" s="14"/>
      <c r="E122" s="14">
        <v>28530600</v>
      </c>
      <c r="F122" s="38">
        <v>-0.63584841913006385</v>
      </c>
      <c r="G122" s="38">
        <v>41.067</v>
      </c>
      <c r="J122" s="14" t="s">
        <v>114</v>
      </c>
      <c r="K122" s="14">
        <v>2055</v>
      </c>
      <c r="L122" s="14"/>
      <c r="M122" s="14">
        <v>32651400</v>
      </c>
      <c r="N122" s="144">
        <v>1.9419405304251709</v>
      </c>
      <c r="O122" s="38">
        <v>146.39625000000001</v>
      </c>
      <c r="R122" s="14" t="s">
        <v>114</v>
      </c>
      <c r="S122" s="14">
        <v>400</v>
      </c>
      <c r="T122" s="14"/>
      <c r="U122" s="14">
        <v>32183500</v>
      </c>
      <c r="V122" s="38">
        <v>1.1147691845537608</v>
      </c>
      <c r="W122" s="38">
        <v>57.696599999999997</v>
      </c>
      <c r="AJ122" s="39"/>
      <c r="AK122" s="139">
        <v>-1.1732529750003555</v>
      </c>
      <c r="AL122" s="39"/>
      <c r="AT122" s="38">
        <v>58.981000000000002</v>
      </c>
      <c r="AU122" s="38">
        <v>-0.31448404044403649</v>
      </c>
      <c r="BB122" s="38">
        <v>44.666699999999999</v>
      </c>
      <c r="BC122" s="38">
        <v>-0.42312702550803361</v>
      </c>
    </row>
    <row r="123" spans="2:55" x14ac:dyDescent="0.2">
      <c r="B123" s="14" t="s">
        <v>114</v>
      </c>
      <c r="C123" s="14">
        <v>1660.5</v>
      </c>
      <c r="D123" s="14"/>
      <c r="E123" s="14">
        <v>35251800</v>
      </c>
      <c r="F123" s="38">
        <v>-0.21265948918630512</v>
      </c>
      <c r="G123" s="38">
        <v>64.084800000000001</v>
      </c>
      <c r="J123" s="14" t="s">
        <v>114</v>
      </c>
      <c r="K123" s="14">
        <v>2079.5</v>
      </c>
      <c r="L123" s="14"/>
      <c r="M123" s="14">
        <v>26644000</v>
      </c>
      <c r="N123" s="144">
        <v>1.1371650882802784</v>
      </c>
      <c r="O123" s="38">
        <v>122.36445000000001</v>
      </c>
      <c r="R123" s="14" t="s">
        <v>114</v>
      </c>
      <c r="S123" s="14">
        <v>403</v>
      </c>
      <c r="T123" s="14"/>
      <c r="U123" s="14">
        <v>31936900</v>
      </c>
      <c r="V123" s="38">
        <v>1.0868030569098222</v>
      </c>
      <c r="W123" s="38">
        <v>90.093900000000005</v>
      </c>
      <c r="AJ123" s="39"/>
      <c r="AK123" s="139">
        <v>-0.70671074796249611</v>
      </c>
      <c r="AL123" s="39"/>
      <c r="AT123" s="38">
        <v>57.206499999999998</v>
      </c>
      <c r="AU123" s="38">
        <v>-0.31280750398908591</v>
      </c>
      <c r="BB123" s="38">
        <v>56.581200000000003</v>
      </c>
      <c r="BC123" s="38">
        <v>-0.42269030355199405</v>
      </c>
    </row>
    <row r="124" spans="2:55" x14ac:dyDescent="0.2">
      <c r="B124" s="14" t="s">
        <v>114</v>
      </c>
      <c r="C124" s="14">
        <v>1669</v>
      </c>
      <c r="D124" s="14"/>
      <c r="E124" s="14">
        <v>25147700</v>
      </c>
      <c r="F124" s="38">
        <v>-0.84884696568525353</v>
      </c>
      <c r="G124" s="38">
        <v>74.309299999999993</v>
      </c>
      <c r="J124" s="14" t="s">
        <v>114</v>
      </c>
      <c r="K124" s="14">
        <v>2112</v>
      </c>
      <c r="L124" s="14"/>
      <c r="M124" s="14">
        <v>25011300</v>
      </c>
      <c r="N124" s="144">
        <v>0.91844203597978802</v>
      </c>
      <c r="O124" s="38">
        <v>92.857050000000001</v>
      </c>
      <c r="R124" s="14" t="s">
        <v>114</v>
      </c>
      <c r="S124" s="14">
        <v>412</v>
      </c>
      <c r="T124" s="14"/>
      <c r="U124" s="14">
        <v>35613800</v>
      </c>
      <c r="V124" s="38">
        <v>1.5037886803242526</v>
      </c>
      <c r="W124" s="38">
        <v>188.13079999999999</v>
      </c>
      <c r="AJ124" s="39"/>
      <c r="AK124" s="139">
        <v>-8.302700274250191E-2</v>
      </c>
      <c r="AL124" s="39"/>
      <c r="AT124" s="38">
        <v>35.9801</v>
      </c>
      <c r="AU124" s="38">
        <v>-0.27146091477615164</v>
      </c>
      <c r="BB124" s="38">
        <v>63.898899999999998</v>
      </c>
      <c r="BC124" s="38">
        <v>-0.42091542073065374</v>
      </c>
    </row>
    <row r="125" spans="2:55" x14ac:dyDescent="0.2">
      <c r="B125" s="14" t="s">
        <v>114</v>
      </c>
      <c r="C125" s="14">
        <v>1681</v>
      </c>
      <c r="D125" s="14"/>
      <c r="E125" s="14">
        <v>18159800</v>
      </c>
      <c r="F125" s="38">
        <v>-1.288828207659007</v>
      </c>
      <c r="G125" s="38">
        <v>92.933099999999996</v>
      </c>
      <c r="J125" s="14" t="s">
        <v>114</v>
      </c>
      <c r="K125" s="14">
        <v>2270</v>
      </c>
      <c r="L125" s="14"/>
      <c r="M125" s="14">
        <v>20922800</v>
      </c>
      <c r="N125" s="144">
        <v>0.37073014810659943</v>
      </c>
      <c r="O125" s="38">
        <v>79.168049999999994</v>
      </c>
      <c r="R125" s="14" t="s">
        <v>114</v>
      </c>
      <c r="S125" s="14">
        <v>412.5</v>
      </c>
      <c r="T125" s="14"/>
      <c r="U125" s="14">
        <v>24904200</v>
      </c>
      <c r="V125" s="38">
        <v>0.2892467475767791</v>
      </c>
      <c r="W125" s="38">
        <v>74.630399999999995</v>
      </c>
      <c r="AJ125" s="39"/>
      <c r="AK125" s="139">
        <v>-0.62772696811906825</v>
      </c>
      <c r="AL125" s="39"/>
      <c r="AT125" s="38">
        <v>100.3015</v>
      </c>
      <c r="AU125" s="38">
        <v>-0.26443948517262239</v>
      </c>
      <c r="BB125" s="38">
        <v>44.9878</v>
      </c>
      <c r="BC125" s="38">
        <v>-0.41349009978101153</v>
      </c>
    </row>
    <row r="126" spans="2:55" x14ac:dyDescent="0.2">
      <c r="B126" s="14" t="s">
        <v>114</v>
      </c>
      <c r="C126" s="14">
        <v>1694</v>
      </c>
      <c r="D126" s="14"/>
      <c r="E126" s="14">
        <v>45824000</v>
      </c>
      <c r="F126" s="38">
        <v>0.45300110790222153</v>
      </c>
      <c r="G126" s="38">
        <v>108.7008</v>
      </c>
      <c r="J126" s="14" t="s">
        <v>114</v>
      </c>
      <c r="K126" s="14">
        <v>2291.5</v>
      </c>
      <c r="L126" s="14"/>
      <c r="M126" s="14">
        <v>19795900</v>
      </c>
      <c r="N126" s="144">
        <v>0.21976609614517198</v>
      </c>
      <c r="O126" s="38">
        <v>145.4076</v>
      </c>
      <c r="R126" s="14" t="s">
        <v>114</v>
      </c>
      <c r="S126" s="14">
        <v>422</v>
      </c>
      <c r="T126" s="14"/>
      <c r="U126" s="14">
        <v>39772600</v>
      </c>
      <c r="V126" s="38">
        <v>1.9754250616933229</v>
      </c>
      <c r="W126" s="38">
        <v>184.12549999999999</v>
      </c>
      <c r="AJ126" s="39"/>
      <c r="AK126" s="139">
        <v>-1.8223063465666431</v>
      </c>
      <c r="AL126" s="39"/>
      <c r="AT126" s="38">
        <v>29.287700000000001</v>
      </c>
      <c r="AU126" s="38">
        <v>-0.25659173159208482</v>
      </c>
      <c r="BB126" s="38">
        <v>28.273700000000002</v>
      </c>
      <c r="BC126" s="38">
        <v>-0.40013753382215583</v>
      </c>
    </row>
    <row r="127" spans="2:55" x14ac:dyDescent="0.2">
      <c r="B127" s="14" t="s">
        <v>114</v>
      </c>
      <c r="C127" s="14">
        <v>1757</v>
      </c>
      <c r="D127" s="14"/>
      <c r="E127" s="14">
        <v>62886600</v>
      </c>
      <c r="F127" s="38">
        <v>1.5273187053637427</v>
      </c>
      <c r="G127" s="38">
        <v>64.980500000000006</v>
      </c>
      <c r="J127" s="14" t="s">
        <v>114</v>
      </c>
      <c r="K127" s="14">
        <v>2378</v>
      </c>
      <c r="L127" s="14"/>
      <c r="M127" s="14">
        <v>16905400</v>
      </c>
      <c r="N127" s="144">
        <v>-0.16745689808191658</v>
      </c>
      <c r="O127" s="38">
        <v>77.494950000000003</v>
      </c>
      <c r="R127" s="14" t="s">
        <v>114</v>
      </c>
      <c r="S127" s="14">
        <v>423</v>
      </c>
      <c r="T127" s="14"/>
      <c r="U127" s="14">
        <v>20846900</v>
      </c>
      <c r="V127" s="38">
        <v>-0.17087883916187824</v>
      </c>
      <c r="W127" s="38">
        <v>86.291399999999996</v>
      </c>
      <c r="AJ127" s="39"/>
      <c r="AK127" s="139">
        <v>-1.0654846932043134</v>
      </c>
      <c r="AL127" s="39"/>
      <c r="AT127" s="38">
        <v>49.964849999999998</v>
      </c>
      <c r="AU127" s="38">
        <v>-0.25630183486496627</v>
      </c>
      <c r="BB127" s="38">
        <v>62.056800000000003</v>
      </c>
      <c r="BC127" s="38">
        <v>-0.3990233329343113</v>
      </c>
    </row>
    <row r="128" spans="2:55" x14ac:dyDescent="0.2">
      <c r="B128" s="14" t="s">
        <v>114</v>
      </c>
      <c r="C128" s="14">
        <v>1784</v>
      </c>
      <c r="D128" s="14"/>
      <c r="E128" s="14">
        <v>37671400</v>
      </c>
      <c r="F128" s="38">
        <v>-6.0313489232142414E-2</v>
      </c>
      <c r="G128" s="38">
        <v>52.558999999999997</v>
      </c>
      <c r="J128" s="14" t="s">
        <v>114</v>
      </c>
      <c r="K128" s="14">
        <v>2409</v>
      </c>
      <c r="L128" s="14"/>
      <c r="M128" s="14">
        <v>13432500</v>
      </c>
      <c r="N128" s="144">
        <v>-0.63270053643211754</v>
      </c>
      <c r="O128" s="38">
        <v>29.431349999999998</v>
      </c>
      <c r="R128" s="14" t="s">
        <v>114</v>
      </c>
      <c r="S128" s="14">
        <v>433</v>
      </c>
      <c r="T128" s="14"/>
      <c r="U128" s="14">
        <v>36374700</v>
      </c>
      <c r="V128" s="38">
        <v>1.5900799476570711</v>
      </c>
      <c r="W128" s="38">
        <v>94.048500000000004</v>
      </c>
      <c r="AJ128" s="39"/>
      <c r="AK128" s="139">
        <v>-0.42312702550803361</v>
      </c>
      <c r="AL128" s="39"/>
      <c r="AT128" s="38">
        <v>30.42</v>
      </c>
      <c r="AU128" s="38">
        <v>-0.25468749173606692</v>
      </c>
      <c r="BB128" s="38">
        <v>47.894599999999997</v>
      </c>
      <c r="BC128" s="38">
        <v>-0.3938933971983975</v>
      </c>
    </row>
    <row r="129" spans="2:55" x14ac:dyDescent="0.2">
      <c r="B129" s="14" t="s">
        <v>114</v>
      </c>
      <c r="C129" s="14">
        <v>1786</v>
      </c>
      <c r="D129" s="14"/>
      <c r="E129" s="14">
        <v>30462400</v>
      </c>
      <c r="F129" s="38">
        <v>-0.51421591676956968</v>
      </c>
      <c r="G129" s="38">
        <v>40.6783</v>
      </c>
      <c r="J129" s="14" t="s">
        <v>114</v>
      </c>
      <c r="K129" s="14">
        <v>2428.5</v>
      </c>
      <c r="L129" s="14"/>
      <c r="M129" s="14">
        <v>23741100</v>
      </c>
      <c r="N129" s="144">
        <v>0.74828094022914005</v>
      </c>
      <c r="O129" s="38">
        <v>89.624925000000005</v>
      </c>
      <c r="R129" s="14" t="s">
        <v>114</v>
      </c>
      <c r="S129" s="14">
        <v>437</v>
      </c>
      <c r="T129" s="14"/>
      <c r="U129" s="14">
        <v>23139800</v>
      </c>
      <c r="V129" s="38">
        <v>8.9151712641800912E-2</v>
      </c>
      <c r="W129" s="38">
        <v>29.287700000000001</v>
      </c>
      <c r="AJ129" s="39"/>
      <c r="AK129" s="139">
        <v>-0.86294410253226161</v>
      </c>
      <c r="AL129" s="39"/>
      <c r="AT129" s="38">
        <v>21.074300000000001</v>
      </c>
      <c r="AU129" s="38">
        <v>-0.25066055366922191</v>
      </c>
      <c r="BB129" s="38">
        <v>119.77030000000001</v>
      </c>
      <c r="BC129" s="38">
        <v>-0.37267444158659069</v>
      </c>
    </row>
    <row r="130" spans="2:55" x14ac:dyDescent="0.2">
      <c r="B130" s="14" t="s">
        <v>114</v>
      </c>
      <c r="C130" s="14">
        <v>1788.5</v>
      </c>
      <c r="D130" s="14"/>
      <c r="E130" s="14">
        <v>38506200</v>
      </c>
      <c r="F130" s="38">
        <v>-7.751726642567674E-3</v>
      </c>
      <c r="G130" s="38">
        <v>23.169899999999998</v>
      </c>
      <c r="J130" s="14" t="s">
        <v>114</v>
      </c>
      <c r="K130" s="14">
        <v>2434</v>
      </c>
      <c r="L130" s="14"/>
      <c r="M130" s="14">
        <v>19198200</v>
      </c>
      <c r="N130" s="144">
        <v>0.13969580254561106</v>
      </c>
      <c r="O130" s="38">
        <v>62.893349999999998</v>
      </c>
      <c r="R130" s="14" t="s">
        <v>114</v>
      </c>
      <c r="S130" s="14">
        <v>443</v>
      </c>
      <c r="T130" s="14"/>
      <c r="U130" s="14">
        <v>20091100</v>
      </c>
      <c r="V130" s="38">
        <v>-0.25659173159208482</v>
      </c>
      <c r="W130" s="38">
        <v>24.335999999999999</v>
      </c>
      <c r="AJ130" s="39"/>
      <c r="AK130" s="139">
        <v>0.24732023747960077</v>
      </c>
      <c r="AL130" s="39"/>
      <c r="AT130" s="38">
        <v>82.856475000000003</v>
      </c>
      <c r="AU130" s="38">
        <v>-0.24933570592540266</v>
      </c>
      <c r="BB130" s="38">
        <v>27.530100000000001</v>
      </c>
      <c r="BC130" s="38">
        <v>-0.37069370989368483</v>
      </c>
    </row>
    <row r="131" spans="2:55" x14ac:dyDescent="0.2">
      <c r="B131" s="14" t="s">
        <v>114</v>
      </c>
      <c r="C131" s="14">
        <v>1839</v>
      </c>
      <c r="D131" s="14"/>
      <c r="E131" s="14">
        <v>79352200</v>
      </c>
      <c r="F131" s="38">
        <v>2.5640472129043537</v>
      </c>
      <c r="G131" s="38">
        <v>94.927300000000002</v>
      </c>
      <c r="J131" s="14" t="s">
        <v>114</v>
      </c>
      <c r="K131" s="14">
        <v>2435</v>
      </c>
      <c r="L131" s="14"/>
      <c r="M131" s="14">
        <v>18710400</v>
      </c>
      <c r="N131" s="144">
        <v>7.4348154531781688E-2</v>
      </c>
      <c r="O131" s="38">
        <v>36.085724999999996</v>
      </c>
      <c r="R131" s="14" t="s">
        <v>114</v>
      </c>
      <c r="S131" s="14">
        <v>443</v>
      </c>
      <c r="T131" s="14"/>
      <c r="U131" s="14">
        <v>20249900</v>
      </c>
      <c r="V131" s="38">
        <v>-0.2385827248205622</v>
      </c>
      <c r="W131" s="38">
        <v>59.386600000000001</v>
      </c>
      <c r="AJ131" s="39"/>
      <c r="AK131" s="139">
        <v>-1.3014958020365477</v>
      </c>
      <c r="AL131" s="39"/>
      <c r="AT131" s="38">
        <v>98.273499999999999</v>
      </c>
      <c r="AU131" s="38">
        <v>-0.24755374988005491</v>
      </c>
      <c r="BB131" s="38">
        <v>34.966099999999997</v>
      </c>
      <c r="BC131" s="38">
        <v>-0.36542933631588298</v>
      </c>
    </row>
    <row r="132" spans="2:55" x14ac:dyDescent="0.2">
      <c r="B132" s="14" t="s">
        <v>114</v>
      </c>
      <c r="C132" s="14">
        <v>1849.5</v>
      </c>
      <c r="D132" s="14"/>
      <c r="E132" s="14">
        <v>24637600</v>
      </c>
      <c r="F132" s="38">
        <v>-0.88096454486223252</v>
      </c>
      <c r="G132" s="38">
        <v>17.930900000000001</v>
      </c>
      <c r="J132" s="14" t="s">
        <v>114</v>
      </c>
      <c r="K132" s="14">
        <v>2435.5</v>
      </c>
      <c r="L132" s="14"/>
      <c r="M132" s="14">
        <v>13857500</v>
      </c>
      <c r="N132" s="144">
        <v>-0.57576582875299187</v>
      </c>
      <c r="O132" s="38">
        <v>38.443275</v>
      </c>
      <c r="R132" s="14" t="s">
        <v>114</v>
      </c>
      <c r="S132" s="14">
        <v>445</v>
      </c>
      <c r="T132" s="14"/>
      <c r="U132" s="14">
        <v>29432800</v>
      </c>
      <c r="V132" s="38">
        <v>0.80282097972739241</v>
      </c>
      <c r="W132" s="38">
        <v>245.55699999999999</v>
      </c>
      <c r="AJ132" s="39"/>
      <c r="AK132" s="139">
        <v>-1.793413016024374</v>
      </c>
      <c r="AL132" s="39"/>
      <c r="AT132" s="38">
        <v>41.252899999999997</v>
      </c>
      <c r="AU132" s="38">
        <v>-0.24195090807694897</v>
      </c>
      <c r="BB132" s="38">
        <v>46.677799999999998</v>
      </c>
      <c r="BC132" s="38">
        <v>-0.34426511844627317</v>
      </c>
    </row>
    <row r="133" spans="2:55" x14ac:dyDescent="0.2">
      <c r="B133" s="14" t="s">
        <v>114</v>
      </c>
      <c r="C133" s="14">
        <v>1891.5</v>
      </c>
      <c r="D133" s="14"/>
      <c r="E133" s="14">
        <v>23202400</v>
      </c>
      <c r="F133" s="38">
        <v>-0.97132947259169788</v>
      </c>
      <c r="G133" s="38">
        <v>22.831900000000001</v>
      </c>
      <c r="J133" s="14" t="s">
        <v>114</v>
      </c>
      <c r="K133" s="14">
        <v>2442.5</v>
      </c>
      <c r="L133" s="14"/>
      <c r="M133" s="14">
        <v>21029200</v>
      </c>
      <c r="N133" s="144">
        <v>0.38498391962909112</v>
      </c>
      <c r="O133" s="38">
        <v>57.836024999999999</v>
      </c>
      <c r="R133" s="14" t="s">
        <v>114</v>
      </c>
      <c r="S133" s="14">
        <v>446.5</v>
      </c>
      <c r="T133" s="14"/>
      <c r="U133" s="14">
        <v>29552200</v>
      </c>
      <c r="V133" s="38">
        <v>0.81636175685912926</v>
      </c>
      <c r="W133" s="38">
        <v>121.2406</v>
      </c>
      <c r="AJ133" s="39"/>
      <c r="AK133" s="139">
        <v>-0.71601958863809623</v>
      </c>
      <c r="AL133" s="39"/>
      <c r="AT133" s="38">
        <v>34.847799999999999</v>
      </c>
      <c r="AU133" s="38">
        <v>-0.24155398412417611</v>
      </c>
      <c r="BB133" s="38">
        <v>10.613200000000001</v>
      </c>
      <c r="BC133" s="38">
        <v>-0.33461564002286298</v>
      </c>
    </row>
    <row r="134" spans="2:55" x14ac:dyDescent="0.2">
      <c r="B134" s="14" t="s">
        <v>114</v>
      </c>
      <c r="C134" s="14">
        <v>1897</v>
      </c>
      <c r="D134" s="14"/>
      <c r="E134" s="14">
        <v>32625700</v>
      </c>
      <c r="F134" s="38">
        <v>-0.37800741052852149</v>
      </c>
      <c r="G134" s="38">
        <v>42.081000000000003</v>
      </c>
      <c r="J134" s="14" t="s">
        <v>114</v>
      </c>
      <c r="K134" s="14">
        <v>2458</v>
      </c>
      <c r="L134" s="14"/>
      <c r="M134" s="14">
        <v>22644400</v>
      </c>
      <c r="N134" s="144">
        <v>0.60136260161338229</v>
      </c>
      <c r="O134" s="38">
        <v>67.798575</v>
      </c>
      <c r="R134" s="14" t="s">
        <v>114</v>
      </c>
      <c r="S134" s="14">
        <v>451</v>
      </c>
      <c r="T134" s="14"/>
      <c r="U134" s="14">
        <v>24274800</v>
      </c>
      <c r="V134" s="38">
        <v>0.21786848018385502</v>
      </c>
      <c r="W134" s="38">
        <v>5.7797999999999998</v>
      </c>
      <c r="AJ134" s="39"/>
      <c r="AK134" s="139">
        <v>-1.8166306408379598</v>
      </c>
      <c r="AL134" s="39"/>
      <c r="AT134" s="38">
        <v>25.873899999999999</v>
      </c>
      <c r="AU134" s="38">
        <v>-0.24072852819257301</v>
      </c>
      <c r="BB134" s="38">
        <v>27.209</v>
      </c>
      <c r="BC134" s="38">
        <v>-0.3199374658950947</v>
      </c>
    </row>
    <row r="135" spans="2:55" x14ac:dyDescent="0.2">
      <c r="B135" s="14" t="s">
        <v>114</v>
      </c>
      <c r="C135" s="14">
        <v>1927</v>
      </c>
      <c r="D135" s="14"/>
      <c r="E135" s="14">
        <v>27964900</v>
      </c>
      <c r="F135" s="38">
        <v>-0.6714667577703638</v>
      </c>
      <c r="G135" s="38">
        <v>68.208399999999997</v>
      </c>
      <c r="J135" s="14" t="s">
        <v>114</v>
      </c>
      <c r="K135" s="14">
        <v>2460.5</v>
      </c>
      <c r="L135" s="14"/>
      <c r="M135" s="14">
        <v>21582000</v>
      </c>
      <c r="N135" s="144">
        <v>0.45903922881737502</v>
      </c>
      <c r="O135" s="38">
        <v>77.114699999999999</v>
      </c>
      <c r="R135" s="14" t="s">
        <v>114</v>
      </c>
      <c r="S135" s="14">
        <v>453</v>
      </c>
      <c r="T135" s="14"/>
      <c r="U135" s="14">
        <v>7748890</v>
      </c>
      <c r="V135" s="38">
        <v>-1.6562828113499839</v>
      </c>
      <c r="W135" s="38">
        <v>8.7542000000000009</v>
      </c>
      <c r="AJ135" s="39"/>
      <c r="AK135" s="139">
        <v>-0.92005578899409279</v>
      </c>
      <c r="AL135" s="39"/>
      <c r="AT135" s="38">
        <v>167.34379999999999</v>
      </c>
      <c r="AU135" s="38">
        <v>-0.23890026398278047</v>
      </c>
      <c r="BB135" s="38">
        <v>54.282800000000002</v>
      </c>
      <c r="BC135" s="38">
        <v>-0.31606228040182327</v>
      </c>
    </row>
    <row r="136" spans="2:55" x14ac:dyDescent="0.2">
      <c r="B136" s="14" t="s">
        <v>114</v>
      </c>
      <c r="C136" s="14">
        <v>1932</v>
      </c>
      <c r="D136" s="14"/>
      <c r="E136" s="14">
        <v>84411600</v>
      </c>
      <c r="F136" s="38">
        <v>2.8826037314066228</v>
      </c>
      <c r="G136" s="38">
        <v>157.16999999999999</v>
      </c>
      <c r="J136" s="14" t="s">
        <v>114</v>
      </c>
      <c r="K136" s="14">
        <v>2629.5</v>
      </c>
      <c r="L136" s="14"/>
      <c r="M136" s="14">
        <v>23988200</v>
      </c>
      <c r="N136" s="144">
        <v>0.78138344909387403</v>
      </c>
      <c r="O136" s="38">
        <v>79.130025000000003</v>
      </c>
      <c r="R136" s="14" t="s">
        <v>114</v>
      </c>
      <c r="S136" s="14">
        <v>455</v>
      </c>
      <c r="T136" s="14"/>
      <c r="U136" s="14">
        <v>17161800</v>
      </c>
      <c r="V136" s="38">
        <v>-0.58879439869423378</v>
      </c>
      <c r="W136" s="38">
        <v>67.802800000000005</v>
      </c>
      <c r="AJ136" s="39"/>
      <c r="AK136" s="139">
        <v>-1.2233737330187429</v>
      </c>
      <c r="AL136" s="39"/>
      <c r="AT136" s="38">
        <v>24.335999999999999</v>
      </c>
      <c r="AU136" s="38">
        <v>-0.2385827248205622</v>
      </c>
      <c r="BB136" s="38">
        <v>31.8903</v>
      </c>
      <c r="BC136" s="38">
        <v>-0.25145440157476762</v>
      </c>
    </row>
    <row r="137" spans="2:55" x14ac:dyDescent="0.2">
      <c r="B137" s="14" t="s">
        <v>114</v>
      </c>
      <c r="C137" s="14">
        <v>1987</v>
      </c>
      <c r="D137" s="14"/>
      <c r="E137" s="14">
        <v>33411700</v>
      </c>
      <c r="F137" s="38">
        <v>-0.32851825696430764</v>
      </c>
      <c r="G137" s="38">
        <v>42.081000000000003</v>
      </c>
      <c r="J137" s="14" t="s">
        <v>114</v>
      </c>
      <c r="K137" s="14">
        <v>2726</v>
      </c>
      <c r="L137" s="14"/>
      <c r="M137" s="14">
        <v>25648100</v>
      </c>
      <c r="N137" s="144">
        <v>1.0037503226858284</v>
      </c>
      <c r="O137" s="38">
        <v>145.597725</v>
      </c>
      <c r="R137" s="14" t="s">
        <v>114</v>
      </c>
      <c r="S137" s="14">
        <v>456</v>
      </c>
      <c r="T137" s="14"/>
      <c r="U137" s="14">
        <v>23506900</v>
      </c>
      <c r="V137" s="38">
        <v>0.13078336494549084</v>
      </c>
      <c r="W137" s="38">
        <v>110.5767</v>
      </c>
      <c r="AJ137" s="39"/>
      <c r="AK137" s="139">
        <v>-1.9869293986850896</v>
      </c>
      <c r="AL137" s="39"/>
      <c r="AT137" s="38">
        <v>33.462000000000003</v>
      </c>
      <c r="AU137" s="38">
        <v>-0.22964299526932863</v>
      </c>
      <c r="BB137" s="38">
        <v>37.518000000000001</v>
      </c>
      <c r="BC137" s="38">
        <v>-0.24395904354308268</v>
      </c>
    </row>
    <row r="138" spans="2:55" x14ac:dyDescent="0.2">
      <c r="B138" s="14" t="s">
        <v>114</v>
      </c>
      <c r="C138" s="14">
        <v>2000</v>
      </c>
      <c r="D138" s="14"/>
      <c r="E138" s="14">
        <v>26452100</v>
      </c>
      <c r="F138" s="38">
        <v>-0.76671763755655054</v>
      </c>
      <c r="G138" s="38">
        <v>32.262099999999997</v>
      </c>
      <c r="J138" s="14" t="s">
        <v>114</v>
      </c>
      <c r="K138" s="14">
        <v>2758</v>
      </c>
      <c r="L138" s="14"/>
      <c r="M138" s="14">
        <v>22418100</v>
      </c>
      <c r="N138" s="144">
        <v>0.57104654432447366</v>
      </c>
      <c r="O138" s="38">
        <v>96.051150000000007</v>
      </c>
      <c r="R138" s="14" t="s">
        <v>114</v>
      </c>
      <c r="S138" s="14">
        <v>459</v>
      </c>
      <c r="T138" s="14"/>
      <c r="U138" s="14">
        <v>8511960</v>
      </c>
      <c r="V138" s="38">
        <v>-1.5697454511664461</v>
      </c>
      <c r="W138" s="38">
        <v>28.290600000000001</v>
      </c>
      <c r="AJ138" s="39"/>
      <c r="AK138" s="139">
        <v>-1.1577497313686527</v>
      </c>
      <c r="AL138" s="39"/>
      <c r="AT138" s="38">
        <v>42.245775000000002</v>
      </c>
      <c r="AU138" s="38">
        <v>-0.22232855988278685</v>
      </c>
      <c r="BB138" s="38">
        <v>53.674399999999999</v>
      </c>
      <c r="BC138" s="38">
        <v>-0.242912030648475</v>
      </c>
    </row>
    <row r="139" spans="2:55" x14ac:dyDescent="0.2">
      <c r="B139" s="14" t="s">
        <v>114</v>
      </c>
      <c r="C139" s="14">
        <v>2003</v>
      </c>
      <c r="D139" s="14"/>
      <c r="E139" s="14">
        <v>23404500</v>
      </c>
      <c r="F139" s="38">
        <v>-0.95860458972232432</v>
      </c>
      <c r="G139" s="38">
        <v>57.4938</v>
      </c>
      <c r="J139" s="14" t="s">
        <v>114</v>
      </c>
      <c r="K139" s="14">
        <v>2814</v>
      </c>
      <c r="L139" s="14"/>
      <c r="M139" s="14">
        <v>30375400</v>
      </c>
      <c r="N139" s="144">
        <v>1.6370384253011947</v>
      </c>
      <c r="O139" s="38">
        <v>126.62325</v>
      </c>
      <c r="R139" s="14" t="s">
        <v>114</v>
      </c>
      <c r="S139" s="14">
        <v>468</v>
      </c>
      <c r="T139" s="14"/>
      <c r="U139" s="14">
        <v>20613000</v>
      </c>
      <c r="V139" s="38">
        <v>-0.1974046998914698</v>
      </c>
      <c r="W139" s="38">
        <v>79.970799999999997</v>
      </c>
      <c r="AJ139" s="39"/>
      <c r="AK139" s="139">
        <v>-1.019343480609131</v>
      </c>
      <c r="AL139" s="39"/>
      <c r="AT139" s="38">
        <v>50.649299999999997</v>
      </c>
      <c r="AU139" s="38">
        <v>-0.21496053888901764</v>
      </c>
      <c r="BB139" s="38">
        <v>17.263349999999999</v>
      </c>
      <c r="BC139" s="38">
        <v>-0.2282497694814159</v>
      </c>
    </row>
    <row r="140" spans="2:55" x14ac:dyDescent="0.2">
      <c r="B140" s="14" t="s">
        <v>114</v>
      </c>
      <c r="C140" s="14">
        <v>2007.5</v>
      </c>
      <c r="D140" s="14"/>
      <c r="E140" s="14">
        <v>34584300</v>
      </c>
      <c r="F140" s="38">
        <v>-0.25468749173606692</v>
      </c>
      <c r="G140" s="38">
        <v>30.42</v>
      </c>
      <c r="J140" s="14" t="s">
        <v>114</v>
      </c>
      <c r="K140" s="14">
        <v>2893.5</v>
      </c>
      <c r="L140" s="14"/>
      <c r="M140" s="14">
        <v>13937100</v>
      </c>
      <c r="N140" s="144">
        <v>-0.5651022929147369</v>
      </c>
      <c r="O140" s="38">
        <v>70.080074999999994</v>
      </c>
      <c r="R140" s="14" t="s">
        <v>114</v>
      </c>
      <c r="S140" s="14">
        <v>473.5</v>
      </c>
      <c r="T140" s="14"/>
      <c r="U140" s="14">
        <v>30043600</v>
      </c>
      <c r="V140" s="38">
        <v>0.872089879828438</v>
      </c>
      <c r="W140" s="38">
        <v>97.580600000000004</v>
      </c>
      <c r="AJ140" s="39"/>
      <c r="AK140" s="139">
        <v>-1.5383937526683957</v>
      </c>
      <c r="AL140" s="39"/>
      <c r="AT140" s="38">
        <v>92.020499999999998</v>
      </c>
      <c r="AU140" s="38">
        <v>-0.21379505193182141</v>
      </c>
      <c r="BB140" s="38">
        <v>20.888400000000001</v>
      </c>
      <c r="BC140" s="38">
        <v>-0.22587548579333883</v>
      </c>
    </row>
    <row r="141" spans="2:55" x14ac:dyDescent="0.2">
      <c r="B141" s="14" t="s">
        <v>114</v>
      </c>
      <c r="C141" s="14">
        <v>2022.5</v>
      </c>
      <c r="D141" s="14"/>
      <c r="E141" s="14">
        <v>35561600</v>
      </c>
      <c r="F141" s="38">
        <v>-0.19315345893923966</v>
      </c>
      <c r="G141" s="38">
        <v>29.997499999999999</v>
      </c>
      <c r="J141" s="14" t="s">
        <v>114</v>
      </c>
      <c r="K141" s="14">
        <v>2932</v>
      </c>
      <c r="L141" s="14"/>
      <c r="M141" s="14">
        <v>19574600</v>
      </c>
      <c r="N141" s="144">
        <v>0.1901198589466061</v>
      </c>
      <c r="O141" s="38">
        <v>99.663525000000007</v>
      </c>
      <c r="R141" s="14" t="s">
        <v>114</v>
      </c>
      <c r="S141" s="14">
        <v>483</v>
      </c>
      <c r="T141" s="14"/>
      <c r="U141" s="14">
        <v>26867000</v>
      </c>
      <c r="V141" s="38">
        <v>0.51184170029179565</v>
      </c>
      <c r="W141" s="38">
        <v>23.812100000000001</v>
      </c>
      <c r="AJ141" s="39"/>
      <c r="AK141" s="139">
        <v>-1.884299564442788</v>
      </c>
      <c r="AL141" s="39"/>
      <c r="AT141" s="38">
        <v>64.084800000000001</v>
      </c>
      <c r="AU141" s="38">
        <v>-0.21265948918630512</v>
      </c>
      <c r="BB141" s="38">
        <v>45.917299999999997</v>
      </c>
      <c r="BC141" s="38">
        <v>-0.21787890416830952</v>
      </c>
    </row>
    <row r="142" spans="2:55" x14ac:dyDescent="0.2">
      <c r="B142" s="14" t="s">
        <v>114</v>
      </c>
      <c r="C142" s="14">
        <v>2039.5</v>
      </c>
      <c r="D142" s="14"/>
      <c r="E142" s="14">
        <v>39513900</v>
      </c>
      <c r="F142" s="38">
        <v>5.5696390465140119E-2</v>
      </c>
      <c r="G142" s="38">
        <v>31.653700000000001</v>
      </c>
      <c r="J142" s="14" t="s">
        <v>114</v>
      </c>
      <c r="K142" s="14">
        <v>3093.5</v>
      </c>
      <c r="L142" s="14"/>
      <c r="M142" s="14">
        <v>16633700</v>
      </c>
      <c r="N142" s="144">
        <v>-0.20385492179113643</v>
      </c>
      <c r="O142" s="38">
        <v>19.696950000000001</v>
      </c>
      <c r="R142" s="14" t="s">
        <v>114</v>
      </c>
      <c r="S142" s="14">
        <v>483</v>
      </c>
      <c r="T142" s="14"/>
      <c r="U142" s="14">
        <v>28519100</v>
      </c>
      <c r="V142" s="38">
        <v>0.69920114668494771</v>
      </c>
      <c r="W142" s="38">
        <v>68.259100000000004</v>
      </c>
      <c r="AJ142" s="39"/>
      <c r="AK142" s="139">
        <v>-1.7570632193616589</v>
      </c>
      <c r="AL142" s="39"/>
      <c r="AT142" s="38">
        <v>68.833699999999993</v>
      </c>
      <c r="AU142" s="38">
        <v>-0.20913984073307415</v>
      </c>
      <c r="BB142" s="38">
        <v>34.780200000000001</v>
      </c>
      <c r="BC142" s="38">
        <v>-0.20861815910049611</v>
      </c>
    </row>
    <row r="143" spans="2:55" x14ac:dyDescent="0.2">
      <c r="B143" s="14" t="s">
        <v>114</v>
      </c>
      <c r="C143" s="14">
        <v>2097.5</v>
      </c>
      <c r="D143" s="14"/>
      <c r="E143" s="14">
        <v>38605300</v>
      </c>
      <c r="F143" s="38">
        <v>-1.512063642295924E-3</v>
      </c>
      <c r="G143" s="38">
        <v>42.097900000000003</v>
      </c>
      <c r="J143" s="14" t="s">
        <v>114</v>
      </c>
      <c r="K143" s="14">
        <v>3399</v>
      </c>
      <c r="L143" s="14"/>
      <c r="M143" s="14">
        <v>15210000</v>
      </c>
      <c r="N143" s="144">
        <v>-0.39457949431530387</v>
      </c>
      <c r="O143" s="38">
        <v>41.371200000000002</v>
      </c>
      <c r="R143" s="14" t="s">
        <v>114</v>
      </c>
      <c r="S143" s="14">
        <v>491</v>
      </c>
      <c r="T143" s="14"/>
      <c r="U143" s="14">
        <v>13738700</v>
      </c>
      <c r="V143" s="38">
        <v>-0.97699736519045</v>
      </c>
      <c r="W143" s="38">
        <v>139.01939999999999</v>
      </c>
      <c r="AJ143" s="39"/>
      <c r="AK143" s="139">
        <v>-0.5075383952194481</v>
      </c>
      <c r="AL143" s="39"/>
      <c r="AT143" s="38">
        <v>34.898499999999999</v>
      </c>
      <c r="AU143" s="38">
        <v>-0.20728871972189361</v>
      </c>
      <c r="BB143" s="38">
        <v>52.846299999999999</v>
      </c>
      <c r="BC143" s="38">
        <v>-0.20662491530113603</v>
      </c>
    </row>
    <row r="144" spans="2:55" x14ac:dyDescent="0.2">
      <c r="B144" s="14" t="s">
        <v>114</v>
      </c>
      <c r="C144" s="14">
        <v>2112.5</v>
      </c>
      <c r="D144" s="14"/>
      <c r="E144" s="14">
        <v>24507500</v>
      </c>
      <c r="F144" s="38">
        <v>-0.88915607015320486</v>
      </c>
      <c r="G144" s="38">
        <v>26.178100000000001</v>
      </c>
      <c r="J144" s="14" t="s">
        <v>114</v>
      </c>
      <c r="K144" s="14">
        <v>3432.5</v>
      </c>
      <c r="L144" s="14"/>
      <c r="M144" s="14">
        <v>31511100</v>
      </c>
      <c r="N144" s="144">
        <v>1.7891813606216251</v>
      </c>
      <c r="O144" s="38">
        <v>125.55855</v>
      </c>
      <c r="R144" s="14" t="s">
        <v>114</v>
      </c>
      <c r="S144" s="14">
        <v>500</v>
      </c>
      <c r="T144" s="14"/>
      <c r="U144" s="14">
        <v>19079300</v>
      </c>
      <c r="V144" s="38">
        <v>-0.37133677599653447</v>
      </c>
      <c r="W144" s="38">
        <v>47.962200000000003</v>
      </c>
      <c r="AJ144" s="39"/>
      <c r="AK144" s="139">
        <v>-1.018180463898481</v>
      </c>
      <c r="AL144" s="39"/>
      <c r="AT144" s="38">
        <v>19.696950000000001</v>
      </c>
      <c r="AU144" s="38">
        <v>-0.20385492179113643</v>
      </c>
      <c r="BB144" s="38">
        <v>12.979200000000001</v>
      </c>
      <c r="BC144" s="38">
        <v>-0.19176837976209529</v>
      </c>
    </row>
    <row r="145" spans="2:55" x14ac:dyDescent="0.2">
      <c r="B145" s="14" t="s">
        <v>114</v>
      </c>
      <c r="C145" s="14">
        <v>2127</v>
      </c>
      <c r="D145" s="14"/>
      <c r="E145" s="14">
        <v>32369500</v>
      </c>
      <c r="F145" s="38">
        <v>-0.39413860791166599</v>
      </c>
      <c r="G145" s="38">
        <v>83.621200000000002</v>
      </c>
      <c r="J145" s="14" t="s">
        <v>114</v>
      </c>
      <c r="K145" s="14">
        <v>3553</v>
      </c>
      <c r="L145" s="14"/>
      <c r="M145" s="14">
        <v>20454700</v>
      </c>
      <c r="N145" s="144">
        <v>0.30802159124872014</v>
      </c>
      <c r="O145" s="38">
        <v>50.26905</v>
      </c>
      <c r="R145" s="14" t="s">
        <v>114</v>
      </c>
      <c r="S145" s="14">
        <v>502</v>
      </c>
      <c r="T145" s="14"/>
      <c r="U145" s="14">
        <v>19386100</v>
      </c>
      <c r="V145" s="38">
        <v>-0.33654355636490257</v>
      </c>
      <c r="W145" s="38">
        <v>38.024999999999999</v>
      </c>
      <c r="AJ145" s="39"/>
      <c r="AK145" s="139">
        <v>-0.52233818243087193</v>
      </c>
      <c r="AL145" s="39"/>
      <c r="AT145" s="38">
        <v>72.585499999999996</v>
      </c>
      <c r="AU145" s="38">
        <v>-0.20357905960773187</v>
      </c>
      <c r="BB145" s="38">
        <v>113.7539</v>
      </c>
      <c r="BC145" s="38">
        <v>-0.12007558201319192</v>
      </c>
    </row>
    <row r="146" spans="2:55" x14ac:dyDescent="0.2">
      <c r="B146" s="14" t="s">
        <v>114</v>
      </c>
      <c r="C146" s="14">
        <v>2151.5</v>
      </c>
      <c r="D146" s="14"/>
      <c r="E146" s="14">
        <v>42093200</v>
      </c>
      <c r="F146" s="38">
        <v>0.21809762938139565</v>
      </c>
      <c r="G146" s="38">
        <v>50.902799999999999</v>
      </c>
      <c r="J146" s="14" t="s">
        <v>114</v>
      </c>
      <c r="K146" s="14">
        <v>3623.5</v>
      </c>
      <c r="L146" s="14"/>
      <c r="M146" s="14">
        <v>17829800</v>
      </c>
      <c r="N146" s="144">
        <v>-4.3620559779366623E-2</v>
      </c>
      <c r="O146" s="38">
        <v>44.070974999999997</v>
      </c>
      <c r="R146" s="14" t="s">
        <v>114</v>
      </c>
      <c r="S146" s="14">
        <v>506</v>
      </c>
      <c r="T146" s="14"/>
      <c r="U146" s="14">
        <v>24662400</v>
      </c>
      <c r="V146" s="38">
        <v>0.26182497278235733</v>
      </c>
      <c r="W146" s="38">
        <v>134.69300000000001</v>
      </c>
      <c r="AJ146" s="39"/>
      <c r="AK146" s="139">
        <v>-0.89368869784561034</v>
      </c>
      <c r="AL146" s="39"/>
      <c r="AT146" s="38">
        <v>82.404399999999995</v>
      </c>
      <c r="AU146" s="38">
        <v>-0.20198720988715213</v>
      </c>
      <c r="BB146" s="38">
        <v>38.836199999999998</v>
      </c>
      <c r="BC146" s="38">
        <v>-0.11370636737775738</v>
      </c>
    </row>
    <row r="147" spans="2:55" x14ac:dyDescent="0.2">
      <c r="B147" s="14" t="s">
        <v>114</v>
      </c>
      <c r="C147" s="14">
        <v>2161</v>
      </c>
      <c r="D147" s="14"/>
      <c r="E147" s="14">
        <v>14260600</v>
      </c>
      <c r="F147" s="38">
        <v>-1.5343347058493157</v>
      </c>
      <c r="G147" s="38">
        <v>70.033600000000007</v>
      </c>
      <c r="J147" s="14" t="s">
        <v>114</v>
      </c>
      <c r="K147" s="14">
        <v>3652</v>
      </c>
      <c r="L147" s="14"/>
      <c r="M147" s="14">
        <v>16294200</v>
      </c>
      <c r="N147" s="144">
        <v>-0.24933570592540266</v>
      </c>
      <c r="O147" s="38">
        <v>82.856475000000003</v>
      </c>
      <c r="R147" s="14" t="s">
        <v>114</v>
      </c>
      <c r="S147" s="14">
        <v>513</v>
      </c>
      <c r="T147" s="14"/>
      <c r="U147" s="14">
        <v>32061000</v>
      </c>
      <c r="V147" s="38">
        <v>1.1008768462067111</v>
      </c>
      <c r="W147" s="38">
        <v>85.6661</v>
      </c>
      <c r="AJ147" s="39"/>
      <c r="AK147" s="139">
        <v>-1.7821024339788478</v>
      </c>
      <c r="AL147" s="39"/>
      <c r="AT147" s="38">
        <v>34.594299999999997</v>
      </c>
      <c r="AU147" s="38">
        <v>-0.19769940917758094</v>
      </c>
      <c r="BB147" s="38">
        <v>82.1678</v>
      </c>
      <c r="BC147" s="38">
        <v>-0.11298724872670354</v>
      </c>
    </row>
    <row r="148" spans="2:55" x14ac:dyDescent="0.2">
      <c r="B148" s="14" t="s">
        <v>114</v>
      </c>
      <c r="C148" s="14">
        <v>2312</v>
      </c>
      <c r="D148" s="14"/>
      <c r="E148" s="14">
        <v>39574500</v>
      </c>
      <c r="F148" s="38">
        <v>5.9511966426961188E-2</v>
      </c>
      <c r="G148" s="38">
        <v>57.426200000000001</v>
      </c>
      <c r="J148" s="14" t="s">
        <v>114</v>
      </c>
      <c r="K148" s="14">
        <v>3784.5</v>
      </c>
      <c r="L148" s="14"/>
      <c r="M148" s="14">
        <v>16242200</v>
      </c>
      <c r="N148" s="144">
        <v>-0.25630183486496627</v>
      </c>
      <c r="O148" s="38">
        <v>49.964849999999998</v>
      </c>
      <c r="R148" s="14" t="s">
        <v>114</v>
      </c>
      <c r="S148" s="14">
        <v>515.5</v>
      </c>
      <c r="T148" s="14"/>
      <c r="U148" s="14">
        <v>25605700</v>
      </c>
      <c r="V148" s="38">
        <v>0.368801648396824</v>
      </c>
      <c r="W148" s="38">
        <v>34.847799999999999</v>
      </c>
      <c r="AJ148" s="39"/>
      <c r="AK148" s="139">
        <v>-0.3199374658950947</v>
      </c>
      <c r="AL148" s="39"/>
      <c r="AT148" s="38">
        <v>28.290600000000001</v>
      </c>
      <c r="AU148" s="38">
        <v>-0.1974046998914698</v>
      </c>
      <c r="BB148" s="38">
        <v>29.3384</v>
      </c>
      <c r="BC148" s="38">
        <v>-0.10845765818265213</v>
      </c>
    </row>
    <row r="149" spans="2:55" x14ac:dyDescent="0.2">
      <c r="B149" s="14" t="s">
        <v>114</v>
      </c>
      <c r="C149" s="14">
        <v>2341</v>
      </c>
      <c r="D149" s="14"/>
      <c r="E149" s="14">
        <v>27519900</v>
      </c>
      <c r="F149" s="38">
        <v>-0.69948542613687159</v>
      </c>
      <c r="G149" s="38">
        <v>17.457699999999999</v>
      </c>
      <c r="J149" s="14" t="s">
        <v>114</v>
      </c>
      <c r="K149" s="14">
        <v>3955.5</v>
      </c>
      <c r="L149" s="14"/>
      <c r="M149" s="14">
        <v>12602600</v>
      </c>
      <c r="N149" s="144">
        <v>-0.74387727502719136</v>
      </c>
      <c r="O149" s="38">
        <v>43.994925000000002</v>
      </c>
      <c r="R149" s="14" t="s">
        <v>114</v>
      </c>
      <c r="S149" s="14">
        <v>520</v>
      </c>
      <c r="T149" s="14"/>
      <c r="U149" s="14">
        <v>27801400</v>
      </c>
      <c r="V149" s="38">
        <v>0.61780905499778271</v>
      </c>
      <c r="W149" s="38">
        <v>75.204999999999998</v>
      </c>
      <c r="AJ149" s="39"/>
      <c r="AK149" s="139">
        <v>0.24702777382211802</v>
      </c>
      <c r="AL149" s="39"/>
      <c r="AT149" s="38">
        <v>37.518000000000001</v>
      </c>
      <c r="AU149" s="38">
        <v>-0.19359420203713978</v>
      </c>
      <c r="BB149" s="38">
        <v>40.779699999999998</v>
      </c>
      <c r="BC149" s="38">
        <v>-8.302700274250191E-2</v>
      </c>
    </row>
    <row r="150" spans="2:55" x14ac:dyDescent="0.2">
      <c r="B150" s="14" t="s">
        <v>114</v>
      </c>
      <c r="C150" s="14">
        <v>2538</v>
      </c>
      <c r="D150" s="14"/>
      <c r="E150" s="14">
        <v>6356940</v>
      </c>
      <c r="F150" s="38">
        <v>-2.0319752191563571</v>
      </c>
      <c r="G150" s="38">
        <v>24.4543</v>
      </c>
      <c r="J150" s="14" t="s">
        <v>114</v>
      </c>
      <c r="K150" s="14">
        <v>3972</v>
      </c>
      <c r="L150" s="14"/>
      <c r="M150" s="14">
        <v>18915500</v>
      </c>
      <c r="N150" s="144">
        <v>0.10182417463763738</v>
      </c>
      <c r="O150" s="38">
        <v>55.74465</v>
      </c>
      <c r="R150" s="14" t="s">
        <v>114</v>
      </c>
      <c r="S150" s="14">
        <v>523</v>
      </c>
      <c r="T150" s="14"/>
      <c r="U150" s="14">
        <v>23765000</v>
      </c>
      <c r="V150" s="38">
        <v>0.16005367129139758</v>
      </c>
      <c r="W150" s="38">
        <v>157.16999999999999</v>
      </c>
      <c r="AJ150" s="39"/>
      <c r="AK150" s="139">
        <v>-0.24395904354308268</v>
      </c>
      <c r="AL150" s="39"/>
      <c r="AT150" s="38">
        <v>29.997499999999999</v>
      </c>
      <c r="AU150" s="38">
        <v>-0.19315345893923966</v>
      </c>
      <c r="BB150" s="38">
        <v>17.761900000000001</v>
      </c>
      <c r="BC150" s="38">
        <v>-4.8728327867123632E-2</v>
      </c>
    </row>
    <row r="151" spans="2:55" x14ac:dyDescent="0.2">
      <c r="B151" s="14" t="s">
        <v>114</v>
      </c>
      <c r="C151" s="14">
        <v>2552</v>
      </c>
      <c r="D151" s="14"/>
      <c r="E151" s="14">
        <v>44877900</v>
      </c>
      <c r="F151" s="38">
        <v>0.39343153005603482</v>
      </c>
      <c r="G151" s="38">
        <v>77.942800000000005</v>
      </c>
      <c r="J151" s="14" t="s">
        <v>114</v>
      </c>
      <c r="K151" s="14">
        <v>3992</v>
      </c>
      <c r="L151" s="14"/>
      <c r="M151" s="14">
        <v>20652200</v>
      </c>
      <c r="N151" s="144">
        <v>0.33447948481725498</v>
      </c>
      <c r="O151" s="38">
        <v>53.234999999999999</v>
      </c>
      <c r="R151" s="14" t="s">
        <v>114</v>
      </c>
      <c r="S151" s="14">
        <v>535.5</v>
      </c>
      <c r="T151" s="14"/>
      <c r="U151" s="14">
        <v>12899500</v>
      </c>
      <c r="V151" s="38">
        <v>-1.0721683883810154</v>
      </c>
      <c r="W151" s="38">
        <v>18.302699999999898</v>
      </c>
      <c r="AJ151" s="39"/>
      <c r="AK151" s="139">
        <v>-2.1114512738357014</v>
      </c>
      <c r="AL151" s="39"/>
      <c r="AT151" s="38">
        <v>66.924000000000007</v>
      </c>
      <c r="AU151" s="38">
        <v>-0.18671043453533265</v>
      </c>
      <c r="BB151" s="38">
        <v>64.135499999999993</v>
      </c>
      <c r="BC151" s="38">
        <v>-4.1101694962703383E-2</v>
      </c>
    </row>
    <row r="152" spans="2:55" x14ac:dyDescent="0.2">
      <c r="B152" s="14" t="s">
        <v>114</v>
      </c>
      <c r="C152" s="14">
        <v>2557.5</v>
      </c>
      <c r="D152" s="14"/>
      <c r="E152" s="14">
        <v>42442100</v>
      </c>
      <c r="F152" s="38">
        <v>0.24006552464673181</v>
      </c>
      <c r="G152" s="38">
        <v>88.910899999999998</v>
      </c>
      <c r="J152" s="14" t="s">
        <v>114</v>
      </c>
      <c r="K152" s="14">
        <v>4053</v>
      </c>
      <c r="L152" s="14"/>
      <c r="M152" s="14">
        <v>12592700</v>
      </c>
      <c r="N152" s="144">
        <v>-0.74520351880606983</v>
      </c>
      <c r="O152" s="38">
        <v>33.880274999999997</v>
      </c>
      <c r="R152" s="14" t="s">
        <v>114</v>
      </c>
      <c r="S152" s="14">
        <v>543</v>
      </c>
      <c r="T152" s="14"/>
      <c r="U152" s="14">
        <v>24208000</v>
      </c>
      <c r="V152" s="38">
        <v>0.21029290302807596</v>
      </c>
      <c r="W152" s="38">
        <v>64.490399999999994</v>
      </c>
      <c r="AJ152" s="39"/>
      <c r="AK152" s="139">
        <v>-1.3425673839529719</v>
      </c>
      <c r="AL152" s="39"/>
      <c r="AT152" s="38">
        <v>51.409799999999997</v>
      </c>
      <c r="AU152" s="38">
        <v>-0.18011375957136599</v>
      </c>
      <c r="BB152" s="38">
        <v>31.332599999999999</v>
      </c>
      <c r="BC152" s="38">
        <v>-2.1141397547467137E-2</v>
      </c>
    </row>
    <row r="153" spans="2:55" x14ac:dyDescent="0.2">
      <c r="B153" s="14" t="s">
        <v>114</v>
      </c>
      <c r="C153" s="14">
        <v>2584</v>
      </c>
      <c r="D153" s="14"/>
      <c r="E153" s="14">
        <v>17062800</v>
      </c>
      <c r="F153" s="38">
        <v>-1.3578989474299263</v>
      </c>
      <c r="G153" s="38">
        <v>19.620899999999999</v>
      </c>
      <c r="J153" s="14" t="s">
        <v>114</v>
      </c>
      <c r="K153" s="14">
        <v>4070</v>
      </c>
      <c r="L153" s="14"/>
      <c r="M153" s="14">
        <v>13374900</v>
      </c>
      <c r="N153" s="144">
        <v>-0.64041686387286489</v>
      </c>
      <c r="O153" s="38">
        <v>70.878600000000006</v>
      </c>
      <c r="R153" s="14" t="s">
        <v>114</v>
      </c>
      <c r="S153" s="14">
        <v>560</v>
      </c>
      <c r="T153" s="14"/>
      <c r="U153" s="14">
        <v>28678500</v>
      </c>
      <c r="V153" s="38">
        <v>0.71727819756265998</v>
      </c>
      <c r="W153" s="38">
        <v>96.853899999999996</v>
      </c>
      <c r="AJ153" s="39"/>
      <c r="AK153" s="139">
        <v>-0.60763127542439688</v>
      </c>
      <c r="AL153" s="39"/>
      <c r="AT153" s="38">
        <v>120.8181</v>
      </c>
      <c r="AU153" s="38">
        <v>-0.17750078263381527</v>
      </c>
      <c r="BB153" s="38">
        <v>13.7904</v>
      </c>
      <c r="BC153" s="38">
        <v>-1.290245168585109E-3</v>
      </c>
    </row>
    <row r="154" spans="2:55" x14ac:dyDescent="0.2">
      <c r="B154" s="14" t="s">
        <v>114</v>
      </c>
      <c r="C154" s="14">
        <v>2590</v>
      </c>
      <c r="D154" s="14"/>
      <c r="E154" s="14">
        <v>67961000</v>
      </c>
      <c r="F154" s="38">
        <v>1.8468196733615123</v>
      </c>
      <c r="G154" s="38">
        <v>98.408699999999996</v>
      </c>
      <c r="J154" s="14" t="s">
        <v>114</v>
      </c>
      <c r="K154" s="14">
        <v>4189</v>
      </c>
      <c r="L154" s="14"/>
      <c r="M154" s="14">
        <v>14949300</v>
      </c>
      <c r="N154" s="144">
        <v>-0.42950391382576986</v>
      </c>
      <c r="O154" s="38">
        <v>79.814475000000002</v>
      </c>
      <c r="R154" s="14" t="s">
        <v>114</v>
      </c>
      <c r="S154" s="14">
        <v>569</v>
      </c>
      <c r="T154" s="14"/>
      <c r="U154" s="14">
        <v>21998600</v>
      </c>
      <c r="V154" s="38">
        <v>-4.0268177330879375E-2</v>
      </c>
      <c r="W154" s="38">
        <v>39.715000000000003</v>
      </c>
      <c r="AJ154" s="39"/>
      <c r="AK154" s="139">
        <v>0.7414338552599794</v>
      </c>
      <c r="AL154" s="39"/>
      <c r="AT154" s="38">
        <v>184.12549999999999</v>
      </c>
      <c r="AU154" s="38">
        <v>-0.17087883916187824</v>
      </c>
      <c r="BB154" s="38">
        <v>79.159599999999998</v>
      </c>
      <c r="BC154" s="38">
        <v>3.0361604893958765E-2</v>
      </c>
    </row>
    <row r="155" spans="2:55" x14ac:dyDescent="0.2">
      <c r="B155" s="14" t="s">
        <v>114</v>
      </c>
      <c r="C155" s="14">
        <v>2593.5</v>
      </c>
      <c r="D155" s="14"/>
      <c r="E155" s="14">
        <v>25578600</v>
      </c>
      <c r="F155" s="38">
        <v>-0.82171607984451589</v>
      </c>
      <c r="G155" s="38">
        <v>45.3934</v>
      </c>
      <c r="J155" s="14" t="s">
        <v>114</v>
      </c>
      <c r="K155" s="14">
        <v>4289.5</v>
      </c>
      <c r="L155" s="14"/>
      <c r="M155" s="14">
        <v>11780700</v>
      </c>
      <c r="N155" s="144">
        <v>-0.85398230147771692</v>
      </c>
      <c r="O155" s="38">
        <v>26.807624999999899</v>
      </c>
      <c r="R155" s="14" t="s">
        <v>114</v>
      </c>
      <c r="S155" s="14">
        <v>575</v>
      </c>
      <c r="T155" s="14"/>
      <c r="U155" s="14">
        <v>25295500</v>
      </c>
      <c r="V155" s="38">
        <v>0.33362284549678417</v>
      </c>
      <c r="W155" s="38">
        <v>163.01740000000001</v>
      </c>
      <c r="AJ155" s="39"/>
      <c r="AK155" s="139">
        <v>0.3730075364137645</v>
      </c>
      <c r="AL155" s="39"/>
      <c r="AT155" s="38">
        <v>77.494950000000003</v>
      </c>
      <c r="AU155" s="38">
        <v>-0.16745689808191658</v>
      </c>
      <c r="BB155" s="38">
        <v>2.5518999999999998</v>
      </c>
      <c r="BC155" s="38">
        <v>3.6905179772528385E-2</v>
      </c>
    </row>
    <row r="156" spans="2:55" x14ac:dyDescent="0.2">
      <c r="B156" s="14" t="s">
        <v>114</v>
      </c>
      <c r="C156" s="14">
        <v>2614</v>
      </c>
      <c r="D156" s="14"/>
      <c r="E156" s="14">
        <v>37232400</v>
      </c>
      <c r="F156" s="38">
        <v>-8.7954377800450165E-2</v>
      </c>
      <c r="G156" s="38">
        <v>50.784500000000001</v>
      </c>
      <c r="J156" s="14" t="s">
        <v>114</v>
      </c>
      <c r="K156" s="14">
        <v>4407.5</v>
      </c>
      <c r="L156" s="14"/>
      <c r="M156" s="14">
        <v>18141000</v>
      </c>
      <c r="N156" s="144">
        <v>-1.9309573564398044E-3</v>
      </c>
      <c r="O156" s="38">
        <v>54.565874999999998</v>
      </c>
      <c r="R156" s="14" t="s">
        <v>114</v>
      </c>
      <c r="S156" s="14">
        <v>575.5</v>
      </c>
      <c r="T156" s="14"/>
      <c r="U156" s="14">
        <v>28501800</v>
      </c>
      <c r="V156" s="38">
        <v>0.69723920828981334</v>
      </c>
      <c r="W156" s="38">
        <v>125.95569999999999</v>
      </c>
      <c r="AJ156" s="39"/>
      <c r="AK156" s="139">
        <v>-1.8041925531112601</v>
      </c>
      <c r="AL156" s="39"/>
      <c r="AT156" s="38">
        <v>39.157299999999999</v>
      </c>
      <c r="AU156" s="38">
        <v>-0.16347885579062135</v>
      </c>
      <c r="BB156" s="38">
        <v>11.141325</v>
      </c>
      <c r="BC156" s="38">
        <v>4.6041557513901113E-2</v>
      </c>
    </row>
    <row r="157" spans="2:55" x14ac:dyDescent="0.2">
      <c r="B157" s="14" t="s">
        <v>114</v>
      </c>
      <c r="C157" s="14">
        <v>2616</v>
      </c>
      <c r="D157" s="14"/>
      <c r="E157" s="14">
        <v>46001000</v>
      </c>
      <c r="F157" s="38">
        <v>0.46414561194912463</v>
      </c>
      <c r="G157" s="38">
        <v>60.282299999999999</v>
      </c>
      <c r="J157" s="14" t="s">
        <v>114</v>
      </c>
      <c r="K157" s="14">
        <v>4438.5</v>
      </c>
      <c r="L157" s="14"/>
      <c r="M157" s="14">
        <v>19382300</v>
      </c>
      <c r="N157" s="144">
        <v>0.1643585782720276</v>
      </c>
      <c r="O157" s="38">
        <v>49.584600000000002</v>
      </c>
      <c r="R157" s="14" t="s">
        <v>114</v>
      </c>
      <c r="S157" s="14">
        <v>589</v>
      </c>
      <c r="T157" s="14"/>
      <c r="U157" s="14">
        <v>18857200</v>
      </c>
      <c r="V157" s="38">
        <v>-0.39652443597106329</v>
      </c>
      <c r="W157" s="38">
        <v>64.101699999999994</v>
      </c>
      <c r="AJ157" s="39"/>
      <c r="AK157" s="139">
        <v>-1.9015889606147127</v>
      </c>
      <c r="AL157" s="39"/>
      <c r="AT157" s="38">
        <v>49.01</v>
      </c>
      <c r="AU157" s="38">
        <v>-0.16254699895506108</v>
      </c>
      <c r="BB157" s="38">
        <v>43.872399999999999</v>
      </c>
      <c r="BC157" s="38">
        <v>5.3644573500137231E-2</v>
      </c>
    </row>
    <row r="158" spans="2:55" x14ac:dyDescent="0.2">
      <c r="B158" s="14" t="s">
        <v>114</v>
      </c>
      <c r="C158" s="14">
        <v>2647.5</v>
      </c>
      <c r="D158" s="14"/>
      <c r="E158" s="14">
        <v>36032900</v>
      </c>
      <c r="F158" s="38">
        <v>-0.16347885579062135</v>
      </c>
      <c r="G158" s="38">
        <v>39.157299999999999</v>
      </c>
      <c r="J158" s="14" t="s">
        <v>114</v>
      </c>
      <c r="K158" s="14">
        <v>4705.5</v>
      </c>
      <c r="L158" s="14"/>
      <c r="M158" s="14">
        <v>14580200</v>
      </c>
      <c r="N158" s="144">
        <v>-0.47895003289486465</v>
      </c>
      <c r="O158" s="38">
        <v>14.943825</v>
      </c>
      <c r="R158" s="14" t="s">
        <v>114</v>
      </c>
      <c r="S158" s="14">
        <v>604</v>
      </c>
      <c r="T158" s="14"/>
      <c r="U158" s="14">
        <v>26751600</v>
      </c>
      <c r="V158" s="38">
        <v>0.49875455053465639</v>
      </c>
      <c r="W158" s="38">
        <v>49.888800000000003</v>
      </c>
      <c r="AJ158" s="39"/>
      <c r="AK158" s="139">
        <v>-1.7405497567962616</v>
      </c>
      <c r="AL158" s="39"/>
      <c r="AT158" s="38">
        <v>62.698999999999998</v>
      </c>
      <c r="AU158" s="38">
        <v>-0.15208732516917484</v>
      </c>
      <c r="BB158" s="38">
        <v>37.839100000000002</v>
      </c>
      <c r="BC158" s="38">
        <v>5.5413055616490035E-2</v>
      </c>
    </row>
    <row r="159" spans="2:55" x14ac:dyDescent="0.2">
      <c r="B159" s="14" t="s">
        <v>114</v>
      </c>
      <c r="C159" s="14">
        <v>2694</v>
      </c>
      <c r="D159" s="14"/>
      <c r="E159" s="14">
        <v>44833200</v>
      </c>
      <c r="F159" s="38">
        <v>0.390617070559444</v>
      </c>
      <c r="G159" s="38">
        <v>13.0806</v>
      </c>
      <c r="J159" s="14" t="s">
        <v>114</v>
      </c>
      <c r="K159" s="14">
        <v>4828.5</v>
      </c>
      <c r="L159" s="14"/>
      <c r="M159" s="14">
        <v>25788900</v>
      </c>
      <c r="N159" s="144">
        <v>1.0226124564298777</v>
      </c>
      <c r="O159" s="38">
        <v>78.521625</v>
      </c>
      <c r="R159" s="14" t="s">
        <v>114</v>
      </c>
      <c r="S159" s="14">
        <v>607</v>
      </c>
      <c r="T159" s="14"/>
      <c r="U159" s="14">
        <v>17515900</v>
      </c>
      <c r="V159" s="38">
        <v>-0.54863703535798591</v>
      </c>
      <c r="W159" s="38">
        <v>101.72110000000001</v>
      </c>
      <c r="AJ159" s="39"/>
      <c r="AK159" s="139">
        <v>-1.4457226835735546</v>
      </c>
      <c r="AL159" s="39"/>
      <c r="AT159" s="38">
        <v>67.798575</v>
      </c>
      <c r="AU159" s="38">
        <v>-0.14834023270353722</v>
      </c>
      <c r="BB159" s="38">
        <v>35.895600000000002</v>
      </c>
      <c r="BC159" s="38">
        <v>8.7490024704304573E-2</v>
      </c>
    </row>
    <row r="160" spans="2:55" x14ac:dyDescent="0.2">
      <c r="B160" s="14" t="s">
        <v>114</v>
      </c>
      <c r="C160" s="14">
        <v>2702</v>
      </c>
      <c r="D160" s="14"/>
      <c r="E160" s="14">
        <v>23802500</v>
      </c>
      <c r="F160" s="38">
        <v>-0.9335451964417173</v>
      </c>
      <c r="G160" s="38">
        <v>62.648299999999999</v>
      </c>
      <c r="J160" s="14" t="s">
        <v>114</v>
      </c>
      <c r="K160" s="14">
        <v>4831.5</v>
      </c>
      <c r="L160" s="14"/>
      <c r="M160" s="14">
        <v>20125700</v>
      </c>
      <c r="N160" s="144">
        <v>0.26394742930417348</v>
      </c>
      <c r="O160" s="38">
        <v>27.948374999999999</v>
      </c>
      <c r="R160" s="14" t="s">
        <v>114</v>
      </c>
      <c r="S160" s="14">
        <v>614</v>
      </c>
      <c r="T160" s="14"/>
      <c r="U160" s="14">
        <v>22926300</v>
      </c>
      <c r="V160" s="38">
        <v>6.4939351522656827E-2</v>
      </c>
      <c r="W160" s="38">
        <v>183.21289999999999</v>
      </c>
      <c r="AJ160" s="39"/>
      <c r="AK160" s="139">
        <v>-1.2844099108112983</v>
      </c>
      <c r="AL160" s="39"/>
      <c r="AT160" s="38">
        <v>100.4029</v>
      </c>
      <c r="AU160" s="38">
        <v>-0.12676357698226673</v>
      </c>
      <c r="BB160" s="38">
        <v>130.01169999999999</v>
      </c>
      <c r="BC160" s="38">
        <v>9.6796062156508378E-2</v>
      </c>
    </row>
    <row r="161" spans="2:55" x14ac:dyDescent="0.2">
      <c r="B161" s="14" t="s">
        <v>114</v>
      </c>
      <c r="C161" s="14">
        <v>2739.5</v>
      </c>
      <c r="D161" s="14"/>
      <c r="E161" s="14">
        <v>35421300</v>
      </c>
      <c r="F161" s="38">
        <v>-0.20198720988715213</v>
      </c>
      <c r="G161" s="38">
        <v>82.404399999999995</v>
      </c>
      <c r="R161" s="14" t="s">
        <v>114</v>
      </c>
      <c r="S161" s="14">
        <v>626.5</v>
      </c>
      <c r="T161" s="14"/>
      <c r="U161" s="14">
        <v>21346700</v>
      </c>
      <c r="V161" s="38">
        <v>-0.11419809870591467</v>
      </c>
      <c r="W161" s="38">
        <v>31.8903</v>
      </c>
      <c r="AJ161" s="39"/>
      <c r="AK161" s="139">
        <v>-1.668832412668225</v>
      </c>
      <c r="AL161" s="39"/>
      <c r="AT161" s="38">
        <v>70.612425000000002</v>
      </c>
      <c r="AU161" s="38">
        <v>-0.11935041919350714</v>
      </c>
      <c r="BB161" s="38">
        <v>34.746400000000001</v>
      </c>
      <c r="BC161" s="38">
        <v>0.1771752980655345</v>
      </c>
    </row>
    <row r="162" spans="2:55" x14ac:dyDescent="0.2">
      <c r="B162" s="14" t="s">
        <v>114</v>
      </c>
      <c r="C162" s="14">
        <v>2914.5</v>
      </c>
      <c r="D162" s="14"/>
      <c r="E162" s="14">
        <v>31779000</v>
      </c>
      <c r="F162" s="38">
        <v>-0.43131843638452644</v>
      </c>
      <c r="G162" s="38">
        <v>56.3277</v>
      </c>
      <c r="R162" s="14" t="s">
        <v>114</v>
      </c>
      <c r="S162" s="14">
        <v>633</v>
      </c>
      <c r="T162" s="14"/>
      <c r="U162" s="14">
        <v>18895400</v>
      </c>
      <c r="V162" s="38">
        <v>-0.39219229454365667</v>
      </c>
      <c r="W162" s="38">
        <v>228.65700000000001</v>
      </c>
      <c r="AJ162" s="39"/>
      <c r="AK162" s="139">
        <v>1.4101757559517083</v>
      </c>
      <c r="AL162" s="39"/>
      <c r="AT162" s="38">
        <v>124.3502</v>
      </c>
      <c r="AU162" s="38">
        <v>-0.11766046259891849</v>
      </c>
      <c r="BB162" s="38">
        <v>96.33</v>
      </c>
      <c r="BC162" s="38">
        <v>0.19400768028002402</v>
      </c>
    </row>
    <row r="163" spans="2:55" x14ac:dyDescent="0.2">
      <c r="B163" s="14" t="s">
        <v>114</v>
      </c>
      <c r="C163" s="14">
        <v>2918.5</v>
      </c>
      <c r="D163" s="14"/>
      <c r="E163" s="14">
        <v>16668600</v>
      </c>
      <c r="F163" s="38">
        <v>-1.3827190801716731</v>
      </c>
      <c r="G163" s="38">
        <v>76.894999999999996</v>
      </c>
      <c r="R163" s="14" t="s">
        <v>114</v>
      </c>
      <c r="S163" s="14">
        <v>639</v>
      </c>
      <c r="T163" s="14"/>
      <c r="U163" s="14">
        <v>12071500</v>
      </c>
      <c r="V163" s="38">
        <v>-1.1660692549227076</v>
      </c>
      <c r="W163" s="38">
        <v>165.0454</v>
      </c>
      <c r="AJ163" s="39"/>
      <c r="AK163" s="139">
        <v>-1.7206672786950503</v>
      </c>
      <c r="AL163" s="39"/>
      <c r="AT163" s="38">
        <v>20.837699999999899</v>
      </c>
      <c r="AU163" s="38">
        <v>-0.1173734903280975</v>
      </c>
      <c r="BB163" s="38">
        <v>4.7150999999999996</v>
      </c>
      <c r="BC163" s="38">
        <v>0.24702777382211802</v>
      </c>
    </row>
    <row r="164" spans="2:55" x14ac:dyDescent="0.2">
      <c r="B164" s="14" t="s">
        <v>114</v>
      </c>
      <c r="C164" s="14">
        <v>3200</v>
      </c>
      <c r="D164" s="14"/>
      <c r="E164" s="14">
        <v>36047700</v>
      </c>
      <c r="F164" s="38">
        <v>-0.16254699895506108</v>
      </c>
      <c r="G164" s="38">
        <v>49.01</v>
      </c>
      <c r="R164" s="14" t="s">
        <v>114</v>
      </c>
      <c r="S164" s="14">
        <v>640.5</v>
      </c>
      <c r="T164" s="14"/>
      <c r="U164" s="14">
        <v>23561100</v>
      </c>
      <c r="V164" s="38">
        <v>0.13693001587128761</v>
      </c>
      <c r="W164" s="38">
        <v>24.910599999999999</v>
      </c>
      <c r="AJ164" s="39"/>
      <c r="AK164" s="139">
        <v>-0.85902022574199277</v>
      </c>
      <c r="AL164" s="39"/>
      <c r="AT164" s="38">
        <v>183.21289999999999</v>
      </c>
      <c r="AU164" s="38">
        <v>-0.11419809870591467</v>
      </c>
      <c r="BB164" s="38">
        <v>32.954999999999998</v>
      </c>
      <c r="BC164" s="38">
        <v>0.24732023747960077</v>
      </c>
    </row>
    <row r="165" spans="2:55" x14ac:dyDescent="0.2">
      <c r="B165" s="14" t="s">
        <v>114</v>
      </c>
      <c r="C165" s="14">
        <v>3493</v>
      </c>
      <c r="D165" s="14"/>
      <c r="E165" s="14">
        <v>30232100</v>
      </c>
      <c r="F165" s="38">
        <v>-0.52871636469048378</v>
      </c>
      <c r="G165" s="38">
        <v>61.904699999999998</v>
      </c>
      <c r="R165" s="14" t="s">
        <v>114</v>
      </c>
      <c r="S165" s="14">
        <v>646</v>
      </c>
      <c r="T165" s="14"/>
      <c r="U165" s="14">
        <v>16129100</v>
      </c>
      <c r="V165" s="38">
        <v>-0.70590964613095564</v>
      </c>
      <c r="W165" s="38">
        <v>110.8978</v>
      </c>
      <c r="AJ165" s="39"/>
      <c r="AK165" s="139">
        <v>-0.73374831624089454</v>
      </c>
      <c r="AL165" s="39"/>
      <c r="AT165" s="38">
        <v>48.384700000000002</v>
      </c>
      <c r="AU165" s="38">
        <v>-0.11097376017077662</v>
      </c>
      <c r="BB165" s="38">
        <v>49.6691</v>
      </c>
      <c r="BC165" s="38">
        <v>0.25976096822793854</v>
      </c>
    </row>
    <row r="166" spans="2:55" x14ac:dyDescent="0.2">
      <c r="B166" s="14" t="s">
        <v>114</v>
      </c>
      <c r="C166" s="14">
        <v>3878.5</v>
      </c>
      <c r="D166" s="14"/>
      <c r="E166" s="14">
        <v>28320700</v>
      </c>
      <c r="F166" s="38">
        <v>-0.6490644157370975</v>
      </c>
      <c r="G166" s="38">
        <v>11.1371</v>
      </c>
      <c r="R166" s="14" t="s">
        <v>114</v>
      </c>
      <c r="S166" s="14">
        <v>648</v>
      </c>
      <c r="T166" s="14"/>
      <c r="U166" s="14">
        <v>25202300</v>
      </c>
      <c r="V166" s="38">
        <v>0.32305332766866135</v>
      </c>
      <c r="W166" s="38">
        <v>269.3691</v>
      </c>
      <c r="AJ166" s="39"/>
      <c r="AK166" s="139">
        <v>-1.9994961489020517</v>
      </c>
      <c r="AL166" s="39"/>
      <c r="AT166" s="38">
        <v>58.140225000000001</v>
      </c>
      <c r="AU166" s="38">
        <v>-0.1037971966957507</v>
      </c>
      <c r="BB166" s="38">
        <v>29.845400000000001</v>
      </c>
      <c r="BC166" s="38">
        <v>0.30476080378801523</v>
      </c>
    </row>
    <row r="167" spans="2:55" x14ac:dyDescent="0.2">
      <c r="B167" s="14" t="s">
        <v>114</v>
      </c>
      <c r="C167" s="14">
        <v>3903</v>
      </c>
      <c r="D167" s="14"/>
      <c r="E167" s="14">
        <v>34806000</v>
      </c>
      <c r="F167" s="38">
        <v>-0.24072852819257301</v>
      </c>
      <c r="G167" s="38">
        <v>25.873899999999999</v>
      </c>
      <c r="R167" s="14" t="s">
        <v>114</v>
      </c>
      <c r="S167" s="14">
        <v>653</v>
      </c>
      <c r="T167" s="14"/>
      <c r="U167" s="14">
        <v>28203300</v>
      </c>
      <c r="V167" s="38">
        <v>0.66338726546047133</v>
      </c>
      <c r="W167" s="38">
        <v>128.27099999999999</v>
      </c>
      <c r="AT167" s="38">
        <v>144.73159999999999</v>
      </c>
      <c r="AU167" s="38">
        <v>-0.1012963010068839</v>
      </c>
      <c r="BB167" s="38">
        <v>35.557600000000001</v>
      </c>
      <c r="BC167" s="38">
        <v>0.32067765362058737</v>
      </c>
    </row>
    <row r="168" spans="2:55" x14ac:dyDescent="0.2">
      <c r="B168" s="14" t="s">
        <v>114</v>
      </c>
      <c r="C168" s="14">
        <v>3912.5</v>
      </c>
      <c r="D168" s="14"/>
      <c r="E168" s="14">
        <v>13190900</v>
      </c>
      <c r="F168" s="38">
        <v>-1.6016865475384245</v>
      </c>
      <c r="G168" s="38">
        <v>22.206599999999899</v>
      </c>
      <c r="R168" s="14" t="s">
        <v>114</v>
      </c>
      <c r="S168" s="14">
        <v>659</v>
      </c>
      <c r="T168" s="14"/>
      <c r="U168" s="14">
        <v>6198400</v>
      </c>
      <c r="V168" s="38">
        <v>-1.8321189883599218</v>
      </c>
      <c r="W168" s="38">
        <v>15.1762</v>
      </c>
      <c r="AT168" s="38">
        <v>23.812100000000001</v>
      </c>
      <c r="AU168" s="38">
        <v>-9.7447907898900232E-2</v>
      </c>
      <c r="BB168" s="38">
        <v>72.467200000000005</v>
      </c>
      <c r="BC168" s="38">
        <v>0.32656780102768512</v>
      </c>
    </row>
    <row r="169" spans="2:55" x14ac:dyDescent="0.2">
      <c r="R169" s="14" t="s">
        <v>114</v>
      </c>
      <c r="S169" s="14">
        <v>664</v>
      </c>
      <c r="T169" s="14"/>
      <c r="U169" s="14">
        <v>32784400</v>
      </c>
      <c r="V169" s="38">
        <v>1.1829153569026776</v>
      </c>
      <c r="W169" s="38">
        <v>83.992999999999995</v>
      </c>
      <c r="AT169" s="38">
        <v>70.232174999999998</v>
      </c>
      <c r="AU169" s="38">
        <v>-9.5678977200797724E-2</v>
      </c>
      <c r="BB169" s="38">
        <v>83.857799999999997</v>
      </c>
      <c r="BC169" s="38">
        <v>0.34192125457145039</v>
      </c>
    </row>
    <row r="170" spans="2:55" x14ac:dyDescent="0.2">
      <c r="R170" s="14" t="s">
        <v>114</v>
      </c>
      <c r="S170" s="14">
        <v>667</v>
      </c>
      <c r="T170" s="14"/>
      <c r="U170" s="14">
        <v>17133100</v>
      </c>
      <c r="V170" s="38">
        <v>-0.59204917510697119</v>
      </c>
      <c r="W170" s="38">
        <v>45.444099999999999</v>
      </c>
      <c r="AT170" s="38">
        <v>45.156799999999997</v>
      </c>
      <c r="AU170" s="38">
        <v>-9.1123155927543123E-2</v>
      </c>
      <c r="BB170" s="38">
        <v>107.48399999999999</v>
      </c>
      <c r="BC170" s="38">
        <v>0.35140496252757647</v>
      </c>
    </row>
    <row r="171" spans="2:55" x14ac:dyDescent="0.2">
      <c r="R171" s="14" t="s">
        <v>114</v>
      </c>
      <c r="S171" s="14">
        <v>682</v>
      </c>
      <c r="T171" s="14"/>
      <c r="U171" s="14">
        <v>33114100</v>
      </c>
      <c r="V171" s="38">
        <v>1.2203055932538804</v>
      </c>
      <c r="W171" s="38">
        <v>151.22120000000001</v>
      </c>
      <c r="AT171" s="38">
        <v>50.784500000000001</v>
      </c>
      <c r="AU171" s="38">
        <v>-8.7954377800450165E-2</v>
      </c>
      <c r="BB171" s="38">
        <v>16.464825000000001</v>
      </c>
      <c r="BC171" s="38">
        <v>0.3730075364137645</v>
      </c>
    </row>
    <row r="172" spans="2:55" x14ac:dyDescent="0.2">
      <c r="R172" s="14" t="s">
        <v>114</v>
      </c>
      <c r="S172" s="14">
        <v>683</v>
      </c>
      <c r="T172" s="14"/>
      <c r="U172" s="14">
        <v>24717400</v>
      </c>
      <c r="V172" s="38">
        <v>0.26806234918307364</v>
      </c>
      <c r="W172" s="38">
        <v>62.698999999999998</v>
      </c>
      <c r="AT172" s="38">
        <v>105.0166</v>
      </c>
      <c r="AU172" s="38">
        <v>-8.7790673221230117E-2</v>
      </c>
      <c r="BB172" s="38">
        <v>103.504049999999</v>
      </c>
      <c r="BC172" s="38">
        <v>0.40514550434840507</v>
      </c>
    </row>
    <row r="173" spans="2:55" x14ac:dyDescent="0.2">
      <c r="R173" s="14" t="s">
        <v>114</v>
      </c>
      <c r="S173" s="14">
        <v>684</v>
      </c>
      <c r="T173" s="14"/>
      <c r="U173" s="14">
        <v>21012600</v>
      </c>
      <c r="V173" s="38">
        <v>-0.15208732516917484</v>
      </c>
      <c r="W173" s="38">
        <v>63.053899999999999</v>
      </c>
      <c r="AT173" s="38">
        <v>122.42359999999999</v>
      </c>
      <c r="AU173" s="38">
        <v>-8.7022520964889896E-2</v>
      </c>
      <c r="BB173" s="38">
        <v>122.06870000000001</v>
      </c>
      <c r="BC173" s="38">
        <v>0.44929786867367655</v>
      </c>
    </row>
    <row r="174" spans="2:55" x14ac:dyDescent="0.2">
      <c r="R174" s="14" t="s">
        <v>114</v>
      </c>
      <c r="S174" s="14">
        <v>692</v>
      </c>
      <c r="T174" s="14"/>
      <c r="U174" s="14">
        <v>28571600</v>
      </c>
      <c r="V174" s="38">
        <v>0.70515500597654046</v>
      </c>
      <c r="W174" s="38">
        <v>42.064100000000003</v>
      </c>
      <c r="AT174" s="38">
        <v>45.917299999999997</v>
      </c>
      <c r="AU174" s="38">
        <v>-7.557579307942669E-2</v>
      </c>
      <c r="BB174" s="38">
        <v>85.670325000000005</v>
      </c>
      <c r="BC174" s="38">
        <v>0.4618390767950073</v>
      </c>
    </row>
    <row r="175" spans="2:55" x14ac:dyDescent="0.2">
      <c r="R175" s="14" t="s">
        <v>114</v>
      </c>
      <c r="S175" s="14">
        <v>694</v>
      </c>
      <c r="T175" s="14"/>
      <c r="U175" s="14">
        <v>26270300</v>
      </c>
      <c r="V175" s="38">
        <v>0.44417183668620652</v>
      </c>
      <c r="W175" s="38">
        <v>84.787300000000002</v>
      </c>
      <c r="AT175" s="38">
        <v>41.557099999999998</v>
      </c>
      <c r="AU175" s="38">
        <v>-7.0211319944985182E-2</v>
      </c>
      <c r="BB175" s="38">
        <v>63.425699999999999</v>
      </c>
      <c r="BC175" s="38">
        <v>0.47471229968098638</v>
      </c>
    </row>
    <row r="176" spans="2:55" x14ac:dyDescent="0.2">
      <c r="R176" s="14" t="s">
        <v>114</v>
      </c>
      <c r="S176" s="14">
        <v>699</v>
      </c>
      <c r="T176" s="14"/>
      <c r="U176" s="14">
        <v>29507800</v>
      </c>
      <c r="V176" s="38">
        <v>0.81132649300109649</v>
      </c>
      <c r="W176" s="38">
        <v>47.776299999999999</v>
      </c>
      <c r="AT176" s="38">
        <v>74.934600000000003</v>
      </c>
      <c r="AU176" s="38">
        <v>-6.296088674512168E-2</v>
      </c>
      <c r="BB176" s="38">
        <v>82.083299999999994</v>
      </c>
      <c r="BC176" s="38">
        <v>0.5170401628547372</v>
      </c>
    </row>
    <row r="177" spans="18:55" x14ac:dyDescent="0.2">
      <c r="R177" s="14" t="s">
        <v>114</v>
      </c>
      <c r="S177" s="14">
        <v>708</v>
      </c>
      <c r="T177" s="14"/>
      <c r="U177" s="14">
        <v>24561600</v>
      </c>
      <c r="V177" s="38">
        <v>0.25039356294249915</v>
      </c>
      <c r="W177" s="38">
        <v>97.124300000000005</v>
      </c>
      <c r="AT177" s="38">
        <v>186.50839999999999</v>
      </c>
      <c r="AU177" s="38">
        <v>-6.2711391689093038E-2</v>
      </c>
      <c r="BB177" s="38">
        <v>31.197399999999998</v>
      </c>
      <c r="BC177" s="38">
        <v>0.5175258974347996</v>
      </c>
    </row>
    <row r="178" spans="18:55" x14ac:dyDescent="0.2">
      <c r="R178" s="14" t="s">
        <v>114</v>
      </c>
      <c r="S178" s="14">
        <v>723</v>
      </c>
      <c r="T178" s="14"/>
      <c r="U178" s="14">
        <v>10780500</v>
      </c>
      <c r="V178" s="38">
        <v>-1.3124774900740661</v>
      </c>
      <c r="W178" s="38">
        <v>29.405999999999999</v>
      </c>
      <c r="AT178" s="38">
        <v>52.558999999999997</v>
      </c>
      <c r="AU178" s="38">
        <v>-6.0313489232142414E-2</v>
      </c>
      <c r="BB178" s="38">
        <v>56.429099999999998</v>
      </c>
      <c r="BC178" s="38">
        <v>0.51802358597294917</v>
      </c>
    </row>
    <row r="179" spans="18:55" x14ac:dyDescent="0.2">
      <c r="R179" s="14" t="s">
        <v>114</v>
      </c>
      <c r="S179" s="14">
        <v>737</v>
      </c>
      <c r="T179" s="14"/>
      <c r="U179" s="14">
        <v>39352800</v>
      </c>
      <c r="V179" s="38">
        <v>1.9278168687293102</v>
      </c>
      <c r="W179" s="38">
        <v>148.1961</v>
      </c>
      <c r="AT179" s="38">
        <v>70.472999999999999</v>
      </c>
      <c r="AU179" s="38">
        <v>-4.896648223878735E-2</v>
      </c>
      <c r="BB179" s="38">
        <v>158.1164</v>
      </c>
      <c r="BC179" s="38">
        <v>0.54864091567380546</v>
      </c>
    </row>
    <row r="180" spans="18:55" x14ac:dyDescent="0.2">
      <c r="R180" s="14" t="s">
        <v>114</v>
      </c>
      <c r="S180" s="14">
        <v>739</v>
      </c>
      <c r="T180" s="14"/>
      <c r="U180" s="14">
        <v>29937800</v>
      </c>
      <c r="V180" s="38">
        <v>0.86009143577033287</v>
      </c>
      <c r="W180" s="38">
        <v>66.924000000000007</v>
      </c>
      <c r="AT180" s="38">
        <v>54.113799999999998</v>
      </c>
      <c r="AU180" s="38">
        <v>-4.4997242711058809E-2</v>
      </c>
      <c r="BB180" s="38">
        <v>38.853099999999998</v>
      </c>
      <c r="BC180" s="38">
        <v>0.59013778514733228</v>
      </c>
    </row>
    <row r="181" spans="18:55" x14ac:dyDescent="0.2">
      <c r="R181" s="14" t="s">
        <v>114</v>
      </c>
      <c r="S181" s="14">
        <v>746</v>
      </c>
      <c r="T181" s="14"/>
      <c r="U181" s="14">
        <v>20707300</v>
      </c>
      <c r="V181" s="38">
        <v>-0.18671043453533265</v>
      </c>
      <c r="W181" s="38">
        <v>78.906099999999995</v>
      </c>
      <c r="AT181" s="38">
        <v>44.070974999999997</v>
      </c>
      <c r="AU181" s="38">
        <v>-4.3620559779366623E-2</v>
      </c>
      <c r="BB181" s="38">
        <v>56.7164</v>
      </c>
      <c r="BC181" s="38">
        <v>0.59532537297454791</v>
      </c>
    </row>
    <row r="182" spans="18:55" x14ac:dyDescent="0.2">
      <c r="R182" s="14" t="s">
        <v>114</v>
      </c>
      <c r="S182" s="14">
        <v>749</v>
      </c>
      <c r="T182" s="14"/>
      <c r="U182" s="14">
        <v>24001700</v>
      </c>
      <c r="V182" s="38">
        <v>0.18689707118320745</v>
      </c>
      <c r="W182" s="38">
        <v>39.698099999999997</v>
      </c>
      <c r="AT182" s="38">
        <v>96.853899999999996</v>
      </c>
      <c r="AU182" s="38">
        <v>-4.0268177330879375E-2</v>
      </c>
      <c r="BB182" s="38">
        <v>61.714575000000004</v>
      </c>
      <c r="BC182" s="38">
        <v>0.63143752366976746</v>
      </c>
    </row>
    <row r="183" spans="18:55" x14ac:dyDescent="0.2">
      <c r="R183" s="14" t="s">
        <v>114</v>
      </c>
      <c r="S183" s="14">
        <v>754</v>
      </c>
      <c r="T183" s="14"/>
      <c r="U183" s="14">
        <v>26704100</v>
      </c>
      <c r="V183" s="38">
        <v>0.49336772546131052</v>
      </c>
      <c r="W183" s="38">
        <v>86.866</v>
      </c>
      <c r="AT183" s="38">
        <v>69.442099999999996</v>
      </c>
      <c r="AU183" s="38">
        <v>-3.6695282406252874E-2</v>
      </c>
      <c r="BB183" s="38">
        <v>76.392224999999996</v>
      </c>
      <c r="BC183" s="38">
        <v>0.6722161707698282</v>
      </c>
    </row>
    <row r="184" spans="18:55" x14ac:dyDescent="0.2">
      <c r="R184" s="14" t="s">
        <v>114</v>
      </c>
      <c r="S184" s="14">
        <v>754</v>
      </c>
      <c r="T184" s="14"/>
      <c r="U184" s="14">
        <v>37199200</v>
      </c>
      <c r="V184" s="38">
        <v>1.6835838902459905</v>
      </c>
      <c r="W184" s="38">
        <v>155.41239999999999</v>
      </c>
      <c r="AT184" s="38">
        <v>77.317499999999995</v>
      </c>
      <c r="AU184" s="38">
        <v>-3.6559773543544422E-2</v>
      </c>
      <c r="BB184" s="38">
        <v>4.7488999999999999</v>
      </c>
      <c r="BC184" s="38">
        <v>0.6913874151575049</v>
      </c>
    </row>
    <row r="185" spans="18:55" x14ac:dyDescent="0.2">
      <c r="R185" s="14" t="s">
        <v>114</v>
      </c>
      <c r="S185" s="14">
        <v>755</v>
      </c>
      <c r="T185" s="14"/>
      <c r="U185" s="14">
        <v>30118000</v>
      </c>
      <c r="V185" s="38">
        <v>0.88052734899595231</v>
      </c>
      <c r="W185" s="38">
        <v>136.0788</v>
      </c>
      <c r="AT185" s="38">
        <v>39.660074999999999</v>
      </c>
      <c r="AU185" s="38">
        <v>-2.3070479407653981E-2</v>
      </c>
      <c r="BB185" s="38">
        <v>41.421900000000001</v>
      </c>
      <c r="BC185" s="38">
        <v>0.71873851855178073</v>
      </c>
    </row>
    <row r="186" spans="18:55" x14ac:dyDescent="0.2">
      <c r="R186" s="14" t="s">
        <v>114</v>
      </c>
      <c r="S186" s="14">
        <v>755.5</v>
      </c>
      <c r="T186" s="14"/>
      <c r="U186" s="14">
        <v>27872900</v>
      </c>
      <c r="V186" s="38">
        <v>0.62591764431871388</v>
      </c>
      <c r="W186" s="38">
        <v>13.0975</v>
      </c>
      <c r="AT186" s="38">
        <v>79.936999999999998</v>
      </c>
      <c r="AU186" s="38">
        <v>-1.1644289993774129E-2</v>
      </c>
      <c r="BB186" s="38">
        <v>74.148750000000007</v>
      </c>
      <c r="BC186" s="38">
        <v>0.72080492012328445</v>
      </c>
    </row>
    <row r="187" spans="18:55" x14ac:dyDescent="0.2">
      <c r="R187" s="14" t="s">
        <v>114</v>
      </c>
      <c r="S187" s="14">
        <v>772</v>
      </c>
      <c r="T187" s="14"/>
      <c r="U187" s="14">
        <v>18636200</v>
      </c>
      <c r="V187" s="38">
        <v>-0.42158734841757778</v>
      </c>
      <c r="W187" s="38">
        <v>21.564399999999999</v>
      </c>
      <c r="AT187" s="38">
        <v>23.169899999999998</v>
      </c>
      <c r="AU187" s="38">
        <v>-7.751726642567674E-3</v>
      </c>
      <c r="BB187" s="38">
        <v>17.5929</v>
      </c>
      <c r="BC187" s="38">
        <v>0.7414338552599794</v>
      </c>
    </row>
    <row r="188" spans="18:55" x14ac:dyDescent="0.2">
      <c r="R188" s="14" t="s">
        <v>114</v>
      </c>
      <c r="S188" s="14">
        <v>791</v>
      </c>
      <c r="T188" s="14"/>
      <c r="U188" s="14">
        <v>28535600</v>
      </c>
      <c r="V188" s="38">
        <v>0.70107235960516257</v>
      </c>
      <c r="W188" s="38">
        <v>86.139300000000006</v>
      </c>
      <c r="AT188" s="38">
        <v>54.565874999999998</v>
      </c>
      <c r="AU188" s="38">
        <v>-1.9309573564398044E-3</v>
      </c>
      <c r="BB188" s="38">
        <v>53.167400000000001</v>
      </c>
      <c r="BC188" s="38">
        <v>0.753511684108639</v>
      </c>
    </row>
    <row r="189" spans="18:55" x14ac:dyDescent="0.2">
      <c r="R189" s="14" t="s">
        <v>114</v>
      </c>
      <c r="S189" s="14">
        <v>793.5</v>
      </c>
      <c r="T189" s="14"/>
      <c r="U189" s="14">
        <v>23809700</v>
      </c>
      <c r="V189" s="38">
        <v>0.16512295720252518</v>
      </c>
      <c r="W189" s="38">
        <v>27.9864</v>
      </c>
      <c r="AT189" s="38">
        <v>42.097900000000003</v>
      </c>
      <c r="AU189" s="38">
        <v>-1.512063642295924E-3</v>
      </c>
      <c r="BB189" s="38">
        <v>131.989</v>
      </c>
      <c r="BC189" s="38">
        <v>0.75856420154292747</v>
      </c>
    </row>
    <row r="190" spans="18:55" x14ac:dyDescent="0.2">
      <c r="R190" s="14" t="s">
        <v>114</v>
      </c>
      <c r="S190" s="14">
        <v>797</v>
      </c>
      <c r="T190" s="14"/>
      <c r="U190" s="14">
        <v>14969300</v>
      </c>
      <c r="V190" s="38">
        <v>-0.83743890339551452</v>
      </c>
      <c r="W190" s="38">
        <v>172.59970000000001</v>
      </c>
      <c r="AT190" s="38">
        <v>21.125</v>
      </c>
      <c r="AU190" s="38">
        <v>1.3998058490955432E-2</v>
      </c>
      <c r="BB190" s="38">
        <v>42.959800000000001</v>
      </c>
      <c r="BC190" s="38">
        <v>0.78443773037182685</v>
      </c>
    </row>
    <row r="191" spans="18:55" x14ac:dyDescent="0.2">
      <c r="R191" s="14" t="s">
        <v>114</v>
      </c>
      <c r="S191" s="14">
        <v>806</v>
      </c>
      <c r="T191" s="14"/>
      <c r="U191" s="14">
        <v>6368630</v>
      </c>
      <c r="V191" s="38">
        <v>-1.8128137413654866</v>
      </c>
      <c r="W191" s="38">
        <v>74.934600000000003</v>
      </c>
      <c r="AT191" s="38">
        <v>24.843</v>
      </c>
      <c r="AU191" s="38">
        <v>1.6832168446586911E-2</v>
      </c>
      <c r="BB191" s="38">
        <v>69.830799999999996</v>
      </c>
      <c r="BC191" s="38">
        <v>0.78489135774642438</v>
      </c>
    </row>
    <row r="192" spans="18:55" x14ac:dyDescent="0.2">
      <c r="R192" s="14" t="s">
        <v>114</v>
      </c>
      <c r="S192" s="14">
        <v>824.5</v>
      </c>
      <c r="T192" s="14"/>
      <c r="U192" s="14">
        <v>21798500</v>
      </c>
      <c r="V192" s="38">
        <v>-6.296088674512168E-2</v>
      </c>
      <c r="W192" s="38">
        <v>13.0806</v>
      </c>
      <c r="AT192" s="38">
        <v>126.66549999999999</v>
      </c>
      <c r="AU192" s="38">
        <v>1.822707262347437E-2</v>
      </c>
      <c r="BB192" s="38">
        <v>114.5313</v>
      </c>
      <c r="BC192" s="38">
        <v>0.84426808591597446</v>
      </c>
    </row>
    <row r="193" spans="18:55" x14ac:dyDescent="0.2">
      <c r="R193" s="14" t="s">
        <v>114</v>
      </c>
      <c r="S193" s="14">
        <v>844</v>
      </c>
      <c r="T193" s="14"/>
      <c r="U193" s="14">
        <v>13067000</v>
      </c>
      <c r="V193" s="38">
        <v>-1.0531727420697432</v>
      </c>
      <c r="W193" s="38">
        <v>58.727499999999999</v>
      </c>
      <c r="AT193" s="38">
        <v>50.953499999999998</v>
      </c>
      <c r="AU193" s="38">
        <v>2.5474006609131641E-2</v>
      </c>
      <c r="BB193" s="38">
        <v>67.059200000000004</v>
      </c>
      <c r="BC193" s="38">
        <v>0.89949661635667055</v>
      </c>
    </row>
    <row r="194" spans="18:55" x14ac:dyDescent="0.2">
      <c r="R194" s="14" t="s">
        <v>114</v>
      </c>
      <c r="S194" s="14">
        <v>852</v>
      </c>
      <c r="T194" s="14"/>
      <c r="U194" s="14">
        <v>29706000</v>
      </c>
      <c r="V194" s="38">
        <v>0.83380372941240499</v>
      </c>
      <c r="W194" s="38">
        <v>42.959800000000001</v>
      </c>
      <c r="AT194" s="38">
        <v>16.207100000000001</v>
      </c>
      <c r="AU194" s="38">
        <v>2.9272899194924651E-2</v>
      </c>
      <c r="BB194" s="38">
        <v>206.1293</v>
      </c>
      <c r="BC194" s="38">
        <v>0.92764838552291351</v>
      </c>
    </row>
    <row r="195" spans="18:55" x14ac:dyDescent="0.2">
      <c r="R195" s="14" t="s">
        <v>114</v>
      </c>
      <c r="S195" s="14">
        <v>869</v>
      </c>
      <c r="T195" s="14"/>
      <c r="U195" s="14">
        <v>16646200</v>
      </c>
      <c r="V195" s="38">
        <v>-0.64726696727985766</v>
      </c>
      <c r="W195" s="38">
        <v>35.878700000000002</v>
      </c>
      <c r="AT195" s="38">
        <v>95.434299999999993</v>
      </c>
      <c r="AU195" s="38">
        <v>5.3224648542406876E-2</v>
      </c>
      <c r="BB195" s="38">
        <v>13.3003</v>
      </c>
      <c r="BC195" s="38">
        <v>1.1494263159730136</v>
      </c>
    </row>
    <row r="196" spans="18:55" x14ac:dyDescent="0.2">
      <c r="R196" s="14" t="s">
        <v>114</v>
      </c>
      <c r="S196" s="14">
        <v>872</v>
      </c>
      <c r="T196" s="14"/>
      <c r="U196" s="14">
        <v>18284200</v>
      </c>
      <c r="V196" s="38">
        <v>-0.46150655738216195</v>
      </c>
      <c r="W196" s="38">
        <v>29.3553</v>
      </c>
      <c r="AT196" s="38">
        <v>40.610700000000001</v>
      </c>
      <c r="AU196" s="38">
        <v>5.4430828141169764E-2</v>
      </c>
      <c r="BB196" s="38">
        <v>129.285</v>
      </c>
      <c r="BC196" s="38">
        <v>1.162492817883473</v>
      </c>
    </row>
    <row r="197" spans="18:55" x14ac:dyDescent="0.2">
      <c r="R197" s="14" t="s">
        <v>114</v>
      </c>
      <c r="S197" s="14">
        <v>896</v>
      </c>
      <c r="T197" s="14"/>
      <c r="U197" s="14">
        <v>26451100</v>
      </c>
      <c r="V197" s="38">
        <v>0.46467579401801562</v>
      </c>
      <c r="W197" s="38">
        <v>79.683499999999995</v>
      </c>
      <c r="AT197" s="38">
        <v>31.653700000000001</v>
      </c>
      <c r="AU197" s="38">
        <v>5.5696390465140119E-2</v>
      </c>
      <c r="BB197" s="38">
        <v>136.82239999999999</v>
      </c>
      <c r="BC197" s="38">
        <v>1.2260078674900481</v>
      </c>
    </row>
    <row r="198" spans="18:55" x14ac:dyDescent="0.2">
      <c r="R198" s="14" t="s">
        <v>114</v>
      </c>
      <c r="S198" s="14">
        <v>915</v>
      </c>
      <c r="T198" s="14"/>
      <c r="U198" s="14">
        <v>45957400</v>
      </c>
      <c r="V198" s="38">
        <v>2.6768237082960509</v>
      </c>
      <c r="W198" s="38">
        <v>140.8108</v>
      </c>
      <c r="AT198" s="38">
        <v>106.5038</v>
      </c>
      <c r="AU198" s="38">
        <v>5.8070106863830781E-2</v>
      </c>
      <c r="BB198" s="38">
        <v>93.0852</v>
      </c>
      <c r="BC198" s="38">
        <v>1.4101757559517083</v>
      </c>
    </row>
    <row r="199" spans="18:55" x14ac:dyDescent="0.2">
      <c r="R199" s="14" t="s">
        <v>114</v>
      </c>
      <c r="S199" s="14">
        <v>928</v>
      </c>
      <c r="T199" s="14"/>
      <c r="U199" s="14">
        <v>32280500</v>
      </c>
      <c r="V199" s="38">
        <v>1.1257696483877515</v>
      </c>
      <c r="W199" s="38">
        <v>56.817799999999998</v>
      </c>
      <c r="AT199" s="38">
        <v>57.426200000000001</v>
      </c>
      <c r="AU199" s="38">
        <v>5.9511966426961188E-2</v>
      </c>
    </row>
    <row r="200" spans="18:55" x14ac:dyDescent="0.2">
      <c r="R200" s="14" t="s">
        <v>114</v>
      </c>
      <c r="S200" s="14">
        <v>950.5</v>
      </c>
      <c r="T200" s="14"/>
      <c r="U200" s="14">
        <v>26404400</v>
      </c>
      <c r="V200" s="38">
        <v>0.45937969441958926</v>
      </c>
      <c r="W200" s="38">
        <v>19.5702</v>
      </c>
      <c r="AT200" s="38">
        <v>101.72110000000001</v>
      </c>
      <c r="AU200" s="38">
        <v>6.4939351522656827E-2</v>
      </c>
    </row>
    <row r="201" spans="18:55" x14ac:dyDescent="0.2">
      <c r="R201" s="14" t="s">
        <v>114</v>
      </c>
      <c r="S201" s="14">
        <v>952</v>
      </c>
      <c r="T201" s="14"/>
      <c r="U201" s="14">
        <v>11144300</v>
      </c>
      <c r="V201" s="38">
        <v>-1.2712200803544191</v>
      </c>
      <c r="W201" s="38">
        <v>137.26179999999999</v>
      </c>
      <c r="AT201" s="38">
        <v>131.22427500000001</v>
      </c>
      <c r="AU201" s="38">
        <v>7.156170295595625E-2</v>
      </c>
    </row>
    <row r="202" spans="18:55" x14ac:dyDescent="0.2">
      <c r="R202" s="14" t="s">
        <v>114</v>
      </c>
      <c r="S202" s="14">
        <v>960</v>
      </c>
      <c r="T202" s="14"/>
      <c r="U202" s="14">
        <v>26395800</v>
      </c>
      <c r="V202" s="38">
        <v>0.45840439556420454</v>
      </c>
      <c r="W202" s="38">
        <v>112.8075</v>
      </c>
      <c r="AT202" s="38">
        <v>36.085724999999996</v>
      </c>
      <c r="AU202" s="38">
        <v>7.4348154531781688E-2</v>
      </c>
    </row>
    <row r="203" spans="18:55" x14ac:dyDescent="0.2">
      <c r="R203" s="14" t="s">
        <v>114</v>
      </c>
      <c r="S203" s="14">
        <v>962</v>
      </c>
      <c r="T203" s="14"/>
      <c r="U203" s="14">
        <v>8787960</v>
      </c>
      <c r="V203" s="38">
        <v>-1.5384451623192155</v>
      </c>
      <c r="W203" s="38">
        <v>34.847799999999999</v>
      </c>
      <c r="AT203" s="38">
        <v>130.3159</v>
      </c>
      <c r="AU203" s="38">
        <v>8.3900975780834303E-2</v>
      </c>
    </row>
    <row r="204" spans="18:55" x14ac:dyDescent="0.2">
      <c r="R204" s="14" t="s">
        <v>114</v>
      </c>
      <c r="S204" s="14">
        <v>986.5</v>
      </c>
      <c r="T204" s="14"/>
      <c r="U204" s="14">
        <v>20223700</v>
      </c>
      <c r="V204" s="38">
        <v>-0.24155398412417611</v>
      </c>
      <c r="W204" s="38">
        <v>156.52779999999899</v>
      </c>
      <c r="AT204" s="38">
        <v>97.022900000000007</v>
      </c>
      <c r="AU204" s="38">
        <v>8.7092996133219011E-2</v>
      </c>
    </row>
    <row r="205" spans="18:55" x14ac:dyDescent="0.2">
      <c r="R205" s="14" t="s">
        <v>114</v>
      </c>
      <c r="S205" s="14">
        <v>1041</v>
      </c>
      <c r="T205" s="14"/>
      <c r="U205" s="14">
        <v>25251200</v>
      </c>
      <c r="V205" s="38">
        <v>0.32859892232311633</v>
      </c>
      <c r="W205" s="38">
        <v>47.032699999999998</v>
      </c>
      <c r="AT205" s="38">
        <v>94.048500000000004</v>
      </c>
      <c r="AU205" s="38">
        <v>8.9151712641800912E-2</v>
      </c>
    </row>
    <row r="206" spans="18:55" x14ac:dyDescent="0.2">
      <c r="R206" s="14" t="s">
        <v>114</v>
      </c>
      <c r="S206" s="14">
        <v>1064</v>
      </c>
      <c r="T206" s="14"/>
      <c r="U206" s="14">
        <v>33128700</v>
      </c>
      <c r="V206" s="38">
        <v>1.2219613331711614</v>
      </c>
      <c r="W206" s="38">
        <v>177.97389999999999</v>
      </c>
      <c r="AT206" s="38">
        <v>20.499700000000001</v>
      </c>
      <c r="AU206" s="38">
        <v>8.9548636594573766E-2</v>
      </c>
    </row>
    <row r="207" spans="18:55" x14ac:dyDescent="0.2">
      <c r="R207" s="14" t="s">
        <v>114</v>
      </c>
      <c r="S207" s="14">
        <v>1095</v>
      </c>
      <c r="T207" s="14"/>
      <c r="U207" s="14">
        <v>25892700</v>
      </c>
      <c r="V207" s="38">
        <v>0.40134941252419803</v>
      </c>
      <c r="W207" s="38">
        <v>16.207100000000001</v>
      </c>
      <c r="AT207" s="38">
        <v>114.3792</v>
      </c>
      <c r="AU207" s="38">
        <v>9.5382158266061251E-2</v>
      </c>
    </row>
    <row r="208" spans="18:55" x14ac:dyDescent="0.2">
      <c r="R208" s="14" t="s">
        <v>114</v>
      </c>
      <c r="S208" s="14">
        <v>1102</v>
      </c>
      <c r="T208" s="14"/>
      <c r="U208" s="14">
        <v>22611800</v>
      </c>
      <c r="V208" s="38">
        <v>2.9272899194924651E-2</v>
      </c>
      <c r="W208" s="38">
        <v>106.3348</v>
      </c>
      <c r="AT208" s="38">
        <v>131.75239999999999</v>
      </c>
      <c r="AU208" s="38">
        <v>9.9369669254610674E-2</v>
      </c>
    </row>
    <row r="209" spans="18:47" x14ac:dyDescent="0.2">
      <c r="R209" s="14" t="s">
        <v>114</v>
      </c>
      <c r="S209" s="14">
        <v>1116.5</v>
      </c>
      <c r="T209" s="14"/>
      <c r="U209" s="14">
        <v>28135300</v>
      </c>
      <c r="V209" s="38">
        <v>0.65567560009231296</v>
      </c>
      <c r="W209" s="38">
        <v>122.4405</v>
      </c>
      <c r="AT209" s="38">
        <v>27.209</v>
      </c>
      <c r="AU209" s="38">
        <v>0.10145635517775939</v>
      </c>
    </row>
    <row r="210" spans="18:47" x14ac:dyDescent="0.2">
      <c r="R210" s="14" t="s">
        <v>114</v>
      </c>
      <c r="S210" s="14">
        <v>1122</v>
      </c>
      <c r="T210" s="14"/>
      <c r="U210" s="14">
        <v>19165800</v>
      </c>
      <c r="V210" s="38">
        <v>-0.36152708402086248</v>
      </c>
      <c r="W210" s="38">
        <v>134.94649999999999</v>
      </c>
      <c r="AT210" s="38">
        <v>55.74465</v>
      </c>
      <c r="AU210" s="38">
        <v>0.10182417463763738</v>
      </c>
    </row>
    <row r="211" spans="18:47" x14ac:dyDescent="0.2">
      <c r="R211" s="14" t="s">
        <v>114</v>
      </c>
      <c r="S211" s="14">
        <v>1157</v>
      </c>
      <c r="T211" s="14"/>
      <c r="U211" s="14">
        <v>26961500</v>
      </c>
      <c r="V211" s="38">
        <v>0.52255864701666266</v>
      </c>
      <c r="W211" s="38">
        <v>175.89519999999999</v>
      </c>
      <c r="AT211" s="38">
        <v>80.080650000000006</v>
      </c>
      <c r="AU211" s="38">
        <v>0.10219927388822926</v>
      </c>
    </row>
    <row r="212" spans="18:47" x14ac:dyDescent="0.2">
      <c r="R212" s="14" t="s">
        <v>114</v>
      </c>
      <c r="S212" s="14">
        <v>1220.5</v>
      </c>
      <c r="T212" s="14"/>
      <c r="U212" s="14">
        <v>25793900</v>
      </c>
      <c r="V212" s="38">
        <v>0.39014481637163861</v>
      </c>
      <c r="W212" s="38">
        <v>21.074300000000001</v>
      </c>
      <c r="AT212" s="38">
        <v>41.506399999999999</v>
      </c>
      <c r="AU212" s="38">
        <v>0.10346664594754351</v>
      </c>
    </row>
    <row r="213" spans="18:47" x14ac:dyDescent="0.2">
      <c r="R213" s="14" t="s">
        <v>114</v>
      </c>
      <c r="S213" s="14">
        <v>1234</v>
      </c>
      <c r="T213" s="14"/>
      <c r="U213" s="14">
        <v>20143400</v>
      </c>
      <c r="V213" s="38">
        <v>-0.25066055366922191</v>
      </c>
      <c r="W213" s="38">
        <v>64.017200000000003</v>
      </c>
      <c r="AT213" s="38">
        <v>60.992100000000001</v>
      </c>
      <c r="AU213" s="38">
        <v>0.11292979173551859</v>
      </c>
    </row>
    <row r="214" spans="18:47" x14ac:dyDescent="0.2">
      <c r="R214" s="14" t="s">
        <v>114</v>
      </c>
      <c r="S214" s="14">
        <v>1252.5</v>
      </c>
      <c r="T214" s="14"/>
      <c r="U214" s="14">
        <v>24753900</v>
      </c>
      <c r="V214" s="38">
        <v>0.27220169897627627</v>
      </c>
      <c r="W214" s="38">
        <v>56.175600000000003</v>
      </c>
      <c r="AT214" s="38">
        <v>61.161099999999998</v>
      </c>
      <c r="AU214" s="38">
        <v>0.1130748454817662</v>
      </c>
    </row>
    <row r="215" spans="18:47" x14ac:dyDescent="0.2">
      <c r="R215" s="14" t="s">
        <v>114</v>
      </c>
      <c r="S215" s="14">
        <v>1259</v>
      </c>
      <c r="T215" s="14"/>
      <c r="U215" s="14">
        <v>16435200</v>
      </c>
      <c r="V215" s="38">
        <v>-0.67119581128987826</v>
      </c>
      <c r="W215" s="38">
        <v>131.75239999999999</v>
      </c>
      <c r="AT215" s="38">
        <v>125.46559999999999</v>
      </c>
      <c r="AU215" s="38">
        <v>0.12097367296981887</v>
      </c>
    </row>
    <row r="216" spans="18:47" x14ac:dyDescent="0.2">
      <c r="R216" s="14" t="s">
        <v>114</v>
      </c>
      <c r="S216" s="14">
        <v>1269</v>
      </c>
      <c r="T216" s="14"/>
      <c r="U216" s="14">
        <v>23229900</v>
      </c>
      <c r="V216" s="38">
        <v>9.9369669254610674E-2</v>
      </c>
      <c r="W216" s="38">
        <v>97.242599999999996</v>
      </c>
      <c r="AT216" s="38">
        <v>56.200949999999999</v>
      </c>
      <c r="AU216" s="38">
        <v>0.12107480403408527</v>
      </c>
    </row>
    <row r="217" spans="18:47" x14ac:dyDescent="0.2">
      <c r="R217" s="14" t="s">
        <v>114</v>
      </c>
      <c r="S217" s="14">
        <v>1271</v>
      </c>
      <c r="T217" s="14"/>
      <c r="U217" s="14">
        <v>24936300</v>
      </c>
      <c r="V217" s="38">
        <v>0.29288710725792444</v>
      </c>
      <c r="W217" s="38">
        <v>52.204099999999997</v>
      </c>
      <c r="AT217" s="38">
        <v>65.504400000000004</v>
      </c>
      <c r="AU217" s="38">
        <v>0.12182674414006867</v>
      </c>
    </row>
    <row r="218" spans="18:47" x14ac:dyDescent="0.2">
      <c r="R218" s="14" t="s">
        <v>114</v>
      </c>
      <c r="S218" s="14">
        <v>1275</v>
      </c>
      <c r="T218" s="14"/>
      <c r="U218" s="14">
        <v>30497400</v>
      </c>
      <c r="V218" s="38">
        <v>0.92355390547652971</v>
      </c>
      <c r="W218" s="38">
        <v>114.5313</v>
      </c>
      <c r="AT218" s="38">
        <v>67.802800000000005</v>
      </c>
      <c r="AU218" s="38">
        <v>0.13078336494549084</v>
      </c>
    </row>
    <row r="219" spans="18:47" x14ac:dyDescent="0.2">
      <c r="R219" s="14" t="s">
        <v>114</v>
      </c>
      <c r="S219" s="14">
        <v>1279</v>
      </c>
      <c r="T219" s="14"/>
      <c r="U219" s="14">
        <v>29892800</v>
      </c>
      <c r="V219" s="38">
        <v>0.85498812780611044</v>
      </c>
      <c r="W219" s="38">
        <v>61.634300000000003</v>
      </c>
      <c r="AT219" s="38">
        <v>165.0454</v>
      </c>
      <c r="AU219" s="38">
        <v>0.13693001587128761</v>
      </c>
    </row>
    <row r="220" spans="18:47" x14ac:dyDescent="0.2">
      <c r="R220" s="14" t="s">
        <v>114</v>
      </c>
      <c r="S220" s="14">
        <v>1303.5</v>
      </c>
      <c r="T220" s="14"/>
      <c r="U220" s="14">
        <v>33844000</v>
      </c>
      <c r="V220" s="38">
        <v>1.3030812484335679</v>
      </c>
      <c r="W220" s="38">
        <v>161.44569999999999</v>
      </c>
      <c r="AT220" s="38">
        <v>79.966575000000006</v>
      </c>
      <c r="AU220" s="38">
        <v>0.13827578395408463</v>
      </c>
    </row>
    <row r="221" spans="18:47" x14ac:dyDescent="0.2">
      <c r="R221" s="14" t="s">
        <v>114</v>
      </c>
      <c r="S221" s="14">
        <v>1341</v>
      </c>
      <c r="T221" s="14"/>
      <c r="U221" s="14">
        <v>16998100</v>
      </c>
      <c r="V221" s="38">
        <v>-0.60735909899963836</v>
      </c>
      <c r="W221" s="38">
        <v>74.968400000000003</v>
      </c>
      <c r="AT221" s="38">
        <v>62.893349999999998</v>
      </c>
      <c r="AU221" s="38">
        <v>0.13969580254561106</v>
      </c>
    </row>
    <row r="222" spans="18:47" x14ac:dyDescent="0.2">
      <c r="R222" s="14" t="s">
        <v>114</v>
      </c>
      <c r="S222" s="14">
        <v>1342</v>
      </c>
      <c r="T222" s="14"/>
      <c r="U222" s="14">
        <v>33498100</v>
      </c>
      <c r="V222" s="38">
        <v>1.2638538212152448</v>
      </c>
      <c r="W222" s="38">
        <v>57.206499999999998</v>
      </c>
      <c r="AT222" s="38">
        <v>56.395299999999999</v>
      </c>
      <c r="AU222" s="38">
        <v>0.14956837398789644</v>
      </c>
    </row>
    <row r="223" spans="18:47" x14ac:dyDescent="0.2">
      <c r="R223" s="14" t="s">
        <v>114</v>
      </c>
      <c r="S223" s="14">
        <v>1350.5</v>
      </c>
      <c r="T223" s="14"/>
      <c r="U223" s="14">
        <v>19595400</v>
      </c>
      <c r="V223" s="38">
        <v>-0.31280750398908591</v>
      </c>
      <c r="W223" s="38">
        <v>24.843</v>
      </c>
      <c r="AT223" s="38">
        <v>40.898000000000003</v>
      </c>
      <c r="AU223" s="38">
        <v>0.1569224873928585</v>
      </c>
    </row>
    <row r="224" spans="18:47" x14ac:dyDescent="0.2">
      <c r="R224" s="14" t="s">
        <v>114</v>
      </c>
      <c r="S224" s="14">
        <v>1373</v>
      </c>
      <c r="T224" s="14"/>
      <c r="U224" s="14">
        <v>22502100</v>
      </c>
      <c r="V224" s="38">
        <v>1.6832168446586911E-2</v>
      </c>
      <c r="W224" s="38">
        <v>67.769000000000005</v>
      </c>
      <c r="AT224" s="38">
        <v>75.204999999999998</v>
      </c>
      <c r="AU224" s="38">
        <v>0.16005367129139758</v>
      </c>
    </row>
    <row r="225" spans="18:47" x14ac:dyDescent="0.2">
      <c r="R225" s="14" t="s">
        <v>114</v>
      </c>
      <c r="S225" s="14">
        <v>1386</v>
      </c>
      <c r="T225" s="14"/>
      <c r="U225" s="14">
        <v>17212100</v>
      </c>
      <c r="V225" s="38">
        <v>-0.58309003445866958</v>
      </c>
      <c r="W225" s="38">
        <v>23.812100000000001</v>
      </c>
      <c r="AT225" s="38">
        <v>49.584600000000002</v>
      </c>
      <c r="AU225" s="38">
        <v>0.1643585782720276</v>
      </c>
    </row>
    <row r="226" spans="18:47" x14ac:dyDescent="0.2">
      <c r="R226" s="14" t="s">
        <v>114</v>
      </c>
      <c r="S226" s="14">
        <v>1407</v>
      </c>
      <c r="T226" s="14"/>
      <c r="U226" s="14">
        <v>21494400</v>
      </c>
      <c r="V226" s="38">
        <v>-9.7447907898900232E-2</v>
      </c>
      <c r="W226" s="38">
        <v>79.936999999999998</v>
      </c>
      <c r="AT226" s="38">
        <v>86.139300000000006</v>
      </c>
      <c r="AU226" s="38">
        <v>0.16512295720252518</v>
      </c>
    </row>
    <row r="227" spans="18:47" x14ac:dyDescent="0.2">
      <c r="R227" s="14" t="s">
        <v>114</v>
      </c>
      <c r="S227" s="14">
        <v>1438.5</v>
      </c>
      <c r="T227" s="14"/>
      <c r="U227" s="14">
        <v>22251000</v>
      </c>
      <c r="V227" s="38">
        <v>-1.1644289993774129E-2</v>
      </c>
      <c r="W227" s="38">
        <v>61.549799999999998</v>
      </c>
      <c r="AT227" s="38">
        <v>58.406399999999998</v>
      </c>
      <c r="AU227" s="38">
        <v>0.165856979620291</v>
      </c>
    </row>
    <row r="228" spans="18:47" x14ac:dyDescent="0.2">
      <c r="R228" s="14" t="s">
        <v>114</v>
      </c>
      <c r="S228" s="14">
        <v>1471</v>
      </c>
      <c r="T228" s="14"/>
      <c r="U228" s="14">
        <v>29482400</v>
      </c>
      <c r="V228" s="38">
        <v>0.80844595917240203</v>
      </c>
      <c r="W228" s="38">
        <v>60.856900000000003</v>
      </c>
      <c r="AT228" s="38">
        <v>36.030799999999999</v>
      </c>
      <c r="AU228" s="38">
        <v>0.16937033174355198</v>
      </c>
    </row>
    <row r="229" spans="18:47" x14ac:dyDescent="0.2">
      <c r="R229" s="14" t="s">
        <v>114</v>
      </c>
      <c r="S229" s="14">
        <v>1500.5</v>
      </c>
      <c r="T229" s="14"/>
      <c r="U229" s="14">
        <v>11766900</v>
      </c>
      <c r="V229" s="38">
        <v>-1.2006129794983109</v>
      </c>
      <c r="W229" s="38">
        <v>22.561499999999999</v>
      </c>
      <c r="AT229" s="38">
        <v>121.946175</v>
      </c>
      <c r="AU229" s="38">
        <v>0.18032708922579649</v>
      </c>
    </row>
    <row r="230" spans="18:47" x14ac:dyDescent="0.2">
      <c r="R230" s="14" t="s">
        <v>114</v>
      </c>
      <c r="S230" s="14">
        <v>1515.5</v>
      </c>
      <c r="T230" s="14"/>
      <c r="U230" s="14">
        <v>27652100</v>
      </c>
      <c r="V230" s="38">
        <v>0.60087741324092925</v>
      </c>
      <c r="W230" s="38">
        <v>51.781599999999997</v>
      </c>
      <c r="AT230" s="38">
        <v>56.479799999999997</v>
      </c>
      <c r="AU230" s="38">
        <v>0.18253090770270605</v>
      </c>
    </row>
    <row r="231" spans="18:47" x14ac:dyDescent="0.2">
      <c r="R231" s="14" t="s">
        <v>114</v>
      </c>
      <c r="S231" s="14">
        <v>1566</v>
      </c>
      <c r="T231" s="14"/>
      <c r="U231" s="14">
        <v>20247100</v>
      </c>
      <c r="V231" s="38">
        <v>-0.23890026398278047</v>
      </c>
      <c r="W231" s="38">
        <v>167.34379999999999</v>
      </c>
      <c r="AT231" s="38">
        <v>78.906099999999995</v>
      </c>
      <c r="AU231" s="38">
        <v>0.18689707118320745</v>
      </c>
    </row>
    <row r="232" spans="18:47" x14ac:dyDescent="0.2">
      <c r="R232" s="14" t="s">
        <v>114</v>
      </c>
      <c r="S232" s="14">
        <v>1862</v>
      </c>
      <c r="T232" s="14"/>
      <c r="U232" s="14">
        <v>20220200</v>
      </c>
      <c r="V232" s="38">
        <v>-0.24195090807694897</v>
      </c>
      <c r="W232" s="38">
        <v>41.252899999999997</v>
      </c>
      <c r="AT232" s="38">
        <v>99.663525000000007</v>
      </c>
      <c r="AU232" s="38">
        <v>0.1901198589466061</v>
      </c>
    </row>
    <row r="233" spans="18:47" x14ac:dyDescent="0.2">
      <c r="R233" s="14" t="s">
        <v>114</v>
      </c>
      <c r="S233" s="14">
        <v>2030.5</v>
      </c>
      <c r="T233" s="14"/>
      <c r="U233" s="14">
        <v>18252500</v>
      </c>
      <c r="V233" s="38">
        <v>-0.46510155432584749</v>
      </c>
      <c r="W233" s="38">
        <v>90.482600000000005</v>
      </c>
      <c r="AT233" s="38">
        <v>25.958400000000001</v>
      </c>
      <c r="AU233" s="38">
        <v>0.19548121212914932</v>
      </c>
    </row>
    <row r="234" spans="18:47" x14ac:dyDescent="0.2">
      <c r="R234" s="14" t="s">
        <v>114</v>
      </c>
      <c r="S234" s="14">
        <v>2084</v>
      </c>
      <c r="T234" s="14"/>
      <c r="U234" s="14">
        <v>23143300</v>
      </c>
      <c r="V234" s="38">
        <v>8.9548636594573766E-2</v>
      </c>
      <c r="W234" s="38">
        <v>20.499700000000001</v>
      </c>
      <c r="AT234" s="38">
        <v>28.7807</v>
      </c>
      <c r="AU234" s="38">
        <v>0.19742122627387057</v>
      </c>
    </row>
    <row r="235" spans="18:47" x14ac:dyDescent="0.2">
      <c r="AT235" s="38">
        <v>157.03479999999999</v>
      </c>
      <c r="AU235" s="38">
        <v>0.20425205933998772</v>
      </c>
    </row>
    <row r="236" spans="18:47" x14ac:dyDescent="0.2">
      <c r="AT236" s="38">
        <v>116.9987</v>
      </c>
      <c r="AU236" s="38">
        <v>0.20819979866855287</v>
      </c>
    </row>
    <row r="237" spans="18:47" x14ac:dyDescent="0.2">
      <c r="AT237" s="38">
        <v>18.302699999999898</v>
      </c>
      <c r="AU237" s="38">
        <v>0.21029290302807596</v>
      </c>
    </row>
    <row r="238" spans="18:47" x14ac:dyDescent="0.2">
      <c r="AT238" s="38">
        <v>121.2406</v>
      </c>
      <c r="AU238" s="38">
        <v>0.21786848018385502</v>
      </c>
    </row>
    <row r="239" spans="18:47" x14ac:dyDescent="0.2">
      <c r="AT239" s="38">
        <v>50.902799999999999</v>
      </c>
      <c r="AU239" s="38">
        <v>0.21809762938139565</v>
      </c>
    </row>
    <row r="240" spans="18:47" x14ac:dyDescent="0.2">
      <c r="AT240" s="38">
        <v>145.4076</v>
      </c>
      <c r="AU240" s="38">
        <v>0.21976609614517198</v>
      </c>
    </row>
    <row r="241" spans="46:47" x14ac:dyDescent="0.2">
      <c r="AT241" s="38">
        <v>68.563299999999998</v>
      </c>
      <c r="AU241" s="38">
        <v>0.22548346520283438</v>
      </c>
    </row>
    <row r="242" spans="46:47" x14ac:dyDescent="0.2">
      <c r="AT242" s="38">
        <v>74.478300000000004</v>
      </c>
      <c r="AU242" s="38">
        <v>0.22786323716486839</v>
      </c>
    </row>
    <row r="243" spans="46:47" x14ac:dyDescent="0.2">
      <c r="AT243" s="38">
        <v>88.910899999999998</v>
      </c>
      <c r="AU243" s="38">
        <v>0.24006552464673181</v>
      </c>
    </row>
    <row r="244" spans="46:47" x14ac:dyDescent="0.2">
      <c r="AT244" s="38">
        <v>40.2727</v>
      </c>
      <c r="AU244" s="38">
        <v>0.24134367963064218</v>
      </c>
    </row>
    <row r="245" spans="46:47" x14ac:dyDescent="0.2">
      <c r="AT245" s="38">
        <v>47.776299999999999</v>
      </c>
      <c r="AU245" s="38">
        <v>0.25039356294249915</v>
      </c>
    </row>
    <row r="246" spans="46:47" x14ac:dyDescent="0.2">
      <c r="AT246" s="38">
        <v>161.45415</v>
      </c>
      <c r="AU246" s="38">
        <v>0.25360540710928287</v>
      </c>
    </row>
    <row r="247" spans="46:47" x14ac:dyDescent="0.2">
      <c r="AT247" s="38">
        <v>97.614400000000003</v>
      </c>
      <c r="AU247" s="38">
        <v>0.25629746330939635</v>
      </c>
    </row>
    <row r="248" spans="46:47" x14ac:dyDescent="0.2">
      <c r="AT248" s="38">
        <v>38.024999999999999</v>
      </c>
      <c r="AU248" s="38">
        <v>0.26182497278235733</v>
      </c>
    </row>
    <row r="249" spans="46:47" x14ac:dyDescent="0.2">
      <c r="AT249" s="38">
        <v>151.42400000000001</v>
      </c>
      <c r="AU249" s="38">
        <v>0.26476604524864988</v>
      </c>
    </row>
    <row r="250" spans="46:47" x14ac:dyDescent="0.2">
      <c r="AT250" s="38">
        <v>151.22120000000001</v>
      </c>
      <c r="AU250" s="38">
        <v>0.26806234918307364</v>
      </c>
    </row>
    <row r="251" spans="46:47" x14ac:dyDescent="0.2">
      <c r="AT251" s="38">
        <v>64.017200000000003</v>
      </c>
      <c r="AU251" s="38">
        <v>0.27220169897627627</v>
      </c>
    </row>
    <row r="252" spans="46:47" x14ac:dyDescent="0.2">
      <c r="AT252" s="38">
        <v>27.242799999999999</v>
      </c>
      <c r="AU252" s="38">
        <v>0.28189338452461193</v>
      </c>
    </row>
    <row r="253" spans="46:47" x14ac:dyDescent="0.2">
      <c r="AT253" s="38">
        <v>25.265499999999999</v>
      </c>
      <c r="AU253" s="38">
        <v>0.28376205463854409</v>
      </c>
    </row>
    <row r="254" spans="46:47" x14ac:dyDescent="0.2">
      <c r="AT254" s="38">
        <v>188.13079999999999</v>
      </c>
      <c r="AU254" s="38">
        <v>0.2892467475767791</v>
      </c>
    </row>
    <row r="255" spans="46:47" x14ac:dyDescent="0.2">
      <c r="AT255" s="38">
        <v>51.359099999999998</v>
      </c>
      <c r="AU255" s="38">
        <v>0.29161987444110626</v>
      </c>
    </row>
    <row r="256" spans="46:47" x14ac:dyDescent="0.2">
      <c r="AT256" s="38">
        <v>97.242599999999996</v>
      </c>
      <c r="AU256" s="38">
        <v>0.29288710725792444</v>
      </c>
    </row>
    <row r="257" spans="46:47" x14ac:dyDescent="0.2">
      <c r="AT257" s="38">
        <v>126.76690000000001</v>
      </c>
      <c r="AU257" s="38">
        <v>0.29423664869735211</v>
      </c>
    </row>
    <row r="258" spans="46:47" x14ac:dyDescent="0.2">
      <c r="AT258" s="38">
        <v>56.6995</v>
      </c>
      <c r="AU258" s="38">
        <v>0.29855213373807821</v>
      </c>
    </row>
    <row r="259" spans="46:47" x14ac:dyDescent="0.2">
      <c r="AT259" s="38">
        <v>82.248075</v>
      </c>
      <c r="AU259" s="38">
        <v>0.30118942632722506</v>
      </c>
    </row>
    <row r="260" spans="46:47" x14ac:dyDescent="0.2">
      <c r="AT260" s="38">
        <v>117.8775</v>
      </c>
      <c r="AU260" s="38">
        <v>0.30318444866128874</v>
      </c>
    </row>
    <row r="261" spans="46:47" x14ac:dyDescent="0.2">
      <c r="AT261" s="38">
        <v>104.12090000000001</v>
      </c>
      <c r="AU261" s="38">
        <v>0.30552846734484018</v>
      </c>
    </row>
    <row r="262" spans="46:47" x14ac:dyDescent="0.2">
      <c r="AT262" s="38">
        <v>50.26905</v>
      </c>
      <c r="AU262" s="38">
        <v>0.30802159124872014</v>
      </c>
    </row>
    <row r="263" spans="46:47" x14ac:dyDescent="0.2">
      <c r="AT263" s="38">
        <v>66.535300000000007</v>
      </c>
      <c r="AU263" s="38">
        <v>0.30871441030966107</v>
      </c>
    </row>
    <row r="264" spans="46:47" x14ac:dyDescent="0.2">
      <c r="AT264" s="38">
        <v>118.9422</v>
      </c>
      <c r="AU264" s="38">
        <v>0.31818946022012162</v>
      </c>
    </row>
    <row r="265" spans="46:47" x14ac:dyDescent="0.2">
      <c r="AT265" s="38">
        <v>110.8978</v>
      </c>
      <c r="AU265" s="38">
        <v>0.32305332766866135</v>
      </c>
    </row>
    <row r="266" spans="46:47" x14ac:dyDescent="0.2">
      <c r="AT266" s="38">
        <v>156.52779999999899</v>
      </c>
      <c r="AU266" s="38">
        <v>0.32859892232311633</v>
      </c>
    </row>
    <row r="267" spans="46:47" x14ac:dyDescent="0.2">
      <c r="AT267" s="38">
        <v>39.715000000000003</v>
      </c>
      <c r="AU267" s="38">
        <v>0.33362284549678417</v>
      </c>
    </row>
    <row r="268" spans="46:47" x14ac:dyDescent="0.2">
      <c r="AT268" s="38">
        <v>53.234999999999999</v>
      </c>
      <c r="AU268" s="38">
        <v>0.33447948481725498</v>
      </c>
    </row>
    <row r="269" spans="46:47" x14ac:dyDescent="0.2">
      <c r="AT269" s="38">
        <v>28.087800000000001</v>
      </c>
      <c r="AU269" s="38">
        <v>0.34210567740175835</v>
      </c>
    </row>
    <row r="270" spans="46:47" x14ac:dyDescent="0.2">
      <c r="AT270" s="38">
        <v>57.46</v>
      </c>
      <c r="AU270" s="38">
        <v>0.34265162884797057</v>
      </c>
    </row>
    <row r="271" spans="46:47" x14ac:dyDescent="0.2">
      <c r="AT271" s="38">
        <v>72.475650000000002</v>
      </c>
      <c r="AU271" s="38">
        <v>0.34338809201881232</v>
      </c>
    </row>
    <row r="272" spans="46:47" x14ac:dyDescent="0.2">
      <c r="AT272" s="38">
        <v>36.639200000000002</v>
      </c>
      <c r="AU272" s="38">
        <v>0.36830265828476666</v>
      </c>
    </row>
    <row r="273" spans="46:47" x14ac:dyDescent="0.2">
      <c r="AT273" s="38">
        <v>85.6661</v>
      </c>
      <c r="AU273" s="38">
        <v>0.368801648396824</v>
      </c>
    </row>
    <row r="274" spans="46:47" x14ac:dyDescent="0.2">
      <c r="AT274" s="38">
        <v>26.2119</v>
      </c>
      <c r="AU274" s="38">
        <v>0.36930399361098804</v>
      </c>
    </row>
    <row r="275" spans="46:47" x14ac:dyDescent="0.2">
      <c r="AT275" s="38">
        <v>79.168049999999994</v>
      </c>
      <c r="AU275" s="38">
        <v>0.37073014810659943</v>
      </c>
    </row>
    <row r="276" spans="46:47" x14ac:dyDescent="0.2">
      <c r="AT276" s="38">
        <v>55.939</v>
      </c>
      <c r="AU276" s="38">
        <v>0.37957960412203096</v>
      </c>
    </row>
    <row r="277" spans="46:47" x14ac:dyDescent="0.2">
      <c r="AT277" s="38">
        <v>57.836024999999999</v>
      </c>
      <c r="AU277" s="38">
        <v>0.38498391962909112</v>
      </c>
    </row>
    <row r="278" spans="46:47" x14ac:dyDescent="0.2">
      <c r="AT278" s="38">
        <v>72.855900000000005</v>
      </c>
      <c r="AU278" s="38">
        <v>0.38777046386702513</v>
      </c>
    </row>
    <row r="279" spans="46:47" x14ac:dyDescent="0.2">
      <c r="AT279" s="38">
        <v>175.89519999999999</v>
      </c>
      <c r="AU279" s="38">
        <v>0.39014481637163861</v>
      </c>
    </row>
    <row r="280" spans="46:47" x14ac:dyDescent="0.2">
      <c r="AT280" s="38">
        <v>13.0806</v>
      </c>
      <c r="AU280" s="38">
        <v>0.390617070559444</v>
      </c>
    </row>
    <row r="281" spans="46:47" x14ac:dyDescent="0.2">
      <c r="AT281" s="38">
        <v>77.942800000000005</v>
      </c>
      <c r="AU281" s="38">
        <v>0.39343153005603482</v>
      </c>
    </row>
    <row r="282" spans="46:47" x14ac:dyDescent="0.2">
      <c r="AT282" s="38">
        <v>177.97389999999999</v>
      </c>
      <c r="AU282" s="38">
        <v>0.40134941252419803</v>
      </c>
    </row>
    <row r="283" spans="46:47" x14ac:dyDescent="0.2">
      <c r="AT283" s="38">
        <v>71.098299999999995</v>
      </c>
      <c r="AU283" s="38">
        <v>0.41333651589793818</v>
      </c>
    </row>
    <row r="284" spans="46:47" x14ac:dyDescent="0.2">
      <c r="AT284" s="38">
        <v>42.064100000000003</v>
      </c>
      <c r="AU284" s="38">
        <v>0.44417183668620652</v>
      </c>
    </row>
    <row r="285" spans="46:47" x14ac:dyDescent="0.2">
      <c r="AT285" s="38">
        <v>112.554</v>
      </c>
      <c r="AU285" s="38">
        <v>0.45002362981851485</v>
      </c>
    </row>
    <row r="286" spans="46:47" x14ac:dyDescent="0.2">
      <c r="AT286" s="38">
        <v>108.7008</v>
      </c>
      <c r="AU286" s="38">
        <v>0.45300110790222153</v>
      </c>
    </row>
    <row r="287" spans="46:47" x14ac:dyDescent="0.2">
      <c r="AT287" s="38">
        <v>137.26179999999999</v>
      </c>
      <c r="AU287" s="38">
        <v>0.45840439556420454</v>
      </c>
    </row>
    <row r="288" spans="46:47" x14ac:dyDescent="0.2">
      <c r="AT288" s="38">
        <v>77.114699999999999</v>
      </c>
      <c r="AU288" s="38">
        <v>0.45903922881737502</v>
      </c>
    </row>
    <row r="289" spans="46:47" x14ac:dyDescent="0.2">
      <c r="AT289" s="38">
        <v>56.817799999999998</v>
      </c>
      <c r="AU289" s="38">
        <v>0.45937969441958926</v>
      </c>
    </row>
    <row r="290" spans="46:47" x14ac:dyDescent="0.2">
      <c r="AT290" s="38">
        <v>60.282299999999999</v>
      </c>
      <c r="AU290" s="38">
        <v>0.46414561194912463</v>
      </c>
    </row>
    <row r="291" spans="46:47" x14ac:dyDescent="0.2">
      <c r="AT291" s="38">
        <v>29.3553</v>
      </c>
      <c r="AU291" s="38">
        <v>0.46467579401801562</v>
      </c>
    </row>
    <row r="292" spans="46:47" x14ac:dyDescent="0.2">
      <c r="AT292" s="38">
        <v>99.540999999999997</v>
      </c>
      <c r="AU292" s="38">
        <v>0.46767785306229565</v>
      </c>
    </row>
    <row r="293" spans="46:47" x14ac:dyDescent="0.2">
      <c r="AT293" s="38">
        <v>110.34010000000001</v>
      </c>
      <c r="AU293" s="38">
        <v>0.47285845830206757</v>
      </c>
    </row>
    <row r="294" spans="46:47" x14ac:dyDescent="0.2">
      <c r="AT294" s="38">
        <v>177.4162</v>
      </c>
      <c r="AU294" s="38">
        <v>0.47703531188162551</v>
      </c>
    </row>
    <row r="295" spans="46:47" x14ac:dyDescent="0.2">
      <c r="AT295" s="38">
        <v>119.5506</v>
      </c>
      <c r="AU295" s="38">
        <v>0.48656883453045813</v>
      </c>
    </row>
    <row r="296" spans="46:47" x14ac:dyDescent="0.2">
      <c r="AT296" s="38">
        <v>67.633799999999994</v>
      </c>
      <c r="AU296" s="38">
        <v>0.4892283756681079</v>
      </c>
    </row>
    <row r="297" spans="46:47" x14ac:dyDescent="0.2">
      <c r="AT297" s="38">
        <v>39.698099999999997</v>
      </c>
      <c r="AU297" s="38">
        <v>0.49336772546131052</v>
      </c>
    </row>
    <row r="298" spans="46:47" x14ac:dyDescent="0.2">
      <c r="AT298" s="38">
        <v>49.736699999999999</v>
      </c>
      <c r="AU298" s="38">
        <v>0.49476743243625221</v>
      </c>
    </row>
    <row r="299" spans="46:47" x14ac:dyDescent="0.2">
      <c r="AT299" s="38">
        <v>170.96039999999999</v>
      </c>
      <c r="AU299" s="38">
        <v>0.49655445776785828</v>
      </c>
    </row>
    <row r="300" spans="46:47" x14ac:dyDescent="0.2">
      <c r="AT300" s="38">
        <v>40.576900000000002</v>
      </c>
      <c r="AU300" s="38">
        <v>0.49786875526845409</v>
      </c>
    </row>
    <row r="301" spans="46:47" x14ac:dyDescent="0.2">
      <c r="AT301" s="38">
        <v>64.101699999999994</v>
      </c>
      <c r="AU301" s="38">
        <v>0.49875455053465639</v>
      </c>
    </row>
    <row r="302" spans="46:47" x14ac:dyDescent="0.2">
      <c r="AT302" s="38">
        <v>143.84857500000001</v>
      </c>
      <c r="AU302" s="38">
        <v>0.49909447021986575</v>
      </c>
    </row>
    <row r="303" spans="46:47" x14ac:dyDescent="0.2">
      <c r="AT303" s="38">
        <v>97.580600000000004</v>
      </c>
      <c r="AU303" s="38">
        <v>0.51184170029179565</v>
      </c>
    </row>
    <row r="304" spans="46:47" x14ac:dyDescent="0.2">
      <c r="AT304" s="38">
        <v>79.434224999999998</v>
      </c>
      <c r="AU304" s="38">
        <v>0.51592035088927324</v>
      </c>
    </row>
    <row r="305" spans="46:47" x14ac:dyDescent="0.2">
      <c r="AT305" s="38">
        <v>101.04510000000001</v>
      </c>
      <c r="AU305" s="38">
        <v>0.51723986604950645</v>
      </c>
    </row>
    <row r="306" spans="46:47" x14ac:dyDescent="0.2">
      <c r="AT306" s="38">
        <v>53.150500000000001</v>
      </c>
      <c r="AU306" s="38">
        <v>0.51988224550653717</v>
      </c>
    </row>
    <row r="307" spans="46:47" x14ac:dyDescent="0.2">
      <c r="AT307" s="38">
        <v>134.94649999999999</v>
      </c>
      <c r="AU307" s="38">
        <v>0.52255864701666266</v>
      </c>
    </row>
    <row r="308" spans="46:47" x14ac:dyDescent="0.2">
      <c r="AT308" s="38">
        <v>148.02709999999999</v>
      </c>
      <c r="AU308" s="38">
        <v>0.52536587501667098</v>
      </c>
    </row>
    <row r="309" spans="46:47" x14ac:dyDescent="0.2">
      <c r="AT309" s="38">
        <v>132.51712499999999</v>
      </c>
      <c r="AU309" s="38">
        <v>0.53807799947780821</v>
      </c>
    </row>
    <row r="310" spans="46:47" x14ac:dyDescent="0.2">
      <c r="AT310" s="38">
        <v>113.960925</v>
      </c>
      <c r="AU310" s="38">
        <v>0.53929707204223187</v>
      </c>
    </row>
    <row r="311" spans="46:47" x14ac:dyDescent="0.2">
      <c r="AT311" s="38">
        <v>101.22255</v>
      </c>
      <c r="AU311" s="38">
        <v>0.53959179288198267</v>
      </c>
    </row>
    <row r="312" spans="46:47" x14ac:dyDescent="0.2">
      <c r="AT312" s="38">
        <v>71.081400000000002</v>
      </c>
      <c r="AU312" s="38">
        <v>0.5488753243554384</v>
      </c>
    </row>
    <row r="313" spans="46:47" x14ac:dyDescent="0.2">
      <c r="AT313" s="38">
        <v>185.94225</v>
      </c>
      <c r="AU313" s="38">
        <v>0.55724825046341508</v>
      </c>
    </row>
    <row r="314" spans="46:47" x14ac:dyDescent="0.2">
      <c r="AT314" s="38">
        <v>70.946200000000005</v>
      </c>
      <c r="AU314" s="38">
        <v>0.56277271377473526</v>
      </c>
    </row>
    <row r="315" spans="46:47" x14ac:dyDescent="0.2">
      <c r="AT315" s="38">
        <v>96.051150000000007</v>
      </c>
      <c r="AU315" s="38">
        <v>0.57104654432447366</v>
      </c>
    </row>
    <row r="316" spans="46:47" x14ac:dyDescent="0.2">
      <c r="AT316" s="38">
        <v>159.029</v>
      </c>
      <c r="AU316" s="38">
        <v>0.57635036388457239</v>
      </c>
    </row>
    <row r="317" spans="46:47" x14ac:dyDescent="0.2">
      <c r="AT317" s="38">
        <v>149.8185</v>
      </c>
      <c r="AU317" s="38">
        <v>0.58266043624940045</v>
      </c>
    </row>
    <row r="318" spans="46:47" x14ac:dyDescent="0.2">
      <c r="AT318" s="38">
        <v>65.588899999999995</v>
      </c>
      <c r="AU318" s="38">
        <v>0.59874855404782235</v>
      </c>
    </row>
    <row r="319" spans="46:47" x14ac:dyDescent="0.2">
      <c r="AT319" s="38">
        <v>51.781599999999997</v>
      </c>
      <c r="AU319" s="38">
        <v>0.60087741324092925</v>
      </c>
    </row>
    <row r="320" spans="46:47" x14ac:dyDescent="0.2">
      <c r="AT320" s="38">
        <v>67.798575</v>
      </c>
      <c r="AU320" s="38">
        <v>0.60136260161338229</v>
      </c>
    </row>
    <row r="321" spans="46:47" x14ac:dyDescent="0.2">
      <c r="AT321" s="38">
        <v>97.597499999999997</v>
      </c>
      <c r="AU321" s="38">
        <v>0.60688970869903469</v>
      </c>
    </row>
    <row r="322" spans="46:47" x14ac:dyDescent="0.2">
      <c r="AT322" s="38">
        <v>34.847799999999999</v>
      </c>
      <c r="AU322" s="38">
        <v>0.61780905499778271</v>
      </c>
    </row>
    <row r="323" spans="46:47" x14ac:dyDescent="0.2">
      <c r="AT323" s="38">
        <v>132.10730000000001</v>
      </c>
      <c r="AU323" s="38">
        <v>0.62294523719433248</v>
      </c>
    </row>
    <row r="324" spans="46:47" x14ac:dyDescent="0.2">
      <c r="AT324" s="38">
        <v>103.4618</v>
      </c>
      <c r="AU324" s="38">
        <v>0.62527499221143978</v>
      </c>
    </row>
    <row r="325" spans="46:47" x14ac:dyDescent="0.2">
      <c r="AT325" s="38">
        <v>38.582700000000003</v>
      </c>
      <c r="AU325" s="38">
        <v>0.62541980780074991</v>
      </c>
    </row>
    <row r="326" spans="46:47" x14ac:dyDescent="0.2">
      <c r="AT326" s="38">
        <v>136.0788</v>
      </c>
      <c r="AU326" s="38">
        <v>0.62591764431871388</v>
      </c>
    </row>
    <row r="327" spans="46:47" x14ac:dyDescent="0.2">
      <c r="AT327" s="38">
        <v>100.6733</v>
      </c>
      <c r="AU327" s="38">
        <v>0.64586590811664102</v>
      </c>
    </row>
    <row r="328" spans="46:47" x14ac:dyDescent="0.2">
      <c r="AT328" s="38">
        <v>106.3348</v>
      </c>
      <c r="AU328" s="38">
        <v>0.65567560009231296</v>
      </c>
    </row>
    <row r="329" spans="46:47" x14ac:dyDescent="0.2">
      <c r="AT329" s="38">
        <v>269.3691</v>
      </c>
      <c r="AU329" s="38">
        <v>0.66338726546047133</v>
      </c>
    </row>
    <row r="330" spans="46:47" x14ac:dyDescent="0.2">
      <c r="AT330" s="38">
        <v>83.097300000000004</v>
      </c>
      <c r="AU330" s="38">
        <v>0.67548064890611792</v>
      </c>
    </row>
    <row r="331" spans="46:47" x14ac:dyDescent="0.2">
      <c r="AT331" s="38">
        <v>151.5592</v>
      </c>
      <c r="AU331" s="38">
        <v>0.68532928891475375</v>
      </c>
    </row>
    <row r="332" spans="46:47" x14ac:dyDescent="0.2">
      <c r="AT332" s="38">
        <v>103.16182499999999</v>
      </c>
      <c r="AU332" s="38">
        <v>0.69265907992708609</v>
      </c>
    </row>
    <row r="333" spans="46:47" x14ac:dyDescent="0.2">
      <c r="AT333" s="38">
        <v>163.01740000000001</v>
      </c>
      <c r="AU333" s="38">
        <v>0.69723920828981334</v>
      </c>
    </row>
    <row r="334" spans="46:47" x14ac:dyDescent="0.2">
      <c r="AT334" s="38">
        <v>23.812100000000001</v>
      </c>
      <c r="AU334" s="38">
        <v>0.69920114668494771</v>
      </c>
    </row>
    <row r="335" spans="46:47" x14ac:dyDescent="0.2">
      <c r="AT335" s="38">
        <v>21.564399999999999</v>
      </c>
      <c r="AU335" s="38">
        <v>0.70107235960516257</v>
      </c>
    </row>
    <row r="336" spans="46:47" x14ac:dyDescent="0.2">
      <c r="AT336" s="38">
        <v>126.2261</v>
      </c>
      <c r="AU336" s="38">
        <v>0.70472838010289207</v>
      </c>
    </row>
    <row r="337" spans="46:47" x14ac:dyDescent="0.2">
      <c r="AT337" s="38">
        <v>63.053899999999999</v>
      </c>
      <c r="AU337" s="38">
        <v>0.70515500597654046</v>
      </c>
    </row>
    <row r="338" spans="46:47" x14ac:dyDescent="0.2">
      <c r="AT338" s="38">
        <v>28.222999999999999</v>
      </c>
      <c r="AU338" s="38">
        <v>0.70579875619779242</v>
      </c>
    </row>
    <row r="339" spans="46:47" x14ac:dyDescent="0.2">
      <c r="AT339" s="38">
        <v>67.245099999999994</v>
      </c>
      <c r="AU339" s="38">
        <v>0.71295768337368437</v>
      </c>
    </row>
    <row r="340" spans="46:47" x14ac:dyDescent="0.2">
      <c r="AT340" s="38">
        <v>100.1156</v>
      </c>
      <c r="AU340" s="38">
        <v>0.7163197507952539</v>
      </c>
    </row>
    <row r="341" spans="46:47" x14ac:dyDescent="0.2">
      <c r="AT341" s="38">
        <v>64.490399999999994</v>
      </c>
      <c r="AU341" s="38">
        <v>0.71727819756265998</v>
      </c>
    </row>
    <row r="342" spans="46:47" x14ac:dyDescent="0.2">
      <c r="AT342" s="38">
        <v>127.4091</v>
      </c>
      <c r="AU342" s="38">
        <v>0.72978147705352914</v>
      </c>
    </row>
    <row r="343" spans="46:47" x14ac:dyDescent="0.2">
      <c r="AT343" s="38">
        <v>205.0984</v>
      </c>
      <c r="AU343" s="38">
        <v>0.74769654363686588</v>
      </c>
    </row>
    <row r="344" spans="46:47" x14ac:dyDescent="0.2">
      <c r="AT344" s="38">
        <v>89.624925000000005</v>
      </c>
      <c r="AU344" s="38">
        <v>0.74828094022914005</v>
      </c>
    </row>
    <row r="345" spans="46:47" x14ac:dyDescent="0.2">
      <c r="AT345" s="38">
        <v>161.69919999999999</v>
      </c>
      <c r="AU345" s="38">
        <v>0.75193498621022425</v>
      </c>
    </row>
    <row r="346" spans="46:47" x14ac:dyDescent="0.2">
      <c r="AT346" s="38">
        <v>94.606200000000001</v>
      </c>
      <c r="AU346" s="38">
        <v>0.75287590604889065</v>
      </c>
    </row>
    <row r="347" spans="46:47" x14ac:dyDescent="0.2">
      <c r="AT347" s="38">
        <v>96.089174999999997</v>
      </c>
      <c r="AU347" s="38">
        <v>0.76098072914203685</v>
      </c>
    </row>
    <row r="348" spans="46:47" x14ac:dyDescent="0.2">
      <c r="AT348" s="38">
        <v>103.428</v>
      </c>
      <c r="AU348" s="38">
        <v>0.76901857022614872</v>
      </c>
    </row>
    <row r="349" spans="46:47" x14ac:dyDescent="0.2">
      <c r="AT349" s="38">
        <v>79.130025000000003</v>
      </c>
      <c r="AU349" s="38">
        <v>0.78138344909387403</v>
      </c>
    </row>
    <row r="350" spans="46:47" x14ac:dyDescent="0.2">
      <c r="AT350" s="38">
        <v>67.950675000000004</v>
      </c>
      <c r="AU350" s="38">
        <v>0.78216044039867161</v>
      </c>
    </row>
    <row r="351" spans="46:47" x14ac:dyDescent="0.2">
      <c r="AT351" s="38">
        <v>104.9828</v>
      </c>
      <c r="AU351" s="38">
        <v>0.79200702517657284</v>
      </c>
    </row>
    <row r="352" spans="46:47" x14ac:dyDescent="0.2">
      <c r="AT352" s="38">
        <v>59.386600000000001</v>
      </c>
      <c r="AU352" s="38">
        <v>0.80282097972739241</v>
      </c>
    </row>
    <row r="353" spans="46:47" x14ac:dyDescent="0.2">
      <c r="AT353" s="38">
        <v>61.549799999999998</v>
      </c>
      <c r="AU353" s="38">
        <v>0.80844595917240203</v>
      </c>
    </row>
    <row r="354" spans="46:47" x14ac:dyDescent="0.2">
      <c r="AT354" s="38">
        <v>84.787300000000002</v>
      </c>
      <c r="AU354" s="38">
        <v>0.81132649300109649</v>
      </c>
    </row>
    <row r="355" spans="46:47" x14ac:dyDescent="0.2">
      <c r="AT355" s="38">
        <v>62.428600000000003</v>
      </c>
      <c r="AU355" s="38">
        <v>0.81293687018091776</v>
      </c>
    </row>
    <row r="356" spans="46:47" x14ac:dyDescent="0.2">
      <c r="AT356" s="38">
        <v>245.55699999999999</v>
      </c>
      <c r="AU356" s="38">
        <v>0.81636175685912926</v>
      </c>
    </row>
    <row r="357" spans="46:47" x14ac:dyDescent="0.2">
      <c r="AT357" s="38">
        <v>177.0275</v>
      </c>
      <c r="AU357" s="38">
        <v>0.82377856443379915</v>
      </c>
    </row>
    <row r="358" spans="46:47" x14ac:dyDescent="0.2">
      <c r="AT358" s="38">
        <v>58.727499999999999</v>
      </c>
      <c r="AU358" s="38">
        <v>0.83380372941240499</v>
      </c>
    </row>
    <row r="359" spans="46:47" x14ac:dyDescent="0.2">
      <c r="AT359" s="38">
        <v>98.121399999999994</v>
      </c>
      <c r="AU359" s="38">
        <v>0.83651056637502907</v>
      </c>
    </row>
    <row r="360" spans="46:47" x14ac:dyDescent="0.2">
      <c r="AT360" s="38">
        <v>81.297449999999998</v>
      </c>
      <c r="AU360" s="38">
        <v>0.83870665242539844</v>
      </c>
    </row>
    <row r="361" spans="46:47" x14ac:dyDescent="0.2">
      <c r="AT361" s="38">
        <v>91.682500000000005</v>
      </c>
      <c r="AU361" s="38">
        <v>0.8425487468162608</v>
      </c>
    </row>
    <row r="362" spans="46:47" x14ac:dyDescent="0.2">
      <c r="AT362" s="38">
        <v>77.655500000000004</v>
      </c>
      <c r="AU362" s="38">
        <v>0.85214435369054342</v>
      </c>
    </row>
    <row r="363" spans="46:47" x14ac:dyDescent="0.2">
      <c r="AT363" s="38">
        <v>114.5313</v>
      </c>
      <c r="AU363" s="38">
        <v>0.85498812780611044</v>
      </c>
    </row>
    <row r="364" spans="46:47" x14ac:dyDescent="0.2">
      <c r="AT364" s="38">
        <v>77.131600000000006</v>
      </c>
      <c r="AU364" s="38">
        <v>0.85722549197633491</v>
      </c>
    </row>
    <row r="365" spans="46:47" x14ac:dyDescent="0.2">
      <c r="AT365" s="38">
        <v>148.1961</v>
      </c>
      <c r="AU365" s="38">
        <v>0.86009143577033287</v>
      </c>
    </row>
    <row r="366" spans="46:47" x14ac:dyDescent="0.2">
      <c r="AT366" s="38">
        <v>242.94172499999999</v>
      </c>
      <c r="AU366" s="38">
        <v>0.86450812230539753</v>
      </c>
    </row>
    <row r="367" spans="46:47" x14ac:dyDescent="0.2">
      <c r="AT367" s="38">
        <v>128.52449999999999</v>
      </c>
      <c r="AU367" s="38">
        <v>0.86595493370053767</v>
      </c>
    </row>
    <row r="368" spans="46:47" x14ac:dyDescent="0.2">
      <c r="AT368" s="38">
        <v>68.597099999999998</v>
      </c>
      <c r="AU368" s="38">
        <v>0.8697174106368184</v>
      </c>
    </row>
    <row r="369" spans="46:47" x14ac:dyDescent="0.2">
      <c r="AT369" s="38">
        <v>102.5154</v>
      </c>
      <c r="AU369" s="38">
        <v>0.87034341443623742</v>
      </c>
    </row>
    <row r="370" spans="46:47" x14ac:dyDescent="0.2">
      <c r="AT370" s="38">
        <v>79.970799999999997</v>
      </c>
      <c r="AU370" s="38">
        <v>0.872089879828438</v>
      </c>
    </row>
    <row r="371" spans="46:47" x14ac:dyDescent="0.2">
      <c r="AT371" s="38">
        <v>163.43145000000001</v>
      </c>
      <c r="AU371" s="38">
        <v>0.87746244285262442</v>
      </c>
    </row>
    <row r="372" spans="46:47" x14ac:dyDescent="0.2">
      <c r="AT372" s="38">
        <v>155.41239999999999</v>
      </c>
      <c r="AU372" s="38">
        <v>0.88052734899595231</v>
      </c>
    </row>
    <row r="373" spans="46:47" x14ac:dyDescent="0.2">
      <c r="AT373" s="38">
        <v>84.939400000000006</v>
      </c>
      <c r="AU373" s="38">
        <v>0.90281092095914761</v>
      </c>
    </row>
    <row r="374" spans="46:47" x14ac:dyDescent="0.2">
      <c r="AT374" s="38">
        <v>92.857050000000001</v>
      </c>
      <c r="AU374" s="38">
        <v>0.91844203597978802</v>
      </c>
    </row>
    <row r="375" spans="46:47" x14ac:dyDescent="0.2">
      <c r="AT375" s="38">
        <v>137.09280000000001</v>
      </c>
      <c r="AU375" s="38">
        <v>0.92255889503522159</v>
      </c>
    </row>
    <row r="376" spans="46:47" x14ac:dyDescent="0.2">
      <c r="AT376" s="38">
        <v>52.204099999999997</v>
      </c>
      <c r="AU376" s="38">
        <v>0.92355390547652971</v>
      </c>
    </row>
    <row r="377" spans="46:47" x14ac:dyDescent="0.2">
      <c r="AT377" s="38">
        <v>172.14340000000001</v>
      </c>
      <c r="AU377" s="38">
        <v>0.93730665955071168</v>
      </c>
    </row>
    <row r="378" spans="46:47" x14ac:dyDescent="0.2">
      <c r="AT378" s="38">
        <v>54.502499999999998</v>
      </c>
      <c r="AU378" s="38">
        <v>0.94337742174644257</v>
      </c>
    </row>
    <row r="379" spans="46:47" x14ac:dyDescent="0.2">
      <c r="AT379" s="38">
        <v>109.93027499999999</v>
      </c>
      <c r="AU379" s="38">
        <v>0.94511427197723252</v>
      </c>
    </row>
    <row r="380" spans="46:47" x14ac:dyDescent="0.2">
      <c r="AT380" s="38">
        <v>81.542500000000004</v>
      </c>
      <c r="AU380" s="38">
        <v>0.94586103162236412</v>
      </c>
    </row>
    <row r="381" spans="46:47" x14ac:dyDescent="0.2">
      <c r="AT381" s="38">
        <v>53.792700000000004</v>
      </c>
      <c r="AU381" s="38">
        <v>0.97397204228010759</v>
      </c>
    </row>
    <row r="382" spans="46:47" x14ac:dyDescent="0.2">
      <c r="AT382" s="38">
        <v>187.94489999999999</v>
      </c>
      <c r="AU382" s="38">
        <v>0.99467960677555078</v>
      </c>
    </row>
    <row r="383" spans="46:47" x14ac:dyDescent="0.2">
      <c r="AT383" s="38">
        <v>145.597725</v>
      </c>
      <c r="AU383" s="38">
        <v>1.0037503226858284</v>
      </c>
    </row>
    <row r="384" spans="46:47" x14ac:dyDescent="0.2">
      <c r="AT384" s="38">
        <v>182.04679999999999</v>
      </c>
      <c r="AU384" s="38">
        <v>1.011006289132107</v>
      </c>
    </row>
    <row r="385" spans="46:47" x14ac:dyDescent="0.2">
      <c r="AT385" s="38">
        <v>44.024500000000003</v>
      </c>
      <c r="AU385" s="38">
        <v>1.0123724449945897</v>
      </c>
    </row>
    <row r="386" spans="46:47" x14ac:dyDescent="0.2">
      <c r="AT386" s="38">
        <v>78.521625</v>
      </c>
      <c r="AU386" s="38">
        <v>1.0226124564298777</v>
      </c>
    </row>
    <row r="387" spans="46:47" x14ac:dyDescent="0.2">
      <c r="AT387" s="38">
        <v>157.64320000000001</v>
      </c>
      <c r="AU387" s="38">
        <v>1.0231785139068508</v>
      </c>
    </row>
    <row r="388" spans="46:47" x14ac:dyDescent="0.2">
      <c r="AT388" s="38">
        <v>93.034499999999994</v>
      </c>
      <c r="AU388" s="38">
        <v>1.0298728213978299</v>
      </c>
    </row>
    <row r="389" spans="46:47" x14ac:dyDescent="0.2">
      <c r="AT389" s="38">
        <v>118.7056</v>
      </c>
      <c r="AU389" s="38">
        <v>1.0341973447976953</v>
      </c>
    </row>
    <row r="390" spans="46:47" x14ac:dyDescent="0.2">
      <c r="AT390" s="38">
        <v>29.3553</v>
      </c>
      <c r="AU390" s="38">
        <v>1.0395691065298525</v>
      </c>
    </row>
    <row r="391" spans="46:47" x14ac:dyDescent="0.2">
      <c r="AT391" s="38">
        <v>63.155299999999997</v>
      </c>
      <c r="AU391" s="38">
        <v>1.0396938540578669</v>
      </c>
    </row>
    <row r="392" spans="46:47" x14ac:dyDescent="0.2">
      <c r="AT392" s="38">
        <v>141.37694999999999</v>
      </c>
      <c r="AU392" s="38">
        <v>1.0644762120762936</v>
      </c>
    </row>
    <row r="393" spans="46:47" x14ac:dyDescent="0.2">
      <c r="AT393" s="38">
        <v>57.696599999999997</v>
      </c>
      <c r="AU393" s="38">
        <v>1.0868030569098222</v>
      </c>
    </row>
    <row r="394" spans="46:47" x14ac:dyDescent="0.2">
      <c r="AT394" s="38">
        <v>58.423299999999998</v>
      </c>
      <c r="AU394" s="38">
        <v>1.0913166492870676</v>
      </c>
    </row>
    <row r="395" spans="46:47" x14ac:dyDescent="0.2">
      <c r="AT395" s="38">
        <v>134.69300000000001</v>
      </c>
      <c r="AU395" s="38">
        <v>1.1008768462067111</v>
      </c>
    </row>
    <row r="396" spans="46:47" x14ac:dyDescent="0.2">
      <c r="AT396" s="38">
        <v>165.06652500000001</v>
      </c>
      <c r="AU396" s="38">
        <v>1.1009010285891272</v>
      </c>
    </row>
    <row r="397" spans="46:47" x14ac:dyDescent="0.2">
      <c r="AT397" s="38">
        <v>139.5264</v>
      </c>
      <c r="AU397" s="38">
        <v>1.1147691845537608</v>
      </c>
    </row>
    <row r="398" spans="46:47" x14ac:dyDescent="0.2">
      <c r="AT398" s="38">
        <v>140.8108</v>
      </c>
      <c r="AU398" s="38">
        <v>1.1257696483877515</v>
      </c>
    </row>
    <row r="399" spans="46:47" x14ac:dyDescent="0.2">
      <c r="AT399" s="38">
        <v>148.93969999999999</v>
      </c>
      <c r="AU399" s="38">
        <v>1.1262005943936191</v>
      </c>
    </row>
    <row r="400" spans="46:47" x14ac:dyDescent="0.2">
      <c r="AT400" s="38">
        <v>122.36445000000001</v>
      </c>
      <c r="AU400" s="38">
        <v>1.1371650882802784</v>
      </c>
    </row>
    <row r="401" spans="46:47" x14ac:dyDescent="0.2">
      <c r="AT401" s="38">
        <v>116.10299999999999</v>
      </c>
      <c r="AU401" s="38">
        <v>1.1523659593201676</v>
      </c>
    </row>
    <row r="402" spans="46:47" x14ac:dyDescent="0.2">
      <c r="AT402" s="38">
        <v>99.815624999999997</v>
      </c>
      <c r="AU402" s="38">
        <v>1.1705087323775358</v>
      </c>
    </row>
    <row r="403" spans="46:47" x14ac:dyDescent="0.2">
      <c r="AT403" s="38">
        <v>66.847949999999997</v>
      </c>
      <c r="AU403" s="38">
        <v>1.1742999140888752</v>
      </c>
    </row>
    <row r="404" spans="46:47" x14ac:dyDescent="0.2">
      <c r="AT404" s="38">
        <v>135.876</v>
      </c>
      <c r="AU404" s="38">
        <v>1.174994969232354</v>
      </c>
    </row>
    <row r="405" spans="46:47" x14ac:dyDescent="0.2">
      <c r="AT405" s="38">
        <v>15.1762</v>
      </c>
      <c r="AU405" s="38">
        <v>1.1829153569026776</v>
      </c>
    </row>
    <row r="406" spans="46:47" x14ac:dyDescent="0.2">
      <c r="AT406" s="38">
        <v>83.845124999999996</v>
      </c>
      <c r="AU406" s="38">
        <v>1.1835702241392176</v>
      </c>
    </row>
    <row r="407" spans="46:47" x14ac:dyDescent="0.2">
      <c r="AT407" s="38">
        <v>45.444099999999999</v>
      </c>
      <c r="AU407" s="38">
        <v>1.2203055932538804</v>
      </c>
    </row>
    <row r="408" spans="46:47" x14ac:dyDescent="0.2">
      <c r="AT408" s="38">
        <v>47.032699999999998</v>
      </c>
      <c r="AU408" s="38">
        <v>1.2219613331711614</v>
      </c>
    </row>
    <row r="409" spans="46:47" x14ac:dyDescent="0.2">
      <c r="AT409" s="38">
        <v>112.3681</v>
      </c>
      <c r="AU409" s="38">
        <v>1.2290111840449991</v>
      </c>
    </row>
    <row r="410" spans="46:47" x14ac:dyDescent="0.2">
      <c r="AT410" s="38">
        <v>83.008574999999993</v>
      </c>
      <c r="AU410" s="38">
        <v>1.2403575713984678</v>
      </c>
    </row>
    <row r="411" spans="46:47" x14ac:dyDescent="0.2">
      <c r="AT411" s="38">
        <v>117.83947499999999</v>
      </c>
      <c r="AU411" s="38">
        <v>1.2461046277736079</v>
      </c>
    </row>
    <row r="412" spans="46:47" x14ac:dyDescent="0.2">
      <c r="AT412" s="38">
        <v>80.308800000000005</v>
      </c>
      <c r="AU412" s="38">
        <v>1.2637669254794088</v>
      </c>
    </row>
    <row r="413" spans="46:47" x14ac:dyDescent="0.2">
      <c r="AT413" s="38">
        <v>74.968400000000003</v>
      </c>
      <c r="AU413" s="38">
        <v>1.2638538212152448</v>
      </c>
    </row>
    <row r="414" spans="46:47" x14ac:dyDescent="0.2">
      <c r="AT414" s="38">
        <v>20.5166</v>
      </c>
      <c r="AU414" s="38">
        <v>1.2639218653214346</v>
      </c>
    </row>
    <row r="415" spans="46:47" x14ac:dyDescent="0.2">
      <c r="AT415" s="38">
        <v>103.1914</v>
      </c>
      <c r="AU415" s="38">
        <v>1.2813651677455637</v>
      </c>
    </row>
    <row r="416" spans="46:47" x14ac:dyDescent="0.2">
      <c r="AT416" s="38">
        <v>171.34909999999999</v>
      </c>
      <c r="AU416" s="38">
        <v>1.2988620481565463</v>
      </c>
    </row>
    <row r="417" spans="46:47" x14ac:dyDescent="0.2">
      <c r="AT417" s="38">
        <v>61.634300000000003</v>
      </c>
      <c r="AU417" s="38">
        <v>1.3030812484335679</v>
      </c>
    </row>
    <row r="418" spans="46:47" x14ac:dyDescent="0.2">
      <c r="AT418" s="38">
        <v>151.07332500000001</v>
      </c>
      <c r="AU418" s="38">
        <v>1.3808322407451292</v>
      </c>
    </row>
    <row r="419" spans="46:47" x14ac:dyDescent="0.2">
      <c r="AT419" s="38">
        <v>109.91759999999999</v>
      </c>
      <c r="AU419" s="38">
        <v>1.3836112701284224</v>
      </c>
    </row>
    <row r="420" spans="46:47" x14ac:dyDescent="0.2">
      <c r="AT420" s="38">
        <v>93.220399999999998</v>
      </c>
      <c r="AU420" s="38">
        <v>1.4298020555273927</v>
      </c>
    </row>
    <row r="421" spans="46:47" x14ac:dyDescent="0.2">
      <c r="AT421" s="38">
        <v>179.02170000000001</v>
      </c>
      <c r="AU421" s="38">
        <v>1.4391735706139746</v>
      </c>
    </row>
    <row r="422" spans="46:47" x14ac:dyDescent="0.2">
      <c r="AT422" s="38">
        <v>93.963999999999999</v>
      </c>
      <c r="AU422" s="38">
        <v>1.4650165203105754</v>
      </c>
    </row>
    <row r="423" spans="46:47" x14ac:dyDescent="0.2">
      <c r="AT423" s="38">
        <v>187.4041</v>
      </c>
      <c r="AU423" s="38">
        <v>1.470583360871079</v>
      </c>
    </row>
    <row r="424" spans="46:47" x14ac:dyDescent="0.2">
      <c r="AT424" s="38">
        <v>69.070300000000003</v>
      </c>
      <c r="AU424" s="38">
        <v>1.4731765639516976</v>
      </c>
    </row>
    <row r="425" spans="46:47" x14ac:dyDescent="0.2">
      <c r="AT425" s="38">
        <v>111.7597</v>
      </c>
      <c r="AU425" s="38">
        <v>1.4762047563052292</v>
      </c>
    </row>
    <row r="426" spans="46:47" x14ac:dyDescent="0.2">
      <c r="AT426" s="38">
        <v>113.6187</v>
      </c>
      <c r="AU426" s="38">
        <v>1.479523532856216</v>
      </c>
    </row>
    <row r="427" spans="46:47" x14ac:dyDescent="0.2">
      <c r="AT427" s="38">
        <v>118.5873</v>
      </c>
      <c r="AU427" s="38">
        <v>1.493108135603735</v>
      </c>
    </row>
    <row r="428" spans="46:47" x14ac:dyDescent="0.2">
      <c r="AT428" s="38">
        <v>83.502899999999997</v>
      </c>
      <c r="AU428" s="38">
        <v>1.5015740102302961</v>
      </c>
    </row>
    <row r="429" spans="46:47" x14ac:dyDescent="0.2">
      <c r="AT429" s="38">
        <v>90.093900000000005</v>
      </c>
      <c r="AU429" s="38">
        <v>1.5037886803242526</v>
      </c>
    </row>
    <row r="430" spans="46:47" x14ac:dyDescent="0.2">
      <c r="AT430" s="38">
        <v>196.49629999999999</v>
      </c>
      <c r="AU430" s="38">
        <v>1.5099013091969546</v>
      </c>
    </row>
    <row r="431" spans="46:47" x14ac:dyDescent="0.2">
      <c r="AT431" s="38">
        <v>83.891599999999997</v>
      </c>
      <c r="AU431" s="38">
        <v>1.5251212862042121</v>
      </c>
    </row>
    <row r="432" spans="46:47" x14ac:dyDescent="0.2">
      <c r="AT432" s="38">
        <v>64.980500000000006</v>
      </c>
      <c r="AU432" s="38">
        <v>1.5273187053637427</v>
      </c>
    </row>
    <row r="433" spans="46:47" x14ac:dyDescent="0.2">
      <c r="AT433" s="38">
        <v>26.9893</v>
      </c>
      <c r="AU433" s="38">
        <v>1.5318795554962059</v>
      </c>
    </row>
    <row r="434" spans="46:47" x14ac:dyDescent="0.2">
      <c r="AT434" s="38">
        <v>125.97682500000001</v>
      </c>
      <c r="AU434" s="38">
        <v>1.5424062429375844</v>
      </c>
    </row>
    <row r="435" spans="46:47" x14ac:dyDescent="0.2">
      <c r="AT435" s="38">
        <v>177.8725</v>
      </c>
      <c r="AU435" s="38">
        <v>1.5600497728653899</v>
      </c>
    </row>
    <row r="436" spans="46:47" x14ac:dyDescent="0.2">
      <c r="AT436" s="38">
        <v>110.994975</v>
      </c>
      <c r="AU436" s="38">
        <v>1.5801840960329101</v>
      </c>
    </row>
    <row r="437" spans="46:47" x14ac:dyDescent="0.2">
      <c r="AT437" s="38">
        <v>86.291399999999996</v>
      </c>
      <c r="AU437" s="38">
        <v>1.5900799476570711</v>
      </c>
    </row>
    <row r="438" spans="46:47" x14ac:dyDescent="0.2">
      <c r="AT438" s="38">
        <v>228.91050000000001</v>
      </c>
      <c r="AU438" s="38">
        <v>1.5979477248287974</v>
      </c>
    </row>
    <row r="439" spans="46:47" x14ac:dyDescent="0.2">
      <c r="AT439" s="38">
        <v>144.32599999999999</v>
      </c>
      <c r="AU439" s="38">
        <v>1.5986268789822184</v>
      </c>
    </row>
    <row r="440" spans="46:47" x14ac:dyDescent="0.2">
      <c r="AT440" s="38">
        <v>122.187</v>
      </c>
      <c r="AU440" s="38">
        <v>1.601790313663787</v>
      </c>
    </row>
    <row r="441" spans="46:47" x14ac:dyDescent="0.2">
      <c r="AT441" s="38">
        <v>191.64599999999999</v>
      </c>
      <c r="AU441" s="38">
        <v>1.6173859038505412</v>
      </c>
    </row>
    <row r="442" spans="46:47" x14ac:dyDescent="0.2">
      <c r="AT442" s="38">
        <v>126.62325</v>
      </c>
      <c r="AU442" s="38">
        <v>1.6370384253011947</v>
      </c>
    </row>
    <row r="443" spans="46:47" x14ac:dyDescent="0.2">
      <c r="AT443" s="38">
        <v>132.25094999999999</v>
      </c>
      <c r="AU443" s="38">
        <v>1.6395435524390762</v>
      </c>
    </row>
    <row r="444" spans="46:47" x14ac:dyDescent="0.2">
      <c r="AT444" s="38">
        <v>132.17490000000001</v>
      </c>
      <c r="AU444" s="38">
        <v>1.645397780028671</v>
      </c>
    </row>
    <row r="445" spans="46:47" x14ac:dyDescent="0.2">
      <c r="AT445" s="38">
        <v>86.866</v>
      </c>
      <c r="AU445" s="38">
        <v>1.6835838902459905</v>
      </c>
    </row>
    <row r="446" spans="46:47" x14ac:dyDescent="0.2">
      <c r="AT446" s="38">
        <v>132.86779999999999</v>
      </c>
      <c r="AU446" s="38">
        <v>1.7054418802150928</v>
      </c>
    </row>
    <row r="447" spans="46:47" x14ac:dyDescent="0.2">
      <c r="AT447" s="38">
        <v>136.35765000000001</v>
      </c>
      <c r="AU447" s="38">
        <v>1.7084144541281079</v>
      </c>
    </row>
    <row r="448" spans="46:47" x14ac:dyDescent="0.2">
      <c r="AT448" s="38">
        <v>92.971125000000001</v>
      </c>
      <c r="AU448" s="38">
        <v>1.7481481818872342</v>
      </c>
    </row>
    <row r="449" spans="46:47" x14ac:dyDescent="0.2">
      <c r="AT449" s="38">
        <v>27.948374999999999</v>
      </c>
      <c r="AU449" s="38">
        <v>1.7835293415541953</v>
      </c>
    </row>
    <row r="450" spans="46:47" x14ac:dyDescent="0.2">
      <c r="AT450" s="38">
        <v>125.55855</v>
      </c>
      <c r="AU450" s="38">
        <v>1.7891813606216251</v>
      </c>
    </row>
    <row r="451" spans="46:47" x14ac:dyDescent="0.2">
      <c r="AT451" s="38">
        <v>141.75720000000001</v>
      </c>
      <c r="AU451" s="38">
        <v>1.8272137453512811</v>
      </c>
    </row>
    <row r="452" spans="46:47" x14ac:dyDescent="0.2">
      <c r="AT452" s="38">
        <v>98.408699999999996</v>
      </c>
      <c r="AU452" s="38">
        <v>1.8468196733615123</v>
      </c>
    </row>
    <row r="453" spans="46:47" x14ac:dyDescent="0.2">
      <c r="AT453" s="38">
        <v>105.7264</v>
      </c>
      <c r="AU453" s="38">
        <v>1.9232067485575737</v>
      </c>
    </row>
    <row r="454" spans="46:47" x14ac:dyDescent="0.2">
      <c r="AT454" s="38">
        <v>29.405999999999999</v>
      </c>
      <c r="AU454" s="38">
        <v>1.9278168687293102</v>
      </c>
    </row>
    <row r="455" spans="46:47" x14ac:dyDescent="0.2">
      <c r="AT455" s="38">
        <v>114.8017</v>
      </c>
      <c r="AU455" s="38">
        <v>1.9377704116313867</v>
      </c>
    </row>
    <row r="456" spans="46:47" x14ac:dyDescent="0.2">
      <c r="AT456" s="38">
        <v>146.39625000000001</v>
      </c>
      <c r="AU456" s="38">
        <v>1.9419405304251709</v>
      </c>
    </row>
    <row r="457" spans="46:47" x14ac:dyDescent="0.2">
      <c r="AT457" s="38">
        <v>74.630399999999995</v>
      </c>
      <c r="AU457" s="38">
        <v>1.9754250616933229</v>
      </c>
    </row>
    <row r="458" spans="46:47" x14ac:dyDescent="0.2">
      <c r="AT458" s="38">
        <v>198.11025000000001</v>
      </c>
      <c r="AU458" s="38">
        <v>1.9888279367491568</v>
      </c>
    </row>
    <row r="459" spans="46:47" x14ac:dyDescent="0.2">
      <c r="AT459" s="38">
        <v>151.00149999999999</v>
      </c>
      <c r="AU459" s="38">
        <v>1.9980383863170106</v>
      </c>
    </row>
    <row r="460" spans="46:47" x14ac:dyDescent="0.2">
      <c r="AT460" s="38">
        <v>254.75059999999999</v>
      </c>
      <c r="AU460" s="38">
        <v>2.0167209638968679</v>
      </c>
    </row>
    <row r="461" spans="46:47" x14ac:dyDescent="0.2">
      <c r="AT461" s="38">
        <v>137.78569999999999</v>
      </c>
      <c r="AU461" s="38">
        <v>2.0879514347268087</v>
      </c>
    </row>
    <row r="462" spans="46:47" x14ac:dyDescent="0.2">
      <c r="AT462" s="38">
        <v>80.596100000000007</v>
      </c>
      <c r="AU462" s="38">
        <v>2.2016430524909918</v>
      </c>
    </row>
    <row r="463" spans="46:47" x14ac:dyDescent="0.2">
      <c r="AT463" s="38">
        <v>90.820599999999999</v>
      </c>
      <c r="AU463" s="38">
        <v>2.5628196804134018</v>
      </c>
    </row>
    <row r="464" spans="46:47" x14ac:dyDescent="0.2">
      <c r="AT464" s="38">
        <v>94.927300000000002</v>
      </c>
      <c r="AU464" s="38">
        <v>2.5640472129043537</v>
      </c>
    </row>
    <row r="465" spans="46:47" x14ac:dyDescent="0.2">
      <c r="AT465" s="38">
        <v>79.683499999999995</v>
      </c>
      <c r="AU465" s="38">
        <v>2.6768237082960509</v>
      </c>
    </row>
    <row r="466" spans="46:47" x14ac:dyDescent="0.2">
      <c r="AT466" s="38">
        <v>140.91220000000001</v>
      </c>
      <c r="AU466" s="38">
        <v>2.7946459455909389</v>
      </c>
    </row>
    <row r="467" spans="46:47" x14ac:dyDescent="0.2">
      <c r="AT467" s="38">
        <v>157.16999999999999</v>
      </c>
      <c r="AU467" s="38">
        <v>2.8826037314066228</v>
      </c>
    </row>
    <row r="468" spans="46:47" x14ac:dyDescent="0.2">
      <c r="AT468" s="38">
        <v>108.36279999999999</v>
      </c>
      <c r="AU468" s="38">
        <v>3.0628424731278932</v>
      </c>
    </row>
    <row r="469" spans="46:47" x14ac:dyDescent="0.2">
      <c r="AT469" s="38">
        <v>91.158600000000007</v>
      </c>
      <c r="AU469" s="38">
        <v>3.1881898101706883</v>
      </c>
    </row>
    <row r="470" spans="46:47" x14ac:dyDescent="0.2">
      <c r="AT470" s="38">
        <v>205.89269999999999</v>
      </c>
      <c r="AU470" s="38">
        <v>3.4910306890678333</v>
      </c>
    </row>
    <row r="471" spans="46:47" x14ac:dyDescent="0.2">
      <c r="AT471" s="38">
        <v>107.991</v>
      </c>
      <c r="AU471" s="38">
        <v>4.2513303034710432</v>
      </c>
    </row>
    <row r="472" spans="46:47" x14ac:dyDescent="0.2">
      <c r="AT472" s="38">
        <v>109.3092</v>
      </c>
      <c r="AU472" s="38">
        <v>5.3356698390246562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F29B-EDE3-4517-BCA4-CD137BC156DC}">
  <dimension ref="A1:J14"/>
  <sheetViews>
    <sheetView workbookViewId="0">
      <selection sqref="A1:F2"/>
    </sheetView>
  </sheetViews>
  <sheetFormatPr baseColWidth="10" defaultRowHeight="15" x14ac:dyDescent="0.2"/>
  <cols>
    <col min="3" max="3" width="10" bestFit="1" customWidth="1"/>
    <col min="4" max="4" width="12.1640625" bestFit="1" customWidth="1"/>
    <col min="5" max="5" width="12" bestFit="1" customWidth="1"/>
    <col min="6" max="6" width="33.33203125" bestFit="1" customWidth="1"/>
    <col min="9" max="9" width="10.1640625" style="28" bestFit="1" customWidth="1"/>
    <col min="10" max="10" width="10.5" style="28" customWidth="1"/>
  </cols>
  <sheetData>
    <row r="1" spans="1:10" ht="17" x14ac:dyDescent="0.2">
      <c r="A1" s="203" t="s">
        <v>50</v>
      </c>
      <c r="B1" s="203"/>
      <c r="C1" s="147"/>
    </row>
    <row r="2" spans="1:10" ht="17" x14ac:dyDescent="0.2">
      <c r="A2" s="8" t="s">
        <v>1</v>
      </c>
      <c r="B2" s="8" t="s">
        <v>8</v>
      </c>
      <c r="C2" s="8" t="s">
        <v>130</v>
      </c>
      <c r="D2" s="105" t="s">
        <v>182</v>
      </c>
      <c r="E2" s="105" t="s">
        <v>206</v>
      </c>
      <c r="F2" s="8" t="s">
        <v>207</v>
      </c>
      <c r="I2" s="1" t="s">
        <v>33</v>
      </c>
      <c r="J2" s="1" t="s">
        <v>131</v>
      </c>
    </row>
    <row r="3" spans="1:10" x14ac:dyDescent="0.2">
      <c r="A3" s="7">
        <v>1</v>
      </c>
      <c r="B3" s="6" t="s">
        <v>6</v>
      </c>
      <c r="C3" s="6" t="s">
        <v>33</v>
      </c>
      <c r="D3" s="6">
        <v>219</v>
      </c>
      <c r="E3" s="6">
        <v>23</v>
      </c>
      <c r="F3" s="146">
        <v>10.50228310502283</v>
      </c>
      <c r="I3" s="146">
        <v>10.50228310502283</v>
      </c>
      <c r="J3" s="146">
        <v>7.62</v>
      </c>
    </row>
    <row r="4" spans="1:10" x14ac:dyDescent="0.2">
      <c r="A4" s="7">
        <v>1</v>
      </c>
      <c r="B4" s="6" t="s">
        <v>7</v>
      </c>
      <c r="C4" s="6" t="s">
        <v>33</v>
      </c>
      <c r="D4" s="6">
        <v>204</v>
      </c>
      <c r="E4" s="6">
        <v>20</v>
      </c>
      <c r="F4" s="146">
        <v>9.8000000000000007</v>
      </c>
      <c r="I4" s="146">
        <v>9.8000000000000007</v>
      </c>
      <c r="J4" s="146">
        <v>8.57</v>
      </c>
    </row>
    <row r="5" spans="1:10" x14ac:dyDescent="0.2">
      <c r="A5" s="7">
        <v>2</v>
      </c>
      <c r="B5" s="6" t="s">
        <v>6</v>
      </c>
      <c r="C5" s="6" t="s">
        <v>33</v>
      </c>
      <c r="D5" s="6">
        <v>320</v>
      </c>
      <c r="E5" s="6">
        <v>22</v>
      </c>
      <c r="F5" s="146">
        <v>6.8750000000000009</v>
      </c>
      <c r="I5" s="146">
        <v>6.8750000000000009</v>
      </c>
      <c r="J5" s="146">
        <v>10.677083333333332</v>
      </c>
    </row>
    <row r="6" spans="1:10" x14ac:dyDescent="0.2">
      <c r="A6" s="7">
        <v>2</v>
      </c>
      <c r="B6" s="6" t="s">
        <v>7</v>
      </c>
      <c r="C6" s="6" t="s">
        <v>33</v>
      </c>
      <c r="D6" s="6">
        <v>333</v>
      </c>
      <c r="E6" s="6">
        <v>19</v>
      </c>
      <c r="F6" s="146">
        <v>5.71</v>
      </c>
      <c r="I6" s="146">
        <v>5.71</v>
      </c>
      <c r="J6" s="146">
        <v>9.9</v>
      </c>
    </row>
    <row r="7" spans="1:10" x14ac:dyDescent="0.2">
      <c r="A7" s="7">
        <v>3</v>
      </c>
      <c r="B7" s="6" t="s">
        <v>6</v>
      </c>
      <c r="C7" s="6" t="s">
        <v>33</v>
      </c>
      <c r="D7" s="6">
        <v>242</v>
      </c>
      <c r="E7" s="6">
        <v>22</v>
      </c>
      <c r="F7" s="146">
        <v>9.09</v>
      </c>
      <c r="I7" s="146">
        <v>9.09</v>
      </c>
    </row>
    <row r="8" spans="1:10" x14ac:dyDescent="0.2">
      <c r="A8" s="7">
        <v>3</v>
      </c>
      <c r="B8" s="6" t="s">
        <v>7</v>
      </c>
      <c r="C8" s="6" t="s">
        <v>33</v>
      </c>
      <c r="D8" s="6">
        <v>231</v>
      </c>
      <c r="E8" s="6">
        <v>17</v>
      </c>
      <c r="F8" s="146">
        <v>7.3593073593073601</v>
      </c>
      <c r="I8" s="146">
        <v>7.3593073593073601</v>
      </c>
    </row>
    <row r="9" spans="1:10" x14ac:dyDescent="0.2">
      <c r="A9" s="7">
        <v>4</v>
      </c>
      <c r="B9" s="6" t="s">
        <v>6</v>
      </c>
      <c r="C9" s="6" t="s">
        <v>33</v>
      </c>
      <c r="D9" s="6">
        <v>400</v>
      </c>
      <c r="E9" s="6">
        <v>39</v>
      </c>
      <c r="F9" s="146">
        <v>9.75</v>
      </c>
      <c r="I9" s="146">
        <v>9.75</v>
      </c>
    </row>
    <row r="10" spans="1:10" x14ac:dyDescent="0.2">
      <c r="A10" s="7">
        <v>4</v>
      </c>
      <c r="B10" s="6" t="s">
        <v>7</v>
      </c>
      <c r="C10" s="6" t="s">
        <v>33</v>
      </c>
      <c r="D10" s="6">
        <v>484</v>
      </c>
      <c r="E10" s="6">
        <v>37</v>
      </c>
      <c r="F10" s="146">
        <v>7.64</v>
      </c>
      <c r="I10" s="146">
        <v>7.64</v>
      </c>
    </row>
    <row r="11" spans="1:10" x14ac:dyDescent="0.2">
      <c r="A11" s="7">
        <v>1</v>
      </c>
      <c r="B11" s="6" t="s">
        <v>6</v>
      </c>
      <c r="C11" s="6" t="s">
        <v>34</v>
      </c>
      <c r="D11" s="6">
        <v>761</v>
      </c>
      <c r="E11" s="6">
        <v>58</v>
      </c>
      <c r="F11" s="146">
        <v>7.62</v>
      </c>
    </row>
    <row r="12" spans="1:10" x14ac:dyDescent="0.2">
      <c r="A12" s="7">
        <v>1</v>
      </c>
      <c r="B12" s="6" t="s">
        <v>7</v>
      </c>
      <c r="C12" s="6" t="s">
        <v>34</v>
      </c>
      <c r="D12" s="6">
        <v>899</v>
      </c>
      <c r="E12" s="6">
        <v>77</v>
      </c>
      <c r="F12" s="146">
        <v>8.57</v>
      </c>
      <c r="H12" s="3" t="s">
        <v>2</v>
      </c>
      <c r="I12" s="149">
        <f>AVERAGE(I3:I10)</f>
        <v>8.3408238080412733</v>
      </c>
      <c r="J12" s="149">
        <f>AVERAGE(J3:J6)</f>
        <v>9.191770833333333</v>
      </c>
    </row>
    <row r="13" spans="1:10" x14ac:dyDescent="0.2">
      <c r="A13" s="7">
        <v>2</v>
      </c>
      <c r="B13" s="6" t="s">
        <v>6</v>
      </c>
      <c r="C13" s="6" t="s">
        <v>34</v>
      </c>
      <c r="D13" s="6">
        <v>384</v>
      </c>
      <c r="E13" s="6">
        <v>41</v>
      </c>
      <c r="F13" s="146">
        <v>10.677083333333332</v>
      </c>
      <c r="H13" s="3" t="s">
        <v>3</v>
      </c>
      <c r="I13" s="149">
        <f>STDEVA(I3:I10)</f>
        <v>1.6849139805300171</v>
      </c>
      <c r="J13" s="149">
        <f>STDEVA(J3:J6)</f>
        <v>1.3619598986846086</v>
      </c>
    </row>
    <row r="14" spans="1:10" x14ac:dyDescent="0.2">
      <c r="A14" s="7">
        <v>2</v>
      </c>
      <c r="B14" s="6" t="s">
        <v>7</v>
      </c>
      <c r="C14" s="6" t="s">
        <v>34</v>
      </c>
      <c r="D14" s="6">
        <v>394</v>
      </c>
      <c r="E14" s="6">
        <v>39</v>
      </c>
      <c r="F14" s="146">
        <v>9.9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6169-AAB2-4EDB-A5E5-8F6A9424498A}">
  <dimension ref="A1:J15"/>
  <sheetViews>
    <sheetView workbookViewId="0">
      <selection activeCell="H2" sqref="H2:J13"/>
    </sheetView>
  </sheetViews>
  <sheetFormatPr baseColWidth="10" defaultRowHeight="15" x14ac:dyDescent="0.2"/>
  <cols>
    <col min="3" max="3" width="10" bestFit="1" customWidth="1"/>
    <col min="4" max="4" width="12" bestFit="1" customWidth="1"/>
    <col min="5" max="5" width="10.5" bestFit="1" customWidth="1"/>
    <col min="6" max="6" width="14.5" bestFit="1" customWidth="1"/>
  </cols>
  <sheetData>
    <row r="1" spans="1:10" ht="17" x14ac:dyDescent="0.2">
      <c r="A1" s="193" t="s">
        <v>50</v>
      </c>
      <c r="B1" s="193"/>
      <c r="C1" s="147"/>
      <c r="I1" s="28"/>
      <c r="J1" s="28"/>
    </row>
    <row r="2" spans="1:10" ht="17" x14ac:dyDescent="0.2">
      <c r="A2" s="8" t="s">
        <v>1</v>
      </c>
      <c r="B2" s="8" t="s">
        <v>8</v>
      </c>
      <c r="C2" s="8" t="s">
        <v>130</v>
      </c>
      <c r="D2" s="105" t="s">
        <v>208</v>
      </c>
      <c r="E2" s="111" t="s">
        <v>209</v>
      </c>
      <c r="F2" s="8" t="s">
        <v>132</v>
      </c>
      <c r="I2" s="1" t="s">
        <v>33</v>
      </c>
      <c r="J2" s="1" t="s">
        <v>131</v>
      </c>
    </row>
    <row r="3" spans="1:10" x14ac:dyDescent="0.2">
      <c r="A3" s="7">
        <v>1</v>
      </c>
      <c r="B3" s="6" t="s">
        <v>6</v>
      </c>
      <c r="C3" s="6" t="s">
        <v>33</v>
      </c>
      <c r="D3" s="6">
        <v>219</v>
      </c>
      <c r="E3" s="150">
        <v>935</v>
      </c>
      <c r="F3" s="146">
        <f>(E3/D3)</f>
        <v>4.269406392694064</v>
      </c>
      <c r="I3" s="146">
        <v>4.269406392694064</v>
      </c>
      <c r="J3" s="38">
        <v>2.1040609137055837</v>
      </c>
    </row>
    <row r="4" spans="1:10" x14ac:dyDescent="0.2">
      <c r="A4" s="7">
        <v>1</v>
      </c>
      <c r="B4" s="6" t="s">
        <v>7</v>
      </c>
      <c r="C4" s="6" t="s">
        <v>33</v>
      </c>
      <c r="D4" s="6">
        <v>204</v>
      </c>
      <c r="E4" s="6">
        <v>689</v>
      </c>
      <c r="F4" s="146">
        <f t="shared" ref="F4:F15" si="0">(E4/D4)</f>
        <v>3.3774509803921569</v>
      </c>
      <c r="I4" s="146">
        <v>3.3774509803921569</v>
      </c>
      <c r="J4" s="38">
        <v>2.0598958333333335</v>
      </c>
    </row>
    <row r="5" spans="1:10" x14ac:dyDescent="0.2">
      <c r="A5" s="7">
        <v>2</v>
      </c>
      <c r="B5" s="6" t="s">
        <v>6</v>
      </c>
      <c r="C5" s="6" t="s">
        <v>33</v>
      </c>
      <c r="D5" s="6">
        <v>320</v>
      </c>
      <c r="E5" s="6">
        <v>1643</v>
      </c>
      <c r="F5" s="146">
        <f t="shared" si="0"/>
        <v>5.1343750000000004</v>
      </c>
      <c r="I5" s="146">
        <v>5.1343750000000004</v>
      </c>
      <c r="J5" s="38">
        <v>2.2144927536231882</v>
      </c>
    </row>
    <row r="6" spans="1:10" x14ac:dyDescent="0.2">
      <c r="A6" s="7">
        <v>2</v>
      </c>
      <c r="B6" s="6" t="s">
        <v>7</v>
      </c>
      <c r="C6" s="6" t="s">
        <v>33</v>
      </c>
      <c r="D6" s="6">
        <v>333</v>
      </c>
      <c r="E6" s="6">
        <v>1879</v>
      </c>
      <c r="F6" s="146">
        <f t="shared" si="0"/>
        <v>5.6426426426426426</v>
      </c>
      <c r="I6" s="146">
        <v>5.6426426426426426</v>
      </c>
      <c r="J6" s="38">
        <v>2.2718446601941746</v>
      </c>
    </row>
    <row r="7" spans="1:10" x14ac:dyDescent="0.2">
      <c r="A7" s="7">
        <v>3</v>
      </c>
      <c r="B7" s="6" t="s">
        <v>6</v>
      </c>
      <c r="C7" s="6" t="s">
        <v>33</v>
      </c>
      <c r="D7" s="6">
        <v>253</v>
      </c>
      <c r="E7" s="6">
        <v>1545</v>
      </c>
      <c r="F7" s="146">
        <f t="shared" si="0"/>
        <v>6.1067193675889326</v>
      </c>
      <c r="I7" s="148">
        <v>6.1067193675889326</v>
      </c>
      <c r="J7" s="38">
        <v>1.86784140969163</v>
      </c>
    </row>
    <row r="8" spans="1:10" x14ac:dyDescent="0.2">
      <c r="A8" s="7">
        <v>3</v>
      </c>
      <c r="B8" s="6" t="s">
        <v>7</v>
      </c>
      <c r="C8" s="6" t="s">
        <v>33</v>
      </c>
      <c r="D8" s="6">
        <v>317</v>
      </c>
      <c r="E8" s="6">
        <v>1737</v>
      </c>
      <c r="F8" s="146">
        <f t="shared" si="0"/>
        <v>5.4794952681388009</v>
      </c>
      <c r="I8" s="146">
        <v>5.4794952681388009</v>
      </c>
      <c r="J8" s="28"/>
    </row>
    <row r="9" spans="1:10" x14ac:dyDescent="0.2">
      <c r="A9" s="7">
        <v>4</v>
      </c>
      <c r="B9" s="6" t="s">
        <v>6</v>
      </c>
      <c r="C9" s="6" t="s">
        <v>33</v>
      </c>
      <c r="D9" s="6">
        <v>263</v>
      </c>
      <c r="E9" s="6">
        <v>1226</v>
      </c>
      <c r="F9" s="146">
        <f t="shared" si="0"/>
        <v>4.661596958174905</v>
      </c>
      <c r="I9" s="146">
        <v>4.661596958174905</v>
      </c>
      <c r="J9" s="28"/>
    </row>
    <row r="10" spans="1:10" x14ac:dyDescent="0.2">
      <c r="A10" s="7">
        <v>4</v>
      </c>
      <c r="B10" s="6" t="s">
        <v>7</v>
      </c>
      <c r="C10" s="6" t="s">
        <v>33</v>
      </c>
      <c r="D10" s="6">
        <v>159</v>
      </c>
      <c r="E10" s="6">
        <v>691</v>
      </c>
      <c r="F10" s="146">
        <f t="shared" si="0"/>
        <v>4.3459119496855347</v>
      </c>
      <c r="I10" s="146">
        <v>4.3459119496855347</v>
      </c>
      <c r="J10" s="28"/>
    </row>
    <row r="11" spans="1:10" x14ac:dyDescent="0.2">
      <c r="A11" s="7">
        <v>1</v>
      </c>
      <c r="B11" s="6" t="s">
        <v>6</v>
      </c>
      <c r="C11" s="6" t="s">
        <v>34</v>
      </c>
      <c r="D11" s="6">
        <v>394</v>
      </c>
      <c r="E11" s="6">
        <v>829</v>
      </c>
      <c r="F11" s="146">
        <f t="shared" si="0"/>
        <v>2.1040609137055837</v>
      </c>
      <c r="I11" s="28"/>
      <c r="J11" s="28"/>
    </row>
    <row r="12" spans="1:10" x14ac:dyDescent="0.2">
      <c r="A12" s="7">
        <v>1</v>
      </c>
      <c r="B12" s="6" t="s">
        <v>7</v>
      </c>
      <c r="C12" s="6" t="s">
        <v>34</v>
      </c>
      <c r="D12" s="6">
        <v>384</v>
      </c>
      <c r="E12" s="6">
        <v>791</v>
      </c>
      <c r="F12" s="146">
        <f t="shared" si="0"/>
        <v>2.0598958333333335</v>
      </c>
      <c r="H12" s="3" t="s">
        <v>2</v>
      </c>
      <c r="I12" s="149">
        <f>AVERAGE(I3:I10)</f>
        <v>4.8771998199146305</v>
      </c>
      <c r="J12" s="149">
        <f>AVERAGE(J3:J7)</f>
        <v>2.1036271141095821</v>
      </c>
    </row>
    <row r="13" spans="1:10" x14ac:dyDescent="0.2">
      <c r="A13" s="7">
        <v>2</v>
      </c>
      <c r="B13" s="6" t="s">
        <v>6</v>
      </c>
      <c r="C13" s="6" t="s">
        <v>34</v>
      </c>
      <c r="D13" s="6">
        <v>345</v>
      </c>
      <c r="E13" s="6">
        <v>764</v>
      </c>
      <c r="F13" s="146">
        <f t="shared" si="0"/>
        <v>2.2144927536231882</v>
      </c>
      <c r="H13" s="3" t="s">
        <v>3</v>
      </c>
      <c r="I13" s="149">
        <f>STDEVA(I3:I10)</f>
        <v>0.88430204439489524</v>
      </c>
      <c r="J13" s="149">
        <f>STDEVA(J3:J7)</f>
        <v>0.15660128060122411</v>
      </c>
    </row>
    <row r="14" spans="1:10" x14ac:dyDescent="0.2">
      <c r="A14" s="7">
        <v>2</v>
      </c>
      <c r="B14" s="6" t="s">
        <v>7</v>
      </c>
      <c r="C14" s="6" t="s">
        <v>34</v>
      </c>
      <c r="D14" s="6">
        <v>412</v>
      </c>
      <c r="E14" s="6">
        <v>936</v>
      </c>
      <c r="F14" s="146">
        <f t="shared" si="0"/>
        <v>2.2718446601941746</v>
      </c>
    </row>
    <row r="15" spans="1:10" x14ac:dyDescent="0.2">
      <c r="A15" s="7">
        <v>3</v>
      </c>
      <c r="B15" s="6" t="s">
        <v>7</v>
      </c>
      <c r="C15" s="6" t="s">
        <v>34</v>
      </c>
      <c r="D15" s="6">
        <v>227</v>
      </c>
      <c r="E15" s="6">
        <v>424</v>
      </c>
      <c r="F15" s="146">
        <f t="shared" si="0"/>
        <v>1.86784140969163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0BCC-4151-4ADC-AAED-0B176D874586}">
  <dimension ref="A1:J16"/>
  <sheetViews>
    <sheetView workbookViewId="0">
      <selection activeCell="H28" sqref="H28"/>
    </sheetView>
  </sheetViews>
  <sheetFormatPr baseColWidth="10" defaultRowHeight="15" x14ac:dyDescent="0.2"/>
  <cols>
    <col min="3" max="3" width="10" bestFit="1" customWidth="1"/>
    <col min="4" max="4" width="12.1640625" bestFit="1" customWidth="1"/>
    <col min="5" max="5" width="8.5" bestFit="1" customWidth="1"/>
    <col min="6" max="6" width="12.5" bestFit="1" customWidth="1"/>
  </cols>
  <sheetData>
    <row r="1" spans="1:10" ht="17" x14ac:dyDescent="0.2">
      <c r="A1" s="193" t="s">
        <v>50</v>
      </c>
      <c r="B1" s="193"/>
      <c r="C1" s="147"/>
      <c r="I1" s="28"/>
      <c r="J1" s="28"/>
    </row>
    <row r="2" spans="1:10" ht="17" x14ac:dyDescent="0.2">
      <c r="A2" s="8" t="s">
        <v>1</v>
      </c>
      <c r="B2" s="8" t="s">
        <v>8</v>
      </c>
      <c r="C2" s="8" t="s">
        <v>130</v>
      </c>
      <c r="D2" s="105" t="s">
        <v>182</v>
      </c>
      <c r="E2" s="111" t="s">
        <v>201</v>
      </c>
      <c r="F2" s="8" t="s">
        <v>210</v>
      </c>
      <c r="I2" s="1" t="s">
        <v>33</v>
      </c>
      <c r="J2" s="1" t="s">
        <v>131</v>
      </c>
    </row>
    <row r="3" spans="1:10" x14ac:dyDescent="0.2">
      <c r="A3" s="7">
        <v>1</v>
      </c>
      <c r="B3" s="6" t="s">
        <v>6</v>
      </c>
      <c r="C3" s="6" t="s">
        <v>33</v>
      </c>
      <c r="D3" s="6">
        <v>329</v>
      </c>
      <c r="E3" s="150">
        <v>1530</v>
      </c>
      <c r="F3" s="146">
        <f>(E3/D3)</f>
        <v>4.6504559270516719</v>
      </c>
      <c r="I3" s="146">
        <v>4.6504559270516719</v>
      </c>
      <c r="J3" s="146">
        <v>26.253613666228645</v>
      </c>
    </row>
    <row r="4" spans="1:10" x14ac:dyDescent="0.2">
      <c r="A4" s="7">
        <v>1</v>
      </c>
      <c r="B4" s="6" t="s">
        <v>7</v>
      </c>
      <c r="C4" s="6" t="s">
        <v>33</v>
      </c>
      <c r="D4" s="6">
        <v>202</v>
      </c>
      <c r="E4" s="6">
        <v>1112</v>
      </c>
      <c r="F4" s="146">
        <f t="shared" ref="F4:F16" si="0">(E4/D4)</f>
        <v>5.5049504950495045</v>
      </c>
      <c r="I4" s="146">
        <v>5.5049504950495045</v>
      </c>
      <c r="J4" s="146">
        <v>23.92436040044494</v>
      </c>
    </row>
    <row r="5" spans="1:10" x14ac:dyDescent="0.2">
      <c r="A5" s="7">
        <v>2</v>
      </c>
      <c r="B5" s="6" t="s">
        <v>6</v>
      </c>
      <c r="C5" s="6" t="s">
        <v>33</v>
      </c>
      <c r="D5" s="6">
        <v>257</v>
      </c>
      <c r="E5" s="6">
        <v>780</v>
      </c>
      <c r="F5" s="146">
        <f t="shared" si="0"/>
        <v>3.0350194552529182</v>
      </c>
      <c r="I5" s="146">
        <v>3.0350194552529182</v>
      </c>
      <c r="J5" s="146">
        <v>17.352380952380951</v>
      </c>
    </row>
    <row r="6" spans="1:10" x14ac:dyDescent="0.2">
      <c r="A6" s="7">
        <v>2</v>
      </c>
      <c r="B6" s="6" t="s">
        <v>7</v>
      </c>
      <c r="C6" s="6" t="s">
        <v>33</v>
      </c>
      <c r="D6" s="6">
        <v>435</v>
      </c>
      <c r="E6" s="6">
        <v>1455</v>
      </c>
      <c r="F6" s="146">
        <f t="shared" si="0"/>
        <v>3.3448275862068964</v>
      </c>
      <c r="I6" s="146">
        <v>3.3448275862068964</v>
      </c>
      <c r="J6" s="146">
        <v>14.652830188679244</v>
      </c>
    </row>
    <row r="7" spans="1:10" x14ac:dyDescent="0.2">
      <c r="A7" s="7">
        <v>3</v>
      </c>
      <c r="B7" s="6" t="s">
        <v>6</v>
      </c>
      <c r="C7" s="6" t="s">
        <v>33</v>
      </c>
      <c r="D7" s="6">
        <v>242</v>
      </c>
      <c r="E7" s="6">
        <v>1520</v>
      </c>
      <c r="F7" s="146">
        <f t="shared" si="0"/>
        <v>6.2809917355371905</v>
      </c>
      <c r="I7" s="148">
        <v>6.2809917355371905</v>
      </c>
      <c r="J7" s="146">
        <v>23.047468354430379</v>
      </c>
    </row>
    <row r="8" spans="1:10" x14ac:dyDescent="0.2">
      <c r="A8" s="7">
        <v>3</v>
      </c>
      <c r="B8" s="6" t="s">
        <v>7</v>
      </c>
      <c r="C8" s="6" t="s">
        <v>33</v>
      </c>
      <c r="D8" s="6">
        <v>231</v>
      </c>
      <c r="E8" s="6">
        <v>1449</v>
      </c>
      <c r="F8" s="146">
        <f t="shared" si="0"/>
        <v>6.2727272727272725</v>
      </c>
      <c r="I8" s="146">
        <v>6.2727272727272725</v>
      </c>
      <c r="J8" s="146">
        <v>22.014450867052023</v>
      </c>
    </row>
    <row r="9" spans="1:10" x14ac:dyDescent="0.2">
      <c r="A9" s="7">
        <v>4</v>
      </c>
      <c r="B9" s="6" t="s">
        <v>6</v>
      </c>
      <c r="C9" s="6" t="s">
        <v>33</v>
      </c>
      <c r="D9" s="6">
        <v>400</v>
      </c>
      <c r="E9" s="6">
        <v>1628</v>
      </c>
      <c r="F9" s="146">
        <f t="shared" si="0"/>
        <v>4.07</v>
      </c>
      <c r="I9" s="146">
        <v>4.07</v>
      </c>
      <c r="J9" s="28"/>
    </row>
    <row r="10" spans="1:10" x14ac:dyDescent="0.2">
      <c r="A10" s="7">
        <v>4</v>
      </c>
      <c r="B10" s="6" t="s">
        <v>7</v>
      </c>
      <c r="C10" s="6" t="s">
        <v>33</v>
      </c>
      <c r="D10" s="6">
        <v>484</v>
      </c>
      <c r="E10" s="6">
        <v>2256</v>
      </c>
      <c r="F10" s="146">
        <f t="shared" si="0"/>
        <v>4.661157024793388</v>
      </c>
      <c r="I10" s="146">
        <v>4.661157024793388</v>
      </c>
      <c r="J10" s="28"/>
    </row>
    <row r="11" spans="1:10" x14ac:dyDescent="0.2">
      <c r="A11" s="7">
        <v>1</v>
      </c>
      <c r="B11" s="6" t="s">
        <v>6</v>
      </c>
      <c r="C11" s="6" t="s">
        <v>34</v>
      </c>
      <c r="D11" s="6">
        <v>761</v>
      </c>
      <c r="E11" s="6">
        <v>19979</v>
      </c>
      <c r="F11" s="146">
        <f t="shared" si="0"/>
        <v>26.253613666228645</v>
      </c>
      <c r="I11" s="28"/>
      <c r="J11" s="28"/>
    </row>
    <row r="12" spans="1:10" x14ac:dyDescent="0.2">
      <c r="A12" s="7">
        <v>1</v>
      </c>
      <c r="B12" s="6" t="s">
        <v>7</v>
      </c>
      <c r="C12" s="6" t="s">
        <v>34</v>
      </c>
      <c r="D12" s="6">
        <v>899</v>
      </c>
      <c r="E12" s="6">
        <v>21508</v>
      </c>
      <c r="F12" s="146">
        <f t="shared" si="0"/>
        <v>23.92436040044494</v>
      </c>
      <c r="H12" s="3" t="s">
        <v>2</v>
      </c>
      <c r="I12" s="149">
        <f>AVERAGE(I3:I10)</f>
        <v>4.7275161870773559</v>
      </c>
      <c r="J12" s="149">
        <f>AVERAGE(J3:J8)</f>
        <v>21.207517404869364</v>
      </c>
    </row>
    <row r="13" spans="1:10" x14ac:dyDescent="0.2">
      <c r="A13" s="7">
        <v>2</v>
      </c>
      <c r="B13" s="6" t="s">
        <v>6</v>
      </c>
      <c r="C13" s="6" t="s">
        <v>34</v>
      </c>
      <c r="D13" s="6">
        <v>420</v>
      </c>
      <c r="E13" s="6">
        <v>7288</v>
      </c>
      <c r="F13" s="146">
        <f t="shared" si="0"/>
        <v>17.352380952380951</v>
      </c>
      <c r="H13" s="3" t="s">
        <v>3</v>
      </c>
      <c r="I13" s="149">
        <f>STDEVA(I3:I10)</f>
        <v>1.231979243486244</v>
      </c>
      <c r="J13" s="149">
        <f>STDEVA(J3:J8)</f>
        <v>4.3521692526850071</v>
      </c>
    </row>
    <row r="14" spans="1:10" x14ac:dyDescent="0.2">
      <c r="A14" s="7">
        <v>2</v>
      </c>
      <c r="B14" s="6" t="s">
        <v>7</v>
      </c>
      <c r="C14" s="6" t="s">
        <v>34</v>
      </c>
      <c r="D14" s="6">
        <v>265</v>
      </c>
      <c r="E14" s="6">
        <v>3883</v>
      </c>
      <c r="F14" s="146">
        <f t="shared" si="0"/>
        <v>14.652830188679244</v>
      </c>
    </row>
    <row r="15" spans="1:10" x14ac:dyDescent="0.2">
      <c r="A15" s="7">
        <v>3</v>
      </c>
      <c r="B15" s="6" t="s">
        <v>6</v>
      </c>
      <c r="C15" s="6" t="s">
        <v>34</v>
      </c>
      <c r="D15" s="6">
        <v>316</v>
      </c>
      <c r="E15" s="6">
        <v>7283</v>
      </c>
      <c r="F15" s="146">
        <f t="shared" si="0"/>
        <v>23.047468354430379</v>
      </c>
    </row>
    <row r="16" spans="1:10" x14ac:dyDescent="0.2">
      <c r="A16" s="7">
        <v>3</v>
      </c>
      <c r="B16" s="6" t="s">
        <v>7</v>
      </c>
      <c r="C16" s="6" t="s">
        <v>34</v>
      </c>
      <c r="D16" s="6">
        <v>346</v>
      </c>
      <c r="E16" s="6">
        <v>7617</v>
      </c>
      <c r="F16" s="146">
        <f t="shared" si="0"/>
        <v>22.014450867052023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9AD0-2CBC-4B16-A1C1-61427064B324}">
  <dimension ref="A1:BP879"/>
  <sheetViews>
    <sheetView workbookViewId="0">
      <selection activeCell="E28" sqref="E28"/>
    </sheetView>
  </sheetViews>
  <sheetFormatPr baseColWidth="10" defaultColWidth="11.5" defaultRowHeight="15" x14ac:dyDescent="0.2"/>
  <cols>
    <col min="1" max="1" width="23" style="28" bestFit="1" customWidth="1"/>
    <col min="2" max="2" width="7.1640625" style="28" bestFit="1" customWidth="1"/>
    <col min="3" max="3" width="11.5" style="28" bestFit="1" customWidth="1"/>
    <col min="4" max="4" width="10" style="28" bestFit="1" customWidth="1"/>
    <col min="5" max="5" width="11.5" style="28"/>
    <col min="6" max="6" width="24.1640625" style="28" bestFit="1" customWidth="1"/>
    <col min="7" max="7" width="7.1640625" style="28" bestFit="1" customWidth="1"/>
    <col min="8" max="8" width="11.5" style="28" bestFit="1" customWidth="1"/>
    <col min="9" max="9" width="10" style="28" bestFit="1" customWidth="1"/>
    <col min="10" max="10" width="11.5" style="28"/>
    <col min="11" max="11" width="23" style="28" bestFit="1" customWidth="1"/>
    <col min="12" max="12" width="7.1640625" style="28" bestFit="1" customWidth="1"/>
    <col min="13" max="13" width="11.5" style="28" bestFit="1" customWidth="1"/>
    <col min="14" max="14" width="10" style="28" bestFit="1" customWidth="1"/>
    <col min="15" max="15" width="11.5" style="28"/>
    <col min="16" max="16" width="24.1640625" style="28" bestFit="1" customWidth="1"/>
    <col min="17" max="17" width="7.1640625" style="28" bestFit="1" customWidth="1"/>
    <col min="18" max="18" width="11.5" style="28" bestFit="1" customWidth="1"/>
    <col min="19" max="19" width="10" style="28" bestFit="1" customWidth="1"/>
    <col min="20" max="20" width="11.5" style="28"/>
    <col min="21" max="21" width="23" style="28" bestFit="1" customWidth="1"/>
    <col min="22" max="22" width="7.1640625" style="28" bestFit="1" customWidth="1"/>
    <col min="23" max="23" width="11.5" style="28" bestFit="1" customWidth="1"/>
    <col min="24" max="24" width="10" style="28" bestFit="1" customWidth="1"/>
    <col min="25" max="25" width="11.5" style="28"/>
    <col min="26" max="26" width="24.1640625" style="28" bestFit="1" customWidth="1"/>
    <col min="27" max="27" width="7.1640625" style="28" bestFit="1" customWidth="1"/>
    <col min="28" max="28" width="11.5" style="28" bestFit="1" customWidth="1"/>
    <col min="29" max="29" width="10" style="28" bestFit="1" customWidth="1"/>
    <col min="30" max="30" width="11.5" style="28"/>
    <col min="31" max="31" width="24.6640625" style="28" bestFit="1" customWidth="1"/>
    <col min="32" max="32" width="7.1640625" style="28" bestFit="1" customWidth="1"/>
    <col min="33" max="33" width="11.5" style="28" bestFit="1" customWidth="1"/>
    <col min="34" max="34" width="10" style="28" bestFit="1" customWidth="1"/>
    <col min="35" max="35" width="11.5" style="28"/>
    <col min="36" max="36" width="25.83203125" style="28" bestFit="1" customWidth="1"/>
    <col min="37" max="37" width="7.1640625" style="28" bestFit="1" customWidth="1"/>
    <col min="38" max="38" width="11.5" style="28" bestFit="1" customWidth="1"/>
    <col min="39" max="39" width="10" style="28" bestFit="1" customWidth="1"/>
    <col min="40" max="40" width="11.5" style="28"/>
    <col min="41" max="41" width="24.6640625" style="28" bestFit="1" customWidth="1"/>
    <col min="42" max="42" width="7.1640625" style="28" bestFit="1" customWidth="1"/>
    <col min="43" max="43" width="11.5" style="28" bestFit="1" customWidth="1"/>
    <col min="44" max="44" width="10" style="28" bestFit="1" customWidth="1"/>
    <col min="45" max="45" width="11.5" style="28"/>
    <col min="46" max="46" width="25.83203125" style="28" bestFit="1" customWidth="1"/>
    <col min="47" max="47" width="7.1640625" style="28" bestFit="1" customWidth="1"/>
    <col min="48" max="48" width="11.5" style="28" bestFit="1" customWidth="1"/>
    <col min="49" max="49" width="10" style="28" bestFit="1" customWidth="1"/>
    <col min="50" max="50" width="11.5" style="28"/>
    <col min="51" max="51" width="24.6640625" style="28" bestFit="1" customWidth="1"/>
    <col min="52" max="52" width="7.1640625" style="28" bestFit="1" customWidth="1"/>
    <col min="53" max="53" width="11.5" style="28" bestFit="1" customWidth="1"/>
    <col min="54" max="54" width="10" style="28" bestFit="1" customWidth="1"/>
    <col min="55" max="55" width="11.5" style="28"/>
    <col min="56" max="56" width="25.83203125" style="28" bestFit="1" customWidth="1"/>
    <col min="57" max="57" width="7.1640625" style="28" bestFit="1" customWidth="1"/>
    <col min="58" max="58" width="11.5" style="28" bestFit="1" customWidth="1"/>
    <col min="59" max="59" width="10" style="28" bestFit="1" customWidth="1"/>
    <col min="60" max="61" width="11.5" style="28"/>
    <col min="62" max="62" width="16.33203125" style="28" bestFit="1" customWidth="1"/>
    <col min="63" max="63" width="7.83203125" style="28" bestFit="1" customWidth="1"/>
    <col min="64" max="64" width="9.5" style="28" bestFit="1" customWidth="1"/>
    <col min="65" max="65" width="11.5" style="28"/>
    <col min="66" max="66" width="14.5" style="28" bestFit="1" customWidth="1"/>
    <col min="67" max="67" width="8.5" style="28" bestFit="1" customWidth="1"/>
    <col min="68" max="68" width="9.5" style="28" bestFit="1" customWidth="1"/>
    <col min="69" max="16384" width="11.5" style="28"/>
  </cols>
  <sheetData>
    <row r="1" spans="1:68" ht="17" x14ac:dyDescent="0.2">
      <c r="A1" s="151" t="s">
        <v>51</v>
      </c>
      <c r="B1" s="27"/>
    </row>
    <row r="3" spans="1:68" x14ac:dyDescent="0.2">
      <c r="A3" s="26" t="s">
        <v>135</v>
      </c>
      <c r="B3" s="132" t="s">
        <v>46</v>
      </c>
      <c r="C3" s="1" t="s">
        <v>133</v>
      </c>
      <c r="D3" s="1" t="s">
        <v>134</v>
      </c>
      <c r="F3" s="26" t="s">
        <v>136</v>
      </c>
      <c r="G3" s="132" t="s">
        <v>46</v>
      </c>
      <c r="H3" s="1" t="s">
        <v>133</v>
      </c>
      <c r="I3" s="1" t="s">
        <v>134</v>
      </c>
      <c r="K3" s="26" t="s">
        <v>137</v>
      </c>
      <c r="L3" s="132" t="s">
        <v>46</v>
      </c>
      <c r="M3" s="1" t="s">
        <v>133</v>
      </c>
      <c r="N3" s="1" t="s">
        <v>134</v>
      </c>
      <c r="P3" s="26" t="s">
        <v>138</v>
      </c>
      <c r="Q3" s="132" t="s">
        <v>46</v>
      </c>
      <c r="R3" s="1" t="s">
        <v>133</v>
      </c>
      <c r="S3" s="1" t="s">
        <v>134</v>
      </c>
      <c r="U3" s="26" t="s">
        <v>139</v>
      </c>
      <c r="V3" s="132" t="s">
        <v>46</v>
      </c>
      <c r="W3" s="1" t="s">
        <v>133</v>
      </c>
      <c r="X3" s="1" t="s">
        <v>134</v>
      </c>
      <c r="Z3" s="26" t="s">
        <v>140</v>
      </c>
      <c r="AA3" s="132" t="s">
        <v>46</v>
      </c>
      <c r="AB3" s="1" t="s">
        <v>133</v>
      </c>
      <c r="AC3" s="1" t="s">
        <v>134</v>
      </c>
      <c r="AE3" s="26" t="s">
        <v>141</v>
      </c>
      <c r="AF3" s="132" t="s">
        <v>46</v>
      </c>
      <c r="AG3" s="1" t="s">
        <v>133</v>
      </c>
      <c r="AH3" s="1" t="s">
        <v>134</v>
      </c>
      <c r="AJ3" s="26" t="s">
        <v>142</v>
      </c>
      <c r="AK3" s="132" t="s">
        <v>46</v>
      </c>
      <c r="AL3" s="1" t="s">
        <v>133</v>
      </c>
      <c r="AM3" s="1" t="s">
        <v>134</v>
      </c>
      <c r="AO3" s="26" t="s">
        <v>143</v>
      </c>
      <c r="AP3" s="132" t="s">
        <v>46</v>
      </c>
      <c r="AQ3" s="1" t="s">
        <v>133</v>
      </c>
      <c r="AR3" s="1" t="s">
        <v>134</v>
      </c>
      <c r="AT3" s="26" t="s">
        <v>144</v>
      </c>
      <c r="AU3" s="132" t="s">
        <v>46</v>
      </c>
      <c r="AV3" s="1" t="s">
        <v>133</v>
      </c>
      <c r="AW3" s="1" t="s">
        <v>134</v>
      </c>
      <c r="AY3" s="26" t="s">
        <v>145</v>
      </c>
      <c r="AZ3" s="132" t="s">
        <v>46</v>
      </c>
      <c r="BA3" s="1" t="s">
        <v>133</v>
      </c>
      <c r="BB3" s="1" t="s">
        <v>134</v>
      </c>
      <c r="BD3" s="26" t="s">
        <v>146</v>
      </c>
      <c r="BE3" s="132" t="s">
        <v>46</v>
      </c>
      <c r="BF3" s="1" t="s">
        <v>133</v>
      </c>
      <c r="BG3" s="1" t="s">
        <v>134</v>
      </c>
      <c r="BJ3" s="25" t="s">
        <v>147</v>
      </c>
      <c r="BK3" s="157" t="s">
        <v>153</v>
      </c>
      <c r="BL3" s="133" t="s">
        <v>154</v>
      </c>
      <c r="BN3" s="25" t="s">
        <v>148</v>
      </c>
      <c r="BO3" s="157" t="s">
        <v>153</v>
      </c>
      <c r="BP3" s="133" t="s">
        <v>154</v>
      </c>
    </row>
    <row r="4" spans="1:68" x14ac:dyDescent="0.2">
      <c r="B4" s="152">
        <v>33</v>
      </c>
      <c r="C4" s="153">
        <v>4734.240234375</v>
      </c>
      <c r="D4" s="139">
        <v>18238.099609375</v>
      </c>
      <c r="G4" s="152">
        <v>59</v>
      </c>
      <c r="H4" s="153">
        <v>4267.93994140625</v>
      </c>
      <c r="I4" s="153">
        <v>16596.19921875</v>
      </c>
      <c r="L4" s="138">
        <v>43</v>
      </c>
      <c r="M4" s="139">
        <v>4676.25</v>
      </c>
      <c r="N4" s="153">
        <v>14004</v>
      </c>
      <c r="Q4" s="152">
        <v>362</v>
      </c>
      <c r="R4" s="153">
        <v>1856.8599853515625</v>
      </c>
      <c r="S4" s="153">
        <v>13482.400390625</v>
      </c>
      <c r="V4" s="152">
        <v>115</v>
      </c>
      <c r="W4" s="153">
        <v>2382.300048828125</v>
      </c>
      <c r="X4" s="153">
        <v>10111.599609375</v>
      </c>
      <c r="AA4" s="152">
        <v>1</v>
      </c>
      <c r="AB4" s="153">
        <v>3767.199951171875</v>
      </c>
      <c r="AC4" s="153">
        <v>14691.2001953125</v>
      </c>
      <c r="AF4" s="152">
        <v>3</v>
      </c>
      <c r="AG4" s="153">
        <v>1922.8800048828125</v>
      </c>
      <c r="AH4" s="153">
        <v>7227.31005859375</v>
      </c>
      <c r="AK4" s="152">
        <v>5</v>
      </c>
      <c r="AL4" s="153">
        <v>1613.3399658203125</v>
      </c>
      <c r="AM4" s="153">
        <v>6658.64990234375</v>
      </c>
      <c r="AP4" s="152">
        <v>10</v>
      </c>
      <c r="AQ4" s="153">
        <v>1671.300048828125</v>
      </c>
      <c r="AR4" s="153">
        <v>5862</v>
      </c>
      <c r="AU4" s="152">
        <v>5</v>
      </c>
      <c r="AV4" s="153">
        <v>2077.8798828125</v>
      </c>
      <c r="AW4" s="153">
        <v>5573.64990234375</v>
      </c>
      <c r="AZ4" s="152">
        <v>34</v>
      </c>
      <c r="BA4" s="153">
        <v>2954.52001953125</v>
      </c>
      <c r="BB4" s="153">
        <v>7098.22998046875</v>
      </c>
      <c r="BE4" s="152">
        <v>2</v>
      </c>
      <c r="BF4" s="153">
        <v>2974.889892578125</v>
      </c>
      <c r="BG4" s="153">
        <v>7478.14990234375</v>
      </c>
      <c r="BK4" s="153">
        <v>4734.240234375</v>
      </c>
      <c r="BL4" s="153">
        <v>1922.8800048828125</v>
      </c>
      <c r="BO4" s="139">
        <v>18238.099609375</v>
      </c>
      <c r="BP4" s="153">
        <v>7227.31005859375</v>
      </c>
    </row>
    <row r="5" spans="1:68" x14ac:dyDescent="0.2">
      <c r="B5" s="152">
        <v>34</v>
      </c>
      <c r="C5" s="153">
        <v>4671.77001953125</v>
      </c>
      <c r="D5" s="139">
        <v>21111.900390625</v>
      </c>
      <c r="G5" s="152">
        <v>60</v>
      </c>
      <c r="H5" s="153">
        <v>2626.9599609375</v>
      </c>
      <c r="I5" s="153">
        <v>12059.7001953125</v>
      </c>
      <c r="L5" s="138">
        <v>53</v>
      </c>
      <c r="M5" s="139">
        <v>3335.840087890625</v>
      </c>
      <c r="N5" s="153">
        <v>11506.400390625</v>
      </c>
      <c r="Q5" s="152">
        <v>363</v>
      </c>
      <c r="R5" s="153">
        <v>2812.139892578125</v>
      </c>
      <c r="S5" s="153">
        <v>12464.2998046875</v>
      </c>
      <c r="V5" s="152">
        <v>116</v>
      </c>
      <c r="W5" s="153">
        <v>3583.18994140625</v>
      </c>
      <c r="X5" s="153">
        <v>10503.900390625</v>
      </c>
      <c r="AA5" s="152">
        <v>2</v>
      </c>
      <c r="AB5" s="153">
        <v>3780.330078125</v>
      </c>
      <c r="AC5" s="153">
        <v>15905.599609375</v>
      </c>
      <c r="AF5" s="152">
        <v>5</v>
      </c>
      <c r="AG5" s="153">
        <v>2826.280029296875</v>
      </c>
      <c r="AH5" s="153">
        <v>12061.099609375</v>
      </c>
      <c r="AK5" s="152">
        <v>6</v>
      </c>
      <c r="AL5" s="153">
        <v>2683.489990234375</v>
      </c>
      <c r="AM5" s="153">
        <v>9203.8701171875</v>
      </c>
      <c r="AP5" s="152">
        <v>16</v>
      </c>
      <c r="AQ5" s="153">
        <v>1084.4599609375</v>
      </c>
      <c r="AR5" s="153">
        <v>5727.8701171875</v>
      </c>
      <c r="AU5" s="152">
        <v>8</v>
      </c>
      <c r="AV5" s="153">
        <v>2495.449951171875</v>
      </c>
      <c r="AW5" s="153">
        <v>7703.9599609375</v>
      </c>
      <c r="AZ5" s="152">
        <v>37</v>
      </c>
      <c r="BA5" s="153">
        <v>2838.7099609375</v>
      </c>
      <c r="BB5" s="153">
        <v>6534.68994140625</v>
      </c>
      <c r="BE5" s="152">
        <v>3</v>
      </c>
      <c r="BF5" s="153">
        <v>2852.919921875</v>
      </c>
      <c r="BG5" s="153">
        <v>7450.2099609375</v>
      </c>
      <c r="BK5" s="153">
        <v>4671.77001953125</v>
      </c>
      <c r="BL5" s="153">
        <v>2826.280029296875</v>
      </c>
      <c r="BO5" s="139">
        <v>21111.900390625</v>
      </c>
      <c r="BP5" s="153">
        <v>12061.099609375</v>
      </c>
    </row>
    <row r="6" spans="1:68" x14ac:dyDescent="0.2">
      <c r="B6" s="152">
        <v>35</v>
      </c>
      <c r="C6" s="153">
        <v>4980.0498046875</v>
      </c>
      <c r="D6" s="139">
        <v>18557.19921875</v>
      </c>
      <c r="G6" s="152">
        <v>62</v>
      </c>
      <c r="H6" s="153">
        <v>3633.419921875</v>
      </c>
      <c r="I6" s="153">
        <v>12619.900390625</v>
      </c>
      <c r="L6" s="138">
        <v>54</v>
      </c>
      <c r="M6" s="139">
        <v>3821.97998046875</v>
      </c>
      <c r="N6" s="153">
        <v>11428.599609375</v>
      </c>
      <c r="Q6" s="152">
        <v>364</v>
      </c>
      <c r="R6" s="153">
        <v>2968.68994140625</v>
      </c>
      <c r="S6" s="153">
        <v>12562.099609375</v>
      </c>
      <c r="V6" s="152">
        <v>117</v>
      </c>
      <c r="W6" s="153">
        <v>3258.449951171875</v>
      </c>
      <c r="X6" s="153">
        <v>13411.5</v>
      </c>
      <c r="AA6" s="152">
        <v>9</v>
      </c>
      <c r="AB6" s="153">
        <v>3980.47998046875</v>
      </c>
      <c r="AC6" s="153">
        <v>15206.2998046875</v>
      </c>
      <c r="AF6" s="152">
        <v>6</v>
      </c>
      <c r="AG6" s="153">
        <v>2048.3701171875</v>
      </c>
      <c r="AH6" s="153">
        <v>11114.099609375</v>
      </c>
      <c r="AK6" s="152">
        <v>7</v>
      </c>
      <c r="AL6" s="153">
        <v>2258.93994140625</v>
      </c>
      <c r="AM6" s="153">
        <v>9238.8798828125</v>
      </c>
      <c r="AP6" s="152">
        <v>20</v>
      </c>
      <c r="AQ6" s="153">
        <v>2519.409912109375</v>
      </c>
      <c r="AR6" s="153">
        <v>8455.75</v>
      </c>
      <c r="AU6" s="152">
        <v>9</v>
      </c>
      <c r="AV6" s="153">
        <v>2219.2900390625</v>
      </c>
      <c r="AW6" s="153">
        <v>7410.91015625</v>
      </c>
      <c r="AZ6" s="152">
        <v>48</v>
      </c>
      <c r="BA6" s="153">
        <v>3023.64990234375</v>
      </c>
      <c r="BB6" s="153">
        <v>8064.68017578125</v>
      </c>
      <c r="BE6" s="152">
        <v>4</v>
      </c>
      <c r="BF6" s="153">
        <v>1681.93994140625</v>
      </c>
      <c r="BG6" s="153">
        <v>7376.60009765625</v>
      </c>
      <c r="BK6" s="153">
        <v>4980.0498046875</v>
      </c>
      <c r="BL6" s="153">
        <v>2048.3701171875</v>
      </c>
      <c r="BO6" s="139">
        <v>18557.19921875</v>
      </c>
      <c r="BP6" s="153">
        <v>11114.099609375</v>
      </c>
    </row>
    <row r="7" spans="1:68" x14ac:dyDescent="0.2">
      <c r="B7" s="152">
        <v>36</v>
      </c>
      <c r="C7" s="153">
        <v>4953.25</v>
      </c>
      <c r="D7" s="139">
        <v>19652</v>
      </c>
      <c r="G7" s="152">
        <v>63</v>
      </c>
      <c r="H7" s="153">
        <v>1918.800048828125</v>
      </c>
      <c r="I7" s="153">
        <v>11169</v>
      </c>
      <c r="L7" s="138">
        <v>57</v>
      </c>
      <c r="M7" s="139">
        <v>5202.56005859375</v>
      </c>
      <c r="N7" s="153">
        <v>12564.5</v>
      </c>
      <c r="Q7" s="152">
        <v>366</v>
      </c>
      <c r="R7" s="153">
        <v>3375.5400390625</v>
      </c>
      <c r="S7" s="153">
        <v>12685.599609375</v>
      </c>
      <c r="V7" s="152">
        <v>118</v>
      </c>
      <c r="W7" s="153">
        <v>4491.2001953125</v>
      </c>
      <c r="X7" s="153">
        <v>14234.099609375</v>
      </c>
      <c r="AA7" s="152">
        <v>17</v>
      </c>
      <c r="AB7" s="153">
        <v>3461.43994140625</v>
      </c>
      <c r="AC7" s="153">
        <v>14998.2001953125</v>
      </c>
      <c r="AF7" s="152">
        <v>7</v>
      </c>
      <c r="AG7" s="153">
        <v>2685.7900390625</v>
      </c>
      <c r="AH7" s="153">
        <v>11882.2998046875</v>
      </c>
      <c r="AK7" s="152">
        <v>8</v>
      </c>
      <c r="AL7" s="153">
        <v>2250.800048828125</v>
      </c>
      <c r="AM7" s="153">
        <v>8691.4599609375</v>
      </c>
      <c r="AP7" s="152">
        <v>21</v>
      </c>
      <c r="AQ7" s="153">
        <v>1345.72998046875</v>
      </c>
      <c r="AR7" s="153">
        <v>7915.85009765625</v>
      </c>
      <c r="AU7" s="152">
        <v>11</v>
      </c>
      <c r="AV7" s="153">
        <v>2145.169921875</v>
      </c>
      <c r="AW7" s="153">
        <v>7657.330078125</v>
      </c>
      <c r="AZ7" s="152">
        <v>53</v>
      </c>
      <c r="BA7" s="153">
        <v>2515.64990234375</v>
      </c>
      <c r="BB7" s="153">
        <v>6605.8798828125</v>
      </c>
      <c r="BE7" s="152">
        <v>10</v>
      </c>
      <c r="BF7" s="153">
        <v>2420.889892578125</v>
      </c>
      <c r="BG7" s="153">
        <v>7788.8701171875</v>
      </c>
      <c r="BK7" s="153">
        <v>4953.25</v>
      </c>
      <c r="BL7" s="153">
        <v>2685.7900390625</v>
      </c>
      <c r="BO7" s="139">
        <v>19652</v>
      </c>
      <c r="BP7" s="153">
        <v>11882.2998046875</v>
      </c>
    </row>
    <row r="8" spans="1:68" x14ac:dyDescent="0.2">
      <c r="B8" s="152">
        <v>37</v>
      </c>
      <c r="C8" s="153">
        <v>5038.5</v>
      </c>
      <c r="D8" s="139">
        <v>19613.5</v>
      </c>
      <c r="G8" s="152">
        <v>64</v>
      </c>
      <c r="H8" s="153">
        <v>2229.7099609375</v>
      </c>
      <c r="I8" s="153">
        <v>11592.599609375</v>
      </c>
      <c r="L8" s="138">
        <v>63</v>
      </c>
      <c r="M8" s="139">
        <v>4064.75</v>
      </c>
      <c r="N8" s="153">
        <v>12009.599609375</v>
      </c>
      <c r="Q8" s="152">
        <v>367</v>
      </c>
      <c r="R8" s="153">
        <v>1849.9000244140625</v>
      </c>
      <c r="S8" s="153">
        <v>13691.900390625</v>
      </c>
      <c r="V8" s="152">
        <v>119</v>
      </c>
      <c r="W8" s="153">
        <v>3703.409912109375</v>
      </c>
      <c r="X8" s="153">
        <v>11749.5</v>
      </c>
      <c r="AA8" s="152">
        <v>19</v>
      </c>
      <c r="AB8" s="153">
        <v>3550.3798828125</v>
      </c>
      <c r="AC8" s="153">
        <v>15736.2998046875</v>
      </c>
      <c r="AF8" s="152">
        <v>8</v>
      </c>
      <c r="AG8" s="153">
        <v>2821.89990234375</v>
      </c>
      <c r="AH8" s="153">
        <v>9996.400390625</v>
      </c>
      <c r="AK8" s="152">
        <v>9</v>
      </c>
      <c r="AL8" s="153">
        <v>2297.27001953125</v>
      </c>
      <c r="AM8" s="153">
        <v>9503.3798828125</v>
      </c>
      <c r="AP8" s="152">
        <v>22</v>
      </c>
      <c r="AQ8" s="153">
        <v>2565.14990234375</v>
      </c>
      <c r="AR8" s="153">
        <v>7587.10986328125</v>
      </c>
      <c r="AU8" s="152">
        <v>12</v>
      </c>
      <c r="AV8" s="153">
        <v>1802.300048828125</v>
      </c>
      <c r="AW8" s="153">
        <v>7208.669921875</v>
      </c>
      <c r="AZ8" s="152">
        <v>57</v>
      </c>
      <c r="BA8" s="153">
        <v>2476.300048828125</v>
      </c>
      <c r="BB8" s="153">
        <v>7328.4599609375</v>
      </c>
      <c r="BE8" s="152">
        <v>12</v>
      </c>
      <c r="BF8" s="153">
        <v>2498.93994140625</v>
      </c>
      <c r="BG8" s="153">
        <v>7032.169921875</v>
      </c>
      <c r="BK8" s="153">
        <v>5038.5</v>
      </c>
      <c r="BL8" s="153">
        <v>2821.89990234375</v>
      </c>
      <c r="BO8" s="139">
        <v>19613.5</v>
      </c>
      <c r="BP8" s="153">
        <v>9996.400390625</v>
      </c>
    </row>
    <row r="9" spans="1:68" x14ac:dyDescent="0.2">
      <c r="B9" s="152">
        <v>40</v>
      </c>
      <c r="C9" s="153">
        <v>4904.35009765625</v>
      </c>
      <c r="D9" s="139">
        <v>16172.900390625</v>
      </c>
      <c r="G9" s="152">
        <v>67</v>
      </c>
      <c r="H9" s="153">
        <v>4064.679931640625</v>
      </c>
      <c r="I9" s="153">
        <v>19022.69921875</v>
      </c>
      <c r="L9" s="138">
        <v>65</v>
      </c>
      <c r="M9" s="139">
        <v>4268.18994140625</v>
      </c>
      <c r="N9" s="153">
        <v>12271.599609375</v>
      </c>
      <c r="Q9" s="152">
        <v>368</v>
      </c>
      <c r="R9" s="153">
        <v>2270.14990234375</v>
      </c>
      <c r="S9" s="153">
        <v>11549.5</v>
      </c>
      <c r="V9" s="152">
        <v>120</v>
      </c>
      <c r="W9" s="153">
        <v>3727.679931640625</v>
      </c>
      <c r="X9" s="153">
        <v>14842.2998046875</v>
      </c>
      <c r="AA9" s="152">
        <v>21</v>
      </c>
      <c r="AB9" s="153">
        <v>2776</v>
      </c>
      <c r="AC9" s="153">
        <v>13867</v>
      </c>
      <c r="AF9" s="152">
        <v>9</v>
      </c>
      <c r="AG9" s="153">
        <v>2375.830078125</v>
      </c>
      <c r="AH9" s="153">
        <v>9588.830078125</v>
      </c>
      <c r="AK9" s="152">
        <v>10</v>
      </c>
      <c r="AL9" s="153">
        <v>2976.909912109375</v>
      </c>
      <c r="AM9" s="153">
        <v>8584.5</v>
      </c>
      <c r="AP9" s="152">
        <v>23</v>
      </c>
      <c r="AQ9" s="153">
        <v>2838.27001953125</v>
      </c>
      <c r="AR9" s="153">
        <v>7875.8701171875</v>
      </c>
      <c r="AU9" s="152">
        <v>13</v>
      </c>
      <c r="AV9" s="153">
        <v>2400.25</v>
      </c>
      <c r="AW9" s="153">
        <v>7613.75</v>
      </c>
      <c r="AZ9" s="152">
        <v>60</v>
      </c>
      <c r="BA9" s="153">
        <v>2555.43994140625</v>
      </c>
      <c r="BB9" s="153">
        <v>7056.5</v>
      </c>
      <c r="BE9" s="152">
        <v>27</v>
      </c>
      <c r="BF9" s="153">
        <v>3253.6298828125</v>
      </c>
      <c r="BG9" s="153">
        <v>7139.43994140625</v>
      </c>
      <c r="BK9" s="153">
        <v>4904.35009765625</v>
      </c>
      <c r="BL9" s="153">
        <v>2375.830078125</v>
      </c>
      <c r="BO9" s="139">
        <v>16172.900390625</v>
      </c>
      <c r="BP9" s="153">
        <v>9588.830078125</v>
      </c>
    </row>
    <row r="10" spans="1:68" x14ac:dyDescent="0.2">
      <c r="B10" s="152">
        <v>41</v>
      </c>
      <c r="C10" s="153">
        <v>4289.31005859375</v>
      </c>
      <c r="D10" s="139">
        <v>18737</v>
      </c>
      <c r="G10" s="152">
        <v>68</v>
      </c>
      <c r="H10" s="153">
        <v>3924.89990234375</v>
      </c>
      <c r="I10" s="153">
        <v>17642.900390625</v>
      </c>
      <c r="L10" s="138">
        <v>68</v>
      </c>
      <c r="M10" s="139">
        <v>3421.10009765625</v>
      </c>
      <c r="N10" s="153">
        <v>12453.7998046875</v>
      </c>
      <c r="Q10" s="152">
        <v>369</v>
      </c>
      <c r="R10" s="153">
        <v>1858.3299560546875</v>
      </c>
      <c r="S10" s="153">
        <v>10484.599609375</v>
      </c>
      <c r="V10" s="152">
        <v>121</v>
      </c>
      <c r="W10" s="153">
        <v>3940.219970703125</v>
      </c>
      <c r="X10" s="153">
        <v>11946.400390625</v>
      </c>
      <c r="AA10" s="152">
        <v>22</v>
      </c>
      <c r="AB10" s="153">
        <v>4242.06982421875</v>
      </c>
      <c r="AC10" s="153">
        <v>14182.5</v>
      </c>
      <c r="AF10" s="152">
        <v>10</v>
      </c>
      <c r="AG10" s="153">
        <v>2874.219970703125</v>
      </c>
      <c r="AH10" s="153">
        <v>11797.2998046875</v>
      </c>
      <c r="AK10" s="152">
        <v>11</v>
      </c>
      <c r="AL10" s="153">
        <v>2272.429931640625</v>
      </c>
      <c r="AM10" s="153">
        <v>9117.259765625</v>
      </c>
      <c r="AP10" s="152">
        <v>25</v>
      </c>
      <c r="AQ10" s="153">
        <v>2429.090087890625</v>
      </c>
      <c r="AR10" s="153">
        <v>7500.8701171875</v>
      </c>
      <c r="AU10" s="152">
        <v>14</v>
      </c>
      <c r="AV10" s="153">
        <v>2031.56005859375</v>
      </c>
      <c r="AW10" s="153">
        <v>7016.490234375</v>
      </c>
      <c r="AZ10" s="152">
        <v>79</v>
      </c>
      <c r="BA10" s="153">
        <v>2958.56005859375</v>
      </c>
      <c r="BB10" s="153">
        <v>7157.759765625</v>
      </c>
      <c r="BE10" s="152">
        <v>29</v>
      </c>
      <c r="BF10" s="153">
        <v>2891.72998046875</v>
      </c>
      <c r="BG10" s="153">
        <v>7141.18994140625</v>
      </c>
      <c r="BK10" s="153">
        <v>4289.31005859375</v>
      </c>
      <c r="BL10" s="153">
        <v>2874.219970703125</v>
      </c>
      <c r="BO10" s="139">
        <v>18737</v>
      </c>
      <c r="BP10" s="153">
        <v>11797.2998046875</v>
      </c>
    </row>
    <row r="11" spans="1:68" x14ac:dyDescent="0.2">
      <c r="B11" s="152">
        <v>42</v>
      </c>
      <c r="C11" s="153">
        <v>4529.43017578125</v>
      </c>
      <c r="D11" s="139">
        <v>19079.19921875</v>
      </c>
      <c r="G11" s="152">
        <v>69</v>
      </c>
      <c r="H11" s="153">
        <v>3579.989990234375</v>
      </c>
      <c r="I11" s="153">
        <v>19557.19921875</v>
      </c>
      <c r="L11" s="138">
        <v>75</v>
      </c>
      <c r="M11" s="139">
        <v>4745.14990234375</v>
      </c>
      <c r="N11" s="153">
        <v>12359.7998046875</v>
      </c>
      <c r="Q11" s="152">
        <v>370</v>
      </c>
      <c r="R11" s="153">
        <v>1584.719970703125</v>
      </c>
      <c r="S11" s="153">
        <v>10549.2998046875</v>
      </c>
      <c r="V11" s="152">
        <v>122</v>
      </c>
      <c r="W11" s="153">
        <v>3381.6298828125</v>
      </c>
      <c r="X11" s="153">
        <v>10761.900390625</v>
      </c>
      <c r="AA11" s="152">
        <v>23</v>
      </c>
      <c r="AB11" s="153">
        <v>3682.89990234375</v>
      </c>
      <c r="AC11" s="153">
        <v>17266.400390625</v>
      </c>
      <c r="AF11" s="152">
        <v>11</v>
      </c>
      <c r="AG11" s="153">
        <v>2033.3599853515625</v>
      </c>
      <c r="AH11" s="153">
        <v>10576.099609375</v>
      </c>
      <c r="AK11" s="152">
        <v>12</v>
      </c>
      <c r="AL11" s="153">
        <v>2161.840087890625</v>
      </c>
      <c r="AM11" s="153">
        <v>9420.5703125</v>
      </c>
      <c r="AP11" s="152">
        <v>26</v>
      </c>
      <c r="AQ11" s="153">
        <v>2992.820068359375</v>
      </c>
      <c r="AR11" s="153">
        <v>8011.1201171875</v>
      </c>
      <c r="AU11" s="152">
        <v>15</v>
      </c>
      <c r="AV11" s="153">
        <v>1816.1199951171875</v>
      </c>
      <c r="AW11" s="153">
        <v>7336.31005859375</v>
      </c>
      <c r="AZ11" s="152">
        <v>89</v>
      </c>
      <c r="BA11" s="153">
        <v>2281.570068359375</v>
      </c>
      <c r="BB11" s="153">
        <v>7162.97021484375</v>
      </c>
      <c r="BE11" s="152">
        <v>31</v>
      </c>
      <c r="BF11" s="153">
        <v>3253.300048828125</v>
      </c>
      <c r="BG11" s="153">
        <v>7203.259765625</v>
      </c>
      <c r="BK11" s="153">
        <v>4529.43017578125</v>
      </c>
      <c r="BL11" s="153">
        <v>2033.3599853515625</v>
      </c>
      <c r="BO11" s="139">
        <v>19079.19921875</v>
      </c>
      <c r="BP11" s="153">
        <v>10576.099609375</v>
      </c>
    </row>
    <row r="12" spans="1:68" x14ac:dyDescent="0.2">
      <c r="B12" s="152">
        <v>43</v>
      </c>
      <c r="C12" s="153">
        <v>4452.68017578125</v>
      </c>
      <c r="D12" s="139">
        <v>19281</v>
      </c>
      <c r="G12" s="152">
        <v>71</v>
      </c>
      <c r="H12" s="153">
        <v>4108.68017578125</v>
      </c>
      <c r="I12" s="153">
        <v>21079.69921875</v>
      </c>
      <c r="L12" s="138">
        <v>76</v>
      </c>
      <c r="M12" s="139">
        <v>4665.89013671875</v>
      </c>
      <c r="N12" s="153">
        <v>15712.599609375</v>
      </c>
      <c r="Q12" s="152">
        <v>371</v>
      </c>
      <c r="R12" s="153">
        <v>3881.81005859375</v>
      </c>
      <c r="S12" s="153">
        <v>13866.099609375</v>
      </c>
      <c r="V12" s="152">
        <v>123</v>
      </c>
      <c r="W12" s="153">
        <v>3451.159912109375</v>
      </c>
      <c r="X12" s="153">
        <v>12239.7001953125</v>
      </c>
      <c r="AA12" s="152">
        <v>33</v>
      </c>
      <c r="AB12" s="153">
        <v>3808.550048828125</v>
      </c>
      <c r="AC12" s="153">
        <v>13256.5</v>
      </c>
      <c r="AF12" s="152">
        <v>12</v>
      </c>
      <c r="AG12" s="153">
        <v>2600.169921875</v>
      </c>
      <c r="AH12" s="153">
        <v>10490.2001953125</v>
      </c>
      <c r="AK12" s="152">
        <v>13</v>
      </c>
      <c r="AL12" s="153">
        <v>2437.2099609375</v>
      </c>
      <c r="AM12" s="153">
        <v>10124.099609375</v>
      </c>
      <c r="AP12" s="152">
        <v>27</v>
      </c>
      <c r="AQ12" s="153">
        <v>2843.260009765625</v>
      </c>
      <c r="AR12" s="153">
        <v>8143.6298828125</v>
      </c>
      <c r="AU12" s="152">
        <v>17</v>
      </c>
      <c r="AV12" s="153">
        <v>2099.7900390625</v>
      </c>
      <c r="AW12" s="153">
        <v>7613.77001953125</v>
      </c>
      <c r="AZ12" s="152">
        <v>95</v>
      </c>
      <c r="BA12" s="153">
        <v>2119.47998046875</v>
      </c>
      <c r="BB12" s="153">
        <v>6389.93994140625</v>
      </c>
      <c r="BE12" s="152">
        <v>37</v>
      </c>
      <c r="BF12" s="153">
        <v>3058.25</v>
      </c>
      <c r="BG12" s="153">
        <v>7347.18994140625</v>
      </c>
      <c r="BK12" s="153">
        <v>4452.68017578125</v>
      </c>
      <c r="BL12" s="153">
        <v>2600.169921875</v>
      </c>
      <c r="BO12" s="139">
        <v>19281</v>
      </c>
      <c r="BP12" s="153">
        <v>10490.2001953125</v>
      </c>
    </row>
    <row r="13" spans="1:68" x14ac:dyDescent="0.2">
      <c r="B13" s="152">
        <v>44</v>
      </c>
      <c r="C13" s="153">
        <v>4248.93994140625</v>
      </c>
      <c r="D13" s="139">
        <v>16356.599609375</v>
      </c>
      <c r="G13" s="152">
        <v>72</v>
      </c>
      <c r="H13" s="153">
        <v>4532.77978515625</v>
      </c>
      <c r="I13" s="153">
        <v>17501.69921875</v>
      </c>
      <c r="L13" s="138">
        <v>77</v>
      </c>
      <c r="M13" s="139">
        <v>3899.699951171875</v>
      </c>
      <c r="N13" s="153">
        <v>11578.099609375</v>
      </c>
      <c r="Q13" s="152">
        <v>372</v>
      </c>
      <c r="R13" s="153">
        <v>3754.820068359375</v>
      </c>
      <c r="S13" s="153">
        <v>15606</v>
      </c>
      <c r="V13" s="152">
        <v>124</v>
      </c>
      <c r="W13" s="153">
        <v>3996.090087890625</v>
      </c>
      <c r="X13" s="153">
        <v>11788.2001953125</v>
      </c>
      <c r="AA13" s="152">
        <v>34</v>
      </c>
      <c r="AB13" s="153">
        <v>3931.52001953125</v>
      </c>
      <c r="AC13" s="153">
        <v>14397.7001953125</v>
      </c>
      <c r="AF13" s="152">
        <v>13</v>
      </c>
      <c r="AG13" s="153">
        <v>2647.169921875</v>
      </c>
      <c r="AH13" s="153">
        <v>10535</v>
      </c>
      <c r="AK13" s="152">
        <v>14</v>
      </c>
      <c r="AL13" s="153">
        <v>2065.530029296875</v>
      </c>
      <c r="AM13" s="153">
        <v>7928.580078125</v>
      </c>
      <c r="AP13" s="152">
        <v>28</v>
      </c>
      <c r="AQ13" s="153">
        <v>2604.409912109375</v>
      </c>
      <c r="AR13" s="153">
        <v>7822.41015625</v>
      </c>
      <c r="AU13" s="152">
        <v>18</v>
      </c>
      <c r="AV13" s="153">
        <v>2020.4599609375</v>
      </c>
      <c r="AW13" s="153">
        <v>6975.0498046875</v>
      </c>
      <c r="AZ13" s="152">
        <v>97</v>
      </c>
      <c r="BA13" s="153">
        <v>2617.919921875</v>
      </c>
      <c r="BB13" s="153">
        <v>7030.06005859375</v>
      </c>
      <c r="BE13" s="152">
        <v>46</v>
      </c>
      <c r="BF13" s="153">
        <v>2450.320068359375</v>
      </c>
      <c r="BG13" s="153">
        <v>7262.740234375</v>
      </c>
      <c r="BK13" s="153">
        <v>4248.93994140625</v>
      </c>
      <c r="BL13" s="153">
        <v>2647.169921875</v>
      </c>
      <c r="BO13" s="139">
        <v>16356.599609375</v>
      </c>
      <c r="BP13" s="153">
        <v>10535</v>
      </c>
    </row>
    <row r="14" spans="1:68" x14ac:dyDescent="0.2">
      <c r="B14" s="152">
        <v>45</v>
      </c>
      <c r="C14" s="153">
        <v>4597.4501953125</v>
      </c>
      <c r="D14" s="139">
        <v>20678.5</v>
      </c>
      <c r="G14" s="152">
        <v>73</v>
      </c>
      <c r="H14" s="153">
        <v>4263.009765625</v>
      </c>
      <c r="I14" s="153">
        <v>19656</v>
      </c>
      <c r="L14" s="138">
        <v>78</v>
      </c>
      <c r="M14" s="139">
        <v>3614.830078125</v>
      </c>
      <c r="N14" s="153">
        <v>12052.5</v>
      </c>
      <c r="Q14" s="152">
        <v>373</v>
      </c>
      <c r="R14" s="153">
        <v>2716.06005859375</v>
      </c>
      <c r="S14" s="153">
        <v>13433.7001953125</v>
      </c>
      <c r="V14" s="152">
        <v>125</v>
      </c>
      <c r="W14" s="153">
        <v>3337.39990234375</v>
      </c>
      <c r="X14" s="153">
        <v>14030.900390625</v>
      </c>
      <c r="AA14" s="152">
        <v>35</v>
      </c>
      <c r="AB14" s="153">
        <v>3431.800048828125</v>
      </c>
      <c r="AC14" s="153">
        <v>15582.400390625</v>
      </c>
      <c r="AF14" s="152">
        <v>14</v>
      </c>
      <c r="AG14" s="153">
        <v>2814.320068359375</v>
      </c>
      <c r="AH14" s="153">
        <v>11097.2998046875</v>
      </c>
      <c r="AK14" s="152">
        <v>15</v>
      </c>
      <c r="AL14" s="153">
        <v>2082.18994140625</v>
      </c>
      <c r="AM14" s="153">
        <v>9083.73046875</v>
      </c>
      <c r="AP14" s="152">
        <v>29</v>
      </c>
      <c r="AQ14" s="153">
        <v>2351.22998046875</v>
      </c>
      <c r="AR14" s="153">
        <v>8065.93994140625</v>
      </c>
      <c r="AU14" s="152">
        <v>19</v>
      </c>
      <c r="AV14" s="153">
        <v>2027.949951171875</v>
      </c>
      <c r="AW14" s="153">
        <v>6709.39990234375</v>
      </c>
      <c r="AZ14" s="152">
        <v>100</v>
      </c>
      <c r="BA14" s="153">
        <v>2707.360107421875</v>
      </c>
      <c r="BB14" s="153">
        <v>7395.169921875</v>
      </c>
      <c r="BE14" s="152">
        <v>48</v>
      </c>
      <c r="BF14" s="153">
        <v>1433.1600341796875</v>
      </c>
      <c r="BG14" s="153">
        <v>7058.3701171875</v>
      </c>
      <c r="BK14" s="153">
        <v>4597.4501953125</v>
      </c>
      <c r="BL14" s="153">
        <v>2814.320068359375</v>
      </c>
      <c r="BO14" s="139">
        <v>20678.5</v>
      </c>
      <c r="BP14" s="153">
        <v>11097.2998046875</v>
      </c>
    </row>
    <row r="15" spans="1:68" x14ac:dyDescent="0.2">
      <c r="B15" s="152">
        <v>46</v>
      </c>
      <c r="C15" s="153">
        <v>4997.35986328125</v>
      </c>
      <c r="D15" s="139">
        <v>19379.599609375</v>
      </c>
      <c r="G15" s="152">
        <v>74</v>
      </c>
      <c r="H15" s="153">
        <v>4323.7001953125</v>
      </c>
      <c r="I15" s="153">
        <v>19191.30078125</v>
      </c>
      <c r="L15" s="138">
        <v>82</v>
      </c>
      <c r="M15" s="139">
        <v>4134.7099609375</v>
      </c>
      <c r="N15" s="153">
        <v>12688.099609375</v>
      </c>
      <c r="Q15" s="152">
        <v>374</v>
      </c>
      <c r="R15" s="153">
        <v>3918.679931640625</v>
      </c>
      <c r="S15" s="153">
        <v>14041</v>
      </c>
      <c r="V15" s="152">
        <v>126</v>
      </c>
      <c r="W15" s="153">
        <v>3634.179931640625</v>
      </c>
      <c r="X15" s="153">
        <v>14456.400390625</v>
      </c>
      <c r="AA15" s="152">
        <v>45</v>
      </c>
      <c r="AB15" s="153">
        <v>3354.89990234375</v>
      </c>
      <c r="AC15" s="153">
        <v>18771.900390625</v>
      </c>
      <c r="AF15" s="152">
        <v>15</v>
      </c>
      <c r="AG15" s="153">
        <v>2822.280029296875</v>
      </c>
      <c r="AH15" s="153">
        <v>10310.099609375</v>
      </c>
      <c r="AK15" s="152">
        <v>16</v>
      </c>
      <c r="AL15" s="153">
        <v>1522.6300048828125</v>
      </c>
      <c r="AM15" s="153">
        <v>7569.5400390625</v>
      </c>
      <c r="AP15" s="152">
        <v>30</v>
      </c>
      <c r="AQ15" s="153">
        <v>2642.52001953125</v>
      </c>
      <c r="AR15" s="153">
        <v>7851.02978515625</v>
      </c>
      <c r="AU15" s="152">
        <v>20</v>
      </c>
      <c r="AV15" s="153">
        <v>1502.77001953125</v>
      </c>
      <c r="AW15" s="153">
        <v>6670.580078125</v>
      </c>
      <c r="AZ15" s="152">
        <v>136</v>
      </c>
      <c r="BA15" s="153">
        <v>3065.419921875</v>
      </c>
      <c r="BB15" s="153">
        <v>8112.14990234375</v>
      </c>
      <c r="BE15" s="152">
        <v>50</v>
      </c>
      <c r="BF15" s="153">
        <v>2354.419921875</v>
      </c>
      <c r="BG15" s="153">
        <v>7172.919921875</v>
      </c>
      <c r="BK15" s="153">
        <v>4997.35986328125</v>
      </c>
      <c r="BL15" s="153">
        <v>2822.280029296875</v>
      </c>
      <c r="BO15" s="139">
        <v>19379.599609375</v>
      </c>
      <c r="BP15" s="153">
        <v>10310.099609375</v>
      </c>
    </row>
    <row r="16" spans="1:68" x14ac:dyDescent="0.2">
      <c r="B16" s="152">
        <v>47</v>
      </c>
      <c r="C16" s="153">
        <v>4604.990234375</v>
      </c>
      <c r="D16" s="139">
        <v>17471.599609375</v>
      </c>
      <c r="G16" s="152">
        <v>75</v>
      </c>
      <c r="H16" s="153">
        <v>3819.02001953125</v>
      </c>
      <c r="I16" s="153">
        <v>19114.30078125</v>
      </c>
      <c r="L16" s="138">
        <v>83</v>
      </c>
      <c r="M16" s="139">
        <v>2167.6201171875</v>
      </c>
      <c r="N16" s="153">
        <v>12278.7998046875</v>
      </c>
      <c r="Q16" s="152">
        <v>375</v>
      </c>
      <c r="R16" s="153">
        <v>4042.239990234375</v>
      </c>
      <c r="S16" s="153">
        <v>14186.2998046875</v>
      </c>
      <c r="V16" s="152">
        <v>127</v>
      </c>
      <c r="W16" s="153">
        <v>3895.18994140625</v>
      </c>
      <c r="X16" s="153">
        <v>13228.400390625</v>
      </c>
      <c r="AA16" s="152">
        <v>46</v>
      </c>
      <c r="AB16" s="153">
        <v>3491.530029296875</v>
      </c>
      <c r="AC16" s="153">
        <v>17397.80078125</v>
      </c>
      <c r="AF16" s="152">
        <v>16</v>
      </c>
      <c r="AG16" s="153">
        <v>2834.47998046875</v>
      </c>
      <c r="AH16" s="153">
        <v>9950.169921875</v>
      </c>
      <c r="AK16" s="152">
        <v>17</v>
      </c>
      <c r="AL16" s="153">
        <v>2417.219970703125</v>
      </c>
      <c r="AM16" s="153">
        <v>9000.48046875</v>
      </c>
      <c r="AP16" s="152">
        <v>31</v>
      </c>
      <c r="AQ16" s="153">
        <v>1834.4200439453125</v>
      </c>
      <c r="AR16" s="153">
        <v>7627.02978515625</v>
      </c>
      <c r="AU16" s="152">
        <v>21</v>
      </c>
      <c r="AV16" s="153">
        <v>2187.989990234375</v>
      </c>
      <c r="AW16" s="153">
        <v>7212.6201171875</v>
      </c>
      <c r="AZ16" s="152">
        <v>138</v>
      </c>
      <c r="BA16" s="153">
        <v>2578.419921875</v>
      </c>
      <c r="BB16" s="153">
        <v>6905.68994140625</v>
      </c>
      <c r="BE16" s="152">
        <v>53</v>
      </c>
      <c r="BF16" s="153">
        <v>2942.919921875</v>
      </c>
      <c r="BG16" s="153">
        <v>9442.1904296875</v>
      </c>
      <c r="BK16" s="153">
        <v>4604.990234375</v>
      </c>
      <c r="BL16" s="153">
        <v>2834.47998046875</v>
      </c>
      <c r="BO16" s="139">
        <v>17471.599609375</v>
      </c>
      <c r="BP16" s="153">
        <v>9950.169921875</v>
      </c>
    </row>
    <row r="17" spans="2:68" x14ac:dyDescent="0.2">
      <c r="B17" s="152">
        <v>48</v>
      </c>
      <c r="C17" s="153">
        <v>4317.31005859375</v>
      </c>
      <c r="D17" s="139">
        <v>18006.5</v>
      </c>
      <c r="G17" s="152">
        <v>76</v>
      </c>
      <c r="H17" s="153">
        <v>4250.9599609375</v>
      </c>
      <c r="I17" s="153">
        <v>18754.80078125</v>
      </c>
      <c r="L17" s="138">
        <v>88</v>
      </c>
      <c r="M17" s="139">
        <v>3357.85009765625</v>
      </c>
      <c r="N17" s="153">
        <v>11601.2001953125</v>
      </c>
      <c r="Q17" s="152">
        <v>376</v>
      </c>
      <c r="R17" s="153">
        <v>3329.39990234375</v>
      </c>
      <c r="S17" s="153">
        <v>13830</v>
      </c>
      <c r="V17" s="152">
        <v>128</v>
      </c>
      <c r="W17" s="153">
        <v>3916.85009765625</v>
      </c>
      <c r="X17" s="153">
        <v>11868.400390625</v>
      </c>
      <c r="AA17" s="152">
        <v>48</v>
      </c>
      <c r="AB17" s="153">
        <v>3845.760009765625</v>
      </c>
      <c r="AC17" s="153">
        <v>19334</v>
      </c>
      <c r="AF17" s="152">
        <v>17</v>
      </c>
      <c r="AG17" s="153">
        <v>2462.860107421875</v>
      </c>
      <c r="AH17" s="153">
        <v>11614</v>
      </c>
      <c r="AK17" s="152">
        <v>18</v>
      </c>
      <c r="AL17" s="153">
        <v>2853.929931640625</v>
      </c>
      <c r="AM17" s="153">
        <v>9341.349609375</v>
      </c>
      <c r="AP17" s="152">
        <v>32</v>
      </c>
      <c r="AQ17" s="153">
        <v>2504.590087890625</v>
      </c>
      <c r="AR17" s="153">
        <v>8066.419921875</v>
      </c>
      <c r="AU17" s="152">
        <v>22</v>
      </c>
      <c r="AV17" s="153">
        <v>2243.0400390625</v>
      </c>
      <c r="AW17" s="153">
        <v>6812</v>
      </c>
      <c r="AZ17" s="152">
        <v>141</v>
      </c>
      <c r="BA17" s="153">
        <v>2819.02001953125</v>
      </c>
      <c r="BB17" s="153">
        <v>8173.27978515625</v>
      </c>
      <c r="BE17" s="152">
        <v>54</v>
      </c>
      <c r="BF17" s="153">
        <v>2971.590087890625</v>
      </c>
      <c r="BG17" s="153">
        <v>8247.0703125</v>
      </c>
      <c r="BK17" s="153">
        <v>4317.31005859375</v>
      </c>
      <c r="BL17" s="153">
        <v>2462.860107421875</v>
      </c>
      <c r="BO17" s="139">
        <v>18006.5</v>
      </c>
      <c r="BP17" s="153">
        <v>11614</v>
      </c>
    </row>
    <row r="18" spans="2:68" x14ac:dyDescent="0.2">
      <c r="B18" s="152">
        <v>50</v>
      </c>
      <c r="C18" s="153">
        <v>2987.18994140625</v>
      </c>
      <c r="D18" s="139">
        <v>16758.599609375</v>
      </c>
      <c r="G18" s="152">
        <v>77</v>
      </c>
      <c r="H18" s="153">
        <v>4472.31005859375</v>
      </c>
      <c r="I18" s="153">
        <v>18634.400390625</v>
      </c>
      <c r="L18" s="138">
        <v>96</v>
      </c>
      <c r="M18" s="139">
        <v>2488.93994140625</v>
      </c>
      <c r="N18" s="153">
        <v>12694.2998046875</v>
      </c>
      <c r="Q18" s="152">
        <v>377</v>
      </c>
      <c r="R18" s="153">
        <v>4153.8798828125</v>
      </c>
      <c r="S18" s="153">
        <v>14092.2998046875</v>
      </c>
      <c r="V18" s="152">
        <v>130</v>
      </c>
      <c r="W18" s="153">
        <v>3862.06005859375</v>
      </c>
      <c r="X18" s="153">
        <v>12646</v>
      </c>
      <c r="AA18" s="152">
        <v>49</v>
      </c>
      <c r="AB18" s="153">
        <v>4483.6201171875</v>
      </c>
      <c r="AC18" s="153">
        <v>14665.7998046875</v>
      </c>
      <c r="AF18" s="152">
        <v>19</v>
      </c>
      <c r="AG18" s="153">
        <v>1530.93994140625</v>
      </c>
      <c r="AH18" s="153">
        <v>8541.3896484375</v>
      </c>
      <c r="AK18" s="152">
        <v>19</v>
      </c>
      <c r="AL18" s="153">
        <v>2219.830078125</v>
      </c>
      <c r="AM18" s="153">
        <v>9153.4501953125</v>
      </c>
      <c r="AP18" s="152">
        <v>33</v>
      </c>
      <c r="AQ18" s="153">
        <v>2474.449951171875</v>
      </c>
      <c r="AR18" s="153">
        <v>7416.759765625</v>
      </c>
      <c r="AU18" s="152">
        <v>24</v>
      </c>
      <c r="AV18" s="153">
        <v>2112.860107421875</v>
      </c>
      <c r="AW18" s="153">
        <v>7495.240234375</v>
      </c>
      <c r="AZ18" s="152">
        <v>156</v>
      </c>
      <c r="BA18" s="153">
        <v>2679.419921875</v>
      </c>
      <c r="BB18" s="153">
        <v>7770.14990234375</v>
      </c>
      <c r="BE18" s="152">
        <v>57</v>
      </c>
      <c r="BF18" s="153">
        <v>2709.43994140625</v>
      </c>
      <c r="BG18" s="153">
        <v>8773.7197265625</v>
      </c>
      <c r="BK18" s="153">
        <v>2987.18994140625</v>
      </c>
      <c r="BL18" s="153">
        <v>1530.93994140625</v>
      </c>
      <c r="BO18" s="139">
        <v>16758.599609375</v>
      </c>
      <c r="BP18" s="153">
        <v>8541.3896484375</v>
      </c>
    </row>
    <row r="19" spans="2:68" x14ac:dyDescent="0.2">
      <c r="B19" s="152">
        <v>51</v>
      </c>
      <c r="C19" s="153">
        <v>4334</v>
      </c>
      <c r="D19" s="139">
        <v>20071.599609375</v>
      </c>
      <c r="G19" s="152">
        <v>78</v>
      </c>
      <c r="H19" s="153">
        <v>4405.89990234375</v>
      </c>
      <c r="I19" s="153">
        <v>17495</v>
      </c>
      <c r="L19" s="138">
        <v>97</v>
      </c>
      <c r="M19" s="139">
        <v>3467.699951171875</v>
      </c>
      <c r="N19" s="153">
        <v>11192.900390625</v>
      </c>
      <c r="Q19" s="152">
        <v>378</v>
      </c>
      <c r="R19" s="153">
        <v>3265.489990234375</v>
      </c>
      <c r="S19" s="153">
        <v>14441.099609375</v>
      </c>
      <c r="V19" s="152">
        <v>131</v>
      </c>
      <c r="W19" s="153">
        <v>3172.81005859375</v>
      </c>
      <c r="X19" s="153">
        <v>10641.400390625</v>
      </c>
      <c r="AA19" s="152">
        <v>50</v>
      </c>
      <c r="AB19" s="153">
        <v>3573.39990234375</v>
      </c>
      <c r="AC19" s="153">
        <v>15905.900390625</v>
      </c>
      <c r="AF19" s="152">
        <v>20</v>
      </c>
      <c r="AG19" s="153">
        <v>2902.199951171875</v>
      </c>
      <c r="AH19" s="153">
        <v>10117.2998046875</v>
      </c>
      <c r="AK19" s="152">
        <v>20</v>
      </c>
      <c r="AL19" s="153">
        <v>1403.739990234375</v>
      </c>
      <c r="AM19" s="153">
        <v>7528.2998046875</v>
      </c>
      <c r="AP19" s="152">
        <v>34</v>
      </c>
      <c r="AQ19" s="153">
        <v>2579.360107421875</v>
      </c>
      <c r="AR19" s="153">
        <v>7684.2099609375</v>
      </c>
      <c r="AU19" s="152">
        <v>25</v>
      </c>
      <c r="AV19" s="153">
        <v>2691.64990234375</v>
      </c>
      <c r="AW19" s="153">
        <v>7672.77001953125</v>
      </c>
      <c r="AZ19" s="152">
        <v>171</v>
      </c>
      <c r="BA19" s="153">
        <v>2506.419921875</v>
      </c>
      <c r="BB19" s="153">
        <v>8107.0400390625</v>
      </c>
      <c r="BE19" s="152">
        <v>65</v>
      </c>
      <c r="BF19" s="153">
        <v>3246.14990234375</v>
      </c>
      <c r="BG19" s="153">
        <v>7441.2001953125</v>
      </c>
      <c r="BK19" s="153">
        <v>4334</v>
      </c>
      <c r="BL19" s="153">
        <v>2902.199951171875</v>
      </c>
      <c r="BO19" s="139">
        <v>20071.599609375</v>
      </c>
      <c r="BP19" s="153">
        <v>10117.2998046875</v>
      </c>
    </row>
    <row r="20" spans="2:68" x14ac:dyDescent="0.2">
      <c r="B20" s="152">
        <v>52</v>
      </c>
      <c r="C20" s="153">
        <v>4800.72021484375</v>
      </c>
      <c r="D20" s="139">
        <v>19192.5</v>
      </c>
      <c r="G20" s="152">
        <v>79</v>
      </c>
      <c r="H20" s="153">
        <v>3150.179931640625</v>
      </c>
      <c r="I20" s="153">
        <v>19266.80078125</v>
      </c>
      <c r="L20" s="138">
        <v>100</v>
      </c>
      <c r="M20" s="139">
        <v>2526.39990234375</v>
      </c>
      <c r="N20" s="153">
        <v>13734</v>
      </c>
      <c r="Q20" s="152">
        <v>379</v>
      </c>
      <c r="R20" s="153">
        <v>3161.260009765625</v>
      </c>
      <c r="S20" s="153">
        <v>15645.7998046875</v>
      </c>
      <c r="V20" s="152">
        <v>132</v>
      </c>
      <c r="W20" s="153">
        <v>3412.06005859375</v>
      </c>
      <c r="X20" s="153">
        <v>12448.7001953125</v>
      </c>
      <c r="AA20" s="152">
        <v>51</v>
      </c>
      <c r="AB20" s="153">
        <v>3501.18994140625</v>
      </c>
      <c r="AC20" s="153">
        <v>16325.5</v>
      </c>
      <c r="AF20" s="152">
        <v>21</v>
      </c>
      <c r="AG20" s="153">
        <v>2632.699951171875</v>
      </c>
      <c r="AH20" s="153">
        <v>10098.2001953125</v>
      </c>
      <c r="AK20" s="152">
        <v>21</v>
      </c>
      <c r="AL20" s="153">
        <v>1976.3499755859375</v>
      </c>
      <c r="AM20" s="153">
        <v>9236.6298828125</v>
      </c>
      <c r="AP20" s="152">
        <v>35</v>
      </c>
      <c r="AQ20" s="153">
        <v>2714.820068359375</v>
      </c>
      <c r="AR20" s="153">
        <v>8848.150390625</v>
      </c>
      <c r="AU20" s="152">
        <v>27</v>
      </c>
      <c r="AV20" s="153">
        <v>2386.64990234375</v>
      </c>
      <c r="AW20" s="153">
        <v>7777.2900390625</v>
      </c>
      <c r="AZ20" s="152">
        <v>188</v>
      </c>
      <c r="BA20" s="153">
        <v>2583.489990234375</v>
      </c>
      <c r="BB20" s="153">
        <v>7478.10009765625</v>
      </c>
      <c r="BE20" s="152">
        <v>67</v>
      </c>
      <c r="BF20" s="153">
        <v>3186.68994140625</v>
      </c>
      <c r="BG20" s="153">
        <v>7209.5</v>
      </c>
      <c r="BK20" s="153">
        <v>4800.72021484375</v>
      </c>
      <c r="BL20" s="153">
        <v>2632.699951171875</v>
      </c>
      <c r="BO20" s="139">
        <v>19192.5</v>
      </c>
      <c r="BP20" s="153">
        <v>10098.2001953125</v>
      </c>
    </row>
    <row r="21" spans="2:68" x14ac:dyDescent="0.2">
      <c r="B21" s="152">
        <v>53</v>
      </c>
      <c r="C21" s="153">
        <v>4528.7900390625</v>
      </c>
      <c r="D21" s="139">
        <v>18057.69921875</v>
      </c>
      <c r="G21" s="152">
        <v>80</v>
      </c>
      <c r="H21" s="153">
        <v>4345.5</v>
      </c>
      <c r="I21" s="153">
        <v>19817.5</v>
      </c>
      <c r="L21" s="138">
        <v>104</v>
      </c>
      <c r="M21" s="139">
        <v>3910.800048828125</v>
      </c>
      <c r="N21" s="153">
        <v>12248.400390625</v>
      </c>
      <c r="Q21" s="152">
        <v>380</v>
      </c>
      <c r="R21" s="153">
        <v>3248.409912109375</v>
      </c>
      <c r="S21" s="153">
        <v>14562.400390625</v>
      </c>
      <c r="V21" s="152">
        <v>133</v>
      </c>
      <c r="W21" s="153">
        <v>3835.050048828125</v>
      </c>
      <c r="X21" s="153">
        <v>11867.7001953125</v>
      </c>
      <c r="AA21" s="152">
        <v>53</v>
      </c>
      <c r="AB21" s="153">
        <v>3309.43994140625</v>
      </c>
      <c r="AC21" s="153">
        <v>15588.400390625</v>
      </c>
      <c r="AF21" s="152">
        <v>23</v>
      </c>
      <c r="AG21" s="153">
        <v>2979.449951171875</v>
      </c>
      <c r="AH21" s="153">
        <v>10091.400390625</v>
      </c>
      <c r="AK21" s="152">
        <v>22</v>
      </c>
      <c r="AL21" s="153">
        <v>2441.179931640625</v>
      </c>
      <c r="AM21" s="153">
        <v>8439.6298828125</v>
      </c>
      <c r="AP21" s="152">
        <v>36</v>
      </c>
      <c r="AQ21" s="153">
        <v>2391.409912109375</v>
      </c>
      <c r="AR21" s="153">
        <v>7644.259765625</v>
      </c>
      <c r="AU21" s="152">
        <v>28</v>
      </c>
      <c r="AV21" s="153">
        <v>1974.77001953125</v>
      </c>
      <c r="AW21" s="153">
        <v>7533.97998046875</v>
      </c>
      <c r="AZ21" s="152">
        <v>192</v>
      </c>
      <c r="BA21" s="153">
        <v>2262.330078125</v>
      </c>
      <c r="BB21" s="153">
        <v>6374.77978515625</v>
      </c>
      <c r="BE21" s="152">
        <v>83</v>
      </c>
      <c r="BF21" s="153">
        <v>3181.989990234375</v>
      </c>
      <c r="BG21" s="153">
        <v>7830.14013671875</v>
      </c>
      <c r="BK21" s="153">
        <v>4528.7900390625</v>
      </c>
      <c r="BL21" s="153">
        <v>2979.449951171875</v>
      </c>
      <c r="BO21" s="139">
        <v>18057.69921875</v>
      </c>
      <c r="BP21" s="153">
        <v>10091.400390625</v>
      </c>
    </row>
    <row r="22" spans="2:68" x14ac:dyDescent="0.2">
      <c r="B22" s="152">
        <v>54</v>
      </c>
      <c r="C22" s="153">
        <v>3566.550048828125</v>
      </c>
      <c r="D22" s="139">
        <v>16826.69921875</v>
      </c>
      <c r="G22" s="152">
        <v>81</v>
      </c>
      <c r="H22" s="153">
        <v>2868.39990234375</v>
      </c>
      <c r="I22" s="153">
        <v>17395.80078125</v>
      </c>
      <c r="L22" s="138">
        <v>105</v>
      </c>
      <c r="M22" s="139">
        <v>4484.5498046875</v>
      </c>
      <c r="N22" s="153">
        <v>13065.099609375</v>
      </c>
      <c r="Q22" s="152">
        <v>381</v>
      </c>
      <c r="R22" s="153">
        <v>3626.080078125</v>
      </c>
      <c r="S22" s="153">
        <v>16071</v>
      </c>
      <c r="V22" s="152">
        <v>134</v>
      </c>
      <c r="W22" s="153">
        <v>3184.080078125</v>
      </c>
      <c r="X22" s="153">
        <v>12505.5</v>
      </c>
      <c r="AA22" s="152">
        <v>55</v>
      </c>
      <c r="AB22" s="153">
        <v>3576.179931640625</v>
      </c>
      <c r="AC22" s="153">
        <v>19310.19921875</v>
      </c>
      <c r="AF22" s="152">
        <v>24</v>
      </c>
      <c r="AG22" s="153">
        <v>2743.719970703125</v>
      </c>
      <c r="AH22" s="153">
        <v>11445.2998046875</v>
      </c>
      <c r="AK22" s="152">
        <v>23</v>
      </c>
      <c r="AL22" s="153">
        <v>2272.419921875</v>
      </c>
      <c r="AM22" s="153">
        <v>8362.0703125</v>
      </c>
      <c r="AP22" s="152">
        <v>37</v>
      </c>
      <c r="AQ22" s="153">
        <v>2398.60009765625</v>
      </c>
      <c r="AR22" s="153">
        <v>7841.91015625</v>
      </c>
      <c r="AU22" s="152">
        <v>29</v>
      </c>
      <c r="AV22" s="153">
        <v>2320.5</v>
      </c>
      <c r="AW22" s="153">
        <v>7650.89990234375</v>
      </c>
      <c r="AZ22" s="152">
        <v>195</v>
      </c>
      <c r="BA22" s="153">
        <v>2009.5400390625</v>
      </c>
      <c r="BB22" s="153">
        <v>7982.27001953125</v>
      </c>
      <c r="BE22" s="152">
        <v>90</v>
      </c>
      <c r="BF22" s="153">
        <v>2976.10009765625</v>
      </c>
      <c r="BG22" s="153">
        <v>7521.2900390625</v>
      </c>
      <c r="BK22" s="153">
        <v>3566.550048828125</v>
      </c>
      <c r="BL22" s="153">
        <v>2743.719970703125</v>
      </c>
      <c r="BO22" s="139">
        <v>16826.69921875</v>
      </c>
      <c r="BP22" s="153">
        <v>11445.2998046875</v>
      </c>
    </row>
    <row r="23" spans="2:68" x14ac:dyDescent="0.2">
      <c r="B23" s="152">
        <v>55</v>
      </c>
      <c r="C23" s="153">
        <v>4618.72021484375</v>
      </c>
      <c r="D23" s="139">
        <v>21320.80078125</v>
      </c>
      <c r="G23" s="152">
        <v>82</v>
      </c>
      <c r="H23" s="153">
        <v>3967.929931640625</v>
      </c>
      <c r="I23" s="153">
        <v>20498.69921875</v>
      </c>
      <c r="L23" s="138">
        <v>106</v>
      </c>
      <c r="M23" s="139">
        <v>3619.659912109375</v>
      </c>
      <c r="N23" s="153">
        <v>13021.7001953125</v>
      </c>
      <c r="Q23" s="152">
        <v>382</v>
      </c>
      <c r="R23" s="153">
        <v>3667.909912109375</v>
      </c>
      <c r="S23" s="153">
        <v>14095.2001953125</v>
      </c>
      <c r="V23" s="152">
        <v>135</v>
      </c>
      <c r="W23" s="153">
        <v>3556.090087890625</v>
      </c>
      <c r="X23" s="153">
        <v>12791.7001953125</v>
      </c>
      <c r="AA23" s="152">
        <v>57</v>
      </c>
      <c r="AB23" s="153">
        <v>3895.070068359375</v>
      </c>
      <c r="AC23" s="153">
        <v>16917.5</v>
      </c>
      <c r="AF23" s="152">
        <v>25</v>
      </c>
      <c r="AG23" s="153">
        <v>2909.75</v>
      </c>
      <c r="AH23" s="153">
        <v>11066.2998046875</v>
      </c>
      <c r="AK23" s="152">
        <v>24</v>
      </c>
      <c r="AL23" s="153">
        <v>1590.280029296875</v>
      </c>
      <c r="AM23" s="153">
        <v>7819.22998046875</v>
      </c>
      <c r="AP23" s="152">
        <v>38</v>
      </c>
      <c r="AQ23" s="153">
        <v>3097.760009765625</v>
      </c>
      <c r="AR23" s="153">
        <v>8392.4404296875</v>
      </c>
      <c r="AU23" s="152">
        <v>30</v>
      </c>
      <c r="AV23" s="153">
        <v>2288.739990234375</v>
      </c>
      <c r="AW23" s="153">
        <v>7992.5</v>
      </c>
      <c r="AZ23" s="152">
        <v>226</v>
      </c>
      <c r="BA23" s="153">
        <v>2938.75</v>
      </c>
      <c r="BB23" s="153">
        <v>7484.02001953125</v>
      </c>
      <c r="BE23" s="152">
        <v>91</v>
      </c>
      <c r="BF23" s="153">
        <v>2810.840087890625</v>
      </c>
      <c r="BG23" s="153">
        <v>8793.0498046875</v>
      </c>
      <c r="BK23" s="153">
        <v>4618.72021484375</v>
      </c>
      <c r="BL23" s="153">
        <v>2909.75</v>
      </c>
      <c r="BO23" s="139">
        <v>21320.80078125</v>
      </c>
      <c r="BP23" s="153">
        <v>11066.2998046875</v>
      </c>
    </row>
    <row r="24" spans="2:68" x14ac:dyDescent="0.2">
      <c r="B24" s="152">
        <v>56</v>
      </c>
      <c r="C24" s="153">
        <v>4429.39013671875</v>
      </c>
      <c r="D24" s="139">
        <v>17751.099609375</v>
      </c>
      <c r="G24" s="152">
        <v>83</v>
      </c>
      <c r="H24" s="153">
        <v>4198.2099609375</v>
      </c>
      <c r="I24" s="153">
        <v>17836</v>
      </c>
      <c r="L24" s="138">
        <v>108</v>
      </c>
      <c r="M24" s="139">
        <v>4058.580078125</v>
      </c>
      <c r="N24" s="153">
        <v>15068.099609375</v>
      </c>
      <c r="Q24" s="152">
        <v>383</v>
      </c>
      <c r="R24" s="153">
        <v>3563.7900390625</v>
      </c>
      <c r="S24" s="153">
        <v>14745</v>
      </c>
      <c r="V24" s="152">
        <v>136</v>
      </c>
      <c r="W24" s="153">
        <v>2901.739990234375</v>
      </c>
      <c r="X24" s="153">
        <v>12033.7001953125</v>
      </c>
      <c r="AA24" s="152">
        <v>59</v>
      </c>
      <c r="AB24" s="153">
        <v>3752.2900390625</v>
      </c>
      <c r="AC24" s="153">
        <v>14462.900390625</v>
      </c>
      <c r="AF24" s="152">
        <v>26</v>
      </c>
      <c r="AG24" s="153">
        <v>1929.050048828125</v>
      </c>
      <c r="AH24" s="153">
        <v>10155.599609375</v>
      </c>
      <c r="AK24" s="152">
        <v>25</v>
      </c>
      <c r="AL24" s="153">
        <v>1908</v>
      </c>
      <c r="AM24" s="153">
        <v>8160.97021484375</v>
      </c>
      <c r="AP24" s="152">
        <v>39</v>
      </c>
      <c r="AQ24" s="153">
        <v>2460.81005859375</v>
      </c>
      <c r="AR24" s="153">
        <v>8169.22998046875</v>
      </c>
      <c r="AU24" s="152">
        <v>31</v>
      </c>
      <c r="AV24" s="153">
        <v>1791.0699462890625</v>
      </c>
      <c r="AW24" s="153">
        <v>7615.5</v>
      </c>
      <c r="AZ24" s="152">
        <v>228</v>
      </c>
      <c r="BA24" s="153">
        <v>2133.669921875</v>
      </c>
      <c r="BB24" s="153">
        <v>7640.52978515625</v>
      </c>
      <c r="BE24" s="152">
        <v>94</v>
      </c>
      <c r="BF24" s="153">
        <v>3427.89990234375</v>
      </c>
      <c r="BG24" s="153">
        <v>7135.6201171875</v>
      </c>
      <c r="BK24" s="153">
        <v>4429.39013671875</v>
      </c>
      <c r="BL24" s="153">
        <v>1929.050048828125</v>
      </c>
      <c r="BO24" s="139">
        <v>17751.099609375</v>
      </c>
      <c r="BP24" s="153">
        <v>10155.599609375</v>
      </c>
    </row>
    <row r="25" spans="2:68" x14ac:dyDescent="0.2">
      <c r="B25" s="152">
        <v>57</v>
      </c>
      <c r="C25" s="153">
        <v>2689.77001953125</v>
      </c>
      <c r="D25" s="139">
        <v>15825.2001953125</v>
      </c>
      <c r="G25" s="152">
        <v>84</v>
      </c>
      <c r="H25" s="153">
        <v>4260.7099609375</v>
      </c>
      <c r="I25" s="153">
        <v>20725.900390625</v>
      </c>
      <c r="L25" s="138">
        <v>110</v>
      </c>
      <c r="M25" s="139">
        <v>3825.510009765625</v>
      </c>
      <c r="N25" s="153">
        <v>13402.7998046875</v>
      </c>
      <c r="Q25" s="152">
        <v>384</v>
      </c>
      <c r="R25" s="153">
        <v>3485.5</v>
      </c>
      <c r="S25" s="153">
        <v>14225.7001953125</v>
      </c>
      <c r="V25" s="152">
        <v>137</v>
      </c>
      <c r="W25" s="153">
        <v>3434.909912109375</v>
      </c>
      <c r="X25" s="153">
        <v>11910.400390625</v>
      </c>
      <c r="AA25" s="152">
        <v>61</v>
      </c>
      <c r="AB25" s="153">
        <v>2975.14990234375</v>
      </c>
      <c r="AC25" s="153">
        <v>13012.2998046875</v>
      </c>
      <c r="AF25" s="152">
        <v>27</v>
      </c>
      <c r="AG25" s="153">
        <v>2835.409912109375</v>
      </c>
      <c r="AH25" s="153">
        <v>11587.099609375</v>
      </c>
      <c r="AK25" s="152">
        <v>26</v>
      </c>
      <c r="AL25" s="153">
        <v>2839.840087890625</v>
      </c>
      <c r="AM25" s="153">
        <v>9141.8701171875</v>
      </c>
      <c r="AP25" s="152">
        <v>40</v>
      </c>
      <c r="AQ25" s="153">
        <v>2116.469970703125</v>
      </c>
      <c r="AR25" s="153">
        <v>7315.06982421875</v>
      </c>
      <c r="AU25" s="152">
        <v>32</v>
      </c>
      <c r="AV25" s="153">
        <v>2649.260009765625</v>
      </c>
      <c r="AW25" s="153">
        <v>7566.9501953125</v>
      </c>
      <c r="AZ25" s="152">
        <v>240</v>
      </c>
      <c r="BA25" s="153">
        <v>2183.340087890625</v>
      </c>
      <c r="BB25" s="153">
        <v>6659.60009765625</v>
      </c>
      <c r="BE25" s="152">
        <v>97</v>
      </c>
      <c r="BF25" s="153">
        <v>3039.489990234375</v>
      </c>
      <c r="BG25" s="153">
        <v>7744.56005859375</v>
      </c>
      <c r="BK25" s="153">
        <v>2689.77001953125</v>
      </c>
      <c r="BL25" s="153">
        <v>2835.409912109375</v>
      </c>
      <c r="BO25" s="139">
        <v>15825.2001953125</v>
      </c>
      <c r="BP25" s="153">
        <v>11587.099609375</v>
      </c>
    </row>
    <row r="26" spans="2:68" x14ac:dyDescent="0.2">
      <c r="B26" s="152">
        <v>58</v>
      </c>
      <c r="C26" s="153">
        <v>4756.9501953125</v>
      </c>
      <c r="D26" s="139">
        <v>18988.5</v>
      </c>
      <c r="G26" s="152">
        <v>85</v>
      </c>
      <c r="H26" s="153">
        <v>4409.91015625</v>
      </c>
      <c r="I26" s="153">
        <v>19976.400390625</v>
      </c>
      <c r="L26" s="138">
        <v>111</v>
      </c>
      <c r="M26" s="139">
        <v>4027.570068359375</v>
      </c>
      <c r="N26" s="153">
        <v>12827.7001953125</v>
      </c>
      <c r="Q26" s="152">
        <v>385</v>
      </c>
      <c r="R26" s="153">
        <v>3534.89990234375</v>
      </c>
      <c r="S26" s="153">
        <v>15597.5</v>
      </c>
      <c r="V26" s="152">
        <v>138</v>
      </c>
      <c r="W26" s="153">
        <v>3456.7900390625</v>
      </c>
      <c r="X26" s="153">
        <v>11812.099609375</v>
      </c>
      <c r="AA26" s="152">
        <v>64</v>
      </c>
      <c r="AB26" s="153">
        <v>1917.949951171875</v>
      </c>
      <c r="AC26" s="153">
        <v>14604.099609375</v>
      </c>
      <c r="AF26" s="152">
        <v>28</v>
      </c>
      <c r="AG26" s="153">
        <v>2263.22998046875</v>
      </c>
      <c r="AH26" s="153">
        <v>8955.740234375</v>
      </c>
      <c r="AK26" s="152">
        <v>27</v>
      </c>
      <c r="AL26" s="153">
        <v>2323.010009765625</v>
      </c>
      <c r="AM26" s="153">
        <v>7531.509765625</v>
      </c>
      <c r="AP26" s="152">
        <v>41</v>
      </c>
      <c r="AQ26" s="153">
        <v>2833.219970703125</v>
      </c>
      <c r="AR26" s="153">
        <v>7689.41015625</v>
      </c>
      <c r="AU26" s="152">
        <v>33</v>
      </c>
      <c r="AV26" s="153">
        <v>1926.010009765625</v>
      </c>
      <c r="AW26" s="153">
        <v>6932.22021484375</v>
      </c>
      <c r="AZ26" s="152">
        <v>253</v>
      </c>
      <c r="BA26" s="153">
        <v>2496.2099609375</v>
      </c>
      <c r="BB26" s="153">
        <v>7286.240234375</v>
      </c>
      <c r="BE26" s="152">
        <v>104</v>
      </c>
      <c r="BF26" s="153">
        <v>2853.6201171875</v>
      </c>
      <c r="BG26" s="153">
        <v>8231.25</v>
      </c>
      <c r="BK26" s="153">
        <v>4756.9501953125</v>
      </c>
      <c r="BL26" s="153">
        <v>2263.22998046875</v>
      </c>
      <c r="BO26" s="139">
        <v>18988.5</v>
      </c>
      <c r="BP26" s="153">
        <v>8955.740234375</v>
      </c>
    </row>
    <row r="27" spans="2:68" x14ac:dyDescent="0.2">
      <c r="B27" s="152">
        <v>59</v>
      </c>
      <c r="C27" s="153">
        <v>3892.75</v>
      </c>
      <c r="D27" s="139">
        <v>15185.599609375</v>
      </c>
      <c r="G27" s="152">
        <v>86</v>
      </c>
      <c r="H27" s="153">
        <v>3368.030029296875</v>
      </c>
      <c r="I27" s="153">
        <v>17387.599609375</v>
      </c>
      <c r="L27" s="138">
        <v>115</v>
      </c>
      <c r="M27" s="139">
        <v>3950.510009765625</v>
      </c>
      <c r="N27" s="153">
        <v>12323.2001953125</v>
      </c>
      <c r="Q27" s="152">
        <v>386</v>
      </c>
      <c r="R27" s="153">
        <v>3846.570068359375</v>
      </c>
      <c r="S27" s="153">
        <v>16679</v>
      </c>
      <c r="V27" s="152">
        <v>139</v>
      </c>
      <c r="W27" s="153">
        <v>3448.0400390625</v>
      </c>
      <c r="X27" s="153">
        <v>12196.900390625</v>
      </c>
      <c r="AA27" s="152">
        <v>66</v>
      </c>
      <c r="AB27" s="153">
        <v>1906.3399658203125</v>
      </c>
      <c r="AC27" s="153">
        <v>14435</v>
      </c>
      <c r="AF27" s="152">
        <v>29</v>
      </c>
      <c r="AG27" s="153">
        <v>2973.510009765625</v>
      </c>
      <c r="AH27" s="153">
        <v>12379.2001953125</v>
      </c>
      <c r="AK27" s="152">
        <v>28</v>
      </c>
      <c r="AL27" s="153">
        <v>2279.449951171875</v>
      </c>
      <c r="AM27" s="153">
        <v>8028.77978515625</v>
      </c>
      <c r="AP27" s="152">
        <v>42</v>
      </c>
      <c r="AQ27" s="153">
        <v>3052.340087890625</v>
      </c>
      <c r="AR27" s="153">
        <v>7914.6298828125</v>
      </c>
      <c r="AU27" s="152">
        <v>34</v>
      </c>
      <c r="AV27" s="153">
        <v>1164.510009765625</v>
      </c>
      <c r="AW27" s="153">
        <v>6391.8701171875</v>
      </c>
      <c r="AZ27" s="152">
        <v>257</v>
      </c>
      <c r="BA27" s="153">
        <v>2726.090087890625</v>
      </c>
      <c r="BB27" s="153">
        <v>7948.330078125</v>
      </c>
      <c r="BE27" s="152">
        <v>107</v>
      </c>
      <c r="BF27" s="153">
        <v>2759.510009765625</v>
      </c>
      <c r="BG27" s="153">
        <v>7461.759765625</v>
      </c>
      <c r="BK27" s="153">
        <v>3892.75</v>
      </c>
      <c r="BL27" s="153">
        <v>2973.510009765625</v>
      </c>
      <c r="BO27" s="139">
        <v>15185.599609375</v>
      </c>
      <c r="BP27" s="153">
        <v>12379.2001953125</v>
      </c>
    </row>
    <row r="28" spans="2:68" x14ac:dyDescent="0.2">
      <c r="B28" s="152">
        <v>60</v>
      </c>
      <c r="C28" s="153">
        <v>3998.820068359375</v>
      </c>
      <c r="D28" s="139">
        <v>20744.5</v>
      </c>
      <c r="G28" s="152">
        <v>87</v>
      </c>
      <c r="H28" s="153">
        <v>3905.25</v>
      </c>
      <c r="I28" s="153">
        <v>20457.099609375</v>
      </c>
      <c r="L28" s="138">
        <v>117</v>
      </c>
      <c r="M28" s="139">
        <v>4653.22998046875</v>
      </c>
      <c r="N28" s="153">
        <v>14322.5</v>
      </c>
      <c r="Q28" s="152">
        <v>387</v>
      </c>
      <c r="R28" s="153">
        <v>3637.830078125</v>
      </c>
      <c r="S28" s="153">
        <v>15160.7001953125</v>
      </c>
      <c r="V28" s="152">
        <v>140</v>
      </c>
      <c r="W28" s="153">
        <v>3486.3701171875</v>
      </c>
      <c r="X28" s="153">
        <v>12566</v>
      </c>
      <c r="AA28" s="152">
        <v>67</v>
      </c>
      <c r="AB28" s="153">
        <v>3667.6298828125</v>
      </c>
      <c r="AC28" s="153">
        <v>15519.7998046875</v>
      </c>
      <c r="AF28" s="152">
        <v>30</v>
      </c>
      <c r="AG28" s="153">
        <v>2033.22998046875</v>
      </c>
      <c r="AH28" s="153">
        <v>10240.2998046875</v>
      </c>
      <c r="AK28" s="152">
        <v>29</v>
      </c>
      <c r="AL28" s="153">
        <v>2093.72998046875</v>
      </c>
      <c r="AM28" s="153">
        <v>8560.7900390625</v>
      </c>
      <c r="AP28" s="152">
        <v>43</v>
      </c>
      <c r="AQ28" s="153">
        <v>2562.72998046875</v>
      </c>
      <c r="AR28" s="153">
        <v>8146.759765625</v>
      </c>
      <c r="AU28" s="152">
        <v>35</v>
      </c>
      <c r="AV28" s="153">
        <v>2296.280029296875</v>
      </c>
      <c r="AW28" s="153">
        <v>8118.4501953125</v>
      </c>
      <c r="AZ28" s="152">
        <v>280</v>
      </c>
      <c r="BA28" s="153">
        <v>2557.6298828125</v>
      </c>
      <c r="BB28" s="153">
        <v>7126.830078125</v>
      </c>
      <c r="BE28" s="152">
        <v>108</v>
      </c>
      <c r="BF28" s="153">
        <v>3154.320068359375</v>
      </c>
      <c r="BG28" s="153">
        <v>7920.39990234375</v>
      </c>
      <c r="BK28" s="153">
        <v>3998.820068359375</v>
      </c>
      <c r="BL28" s="153">
        <v>2033.22998046875</v>
      </c>
      <c r="BO28" s="139">
        <v>20744.5</v>
      </c>
      <c r="BP28" s="153">
        <v>10240.2998046875</v>
      </c>
    </row>
    <row r="29" spans="2:68" x14ac:dyDescent="0.2">
      <c r="B29" s="152">
        <v>61</v>
      </c>
      <c r="C29" s="153">
        <v>4270.18994140625</v>
      </c>
      <c r="D29" s="139">
        <v>19743.69921875</v>
      </c>
      <c r="G29" s="152">
        <v>88</v>
      </c>
      <c r="H29" s="153">
        <v>4323.9599609375</v>
      </c>
      <c r="I29" s="153">
        <v>18422.099609375</v>
      </c>
      <c r="L29" s="138">
        <v>126</v>
      </c>
      <c r="M29" s="139">
        <v>3442.7099609375</v>
      </c>
      <c r="N29" s="153">
        <v>12057.2001953125</v>
      </c>
      <c r="Q29" s="152">
        <v>388</v>
      </c>
      <c r="R29" s="153">
        <v>3450.5400390625</v>
      </c>
      <c r="S29" s="153">
        <v>15331.099609375</v>
      </c>
      <c r="V29" s="152">
        <v>141</v>
      </c>
      <c r="W29" s="153">
        <v>3536.320068359375</v>
      </c>
      <c r="X29" s="153">
        <v>15184.5</v>
      </c>
      <c r="AA29" s="152">
        <v>69</v>
      </c>
      <c r="AB29" s="153">
        <v>3608.239990234375</v>
      </c>
      <c r="AC29" s="153">
        <v>17626.900390625</v>
      </c>
      <c r="AF29" s="152">
        <v>31</v>
      </c>
      <c r="AG29" s="153">
        <v>1585.550048828125</v>
      </c>
      <c r="AH29" s="153">
        <v>9245.66015625</v>
      </c>
      <c r="AK29" s="152">
        <v>30</v>
      </c>
      <c r="AL29" s="153">
        <v>2546.159912109375</v>
      </c>
      <c r="AM29" s="153">
        <v>8575.509765625</v>
      </c>
      <c r="AP29" s="152">
        <v>44</v>
      </c>
      <c r="AQ29" s="153">
        <v>2838.949951171875</v>
      </c>
      <c r="AR29" s="153">
        <v>7317.06982421875</v>
      </c>
      <c r="AU29" s="152">
        <v>36</v>
      </c>
      <c r="AV29" s="153">
        <v>2443.820068359375</v>
      </c>
      <c r="AW29" s="153">
        <v>7787.6201171875</v>
      </c>
      <c r="AZ29" s="152">
        <v>283</v>
      </c>
      <c r="BA29" s="153">
        <v>2282.6201171875</v>
      </c>
      <c r="BB29" s="153">
        <v>6508.490234375</v>
      </c>
      <c r="BE29" s="152">
        <v>125</v>
      </c>
      <c r="BF29" s="153">
        <v>3018.300048828125</v>
      </c>
      <c r="BG29" s="153">
        <v>7198.8798828125</v>
      </c>
      <c r="BK29" s="153">
        <v>4270.18994140625</v>
      </c>
      <c r="BL29" s="153">
        <v>1585.550048828125</v>
      </c>
      <c r="BO29" s="139">
        <v>19743.69921875</v>
      </c>
      <c r="BP29" s="153">
        <v>9245.66015625</v>
      </c>
    </row>
    <row r="30" spans="2:68" x14ac:dyDescent="0.2">
      <c r="B30" s="152">
        <v>62</v>
      </c>
      <c r="C30" s="153">
        <v>4465.169921875</v>
      </c>
      <c r="D30" s="139">
        <v>19741.80078125</v>
      </c>
      <c r="G30" s="152">
        <v>89</v>
      </c>
      <c r="H30" s="153">
        <v>4283.990234375</v>
      </c>
      <c r="I30" s="153">
        <v>22339.599609375</v>
      </c>
      <c r="L30" s="138">
        <v>142</v>
      </c>
      <c r="M30" s="139">
        <v>3895.60009765625</v>
      </c>
      <c r="N30" s="153">
        <v>13060.099609375</v>
      </c>
      <c r="Q30" s="152">
        <v>389</v>
      </c>
      <c r="R30" s="153">
        <v>3020.8798828125</v>
      </c>
      <c r="S30" s="153">
        <v>14448.5</v>
      </c>
      <c r="V30" s="152">
        <v>142</v>
      </c>
      <c r="W30" s="153">
        <v>3144.489990234375</v>
      </c>
      <c r="X30" s="153">
        <v>13347.2998046875</v>
      </c>
      <c r="AA30" s="152">
        <v>74</v>
      </c>
      <c r="AB30" s="153">
        <v>3427.7900390625</v>
      </c>
      <c r="AC30" s="153">
        <v>15077.900390625</v>
      </c>
      <c r="AF30" s="152">
        <v>34</v>
      </c>
      <c r="AG30" s="153">
        <v>2930.989990234375</v>
      </c>
      <c r="AH30" s="153">
        <v>11346.7998046875</v>
      </c>
      <c r="AK30" s="152">
        <v>31</v>
      </c>
      <c r="AL30" s="153">
        <v>2362.889892578125</v>
      </c>
      <c r="AM30" s="153">
        <v>8919.48046875</v>
      </c>
      <c r="AP30" s="152">
        <v>45</v>
      </c>
      <c r="AQ30" s="153">
        <v>1878.6400146484375</v>
      </c>
      <c r="AR30" s="153">
        <v>7596.56982421875</v>
      </c>
      <c r="AU30" s="152">
        <v>37</v>
      </c>
      <c r="AV30" s="153">
        <v>2083.9599609375</v>
      </c>
      <c r="AW30" s="153">
        <v>7478.66015625</v>
      </c>
      <c r="AZ30" s="152">
        <v>318</v>
      </c>
      <c r="BA30" s="153">
        <v>2590.35009765625</v>
      </c>
      <c r="BB30" s="153">
        <v>7493.47998046875</v>
      </c>
      <c r="BE30" s="152">
        <v>127</v>
      </c>
      <c r="BF30" s="153">
        <v>3100.929931640625</v>
      </c>
      <c r="BG30" s="153">
        <v>7739.52001953125</v>
      </c>
      <c r="BK30" s="153">
        <v>4465.169921875</v>
      </c>
      <c r="BL30" s="153">
        <v>2930.989990234375</v>
      </c>
      <c r="BO30" s="139">
        <v>19741.80078125</v>
      </c>
      <c r="BP30" s="153">
        <v>11346.7998046875</v>
      </c>
    </row>
    <row r="31" spans="2:68" x14ac:dyDescent="0.2">
      <c r="B31" s="152">
        <v>63</v>
      </c>
      <c r="C31" s="153">
        <v>4867.7998046875</v>
      </c>
      <c r="D31" s="139">
        <v>19307.900390625</v>
      </c>
      <c r="G31" s="152">
        <v>90</v>
      </c>
      <c r="H31" s="153">
        <v>4714.06982421875</v>
      </c>
      <c r="I31" s="153">
        <v>19343.5</v>
      </c>
      <c r="L31" s="138">
        <v>145</v>
      </c>
      <c r="M31" s="139">
        <v>2819.830078125</v>
      </c>
      <c r="N31" s="153">
        <v>14264.7998046875</v>
      </c>
      <c r="Q31" s="152">
        <v>390</v>
      </c>
      <c r="R31" s="153">
        <v>3500.320068359375</v>
      </c>
      <c r="S31" s="153">
        <v>15758</v>
      </c>
      <c r="V31" s="152">
        <v>143</v>
      </c>
      <c r="W31" s="153">
        <v>2739.739990234375</v>
      </c>
      <c r="X31" s="153">
        <v>11405</v>
      </c>
      <c r="AA31" s="152">
        <v>75</v>
      </c>
      <c r="AB31" s="153">
        <v>3679.1298828125</v>
      </c>
      <c r="AC31" s="153">
        <v>14366.599609375</v>
      </c>
      <c r="AF31" s="152">
        <v>36</v>
      </c>
      <c r="AG31" s="153">
        <v>2454.429931640625</v>
      </c>
      <c r="AH31" s="153">
        <v>11349.5</v>
      </c>
      <c r="AK31" s="152">
        <v>32</v>
      </c>
      <c r="AL31" s="153">
        <v>2739.14990234375</v>
      </c>
      <c r="AM31" s="153">
        <v>7899.43017578125</v>
      </c>
      <c r="AP31" s="152">
        <v>46</v>
      </c>
      <c r="AQ31" s="153">
        <v>2203.60009765625</v>
      </c>
      <c r="AR31" s="153">
        <v>8146.31982421875</v>
      </c>
      <c r="AU31" s="152">
        <v>38</v>
      </c>
      <c r="AV31" s="153">
        <v>2208.860107421875</v>
      </c>
      <c r="AW31" s="153">
        <v>8239.5703125</v>
      </c>
      <c r="AZ31" s="152">
        <v>322</v>
      </c>
      <c r="BA31" s="153">
        <v>2348.659912109375</v>
      </c>
      <c r="BB31" s="153">
        <v>7802.419921875</v>
      </c>
      <c r="BE31" s="152">
        <v>131</v>
      </c>
      <c r="BF31" s="153">
        <v>3342.47998046875</v>
      </c>
      <c r="BG31" s="153">
        <v>7407.4599609375</v>
      </c>
      <c r="BK31" s="153">
        <v>4867.7998046875</v>
      </c>
      <c r="BL31" s="153">
        <v>2454.429931640625</v>
      </c>
      <c r="BO31" s="139">
        <v>19307.900390625</v>
      </c>
      <c r="BP31" s="153">
        <v>11349.5</v>
      </c>
    </row>
    <row r="32" spans="2:68" x14ac:dyDescent="0.2">
      <c r="B32" s="152">
        <v>64</v>
      </c>
      <c r="C32" s="153">
        <v>4397.2099609375</v>
      </c>
      <c r="D32" s="139">
        <v>19685.599609375</v>
      </c>
      <c r="G32" s="152">
        <v>91</v>
      </c>
      <c r="H32" s="153">
        <v>4614.1201171875</v>
      </c>
      <c r="I32" s="153">
        <v>19955.099609375</v>
      </c>
      <c r="L32" s="138">
        <v>147</v>
      </c>
      <c r="M32" s="139">
        <v>4038.8798828125</v>
      </c>
      <c r="N32" s="153">
        <v>12229.2001953125</v>
      </c>
      <c r="Q32" s="152">
        <v>391</v>
      </c>
      <c r="R32" s="153">
        <v>4335.93017578125</v>
      </c>
      <c r="S32" s="153">
        <v>17236.69921875</v>
      </c>
      <c r="V32" s="152">
        <v>144</v>
      </c>
      <c r="W32" s="153">
        <v>3494.080078125</v>
      </c>
      <c r="X32" s="153">
        <v>12578.900390625</v>
      </c>
      <c r="AA32" s="152">
        <v>77</v>
      </c>
      <c r="AB32" s="153">
        <v>4056.56005859375</v>
      </c>
      <c r="AC32" s="153">
        <v>15999.900390625</v>
      </c>
      <c r="AF32" s="152">
        <v>40</v>
      </c>
      <c r="AG32" s="153">
        <v>2740.989990234375</v>
      </c>
      <c r="AH32" s="153">
        <v>11305.900390625</v>
      </c>
      <c r="AK32" s="152">
        <v>33</v>
      </c>
      <c r="AL32" s="153">
        <v>2467.989990234375</v>
      </c>
      <c r="AM32" s="153">
        <v>9118.2900390625</v>
      </c>
      <c r="AP32" s="152">
        <v>47</v>
      </c>
      <c r="AQ32" s="153">
        <v>2753.610107421875</v>
      </c>
      <c r="AR32" s="153">
        <v>8696.2197265625</v>
      </c>
      <c r="AU32" s="152">
        <v>39</v>
      </c>
      <c r="AV32" s="153">
        <v>2409.580078125</v>
      </c>
      <c r="AW32" s="153">
        <v>7381.419921875</v>
      </c>
      <c r="AZ32" s="152">
        <v>347</v>
      </c>
      <c r="BA32" s="153">
        <v>2446.77001953125</v>
      </c>
      <c r="BB32" s="153">
        <v>8043.169921875</v>
      </c>
      <c r="BE32" s="152">
        <v>138</v>
      </c>
      <c r="BF32" s="153">
        <v>3523.610107421875</v>
      </c>
      <c r="BG32" s="153">
        <v>7943.64013671875</v>
      </c>
      <c r="BK32" s="153">
        <v>4397.2099609375</v>
      </c>
      <c r="BL32" s="153">
        <v>2740.989990234375</v>
      </c>
      <c r="BO32" s="139">
        <v>19685.599609375</v>
      </c>
      <c r="BP32" s="153">
        <v>11305.900390625</v>
      </c>
    </row>
    <row r="33" spans="2:68" x14ac:dyDescent="0.2">
      <c r="B33" s="152">
        <v>65</v>
      </c>
      <c r="C33" s="153">
        <v>4360.259765625</v>
      </c>
      <c r="D33" s="139">
        <v>18997.80078125</v>
      </c>
      <c r="G33" s="152">
        <v>92</v>
      </c>
      <c r="H33" s="153">
        <v>4565.18994140625</v>
      </c>
      <c r="I33" s="153">
        <v>21644.599609375</v>
      </c>
      <c r="L33" s="138">
        <v>148</v>
      </c>
      <c r="M33" s="139">
        <v>4325.93017578125</v>
      </c>
      <c r="N33" s="153">
        <v>14863.400390625</v>
      </c>
      <c r="Q33" s="152">
        <v>392</v>
      </c>
      <c r="R33" s="153">
        <v>3652.469970703125</v>
      </c>
      <c r="S33" s="153">
        <v>15577.400390625</v>
      </c>
      <c r="V33" s="152">
        <v>145</v>
      </c>
      <c r="W33" s="153">
        <v>3398.449951171875</v>
      </c>
      <c r="X33" s="153">
        <v>13810.7001953125</v>
      </c>
      <c r="AA33" s="152">
        <v>78</v>
      </c>
      <c r="AB33" s="153">
        <v>3854.030029296875</v>
      </c>
      <c r="AC33" s="153">
        <v>15350.2001953125</v>
      </c>
      <c r="AF33" s="152">
        <v>41</v>
      </c>
      <c r="AG33" s="153">
        <v>1741.8399658203125</v>
      </c>
      <c r="AH33" s="153">
        <v>9841.3798828125</v>
      </c>
      <c r="AK33" s="152">
        <v>34</v>
      </c>
      <c r="AL33" s="153">
        <v>1667.780029296875</v>
      </c>
      <c r="AM33" s="153">
        <v>8233.4296875</v>
      </c>
      <c r="AP33" s="152">
        <v>48</v>
      </c>
      <c r="AQ33" s="153">
        <v>2203.239990234375</v>
      </c>
      <c r="AR33" s="153">
        <v>8252.0703125</v>
      </c>
      <c r="AU33" s="152">
        <v>40</v>
      </c>
      <c r="AV33" s="153">
        <v>2279.840087890625</v>
      </c>
      <c r="AW33" s="153">
        <v>8908.2197265625</v>
      </c>
      <c r="AZ33" s="152">
        <v>349</v>
      </c>
      <c r="BA33" s="153">
        <v>2814.52001953125</v>
      </c>
      <c r="BB33" s="153">
        <v>7365.81005859375</v>
      </c>
      <c r="BE33" s="152">
        <v>139</v>
      </c>
      <c r="BF33" s="153">
        <v>3054.739990234375</v>
      </c>
      <c r="BG33" s="153">
        <v>7813.2998046875</v>
      </c>
      <c r="BK33" s="153">
        <v>4360.259765625</v>
      </c>
      <c r="BL33" s="153">
        <v>1741.8399658203125</v>
      </c>
      <c r="BO33" s="139">
        <v>18997.80078125</v>
      </c>
      <c r="BP33" s="153">
        <v>9841.3798828125</v>
      </c>
    </row>
    <row r="34" spans="2:68" x14ac:dyDescent="0.2">
      <c r="B34" s="152">
        <v>66</v>
      </c>
      <c r="C34" s="153">
        <v>4345.85009765625</v>
      </c>
      <c r="D34" s="139">
        <v>19655.19921875</v>
      </c>
      <c r="G34" s="152">
        <v>93</v>
      </c>
      <c r="H34" s="153">
        <v>4755.81005859375</v>
      </c>
      <c r="I34" s="153">
        <v>19744.80078125</v>
      </c>
      <c r="L34" s="138">
        <v>151</v>
      </c>
      <c r="M34" s="139">
        <v>4199.18994140625</v>
      </c>
      <c r="N34" s="153">
        <v>12315.2998046875</v>
      </c>
      <c r="Q34" s="152">
        <v>393</v>
      </c>
      <c r="R34" s="153">
        <v>4091.75</v>
      </c>
      <c r="S34" s="153">
        <v>13570.7998046875</v>
      </c>
      <c r="V34" s="152">
        <v>146</v>
      </c>
      <c r="W34" s="153">
        <v>3336.949951171875</v>
      </c>
      <c r="X34" s="153">
        <v>14736.400390625</v>
      </c>
      <c r="AA34" s="152">
        <v>82</v>
      </c>
      <c r="AB34" s="153">
        <v>3790.919921875</v>
      </c>
      <c r="AC34" s="153">
        <v>17659.80078125</v>
      </c>
      <c r="AF34" s="152">
        <v>42</v>
      </c>
      <c r="AG34" s="153">
        <v>2725.52001953125</v>
      </c>
      <c r="AH34" s="153">
        <v>11243.7001953125</v>
      </c>
      <c r="AK34" s="152">
        <v>35</v>
      </c>
      <c r="AL34" s="153">
        <v>2569.429931640625</v>
      </c>
      <c r="AM34" s="153">
        <v>10303</v>
      </c>
      <c r="AP34" s="152">
        <v>49</v>
      </c>
      <c r="AQ34" s="153">
        <v>1828.7099609375</v>
      </c>
      <c r="AR34" s="153">
        <v>7665.47021484375</v>
      </c>
      <c r="AU34" s="152">
        <v>41</v>
      </c>
      <c r="AV34" s="153">
        <v>2201.090087890625</v>
      </c>
      <c r="AW34" s="153">
        <v>7823.68017578125</v>
      </c>
      <c r="AZ34" s="152">
        <v>355</v>
      </c>
      <c r="BA34" s="153">
        <v>2815.81005859375</v>
      </c>
      <c r="BB34" s="153">
        <v>6935.75</v>
      </c>
      <c r="BE34" s="152">
        <v>142</v>
      </c>
      <c r="BF34" s="153">
        <v>2589.300048828125</v>
      </c>
      <c r="BG34" s="153">
        <v>7856.02978515625</v>
      </c>
      <c r="BK34" s="153">
        <v>4345.85009765625</v>
      </c>
      <c r="BL34" s="153">
        <v>2725.52001953125</v>
      </c>
      <c r="BO34" s="139">
        <v>19655.19921875</v>
      </c>
      <c r="BP34" s="153">
        <v>11243.7001953125</v>
      </c>
    </row>
    <row r="35" spans="2:68" x14ac:dyDescent="0.2">
      <c r="B35" s="152">
        <v>67</v>
      </c>
      <c r="C35" s="153">
        <v>4158.93017578125</v>
      </c>
      <c r="D35" s="139">
        <v>20659.30078125</v>
      </c>
      <c r="G35" s="152">
        <v>94</v>
      </c>
      <c r="H35" s="153">
        <v>4429.08984375</v>
      </c>
      <c r="I35" s="153">
        <v>21088.5</v>
      </c>
      <c r="L35" s="138">
        <v>152</v>
      </c>
      <c r="M35" s="139">
        <v>3035.610107421875</v>
      </c>
      <c r="N35" s="153">
        <v>13004.599609375</v>
      </c>
      <c r="Q35" s="152">
        <v>394</v>
      </c>
      <c r="R35" s="153">
        <v>3613.300048828125</v>
      </c>
      <c r="S35" s="153">
        <v>14324.2998046875</v>
      </c>
      <c r="V35" s="152">
        <v>147</v>
      </c>
      <c r="W35" s="153">
        <v>3520.8701171875</v>
      </c>
      <c r="X35" s="153">
        <v>14876.2001953125</v>
      </c>
      <c r="AA35" s="152">
        <v>87</v>
      </c>
      <c r="AB35" s="153">
        <v>3598.280029296875</v>
      </c>
      <c r="AC35" s="153">
        <v>15207.7001953125</v>
      </c>
      <c r="AF35" s="152">
        <v>43</v>
      </c>
      <c r="AG35" s="153">
        <v>3423.469970703125</v>
      </c>
      <c r="AH35" s="153">
        <v>12008.2001953125</v>
      </c>
      <c r="AK35" s="152">
        <v>36</v>
      </c>
      <c r="AL35" s="153">
        <v>2357.3701171875</v>
      </c>
      <c r="AM35" s="153">
        <v>9326.16015625</v>
      </c>
      <c r="AP35" s="152">
        <v>50</v>
      </c>
      <c r="AQ35" s="153">
        <v>2774.31005859375</v>
      </c>
      <c r="AR35" s="153">
        <v>8135.66015625</v>
      </c>
      <c r="AU35" s="152">
        <v>43</v>
      </c>
      <c r="AV35" s="153">
        <v>1876.530029296875</v>
      </c>
      <c r="AW35" s="153">
        <v>6669.990234375</v>
      </c>
      <c r="AZ35" s="152">
        <v>380</v>
      </c>
      <c r="BA35" s="153">
        <v>3273.52001953125</v>
      </c>
      <c r="BB35" s="153">
        <v>8036.93994140625</v>
      </c>
      <c r="BE35" s="152">
        <v>145</v>
      </c>
      <c r="BF35" s="153">
        <v>2833.4599609375</v>
      </c>
      <c r="BG35" s="153">
        <v>7870.419921875</v>
      </c>
      <c r="BK35" s="153">
        <v>4158.93017578125</v>
      </c>
      <c r="BL35" s="153">
        <v>3423.469970703125</v>
      </c>
      <c r="BO35" s="139">
        <v>20659.30078125</v>
      </c>
      <c r="BP35" s="153">
        <v>12008.2001953125</v>
      </c>
    </row>
    <row r="36" spans="2:68" x14ac:dyDescent="0.2">
      <c r="B36" s="152">
        <v>68</v>
      </c>
      <c r="C36" s="153">
        <v>2938.260009765625</v>
      </c>
      <c r="D36" s="139">
        <v>15129.5</v>
      </c>
      <c r="G36" s="152">
        <v>95</v>
      </c>
      <c r="H36" s="153">
        <v>4326.759765625</v>
      </c>
      <c r="I36" s="153">
        <v>19029.099609375</v>
      </c>
      <c r="L36" s="138">
        <v>154</v>
      </c>
      <c r="M36" s="139">
        <v>2222.3701171875</v>
      </c>
      <c r="N36" s="153">
        <v>11781</v>
      </c>
      <c r="Q36" s="152">
        <v>395</v>
      </c>
      <c r="R36" s="153">
        <v>2933.030029296875</v>
      </c>
      <c r="S36" s="153">
        <v>14016.599609375</v>
      </c>
      <c r="V36" s="152">
        <v>148</v>
      </c>
      <c r="W36" s="153">
        <v>3382.419921875</v>
      </c>
      <c r="X36" s="153">
        <v>14755.099609375</v>
      </c>
      <c r="AA36" s="152">
        <v>88</v>
      </c>
      <c r="AB36" s="153">
        <v>3241.14990234375</v>
      </c>
      <c r="AC36" s="153">
        <v>16769.19921875</v>
      </c>
      <c r="AF36" s="152">
        <v>44</v>
      </c>
      <c r="AG36" s="153">
        <v>2655.340087890625</v>
      </c>
      <c r="AH36" s="153">
        <v>11017</v>
      </c>
      <c r="AK36" s="152">
        <v>37</v>
      </c>
      <c r="AL36" s="153">
        <v>2591.1201171875</v>
      </c>
      <c r="AM36" s="153">
        <v>9375.83984375</v>
      </c>
      <c r="AP36" s="152">
        <v>51</v>
      </c>
      <c r="AQ36" s="153">
        <v>1762.780029296875</v>
      </c>
      <c r="AR36" s="153">
        <v>7374.72998046875</v>
      </c>
      <c r="AU36" s="152">
        <v>44</v>
      </c>
      <c r="AV36" s="153">
        <v>2391.64990234375</v>
      </c>
      <c r="AW36" s="153">
        <v>8190.22998046875</v>
      </c>
      <c r="AZ36" s="152">
        <v>383</v>
      </c>
      <c r="BA36" s="153">
        <v>2949.330078125</v>
      </c>
      <c r="BB36" s="153">
        <v>8729.4404296875</v>
      </c>
      <c r="BE36" s="152">
        <v>146</v>
      </c>
      <c r="BF36" s="153">
        <v>3172.219970703125</v>
      </c>
      <c r="BG36" s="153">
        <v>7797.419921875</v>
      </c>
      <c r="BK36" s="153">
        <v>2938.260009765625</v>
      </c>
      <c r="BL36" s="153">
        <v>2655.340087890625</v>
      </c>
      <c r="BO36" s="139">
        <v>15129.5</v>
      </c>
      <c r="BP36" s="153">
        <v>11017</v>
      </c>
    </row>
    <row r="37" spans="2:68" x14ac:dyDescent="0.2">
      <c r="B37" s="152">
        <v>69</v>
      </c>
      <c r="C37" s="153">
        <v>4534</v>
      </c>
      <c r="D37" s="139">
        <v>18863.400390625</v>
      </c>
      <c r="G37" s="152">
        <v>96</v>
      </c>
      <c r="H37" s="153">
        <v>3758.6201171875</v>
      </c>
      <c r="I37" s="153">
        <v>21381.69921875</v>
      </c>
      <c r="L37" s="138">
        <v>157</v>
      </c>
      <c r="M37" s="139">
        <v>4038.590087890625</v>
      </c>
      <c r="N37" s="153">
        <v>12191.400390625</v>
      </c>
      <c r="Q37" s="152">
        <v>396</v>
      </c>
      <c r="R37" s="153">
        <v>4399.1298828125</v>
      </c>
      <c r="S37" s="153">
        <v>15661.900390625</v>
      </c>
      <c r="V37" s="152">
        <v>149</v>
      </c>
      <c r="W37" s="153">
        <v>3231.85009765625</v>
      </c>
      <c r="X37" s="153">
        <v>12113.599609375</v>
      </c>
      <c r="AA37" s="152">
        <v>92</v>
      </c>
      <c r="AB37" s="153">
        <v>3524.949951171875</v>
      </c>
      <c r="AC37" s="153">
        <v>15589.599609375</v>
      </c>
      <c r="AF37" s="152">
        <v>45</v>
      </c>
      <c r="AG37" s="153">
        <v>2746.929931640625</v>
      </c>
      <c r="AH37" s="153">
        <v>12943.2998046875</v>
      </c>
      <c r="AK37" s="152">
        <v>38</v>
      </c>
      <c r="AL37" s="153">
        <v>2148.260009765625</v>
      </c>
      <c r="AM37" s="153">
        <v>9503.66015625</v>
      </c>
      <c r="AP37" s="152">
        <v>53</v>
      </c>
      <c r="AQ37" s="153">
        <v>2184.739990234375</v>
      </c>
      <c r="AR37" s="153">
        <v>8873.5703125</v>
      </c>
      <c r="AU37" s="152">
        <v>45</v>
      </c>
      <c r="AV37" s="153">
        <v>2201.1201171875</v>
      </c>
      <c r="AW37" s="153">
        <v>8248.4599609375</v>
      </c>
      <c r="AZ37" s="152">
        <v>388</v>
      </c>
      <c r="BA37" s="153">
        <v>2409.75</v>
      </c>
      <c r="BB37" s="153">
        <v>6415.4599609375</v>
      </c>
      <c r="BE37" s="152">
        <v>147</v>
      </c>
      <c r="BF37" s="153">
        <v>2567.6298828125</v>
      </c>
      <c r="BG37" s="153">
        <v>8699.4599609375</v>
      </c>
      <c r="BK37" s="153">
        <v>4534</v>
      </c>
      <c r="BL37" s="153">
        <v>2746.929931640625</v>
      </c>
      <c r="BO37" s="139">
        <v>18863.400390625</v>
      </c>
      <c r="BP37" s="153">
        <v>12943.2998046875</v>
      </c>
    </row>
    <row r="38" spans="2:68" x14ac:dyDescent="0.2">
      <c r="B38" s="152">
        <v>70</v>
      </c>
      <c r="C38" s="153">
        <v>4682.39990234375</v>
      </c>
      <c r="D38" s="139">
        <v>19861.80078125</v>
      </c>
      <c r="G38" s="152">
        <v>97</v>
      </c>
      <c r="H38" s="153">
        <v>4632.97998046875</v>
      </c>
      <c r="I38" s="153">
        <v>19822.69921875</v>
      </c>
      <c r="L38" s="138">
        <v>162</v>
      </c>
      <c r="M38" s="139">
        <v>2958.56005859375</v>
      </c>
      <c r="N38" s="153">
        <v>12221.7998046875</v>
      </c>
      <c r="Q38" s="152">
        <v>397</v>
      </c>
      <c r="R38" s="153">
        <v>2453.2900390625</v>
      </c>
      <c r="S38" s="153">
        <v>14046.5</v>
      </c>
      <c r="V38" s="152">
        <v>150</v>
      </c>
      <c r="W38" s="153">
        <v>3571.340087890625</v>
      </c>
      <c r="X38" s="153">
        <v>12668.400390625</v>
      </c>
      <c r="AA38" s="152">
        <v>93</v>
      </c>
      <c r="AB38" s="153">
        <v>4099.35009765625</v>
      </c>
      <c r="AC38" s="153">
        <v>16864.80078125</v>
      </c>
      <c r="AF38" s="152">
        <v>46</v>
      </c>
      <c r="AG38" s="153">
        <v>2185.27001953125</v>
      </c>
      <c r="AH38" s="153">
        <v>10838.2998046875</v>
      </c>
      <c r="AK38" s="152">
        <v>39</v>
      </c>
      <c r="AL38" s="153">
        <v>2534.85009765625</v>
      </c>
      <c r="AM38" s="153">
        <v>9759.2197265625</v>
      </c>
      <c r="AP38" s="152">
        <v>54</v>
      </c>
      <c r="AQ38" s="153">
        <v>2977.75</v>
      </c>
      <c r="AR38" s="153">
        <v>8586.349609375</v>
      </c>
      <c r="AU38" s="152">
        <v>46</v>
      </c>
      <c r="AV38" s="153">
        <v>2434.60009765625</v>
      </c>
      <c r="AW38" s="153">
        <v>7024.5</v>
      </c>
      <c r="AZ38" s="152">
        <v>392</v>
      </c>
      <c r="BA38" s="153">
        <v>1968.25</v>
      </c>
      <c r="BB38" s="153">
        <v>7872.10986328125</v>
      </c>
      <c r="BE38" s="152">
        <v>157</v>
      </c>
      <c r="BF38" s="153">
        <v>3258.080078125</v>
      </c>
      <c r="BG38" s="153">
        <v>7228.8798828125</v>
      </c>
      <c r="BK38" s="153">
        <v>4682.39990234375</v>
      </c>
      <c r="BL38" s="153">
        <v>2185.27001953125</v>
      </c>
      <c r="BO38" s="139">
        <v>19861.80078125</v>
      </c>
      <c r="BP38" s="153">
        <v>10838.2998046875</v>
      </c>
    </row>
    <row r="39" spans="2:68" x14ac:dyDescent="0.2">
      <c r="B39" s="152">
        <v>71</v>
      </c>
      <c r="C39" s="153">
        <v>4773.35009765625</v>
      </c>
      <c r="D39" s="139">
        <v>18754.599609375</v>
      </c>
      <c r="G39" s="152">
        <v>98</v>
      </c>
      <c r="H39" s="153">
        <v>4268.14013671875</v>
      </c>
      <c r="I39" s="153">
        <v>18409.80078125</v>
      </c>
      <c r="L39" s="138">
        <v>163</v>
      </c>
      <c r="M39" s="139">
        <v>2329.679931640625</v>
      </c>
      <c r="N39" s="153">
        <v>13604.7998046875</v>
      </c>
      <c r="Q39" s="152">
        <v>398</v>
      </c>
      <c r="R39" s="153">
        <v>3546.449951171875</v>
      </c>
      <c r="S39" s="153">
        <v>14559.900390625</v>
      </c>
      <c r="V39" s="152">
        <v>151</v>
      </c>
      <c r="W39" s="153">
        <v>3411.550048828125</v>
      </c>
      <c r="X39" s="153">
        <v>11553.7998046875</v>
      </c>
      <c r="AA39" s="152">
        <v>95</v>
      </c>
      <c r="AB39" s="153">
        <v>3258.669921875</v>
      </c>
      <c r="AC39" s="153">
        <v>15631.5</v>
      </c>
      <c r="AF39" s="152">
        <v>48</v>
      </c>
      <c r="AG39" s="153">
        <v>2885.31005859375</v>
      </c>
      <c r="AH39" s="153">
        <v>12240.2998046875</v>
      </c>
      <c r="AK39" s="152">
        <v>40</v>
      </c>
      <c r="AL39" s="153">
        <v>2139.409912109375</v>
      </c>
      <c r="AM39" s="153">
        <v>9261.5400390625</v>
      </c>
      <c r="AP39" s="152">
        <v>55</v>
      </c>
      <c r="AQ39" s="153">
        <v>2882.949951171875</v>
      </c>
      <c r="AR39" s="153">
        <v>9363.919921875</v>
      </c>
      <c r="AU39" s="152">
        <v>48</v>
      </c>
      <c r="AV39" s="153">
        <v>2249.75</v>
      </c>
      <c r="AW39" s="153">
        <v>7401.35986328125</v>
      </c>
      <c r="AZ39" s="152">
        <v>393</v>
      </c>
      <c r="BA39" s="153">
        <v>2876.530029296875</v>
      </c>
      <c r="BB39" s="153">
        <v>7344.56982421875</v>
      </c>
      <c r="BE39" s="152">
        <v>162</v>
      </c>
      <c r="BF39" s="153">
        <v>2840.8798828125</v>
      </c>
      <c r="BG39" s="153">
        <v>9103.1201171875</v>
      </c>
      <c r="BK39" s="153">
        <v>4773.35009765625</v>
      </c>
      <c r="BL39" s="153">
        <v>2885.31005859375</v>
      </c>
      <c r="BO39" s="139">
        <v>18754.599609375</v>
      </c>
      <c r="BP39" s="153">
        <v>12240.2998046875</v>
      </c>
    </row>
    <row r="40" spans="2:68" x14ac:dyDescent="0.2">
      <c r="B40" s="152">
        <v>72</v>
      </c>
      <c r="C40" s="153">
        <v>4783.43994140625</v>
      </c>
      <c r="D40" s="139">
        <v>17629.69921875</v>
      </c>
      <c r="G40" s="152">
        <v>99</v>
      </c>
      <c r="H40" s="153">
        <v>3765.929931640625</v>
      </c>
      <c r="I40" s="153">
        <v>16543.400390625</v>
      </c>
      <c r="L40" s="138">
        <v>168</v>
      </c>
      <c r="M40" s="139">
        <v>3813</v>
      </c>
      <c r="N40" s="153">
        <v>12838.099609375</v>
      </c>
      <c r="Q40" s="152">
        <v>399</v>
      </c>
      <c r="R40" s="153">
        <v>4037.909912109375</v>
      </c>
      <c r="S40" s="153">
        <v>15835.7001953125</v>
      </c>
      <c r="V40" s="152">
        <v>152</v>
      </c>
      <c r="W40" s="153">
        <v>4135.68017578125</v>
      </c>
      <c r="X40" s="153">
        <v>13083</v>
      </c>
      <c r="AA40" s="152">
        <v>97</v>
      </c>
      <c r="AB40" s="153">
        <v>3631.60009765625</v>
      </c>
      <c r="AC40" s="153">
        <v>16727.69921875</v>
      </c>
      <c r="AF40" s="152">
        <v>49</v>
      </c>
      <c r="AG40" s="153">
        <v>2665.02001953125</v>
      </c>
      <c r="AH40" s="153">
        <v>10089.2001953125</v>
      </c>
      <c r="AK40" s="152">
        <v>41</v>
      </c>
      <c r="AL40" s="153">
        <v>1231.3399658203125</v>
      </c>
      <c r="AM40" s="153">
        <v>7791.93994140625</v>
      </c>
      <c r="AP40" s="152">
        <v>56</v>
      </c>
      <c r="AQ40" s="153">
        <v>2805.219970703125</v>
      </c>
      <c r="AR40" s="153">
        <v>8683.849609375</v>
      </c>
      <c r="AU40" s="152">
        <v>49</v>
      </c>
      <c r="AV40" s="153">
        <v>1441.4599609375</v>
      </c>
      <c r="AW40" s="153">
        <v>7149.93994140625</v>
      </c>
      <c r="AZ40" s="152">
        <v>396</v>
      </c>
      <c r="BA40" s="153">
        <v>2487.4599609375</v>
      </c>
      <c r="BB40" s="153">
        <v>6638.10986328125</v>
      </c>
      <c r="BE40" s="152">
        <v>169</v>
      </c>
      <c r="BF40" s="153">
        <v>2928.06005859375</v>
      </c>
      <c r="BG40" s="153">
        <v>8356.8603515625</v>
      </c>
      <c r="BK40" s="153">
        <v>4783.43994140625</v>
      </c>
      <c r="BL40" s="153">
        <v>2665.02001953125</v>
      </c>
      <c r="BO40" s="139">
        <v>17629.69921875</v>
      </c>
      <c r="BP40" s="153">
        <v>10089.2001953125</v>
      </c>
    </row>
    <row r="41" spans="2:68" x14ac:dyDescent="0.2">
      <c r="B41" s="152">
        <v>73</v>
      </c>
      <c r="C41" s="153">
        <v>3951.39990234375</v>
      </c>
      <c r="D41" s="139">
        <v>18188.69921875</v>
      </c>
      <c r="G41" s="152">
        <v>100</v>
      </c>
      <c r="H41" s="153">
        <v>4009.18994140625</v>
      </c>
      <c r="I41" s="153">
        <v>19160</v>
      </c>
      <c r="L41" s="138">
        <v>175</v>
      </c>
      <c r="M41" s="139">
        <v>4605.2998046875</v>
      </c>
      <c r="N41" s="153">
        <v>12458.2001953125</v>
      </c>
      <c r="Q41" s="152">
        <v>400</v>
      </c>
      <c r="R41" s="153">
        <v>2867.510009765625</v>
      </c>
      <c r="S41" s="153">
        <v>13602.5</v>
      </c>
      <c r="V41" s="152">
        <v>154</v>
      </c>
      <c r="W41" s="153">
        <v>2712.7900390625</v>
      </c>
      <c r="X41" s="153">
        <v>12691.599609375</v>
      </c>
      <c r="AA41" s="152">
        <v>98</v>
      </c>
      <c r="AB41" s="153">
        <v>3887.280029296875</v>
      </c>
      <c r="AC41" s="153">
        <v>18692.599609375</v>
      </c>
      <c r="AF41" s="152">
        <v>50</v>
      </c>
      <c r="AG41" s="153">
        <v>3286.2099609375</v>
      </c>
      <c r="AH41" s="153">
        <v>11503.599609375</v>
      </c>
      <c r="AK41" s="152">
        <v>42</v>
      </c>
      <c r="AL41" s="153">
        <v>1408.239990234375</v>
      </c>
      <c r="AM41" s="153">
        <v>7611.740234375</v>
      </c>
      <c r="AP41" s="152">
        <v>57</v>
      </c>
      <c r="AQ41" s="153">
        <v>2669.409912109375</v>
      </c>
      <c r="AR41" s="153">
        <v>8345.08984375</v>
      </c>
      <c r="AU41" s="152">
        <v>50</v>
      </c>
      <c r="AV41" s="153">
        <v>1995.9300537109375</v>
      </c>
      <c r="AW41" s="153">
        <v>7853.39990234375</v>
      </c>
      <c r="AZ41" s="152">
        <v>403</v>
      </c>
      <c r="BA41" s="153">
        <v>2656.330078125</v>
      </c>
      <c r="BB41" s="153">
        <v>8296.5703125</v>
      </c>
      <c r="BE41" s="152">
        <v>191</v>
      </c>
      <c r="BF41" s="153">
        <v>2963.030029296875</v>
      </c>
      <c r="BG41" s="153">
        <v>7107.06005859375</v>
      </c>
      <c r="BK41" s="153">
        <v>3951.39990234375</v>
      </c>
      <c r="BL41" s="153">
        <v>3286.2099609375</v>
      </c>
      <c r="BO41" s="139">
        <v>18188.69921875</v>
      </c>
      <c r="BP41" s="153">
        <v>11503.599609375</v>
      </c>
    </row>
    <row r="42" spans="2:68" x14ac:dyDescent="0.2">
      <c r="B42" s="152">
        <v>75</v>
      </c>
      <c r="C42" s="153">
        <v>4929.77978515625</v>
      </c>
      <c r="D42" s="139">
        <v>16726.900390625</v>
      </c>
      <c r="G42" s="152">
        <v>101</v>
      </c>
      <c r="H42" s="153">
        <v>4098.81982421875</v>
      </c>
      <c r="I42" s="153">
        <v>20993.099609375</v>
      </c>
      <c r="L42" s="138">
        <v>180</v>
      </c>
      <c r="M42" s="139">
        <v>4232.2001953125</v>
      </c>
      <c r="N42" s="153">
        <v>14883.099609375</v>
      </c>
      <c r="Q42" s="152">
        <v>401</v>
      </c>
      <c r="R42" s="153">
        <v>3721.699951171875</v>
      </c>
      <c r="S42" s="153">
        <v>15170.900390625</v>
      </c>
      <c r="V42" s="152">
        <v>155</v>
      </c>
      <c r="W42" s="153">
        <v>3682.35009765625</v>
      </c>
      <c r="X42" s="153">
        <v>12809.900390625</v>
      </c>
      <c r="AA42" s="152">
        <v>101</v>
      </c>
      <c r="AB42" s="153">
        <v>3783.52001953125</v>
      </c>
      <c r="AC42" s="153">
        <v>15354.2998046875</v>
      </c>
      <c r="AF42" s="152">
        <v>51</v>
      </c>
      <c r="AG42" s="153">
        <v>1968.3699951171875</v>
      </c>
      <c r="AH42" s="153">
        <v>9128.1396484375</v>
      </c>
      <c r="AK42" s="152">
        <v>43</v>
      </c>
      <c r="AL42" s="153">
        <v>2046.1500244140625</v>
      </c>
      <c r="AM42" s="153">
        <v>8298.3798828125</v>
      </c>
      <c r="AP42" s="152">
        <v>58</v>
      </c>
      <c r="AQ42" s="153">
        <v>2146.860107421875</v>
      </c>
      <c r="AR42" s="153">
        <v>8077.93994140625</v>
      </c>
      <c r="AU42" s="152">
        <v>51</v>
      </c>
      <c r="AV42" s="153">
        <v>2110.199951171875</v>
      </c>
      <c r="AW42" s="153">
        <v>6615.39990234375</v>
      </c>
      <c r="AZ42" s="152">
        <v>420</v>
      </c>
      <c r="BA42" s="153">
        <v>2513.090087890625</v>
      </c>
      <c r="BB42" s="153">
        <v>7032.06982421875</v>
      </c>
      <c r="BE42" s="152">
        <v>199</v>
      </c>
      <c r="BF42" s="153">
        <v>2838.590087890625</v>
      </c>
      <c r="BG42" s="153">
        <v>8296.830078125</v>
      </c>
      <c r="BK42" s="153">
        <v>4929.77978515625</v>
      </c>
      <c r="BL42" s="153">
        <v>1968.3699951171875</v>
      </c>
      <c r="BO42" s="139">
        <v>16726.900390625</v>
      </c>
      <c r="BP42" s="153">
        <v>9128.1396484375</v>
      </c>
    </row>
    <row r="43" spans="2:68" x14ac:dyDescent="0.2">
      <c r="B43" s="152">
        <v>76</v>
      </c>
      <c r="C43" s="153">
        <v>3217.840087890625</v>
      </c>
      <c r="D43" s="139">
        <v>18022.400390625</v>
      </c>
      <c r="G43" s="152">
        <v>102</v>
      </c>
      <c r="H43" s="153">
        <v>4007.3798828125</v>
      </c>
      <c r="I43" s="153">
        <v>16848.5</v>
      </c>
      <c r="L43" s="138">
        <v>183</v>
      </c>
      <c r="M43" s="139">
        <v>3313.699951171875</v>
      </c>
      <c r="N43" s="153">
        <v>13347.2001953125</v>
      </c>
      <c r="Q43" s="152">
        <v>402</v>
      </c>
      <c r="R43" s="153">
        <v>4016.080078125</v>
      </c>
      <c r="S43" s="153">
        <v>14330.5</v>
      </c>
      <c r="V43" s="152">
        <v>156</v>
      </c>
      <c r="W43" s="153">
        <v>3091.699951171875</v>
      </c>
      <c r="X43" s="153">
        <v>13392.900390625</v>
      </c>
      <c r="AA43" s="152">
        <v>102</v>
      </c>
      <c r="AB43" s="153">
        <v>3379.8701171875</v>
      </c>
      <c r="AC43" s="153">
        <v>14211.7998046875</v>
      </c>
      <c r="AF43" s="152">
        <v>52</v>
      </c>
      <c r="AG43" s="153">
        <v>2508.330078125</v>
      </c>
      <c r="AH43" s="153">
        <v>11273.099609375</v>
      </c>
      <c r="AK43" s="152">
        <v>44</v>
      </c>
      <c r="AL43" s="153">
        <v>1961.5400390625</v>
      </c>
      <c r="AM43" s="153">
        <v>9480.26953125</v>
      </c>
      <c r="AP43" s="152">
        <v>59</v>
      </c>
      <c r="AQ43" s="153">
        <v>2366.18994140625</v>
      </c>
      <c r="AR43" s="153">
        <v>9089.5703125</v>
      </c>
      <c r="AU43" s="152">
        <v>52</v>
      </c>
      <c r="AV43" s="153">
        <v>2408.47998046875</v>
      </c>
      <c r="AW43" s="153">
        <v>7414.35986328125</v>
      </c>
      <c r="AZ43" s="152">
        <v>424</v>
      </c>
      <c r="BA43" s="153">
        <v>2384.760009765625</v>
      </c>
      <c r="BB43" s="153">
        <v>8094.60009765625</v>
      </c>
      <c r="BE43" s="152">
        <v>203</v>
      </c>
      <c r="BF43" s="153">
        <v>2425.8701171875</v>
      </c>
      <c r="BG43" s="153">
        <v>6620.669921875</v>
      </c>
      <c r="BK43" s="153">
        <v>3217.840087890625</v>
      </c>
      <c r="BL43" s="153">
        <v>2508.330078125</v>
      </c>
      <c r="BO43" s="139">
        <v>18022.400390625</v>
      </c>
      <c r="BP43" s="153">
        <v>11273.099609375</v>
      </c>
    </row>
    <row r="44" spans="2:68" x14ac:dyDescent="0.2">
      <c r="B44" s="152">
        <v>77</v>
      </c>
      <c r="C44" s="153">
        <v>4368.91015625</v>
      </c>
      <c r="D44" s="139">
        <v>18229.19921875</v>
      </c>
      <c r="G44" s="152">
        <v>103</v>
      </c>
      <c r="H44" s="153">
        <v>4512.8798828125</v>
      </c>
      <c r="I44" s="153">
        <v>16958.400390625</v>
      </c>
      <c r="L44" s="138">
        <v>185</v>
      </c>
      <c r="M44" s="139">
        <v>2836.43994140625</v>
      </c>
      <c r="N44" s="153">
        <v>13334.5</v>
      </c>
      <c r="Q44" s="152">
        <v>403</v>
      </c>
      <c r="R44" s="153">
        <v>1737.56005859375</v>
      </c>
      <c r="S44" s="153">
        <v>13103.599609375</v>
      </c>
      <c r="V44" s="152">
        <v>157</v>
      </c>
      <c r="W44" s="153">
        <v>3611.699951171875</v>
      </c>
      <c r="X44" s="153">
        <v>14827.099609375</v>
      </c>
      <c r="AA44" s="152">
        <v>105</v>
      </c>
      <c r="AB44" s="153">
        <v>3866.75</v>
      </c>
      <c r="AC44" s="153">
        <v>15908.5</v>
      </c>
      <c r="AF44" s="152">
        <v>53</v>
      </c>
      <c r="AG44" s="153">
        <v>2460.010009765625</v>
      </c>
      <c r="AH44" s="153">
        <v>12689.2998046875</v>
      </c>
      <c r="AK44" s="152">
        <v>45</v>
      </c>
      <c r="AL44" s="153">
        <v>2297.110107421875</v>
      </c>
      <c r="AM44" s="153">
        <v>8286.6103515625</v>
      </c>
      <c r="AP44" s="152">
        <v>60</v>
      </c>
      <c r="AQ44" s="153">
        <v>2898.75</v>
      </c>
      <c r="AR44" s="153">
        <v>8288.669921875</v>
      </c>
      <c r="AU44" s="152">
        <v>53</v>
      </c>
      <c r="AV44" s="153">
        <v>1530.4200439453125</v>
      </c>
      <c r="AW44" s="153">
        <v>7448.669921875</v>
      </c>
      <c r="AZ44" s="152">
        <v>425</v>
      </c>
      <c r="BA44" s="153">
        <v>2468.639892578125</v>
      </c>
      <c r="BB44" s="153">
        <v>6648.64990234375</v>
      </c>
      <c r="BE44" s="152">
        <v>208</v>
      </c>
      <c r="BF44" s="153">
        <v>3358.43994140625</v>
      </c>
      <c r="BG44" s="153">
        <v>8124.60986328125</v>
      </c>
      <c r="BK44" s="153">
        <v>4368.91015625</v>
      </c>
      <c r="BL44" s="153">
        <v>2460.010009765625</v>
      </c>
      <c r="BO44" s="139">
        <v>18229.19921875</v>
      </c>
      <c r="BP44" s="153">
        <v>12689.2998046875</v>
      </c>
    </row>
    <row r="45" spans="2:68" x14ac:dyDescent="0.2">
      <c r="B45" s="152">
        <v>78</v>
      </c>
      <c r="C45" s="153">
        <v>2624.050048828125</v>
      </c>
      <c r="D45" s="139">
        <v>15472.599609375</v>
      </c>
      <c r="G45" s="152">
        <v>104</v>
      </c>
      <c r="H45" s="153">
        <v>4289.97021484375</v>
      </c>
      <c r="I45" s="153">
        <v>20481</v>
      </c>
      <c r="L45" s="138">
        <v>186</v>
      </c>
      <c r="M45" s="139">
        <v>5050.7998046875</v>
      </c>
      <c r="N45" s="153">
        <v>16293.599609375</v>
      </c>
      <c r="Q45" s="152">
        <v>405</v>
      </c>
      <c r="R45" s="153">
        <v>3776.080078125</v>
      </c>
      <c r="S45" s="153">
        <v>16127.099609375</v>
      </c>
      <c r="V45" s="152">
        <v>158</v>
      </c>
      <c r="W45" s="153">
        <v>3232.860107421875</v>
      </c>
      <c r="X45" s="153">
        <v>13836.099609375</v>
      </c>
      <c r="AA45" s="152">
        <v>106</v>
      </c>
      <c r="AB45" s="153">
        <v>3329.6201171875</v>
      </c>
      <c r="AC45" s="153">
        <v>18390</v>
      </c>
      <c r="AF45" s="152">
        <v>54</v>
      </c>
      <c r="AG45" s="153">
        <v>1981.56005859375</v>
      </c>
      <c r="AH45" s="153">
        <v>10498.099609375</v>
      </c>
      <c r="AK45" s="152">
        <v>46</v>
      </c>
      <c r="AL45" s="153">
        <v>2354.3701171875</v>
      </c>
      <c r="AM45" s="153">
        <v>10596.2998046875</v>
      </c>
      <c r="AP45" s="152">
        <v>61</v>
      </c>
      <c r="AQ45" s="153">
        <v>2091.550048828125</v>
      </c>
      <c r="AR45" s="153">
        <v>7376.81005859375</v>
      </c>
      <c r="AU45" s="152">
        <v>54</v>
      </c>
      <c r="AV45" s="153">
        <v>1277.4000244140625</v>
      </c>
      <c r="AW45" s="153">
        <v>7053.85986328125</v>
      </c>
      <c r="AZ45" s="152">
        <v>434</v>
      </c>
      <c r="BA45" s="153">
        <v>2602.77001953125</v>
      </c>
      <c r="BB45" s="153">
        <v>6675.33984375</v>
      </c>
      <c r="BE45" s="152">
        <v>210</v>
      </c>
      <c r="BF45" s="153">
        <v>2598.39990234375</v>
      </c>
      <c r="BG45" s="153">
        <v>7437.52001953125</v>
      </c>
      <c r="BK45" s="153">
        <v>2624.050048828125</v>
      </c>
      <c r="BL45" s="153">
        <v>1981.56005859375</v>
      </c>
      <c r="BO45" s="139">
        <v>15472.599609375</v>
      </c>
      <c r="BP45" s="153">
        <v>10498.099609375</v>
      </c>
    </row>
    <row r="46" spans="2:68" x14ac:dyDescent="0.2">
      <c r="B46" s="152">
        <v>79</v>
      </c>
      <c r="C46" s="153">
        <v>4276.22021484375</v>
      </c>
      <c r="D46" s="139">
        <v>17230.099609375</v>
      </c>
      <c r="G46" s="152">
        <v>105</v>
      </c>
      <c r="H46" s="153">
        <v>4074</v>
      </c>
      <c r="I46" s="153">
        <v>19775.400390625</v>
      </c>
      <c r="L46" s="138">
        <v>187</v>
      </c>
      <c r="M46" s="139">
        <v>3380.780029296875</v>
      </c>
      <c r="N46" s="153">
        <v>13333</v>
      </c>
      <c r="Q46" s="152">
        <v>406</v>
      </c>
      <c r="R46" s="153">
        <v>3478.090087890625</v>
      </c>
      <c r="S46" s="153">
        <v>14304.2001953125</v>
      </c>
      <c r="V46" s="152">
        <v>159</v>
      </c>
      <c r="W46" s="153">
        <v>3801.10009765625</v>
      </c>
      <c r="X46" s="153">
        <v>11851.2998046875</v>
      </c>
      <c r="AA46" s="152">
        <v>112</v>
      </c>
      <c r="AB46" s="153">
        <v>3432.989990234375</v>
      </c>
      <c r="AC46" s="153">
        <v>14174</v>
      </c>
      <c r="AF46" s="152">
        <v>56</v>
      </c>
      <c r="AG46" s="153">
        <v>2178.47998046875</v>
      </c>
      <c r="AH46" s="153">
        <v>10117.900390625</v>
      </c>
      <c r="AK46" s="152">
        <v>47</v>
      </c>
      <c r="AL46" s="153">
        <v>2728.89990234375</v>
      </c>
      <c r="AM46" s="153">
        <v>8975.9404296875</v>
      </c>
      <c r="AP46" s="152">
        <v>62</v>
      </c>
      <c r="AQ46" s="153">
        <v>3375.320068359375</v>
      </c>
      <c r="AR46" s="153">
        <v>8122.16015625</v>
      </c>
      <c r="AU46" s="152">
        <v>55</v>
      </c>
      <c r="AV46" s="153">
        <v>2220.909912109375</v>
      </c>
      <c r="AW46" s="153">
        <v>7493.080078125</v>
      </c>
      <c r="AZ46" s="152">
        <v>437</v>
      </c>
      <c r="BA46" s="153">
        <v>2813.4599609375</v>
      </c>
      <c r="BB46" s="153">
        <v>6677.43017578125</v>
      </c>
      <c r="BE46" s="152">
        <v>223</v>
      </c>
      <c r="BF46" s="153">
        <v>2971.389892578125</v>
      </c>
      <c r="BG46" s="153">
        <v>7631.43994140625</v>
      </c>
      <c r="BK46" s="153">
        <v>4276.22021484375</v>
      </c>
      <c r="BL46" s="153">
        <v>2178.47998046875</v>
      </c>
      <c r="BO46" s="139">
        <v>17230.099609375</v>
      </c>
      <c r="BP46" s="153">
        <v>10117.900390625</v>
      </c>
    </row>
    <row r="47" spans="2:68" x14ac:dyDescent="0.2">
      <c r="B47" s="152">
        <v>80</v>
      </c>
      <c r="C47" s="153">
        <v>4293.16015625</v>
      </c>
      <c r="D47" s="139">
        <v>19168.80078125</v>
      </c>
      <c r="G47" s="152">
        <v>106</v>
      </c>
      <c r="H47" s="153">
        <v>2577.320068359375</v>
      </c>
      <c r="I47" s="153">
        <v>17376.19921875</v>
      </c>
      <c r="L47" s="138">
        <v>189</v>
      </c>
      <c r="M47" s="139">
        <v>3534.85009765625</v>
      </c>
      <c r="N47" s="153">
        <v>11978.7001953125</v>
      </c>
      <c r="Q47" s="152">
        <v>407</v>
      </c>
      <c r="R47" s="153">
        <v>4218.5400390625</v>
      </c>
      <c r="S47" s="153">
        <v>14192.900390625</v>
      </c>
      <c r="V47" s="152">
        <v>160</v>
      </c>
      <c r="W47" s="153">
        <v>3363.080078125</v>
      </c>
      <c r="X47" s="153">
        <v>12270.599609375</v>
      </c>
      <c r="AA47" s="152">
        <v>113</v>
      </c>
      <c r="AB47" s="153">
        <v>3519.239990234375</v>
      </c>
      <c r="AC47" s="153">
        <v>18632.900390625</v>
      </c>
      <c r="AF47" s="152">
        <v>57</v>
      </c>
      <c r="AG47" s="153">
        <v>2492.8701171875</v>
      </c>
      <c r="AH47" s="153">
        <v>9833.3203125</v>
      </c>
      <c r="AK47" s="152">
        <v>48</v>
      </c>
      <c r="AL47" s="153">
        <v>2329.110107421875</v>
      </c>
      <c r="AM47" s="153">
        <v>9164.5498046875</v>
      </c>
      <c r="AP47" s="152">
        <v>63</v>
      </c>
      <c r="AQ47" s="153">
        <v>1390.75</v>
      </c>
      <c r="AR47" s="153">
        <v>7483.77001953125</v>
      </c>
      <c r="AU47" s="152">
        <v>56</v>
      </c>
      <c r="AV47" s="153">
        <v>2333.260009765625</v>
      </c>
      <c r="AW47" s="153">
        <v>7019.6201171875</v>
      </c>
      <c r="AZ47" s="152">
        <v>439</v>
      </c>
      <c r="BA47" s="153">
        <v>2640.97998046875</v>
      </c>
      <c r="BB47" s="153">
        <v>7710.919921875</v>
      </c>
      <c r="BE47" s="152">
        <v>231</v>
      </c>
      <c r="BF47" s="153">
        <v>2630.39990234375</v>
      </c>
      <c r="BG47" s="153">
        <v>8880.7998046875</v>
      </c>
      <c r="BK47" s="153">
        <v>4293.16015625</v>
      </c>
      <c r="BL47" s="153">
        <v>2492.8701171875</v>
      </c>
      <c r="BO47" s="139">
        <v>19168.80078125</v>
      </c>
      <c r="BP47" s="153">
        <v>9833.3203125</v>
      </c>
    </row>
    <row r="48" spans="2:68" x14ac:dyDescent="0.2">
      <c r="B48" s="152">
        <v>81</v>
      </c>
      <c r="C48" s="153">
        <v>4291.64013671875</v>
      </c>
      <c r="D48" s="139">
        <v>17943.80078125</v>
      </c>
      <c r="G48" s="152">
        <v>107</v>
      </c>
      <c r="H48" s="153">
        <v>4475.4599609375</v>
      </c>
      <c r="I48" s="153">
        <v>19628.599609375</v>
      </c>
      <c r="L48" s="138">
        <v>194</v>
      </c>
      <c r="M48" s="139">
        <v>3529.72998046875</v>
      </c>
      <c r="N48" s="153">
        <v>14232.7998046875</v>
      </c>
      <c r="Q48" s="152">
        <v>408</v>
      </c>
      <c r="R48" s="153">
        <v>2666.419921875</v>
      </c>
      <c r="S48" s="153">
        <v>13723.599609375</v>
      </c>
      <c r="V48" s="152">
        <v>162</v>
      </c>
      <c r="W48" s="153">
        <v>3710.56005859375</v>
      </c>
      <c r="X48" s="153">
        <v>14004.7001953125</v>
      </c>
      <c r="AA48" s="152">
        <v>114</v>
      </c>
      <c r="AB48" s="153">
        <v>4252.2099609375</v>
      </c>
      <c r="AC48" s="153">
        <v>15912.400390625</v>
      </c>
      <c r="AF48" s="152">
        <v>58</v>
      </c>
      <c r="AG48" s="153">
        <v>2086.550048828125</v>
      </c>
      <c r="AH48" s="153">
        <v>9788.48046875</v>
      </c>
      <c r="AK48" s="152">
        <v>49</v>
      </c>
      <c r="AL48" s="153">
        <v>2350.889892578125</v>
      </c>
      <c r="AM48" s="153">
        <v>8734.73046875</v>
      </c>
      <c r="AP48" s="152">
        <v>64</v>
      </c>
      <c r="AQ48" s="153">
        <v>1315.8800048828125</v>
      </c>
      <c r="AR48" s="153">
        <v>7603</v>
      </c>
      <c r="AU48" s="152">
        <v>57</v>
      </c>
      <c r="AV48" s="153">
        <v>2044.5</v>
      </c>
      <c r="AW48" s="153">
        <v>7613.85986328125</v>
      </c>
      <c r="AZ48" s="152">
        <v>453</v>
      </c>
      <c r="BA48" s="153">
        <v>2777.9599609375</v>
      </c>
      <c r="BB48" s="153">
        <v>6809.4501953125</v>
      </c>
      <c r="BE48" s="152">
        <v>232</v>
      </c>
      <c r="BF48" s="153">
        <v>2620.47998046875</v>
      </c>
      <c r="BG48" s="153">
        <v>7060.60009765625</v>
      </c>
      <c r="BK48" s="153">
        <v>4291.64013671875</v>
      </c>
      <c r="BL48" s="153">
        <v>2086.550048828125</v>
      </c>
      <c r="BO48" s="139">
        <v>17943.80078125</v>
      </c>
      <c r="BP48" s="153">
        <v>9788.48046875</v>
      </c>
    </row>
    <row r="49" spans="2:68" x14ac:dyDescent="0.2">
      <c r="B49" s="152">
        <v>82</v>
      </c>
      <c r="C49" s="153">
        <v>3832.010009765625</v>
      </c>
      <c r="D49" s="139">
        <v>16811.19921875</v>
      </c>
      <c r="G49" s="152">
        <v>108</v>
      </c>
      <c r="H49" s="153">
        <v>4457.52978515625</v>
      </c>
      <c r="I49" s="153">
        <v>18949.69921875</v>
      </c>
      <c r="L49" s="138">
        <v>195</v>
      </c>
      <c r="M49" s="139">
        <v>2392.340087890625</v>
      </c>
      <c r="N49" s="153">
        <v>13312</v>
      </c>
      <c r="Q49" s="152">
        <v>409</v>
      </c>
      <c r="R49" s="153">
        <v>2276.2099609375</v>
      </c>
      <c r="S49" s="153">
        <v>13301.900390625</v>
      </c>
      <c r="V49" s="152">
        <v>165</v>
      </c>
      <c r="W49" s="153">
        <v>3596.429931640625</v>
      </c>
      <c r="X49" s="153">
        <v>14200.7001953125</v>
      </c>
      <c r="AA49" s="152">
        <v>115</v>
      </c>
      <c r="AB49" s="153">
        <v>3180.030029296875</v>
      </c>
      <c r="AC49" s="153">
        <v>16832.30078125</v>
      </c>
      <c r="AF49" s="152">
        <v>59</v>
      </c>
      <c r="AG49" s="153">
        <v>2419.699951171875</v>
      </c>
      <c r="AH49" s="153">
        <v>11460.7001953125</v>
      </c>
      <c r="AK49" s="152">
        <v>50</v>
      </c>
      <c r="AL49" s="153">
        <v>1728.6199951171875</v>
      </c>
      <c r="AM49" s="153">
        <v>9447.01953125</v>
      </c>
      <c r="AP49" s="152">
        <v>65</v>
      </c>
      <c r="AQ49" s="153">
        <v>2356.219970703125</v>
      </c>
      <c r="AR49" s="153">
        <v>8212.58984375</v>
      </c>
      <c r="AU49" s="152">
        <v>58</v>
      </c>
      <c r="AV49" s="153">
        <v>1391.18994140625</v>
      </c>
      <c r="AW49" s="153">
        <v>5096.7001953125</v>
      </c>
      <c r="AZ49" s="152">
        <v>455</v>
      </c>
      <c r="BA49" s="153">
        <v>2840.35009765625</v>
      </c>
      <c r="BB49" s="153">
        <v>6745.7998046875</v>
      </c>
      <c r="BE49" s="152">
        <v>238</v>
      </c>
      <c r="BF49" s="153">
        <v>2830.77001953125</v>
      </c>
      <c r="BG49" s="153">
        <v>8528.9501953125</v>
      </c>
      <c r="BK49" s="153">
        <v>3832.010009765625</v>
      </c>
      <c r="BL49" s="153">
        <v>2419.699951171875</v>
      </c>
      <c r="BO49" s="139">
        <v>16811.19921875</v>
      </c>
      <c r="BP49" s="153">
        <v>11460.7001953125</v>
      </c>
    </row>
    <row r="50" spans="2:68" x14ac:dyDescent="0.2">
      <c r="B50" s="152">
        <v>83</v>
      </c>
      <c r="C50" s="153">
        <v>4317.509765625</v>
      </c>
      <c r="D50" s="139">
        <v>19335.80078125</v>
      </c>
      <c r="G50" s="152">
        <v>109</v>
      </c>
      <c r="H50" s="153">
        <v>3760.8798828125</v>
      </c>
      <c r="I50" s="153">
        <v>19380.69921875</v>
      </c>
      <c r="L50" s="138">
        <v>200</v>
      </c>
      <c r="M50" s="139">
        <v>4156.97021484375</v>
      </c>
      <c r="N50" s="153">
        <v>13225.7001953125</v>
      </c>
      <c r="Q50" s="152">
        <v>410</v>
      </c>
      <c r="R50" s="153">
        <v>3709.93994140625</v>
      </c>
      <c r="S50" s="153">
        <v>12612.400390625</v>
      </c>
      <c r="V50" s="152">
        <v>166</v>
      </c>
      <c r="W50" s="153">
        <v>3244.050048828125</v>
      </c>
      <c r="X50" s="153">
        <v>11736.400390625</v>
      </c>
      <c r="AA50" s="152">
        <v>116</v>
      </c>
      <c r="AB50" s="153">
        <v>3779.469970703125</v>
      </c>
      <c r="AC50" s="153">
        <v>15736.400390625</v>
      </c>
      <c r="AF50" s="152">
        <v>60</v>
      </c>
      <c r="AG50" s="153">
        <v>3141.93994140625</v>
      </c>
      <c r="AH50" s="153">
        <v>11888.599609375</v>
      </c>
      <c r="AK50" s="152">
        <v>51</v>
      </c>
      <c r="AL50" s="153">
        <v>1508.969970703125</v>
      </c>
      <c r="AM50" s="153">
        <v>7805.5</v>
      </c>
      <c r="AP50" s="152">
        <v>66</v>
      </c>
      <c r="AQ50" s="153">
        <v>2608.14990234375</v>
      </c>
      <c r="AR50" s="153">
        <v>8405.08984375</v>
      </c>
      <c r="AU50" s="152">
        <v>59</v>
      </c>
      <c r="AV50" s="153">
        <v>1791.6600341796875</v>
      </c>
      <c r="AW50" s="153">
        <v>5572.740234375</v>
      </c>
      <c r="AZ50" s="152">
        <v>458</v>
      </c>
      <c r="BA50" s="153">
        <v>2536.360107421875</v>
      </c>
      <c r="BB50" s="153">
        <v>8794.25</v>
      </c>
      <c r="BE50" s="152">
        <v>248</v>
      </c>
      <c r="BF50" s="153">
        <v>2836.81005859375</v>
      </c>
      <c r="BG50" s="153">
        <v>9071.9599609375</v>
      </c>
      <c r="BK50" s="153">
        <v>4317.509765625</v>
      </c>
      <c r="BL50" s="153">
        <v>3141.93994140625</v>
      </c>
      <c r="BO50" s="139">
        <v>19335.80078125</v>
      </c>
      <c r="BP50" s="153">
        <v>11888.599609375</v>
      </c>
    </row>
    <row r="51" spans="2:68" x14ac:dyDescent="0.2">
      <c r="B51" s="152">
        <v>84</v>
      </c>
      <c r="C51" s="153">
        <v>4772.56982421875</v>
      </c>
      <c r="D51" s="139">
        <v>20639.69921875</v>
      </c>
      <c r="G51" s="152">
        <v>110</v>
      </c>
      <c r="H51" s="153">
        <v>4753.7998046875</v>
      </c>
      <c r="I51" s="153">
        <v>19193.69921875</v>
      </c>
      <c r="L51" s="138">
        <v>201</v>
      </c>
      <c r="M51" s="139">
        <v>3977.68994140625</v>
      </c>
      <c r="N51" s="153">
        <v>14981.7998046875</v>
      </c>
      <c r="Q51" s="152">
        <v>411</v>
      </c>
      <c r="R51" s="153">
        <v>4620.33984375</v>
      </c>
      <c r="S51" s="153">
        <v>16195.5</v>
      </c>
      <c r="V51" s="152">
        <v>167</v>
      </c>
      <c r="W51" s="153">
        <v>3482.18994140625</v>
      </c>
      <c r="X51" s="153">
        <v>13558.2998046875</v>
      </c>
      <c r="AA51" s="152">
        <v>117</v>
      </c>
      <c r="AB51" s="153">
        <v>3291.840087890625</v>
      </c>
      <c r="AC51" s="153">
        <v>16308</v>
      </c>
      <c r="AF51" s="152">
        <v>61</v>
      </c>
      <c r="AG51" s="153">
        <v>3027.580078125</v>
      </c>
      <c r="AH51" s="153">
        <v>9697</v>
      </c>
      <c r="AK51" s="152">
        <v>52</v>
      </c>
      <c r="AL51" s="153">
        <v>2138.02001953125</v>
      </c>
      <c r="AM51" s="153">
        <v>8563</v>
      </c>
      <c r="AP51" s="152">
        <v>67</v>
      </c>
      <c r="AQ51" s="153">
        <v>2360.8701171875</v>
      </c>
      <c r="AR51" s="153">
        <v>8378.23046875</v>
      </c>
      <c r="AU51" s="152">
        <v>60</v>
      </c>
      <c r="AV51" s="153">
        <v>2339.7099609375</v>
      </c>
      <c r="AW51" s="153">
        <v>6291.490234375</v>
      </c>
      <c r="AZ51" s="152">
        <v>459</v>
      </c>
      <c r="BA51" s="153">
        <v>2742.35009765625</v>
      </c>
      <c r="BB51" s="153">
        <v>6998.81005859375</v>
      </c>
      <c r="BE51" s="152">
        <v>251</v>
      </c>
      <c r="BF51" s="153">
        <v>2878.27001953125</v>
      </c>
      <c r="BG51" s="153">
        <v>9122.5498046875</v>
      </c>
      <c r="BK51" s="153">
        <v>4772.56982421875</v>
      </c>
      <c r="BL51" s="153">
        <v>3027.580078125</v>
      </c>
      <c r="BO51" s="139">
        <v>20639.69921875</v>
      </c>
      <c r="BP51" s="153">
        <v>9697</v>
      </c>
    </row>
    <row r="52" spans="2:68" x14ac:dyDescent="0.2">
      <c r="B52" s="152">
        <v>85</v>
      </c>
      <c r="C52" s="153">
        <v>4609.1201171875</v>
      </c>
      <c r="D52" s="139">
        <v>19947.099609375</v>
      </c>
      <c r="G52" s="152">
        <v>111</v>
      </c>
      <c r="H52" s="153">
        <v>4894.60009765625</v>
      </c>
      <c r="I52" s="153">
        <v>18422</v>
      </c>
      <c r="L52" s="138">
        <v>206</v>
      </c>
      <c r="M52" s="139">
        <v>3499.35009765625</v>
      </c>
      <c r="N52" s="153">
        <v>14310.099609375</v>
      </c>
      <c r="Q52" s="152">
        <v>412</v>
      </c>
      <c r="R52" s="153">
        <v>4103.89013671875</v>
      </c>
      <c r="S52" s="153">
        <v>14092</v>
      </c>
      <c r="V52" s="152">
        <v>168</v>
      </c>
      <c r="W52" s="153">
        <v>3416.25</v>
      </c>
      <c r="X52" s="153">
        <v>12401</v>
      </c>
      <c r="AA52" s="152">
        <v>118</v>
      </c>
      <c r="AB52" s="153">
        <v>3592.739990234375</v>
      </c>
      <c r="AC52" s="153">
        <v>15924</v>
      </c>
      <c r="AF52" s="152">
        <v>62</v>
      </c>
      <c r="AG52" s="153">
        <v>3002.7099609375</v>
      </c>
      <c r="AH52" s="153">
        <v>9776.2197265625</v>
      </c>
      <c r="AK52" s="152">
        <v>53</v>
      </c>
      <c r="AL52" s="153">
        <v>2155.580078125</v>
      </c>
      <c r="AM52" s="153">
        <v>9409.4697265625</v>
      </c>
      <c r="AP52" s="152">
        <v>68</v>
      </c>
      <c r="AQ52" s="153">
        <v>2713.43994140625</v>
      </c>
      <c r="AR52" s="153">
        <v>7895.39990234375</v>
      </c>
      <c r="AU52" s="152">
        <v>61</v>
      </c>
      <c r="AV52" s="153">
        <v>2321.389892578125</v>
      </c>
      <c r="AW52" s="153">
        <v>6673.93994140625</v>
      </c>
      <c r="AZ52" s="152">
        <v>469</v>
      </c>
      <c r="BA52" s="153">
        <v>3257.340087890625</v>
      </c>
      <c r="BB52" s="153">
        <v>8762.58984375</v>
      </c>
      <c r="BE52" s="152">
        <v>254</v>
      </c>
      <c r="BF52" s="153">
        <v>3408.75</v>
      </c>
      <c r="BG52" s="153">
        <v>8248.5498046875</v>
      </c>
      <c r="BK52" s="153">
        <v>4609.1201171875</v>
      </c>
      <c r="BL52" s="153">
        <v>3002.7099609375</v>
      </c>
      <c r="BO52" s="139">
        <v>19947.099609375</v>
      </c>
      <c r="BP52" s="153">
        <v>9776.2197265625</v>
      </c>
    </row>
    <row r="53" spans="2:68" x14ac:dyDescent="0.2">
      <c r="B53" s="152">
        <v>86</v>
      </c>
      <c r="C53" s="153">
        <v>5200.83984375</v>
      </c>
      <c r="D53" s="139">
        <v>18361.30078125</v>
      </c>
      <c r="G53" s="152">
        <v>112</v>
      </c>
      <c r="H53" s="153">
        <v>4204.14013671875</v>
      </c>
      <c r="I53" s="153">
        <v>20251.19921875</v>
      </c>
      <c r="L53" s="138">
        <v>211</v>
      </c>
      <c r="M53" s="139">
        <v>2646.31005859375</v>
      </c>
      <c r="N53" s="153">
        <v>12052.2001953125</v>
      </c>
      <c r="Q53" s="152">
        <v>413</v>
      </c>
      <c r="R53" s="153">
        <v>3017.360107421875</v>
      </c>
      <c r="S53" s="153">
        <v>14344.7001953125</v>
      </c>
      <c r="V53" s="152">
        <v>169</v>
      </c>
      <c r="W53" s="153">
        <v>3812.830078125</v>
      </c>
      <c r="X53" s="153">
        <v>15958.7998046875</v>
      </c>
      <c r="AA53" s="152">
        <v>119</v>
      </c>
      <c r="AB53" s="153">
        <v>3479.159912109375</v>
      </c>
      <c r="AC53" s="153">
        <v>16662.599609375</v>
      </c>
      <c r="AF53" s="152">
        <v>63</v>
      </c>
      <c r="AG53" s="153">
        <v>3135.590087890625</v>
      </c>
      <c r="AH53" s="153">
        <v>9092.3095703125</v>
      </c>
      <c r="AK53" s="152">
        <v>54</v>
      </c>
      <c r="AL53" s="153">
        <v>2345.510009765625</v>
      </c>
      <c r="AM53" s="153">
        <v>8627.509765625</v>
      </c>
      <c r="AP53" s="152">
        <v>69</v>
      </c>
      <c r="AQ53" s="153">
        <v>2621.030029296875</v>
      </c>
      <c r="AR53" s="153">
        <v>7583.58984375</v>
      </c>
      <c r="AU53" s="152">
        <v>62</v>
      </c>
      <c r="AV53" s="153">
        <v>2046.1099853515625</v>
      </c>
      <c r="AW53" s="153">
        <v>6470.39013671875</v>
      </c>
      <c r="AZ53" s="152">
        <v>475</v>
      </c>
      <c r="BA53" s="153">
        <v>2781.889892578125</v>
      </c>
      <c r="BB53" s="153">
        <v>7649.35986328125</v>
      </c>
      <c r="BE53" s="152">
        <v>255</v>
      </c>
      <c r="BF53" s="153">
        <v>3053.070068359375</v>
      </c>
      <c r="BG53" s="153">
        <v>7934.41015625</v>
      </c>
      <c r="BK53" s="153">
        <v>5200.83984375</v>
      </c>
      <c r="BL53" s="153">
        <v>3135.590087890625</v>
      </c>
      <c r="BO53" s="139">
        <v>18361.30078125</v>
      </c>
      <c r="BP53" s="153">
        <v>9092.3095703125</v>
      </c>
    </row>
    <row r="54" spans="2:68" x14ac:dyDescent="0.2">
      <c r="B54" s="152">
        <v>87</v>
      </c>
      <c r="C54" s="153">
        <v>4638.27001953125</v>
      </c>
      <c r="D54" s="139">
        <v>21721.69921875</v>
      </c>
      <c r="G54" s="152">
        <v>113</v>
      </c>
      <c r="H54" s="153">
        <v>3868.9599609375</v>
      </c>
      <c r="I54" s="153">
        <v>19695.900390625</v>
      </c>
      <c r="L54" s="138">
        <v>218</v>
      </c>
      <c r="M54" s="139">
        <v>3797.070068359375</v>
      </c>
      <c r="N54" s="153">
        <v>13652.7001953125</v>
      </c>
      <c r="Q54" s="152">
        <v>414</v>
      </c>
      <c r="R54" s="153">
        <v>4276.4501953125</v>
      </c>
      <c r="S54" s="153">
        <v>14723.400390625</v>
      </c>
      <c r="V54" s="152">
        <v>171</v>
      </c>
      <c r="W54" s="153">
        <v>3790.75</v>
      </c>
      <c r="X54" s="153">
        <v>11893.2998046875</v>
      </c>
      <c r="AA54" s="152">
        <v>121</v>
      </c>
      <c r="AB54" s="153">
        <v>3569.889892578125</v>
      </c>
      <c r="AC54" s="153">
        <v>14970.5</v>
      </c>
      <c r="AF54" s="152">
        <v>64</v>
      </c>
      <c r="AG54" s="153">
        <v>1997.56005859375</v>
      </c>
      <c r="AH54" s="153">
        <v>10718.7998046875</v>
      </c>
      <c r="AK54" s="152">
        <v>55</v>
      </c>
      <c r="AL54" s="153">
        <v>1433.199951171875</v>
      </c>
      <c r="AM54" s="153">
        <v>7011.27001953125</v>
      </c>
      <c r="AP54" s="152">
        <v>70</v>
      </c>
      <c r="AQ54" s="153">
        <v>2129.610107421875</v>
      </c>
      <c r="AR54" s="153">
        <v>10112.7001953125</v>
      </c>
      <c r="AU54" s="152">
        <v>63</v>
      </c>
      <c r="AV54" s="153">
        <v>2102.340087890625</v>
      </c>
      <c r="AW54" s="153">
        <v>6635.1298828125</v>
      </c>
      <c r="AZ54" s="152">
        <v>477</v>
      </c>
      <c r="BA54" s="153">
        <v>2572.080078125</v>
      </c>
      <c r="BB54" s="153">
        <v>8211.2900390625</v>
      </c>
      <c r="BE54" s="152">
        <v>258</v>
      </c>
      <c r="BF54" s="153">
        <v>2911.739990234375</v>
      </c>
      <c r="BG54" s="153">
        <v>8028.9501953125</v>
      </c>
      <c r="BK54" s="153">
        <v>4638.27001953125</v>
      </c>
      <c r="BL54" s="153">
        <v>1997.56005859375</v>
      </c>
      <c r="BO54" s="139">
        <v>21721.69921875</v>
      </c>
      <c r="BP54" s="153">
        <v>10718.7998046875</v>
      </c>
    </row>
    <row r="55" spans="2:68" x14ac:dyDescent="0.2">
      <c r="B55" s="152">
        <v>88</v>
      </c>
      <c r="C55" s="153">
        <v>4770.56005859375</v>
      </c>
      <c r="D55" s="139">
        <v>18533.30078125</v>
      </c>
      <c r="G55" s="152">
        <v>114</v>
      </c>
      <c r="H55" s="153">
        <v>4447.31982421875</v>
      </c>
      <c r="I55" s="153">
        <v>19765.80078125</v>
      </c>
      <c r="L55" s="138">
        <v>221</v>
      </c>
      <c r="M55" s="139">
        <v>3920.239990234375</v>
      </c>
      <c r="N55" s="153">
        <v>16016.400390625</v>
      </c>
      <c r="Q55" s="152">
        <v>416</v>
      </c>
      <c r="R55" s="153">
        <v>2605.840087890625</v>
      </c>
      <c r="S55" s="153">
        <v>14951.7001953125</v>
      </c>
      <c r="V55" s="152">
        <v>172</v>
      </c>
      <c r="W55" s="153">
        <v>3841.409912109375</v>
      </c>
      <c r="X55" s="153">
        <v>13217.900390625</v>
      </c>
      <c r="AA55" s="152">
        <v>122</v>
      </c>
      <c r="AB55" s="153">
        <v>3186.570068359375</v>
      </c>
      <c r="AC55" s="153">
        <v>15248.2001953125</v>
      </c>
      <c r="AF55" s="152">
        <v>65</v>
      </c>
      <c r="AG55" s="153">
        <v>3097.929931640625</v>
      </c>
      <c r="AH55" s="153">
        <v>8866.98046875</v>
      </c>
      <c r="AK55" s="152">
        <v>56</v>
      </c>
      <c r="AL55" s="153">
        <v>1683.6500244140625</v>
      </c>
      <c r="AM55" s="153">
        <v>8456.349609375</v>
      </c>
      <c r="AP55" s="152">
        <v>71</v>
      </c>
      <c r="AQ55" s="153">
        <v>2036.1099853515625</v>
      </c>
      <c r="AR55" s="153">
        <v>8844.9697265625</v>
      </c>
      <c r="AU55" s="152">
        <v>64</v>
      </c>
      <c r="AV55" s="153">
        <v>2380.4599609375</v>
      </c>
      <c r="AW55" s="153">
        <v>6526.1298828125</v>
      </c>
      <c r="AZ55" s="152">
        <v>479</v>
      </c>
      <c r="BA55" s="153">
        <v>2766.820068359375</v>
      </c>
      <c r="BB55" s="153">
        <v>7600.3701171875</v>
      </c>
      <c r="BE55" s="152">
        <v>286</v>
      </c>
      <c r="BF55" s="153">
        <v>3066.989990234375</v>
      </c>
      <c r="BG55" s="153">
        <v>7579.2998046875</v>
      </c>
      <c r="BK55" s="153">
        <v>4770.56005859375</v>
      </c>
      <c r="BL55" s="153">
        <v>3097.929931640625</v>
      </c>
      <c r="BO55" s="139">
        <v>18533.30078125</v>
      </c>
      <c r="BP55" s="153">
        <v>8866.98046875</v>
      </c>
    </row>
    <row r="56" spans="2:68" x14ac:dyDescent="0.2">
      <c r="B56" s="152">
        <v>89</v>
      </c>
      <c r="C56" s="153">
        <v>4597.1201171875</v>
      </c>
      <c r="D56" s="139">
        <v>19976.099609375</v>
      </c>
      <c r="G56" s="152">
        <v>115</v>
      </c>
      <c r="H56" s="153">
        <v>4020.860107421875</v>
      </c>
      <c r="I56" s="153">
        <v>17506.80078125</v>
      </c>
      <c r="L56" s="138">
        <v>222</v>
      </c>
      <c r="M56" s="139">
        <v>4030.030029296875</v>
      </c>
      <c r="N56" s="153">
        <v>14531</v>
      </c>
      <c r="Q56" s="152">
        <v>417</v>
      </c>
      <c r="R56" s="153">
        <v>4477.330078125</v>
      </c>
      <c r="S56" s="153">
        <v>15662.7001953125</v>
      </c>
      <c r="V56" s="152">
        <v>173</v>
      </c>
      <c r="W56" s="153">
        <v>3956.3798828125</v>
      </c>
      <c r="X56" s="153">
        <v>12957.2998046875</v>
      </c>
      <c r="AA56" s="152">
        <v>123</v>
      </c>
      <c r="AB56" s="153">
        <v>3264.25</v>
      </c>
      <c r="AC56" s="153">
        <v>15332.2998046875</v>
      </c>
      <c r="AF56" s="152">
        <v>66</v>
      </c>
      <c r="AG56" s="153">
        <v>3159.929931640625</v>
      </c>
      <c r="AH56" s="153">
        <v>10026.400390625</v>
      </c>
      <c r="AK56" s="152">
        <v>57</v>
      </c>
      <c r="AL56" s="153">
        <v>2174.550048828125</v>
      </c>
      <c r="AM56" s="153">
        <v>9656.25</v>
      </c>
      <c r="AP56" s="152">
        <v>73</v>
      </c>
      <c r="AQ56" s="153">
        <v>3147.580078125</v>
      </c>
      <c r="AR56" s="153">
        <v>8123.3798828125</v>
      </c>
      <c r="AU56" s="152">
        <v>65</v>
      </c>
      <c r="AV56" s="153">
        <v>1315.4599609375</v>
      </c>
      <c r="AW56" s="153">
        <v>5327.91015625</v>
      </c>
      <c r="AZ56" s="152">
        <v>489</v>
      </c>
      <c r="BA56" s="153">
        <v>3093.5</v>
      </c>
      <c r="BB56" s="153">
        <v>7149.990234375</v>
      </c>
      <c r="BE56" s="152">
        <v>295</v>
      </c>
      <c r="BF56" s="153">
        <v>2570.43994140625</v>
      </c>
      <c r="BG56" s="153">
        <v>7072.85986328125</v>
      </c>
      <c r="BK56" s="153">
        <v>4597.1201171875</v>
      </c>
      <c r="BL56" s="153">
        <v>3159.929931640625</v>
      </c>
      <c r="BO56" s="139">
        <v>19976.099609375</v>
      </c>
      <c r="BP56" s="153">
        <v>10026.400390625</v>
      </c>
    </row>
    <row r="57" spans="2:68" x14ac:dyDescent="0.2">
      <c r="B57" s="152">
        <v>90</v>
      </c>
      <c r="C57" s="153">
        <v>4174.3701171875</v>
      </c>
      <c r="D57" s="139">
        <v>20311.400390625</v>
      </c>
      <c r="G57" s="152">
        <v>116</v>
      </c>
      <c r="H57" s="153">
        <v>4715.509765625</v>
      </c>
      <c r="I57" s="153">
        <v>21232.30078125</v>
      </c>
      <c r="L57" s="138">
        <v>225</v>
      </c>
      <c r="M57" s="139">
        <v>4108.93994140625</v>
      </c>
      <c r="N57" s="153">
        <v>11616.7998046875</v>
      </c>
      <c r="Q57" s="152">
        <v>419</v>
      </c>
      <c r="R57" s="153">
        <v>3801.169921875</v>
      </c>
      <c r="S57" s="153">
        <v>16716.5</v>
      </c>
      <c r="V57" s="152">
        <v>176</v>
      </c>
      <c r="W57" s="153">
        <v>3358.199951171875</v>
      </c>
      <c r="X57" s="153">
        <v>14676.5</v>
      </c>
      <c r="AA57" s="152">
        <v>129</v>
      </c>
      <c r="AB57" s="153">
        <v>3860.389892578125</v>
      </c>
      <c r="AC57" s="153">
        <v>16213.2998046875</v>
      </c>
      <c r="AF57" s="152">
        <v>67</v>
      </c>
      <c r="AG57" s="153">
        <v>3094.580078125</v>
      </c>
      <c r="AH57" s="153">
        <v>10493.400390625</v>
      </c>
      <c r="AK57" s="152">
        <v>58</v>
      </c>
      <c r="AL57" s="153">
        <v>1853.56005859375</v>
      </c>
      <c r="AM57" s="153">
        <v>9433.3701171875</v>
      </c>
      <c r="AP57" s="152">
        <v>75</v>
      </c>
      <c r="AQ57" s="153">
        <v>2089.3701171875</v>
      </c>
      <c r="AR57" s="153">
        <v>7931.2099609375</v>
      </c>
      <c r="AU57" s="152">
        <v>66</v>
      </c>
      <c r="AV57" s="153">
        <v>2522.18994140625</v>
      </c>
      <c r="AW57" s="153">
        <v>6437.22998046875</v>
      </c>
      <c r="AZ57" s="152">
        <v>490</v>
      </c>
      <c r="BA57" s="153">
        <v>3319.590087890625</v>
      </c>
      <c r="BB57" s="153">
        <v>7743.47021484375</v>
      </c>
      <c r="BE57" s="152">
        <v>304</v>
      </c>
      <c r="BF57" s="153">
        <v>2959.239990234375</v>
      </c>
      <c r="BG57" s="153">
        <v>8252.1103515625</v>
      </c>
      <c r="BK57" s="153">
        <v>4174.3701171875</v>
      </c>
      <c r="BL57" s="153">
        <v>3094.580078125</v>
      </c>
      <c r="BO57" s="139">
        <v>20311.400390625</v>
      </c>
      <c r="BP57" s="153">
        <v>10493.400390625</v>
      </c>
    </row>
    <row r="58" spans="2:68" x14ac:dyDescent="0.2">
      <c r="B58" s="152">
        <v>91</v>
      </c>
      <c r="C58" s="153">
        <v>3110.659912109375</v>
      </c>
      <c r="D58" s="139">
        <v>15764.400390625</v>
      </c>
      <c r="G58" s="152">
        <v>117</v>
      </c>
      <c r="H58" s="153">
        <v>4051.449951171875</v>
      </c>
      <c r="I58" s="153">
        <v>21562.400390625</v>
      </c>
      <c r="L58" s="138">
        <v>226</v>
      </c>
      <c r="M58" s="139">
        <v>2426.070068359375</v>
      </c>
      <c r="N58" s="153">
        <v>13688</v>
      </c>
      <c r="Q58" s="152">
        <v>420</v>
      </c>
      <c r="R58" s="153">
        <v>3929.469970703125</v>
      </c>
      <c r="S58" s="153">
        <v>15113.2001953125</v>
      </c>
      <c r="V58" s="152">
        <v>177</v>
      </c>
      <c r="W58" s="153">
        <v>3671.590087890625</v>
      </c>
      <c r="X58" s="153">
        <v>14739.599609375</v>
      </c>
      <c r="AA58" s="152">
        <v>132</v>
      </c>
      <c r="AB58" s="153">
        <v>3356.72998046875</v>
      </c>
      <c r="AC58" s="153">
        <v>15010.7001953125</v>
      </c>
      <c r="AF58" s="152">
        <v>68</v>
      </c>
      <c r="AG58" s="153">
        <v>1786.25</v>
      </c>
      <c r="AH58" s="153">
        <v>7630.06005859375</v>
      </c>
      <c r="AK58" s="152">
        <v>59</v>
      </c>
      <c r="AL58" s="153">
        <v>2443.64990234375</v>
      </c>
      <c r="AM58" s="153">
        <v>10598.2998046875</v>
      </c>
      <c r="AP58" s="152">
        <v>77</v>
      </c>
      <c r="AQ58" s="153">
        <v>3010.159912109375</v>
      </c>
      <c r="AR58" s="153">
        <v>8059.759765625</v>
      </c>
      <c r="AU58" s="152">
        <v>67</v>
      </c>
      <c r="AV58" s="153">
        <v>1923.739990234375</v>
      </c>
      <c r="AW58" s="153">
        <v>6324.330078125</v>
      </c>
      <c r="AZ58" s="152">
        <v>494</v>
      </c>
      <c r="BA58" s="153">
        <v>3036.81005859375</v>
      </c>
      <c r="BB58" s="153">
        <v>9186.4404296875</v>
      </c>
      <c r="BE58" s="152">
        <v>309</v>
      </c>
      <c r="BF58" s="153">
        <v>3106.14990234375</v>
      </c>
      <c r="BG58" s="153">
        <v>8637.73046875</v>
      </c>
      <c r="BK58" s="153">
        <v>3110.659912109375</v>
      </c>
      <c r="BL58" s="153">
        <v>1786.25</v>
      </c>
      <c r="BO58" s="139">
        <v>15764.400390625</v>
      </c>
      <c r="BP58" s="153">
        <v>7630.06005859375</v>
      </c>
    </row>
    <row r="59" spans="2:68" x14ac:dyDescent="0.2">
      <c r="B59" s="152">
        <v>92</v>
      </c>
      <c r="C59" s="153">
        <v>2633.590087890625</v>
      </c>
      <c r="D59" s="139">
        <v>15929.2001953125</v>
      </c>
      <c r="G59" s="152">
        <v>118</v>
      </c>
      <c r="H59" s="153">
        <v>4571.02978515625</v>
      </c>
      <c r="I59" s="153">
        <v>21260.599609375</v>
      </c>
      <c r="L59" s="138">
        <v>227</v>
      </c>
      <c r="M59" s="139">
        <v>3823.830078125</v>
      </c>
      <c r="N59" s="153">
        <v>16272.2998046875</v>
      </c>
      <c r="Q59" s="152">
        <v>421</v>
      </c>
      <c r="R59" s="153">
        <v>3359.35009765625</v>
      </c>
      <c r="S59" s="153">
        <v>14999</v>
      </c>
      <c r="V59" s="152">
        <v>178</v>
      </c>
      <c r="W59" s="153">
        <v>4324.06982421875</v>
      </c>
      <c r="X59" s="153">
        <v>10849.900390625</v>
      </c>
      <c r="AA59" s="152">
        <v>135</v>
      </c>
      <c r="AB59" s="153">
        <v>2689.090087890625</v>
      </c>
      <c r="AC59" s="153">
        <v>13629.2998046875</v>
      </c>
      <c r="AF59" s="152">
        <v>69</v>
      </c>
      <c r="AG59" s="153">
        <v>2996.56005859375</v>
      </c>
      <c r="AH59" s="153">
        <v>10215.5</v>
      </c>
      <c r="AK59" s="152">
        <v>60</v>
      </c>
      <c r="AL59" s="153">
        <v>2278.39990234375</v>
      </c>
      <c r="AM59" s="153">
        <v>9780.849609375</v>
      </c>
      <c r="AP59" s="152">
        <v>78</v>
      </c>
      <c r="AQ59" s="153">
        <v>1525.97998046875</v>
      </c>
      <c r="AR59" s="153">
        <v>11023.900390625</v>
      </c>
      <c r="AU59" s="152">
        <v>68</v>
      </c>
      <c r="AV59" s="153">
        <v>2022.3699951171875</v>
      </c>
      <c r="AW59" s="153">
        <v>5589.7099609375</v>
      </c>
      <c r="AZ59" s="152">
        <v>495</v>
      </c>
      <c r="BA59" s="153">
        <v>2823.300048828125</v>
      </c>
      <c r="BB59" s="153">
        <v>6817.3798828125</v>
      </c>
      <c r="BE59" s="152">
        <v>313</v>
      </c>
      <c r="BF59" s="153">
        <v>2838.610107421875</v>
      </c>
      <c r="BG59" s="153">
        <v>6897.06982421875</v>
      </c>
      <c r="BK59" s="153">
        <v>2633.590087890625</v>
      </c>
      <c r="BL59" s="153">
        <v>2996.56005859375</v>
      </c>
      <c r="BO59" s="139">
        <v>15929.2001953125</v>
      </c>
      <c r="BP59" s="153">
        <v>10215.5</v>
      </c>
    </row>
    <row r="60" spans="2:68" x14ac:dyDescent="0.2">
      <c r="B60" s="152">
        <v>93</v>
      </c>
      <c r="C60" s="153">
        <v>4844.22998046875</v>
      </c>
      <c r="D60" s="139">
        <v>19018.599609375</v>
      </c>
      <c r="G60" s="152">
        <v>119</v>
      </c>
      <c r="H60" s="153">
        <v>4687.6298828125</v>
      </c>
      <c r="I60" s="153">
        <v>21538</v>
      </c>
      <c r="L60" s="138">
        <v>228</v>
      </c>
      <c r="M60" s="139">
        <v>3082.47998046875</v>
      </c>
      <c r="N60" s="153">
        <v>12214</v>
      </c>
      <c r="Q60" s="152">
        <v>423</v>
      </c>
      <c r="R60" s="153">
        <v>4610.68017578125</v>
      </c>
      <c r="S60" s="153">
        <v>16383</v>
      </c>
      <c r="V60" s="152">
        <v>179</v>
      </c>
      <c r="W60" s="153">
        <v>3269.780029296875</v>
      </c>
      <c r="X60" s="153">
        <v>10662.599609375</v>
      </c>
      <c r="AA60" s="152">
        <v>136</v>
      </c>
      <c r="AB60" s="153">
        <v>4242.93017578125</v>
      </c>
      <c r="AC60" s="153">
        <v>16905.30078125</v>
      </c>
      <c r="AF60" s="152">
        <v>70</v>
      </c>
      <c r="AG60" s="153">
        <v>2275.75</v>
      </c>
      <c r="AH60" s="153">
        <v>9486.580078125</v>
      </c>
      <c r="AK60" s="152">
        <v>61</v>
      </c>
      <c r="AL60" s="153">
        <v>2100.840087890625</v>
      </c>
      <c r="AM60" s="153">
        <v>7589.6298828125</v>
      </c>
      <c r="AP60" s="152">
        <v>79</v>
      </c>
      <c r="AQ60" s="153">
        <v>2711.110107421875</v>
      </c>
      <c r="AR60" s="153">
        <v>8881.4501953125</v>
      </c>
      <c r="AU60" s="152">
        <v>69</v>
      </c>
      <c r="AV60" s="153">
        <v>1394.4300537109375</v>
      </c>
      <c r="AW60" s="153">
        <v>5724.56005859375</v>
      </c>
      <c r="AZ60" s="152">
        <v>501</v>
      </c>
      <c r="BA60" s="153">
        <v>2957.02001953125</v>
      </c>
      <c r="BB60" s="153">
        <v>7332.31982421875</v>
      </c>
      <c r="BE60" s="152">
        <v>323</v>
      </c>
      <c r="BF60" s="153">
        <v>3555.2900390625</v>
      </c>
      <c r="BG60" s="153">
        <v>7260.919921875</v>
      </c>
      <c r="BK60" s="153">
        <v>4844.22998046875</v>
      </c>
      <c r="BL60" s="153">
        <v>2275.75</v>
      </c>
      <c r="BO60" s="139">
        <v>19018.599609375</v>
      </c>
      <c r="BP60" s="153">
        <v>9486.580078125</v>
      </c>
    </row>
    <row r="61" spans="2:68" ht="16" thickBot="1" x14ac:dyDescent="0.25">
      <c r="B61" s="152">
        <v>94</v>
      </c>
      <c r="C61" s="153">
        <v>4171.990234375</v>
      </c>
      <c r="D61" s="139">
        <v>19715.400390625</v>
      </c>
      <c r="G61" s="152">
        <v>120</v>
      </c>
      <c r="H61" s="153">
        <v>4230.4599609375</v>
      </c>
      <c r="I61" s="153">
        <v>19204.599609375</v>
      </c>
      <c r="L61" s="138">
        <v>231</v>
      </c>
      <c r="M61" s="139">
        <v>3875.510009765625</v>
      </c>
      <c r="N61" s="153">
        <v>15276.7001953125</v>
      </c>
      <c r="Q61" s="152">
        <v>425</v>
      </c>
      <c r="R61" s="153">
        <v>2259.830078125</v>
      </c>
      <c r="S61" s="153">
        <v>15509.400390625</v>
      </c>
      <c r="V61" s="152">
        <v>180</v>
      </c>
      <c r="W61" s="153">
        <v>3695.590087890625</v>
      </c>
      <c r="X61" s="153">
        <v>12956.7001953125</v>
      </c>
      <c r="AA61" s="152">
        <v>137</v>
      </c>
      <c r="AB61" s="153">
        <v>3142.02001953125</v>
      </c>
      <c r="AC61" s="153">
        <v>18163.400390625</v>
      </c>
      <c r="AF61" s="152">
        <v>71</v>
      </c>
      <c r="AG61" s="153">
        <v>3005.429931640625</v>
      </c>
      <c r="AH61" s="153">
        <v>10508.2001953125</v>
      </c>
      <c r="AK61" s="152">
        <v>63</v>
      </c>
      <c r="AL61" s="153">
        <v>2319.27001953125</v>
      </c>
      <c r="AM61" s="153">
        <v>9118.0703125</v>
      </c>
      <c r="AP61" s="152">
        <v>80</v>
      </c>
      <c r="AQ61" s="153">
        <v>2606.429931640625</v>
      </c>
      <c r="AR61" s="153">
        <v>8678.5400390625</v>
      </c>
      <c r="AU61" s="152">
        <v>70</v>
      </c>
      <c r="AV61" s="153">
        <v>2098.429931640625</v>
      </c>
      <c r="AW61" s="153">
        <v>6940.9599609375</v>
      </c>
      <c r="AZ61" s="154">
        <v>502</v>
      </c>
      <c r="BA61" s="155">
        <v>2884.02001953125</v>
      </c>
      <c r="BB61" s="155">
        <v>8295.990234375</v>
      </c>
      <c r="BE61" s="152">
        <v>324</v>
      </c>
      <c r="BF61" s="153">
        <v>2783.389892578125</v>
      </c>
      <c r="BG61" s="153">
        <v>7737.56005859375</v>
      </c>
      <c r="BK61" s="153">
        <v>4171.990234375</v>
      </c>
      <c r="BL61" s="153">
        <v>3005.429931640625</v>
      </c>
      <c r="BO61" s="139">
        <v>19715.400390625</v>
      </c>
      <c r="BP61" s="153">
        <v>10508.2001953125</v>
      </c>
    </row>
    <row r="62" spans="2:68" x14ac:dyDescent="0.2">
      <c r="B62" s="152">
        <v>95</v>
      </c>
      <c r="C62" s="153">
        <v>4454.14990234375</v>
      </c>
      <c r="D62" s="139">
        <v>18947.900390625</v>
      </c>
      <c r="G62" s="152">
        <v>121</v>
      </c>
      <c r="H62" s="153">
        <v>4430.4501953125</v>
      </c>
      <c r="I62" s="153">
        <v>17592.80078125</v>
      </c>
      <c r="L62" s="138">
        <v>234</v>
      </c>
      <c r="M62" s="139">
        <v>3805.919921875</v>
      </c>
      <c r="N62" s="153">
        <v>14759.7998046875</v>
      </c>
      <c r="Q62" s="152">
        <v>427</v>
      </c>
      <c r="R62" s="153">
        <v>4053</v>
      </c>
      <c r="S62" s="153">
        <v>14250.900390625</v>
      </c>
      <c r="V62" s="152">
        <v>181</v>
      </c>
      <c r="W62" s="153">
        <v>3928.639892578125</v>
      </c>
      <c r="X62" s="153">
        <v>14019.5</v>
      </c>
      <c r="AA62" s="152">
        <v>140</v>
      </c>
      <c r="AB62" s="153">
        <v>3967.1201171875</v>
      </c>
      <c r="AC62" s="153">
        <v>15485.7001953125</v>
      </c>
      <c r="AF62" s="152">
        <v>72</v>
      </c>
      <c r="AG62" s="153">
        <v>3177.18994140625</v>
      </c>
      <c r="AH62" s="153">
        <v>9641.66015625</v>
      </c>
      <c r="AK62" s="152">
        <v>64</v>
      </c>
      <c r="AL62" s="153">
        <v>2882.830078125</v>
      </c>
      <c r="AM62" s="153">
        <v>9998.8203125</v>
      </c>
      <c r="AP62" s="152">
        <v>81</v>
      </c>
      <c r="AQ62" s="153">
        <v>2051.75</v>
      </c>
      <c r="AR62" s="153">
        <v>7232.240234375</v>
      </c>
      <c r="AU62" s="152">
        <v>71</v>
      </c>
      <c r="AV62" s="153">
        <v>2600.7900390625</v>
      </c>
      <c r="AW62" s="153">
        <v>6963.14013671875</v>
      </c>
      <c r="BE62" s="152">
        <v>331</v>
      </c>
      <c r="BF62" s="153">
        <v>3143.31005859375</v>
      </c>
      <c r="BG62" s="153">
        <v>7472.5</v>
      </c>
      <c r="BK62" s="153">
        <v>4454.14990234375</v>
      </c>
      <c r="BL62" s="153">
        <v>3177.18994140625</v>
      </c>
      <c r="BO62" s="139">
        <v>18947.900390625</v>
      </c>
      <c r="BP62" s="153">
        <v>9641.66015625</v>
      </c>
    </row>
    <row r="63" spans="2:68" x14ac:dyDescent="0.2">
      <c r="B63" s="152">
        <v>96</v>
      </c>
      <c r="C63" s="153">
        <v>4112.669921875</v>
      </c>
      <c r="D63" s="139">
        <v>17332.599609375</v>
      </c>
      <c r="G63" s="152">
        <v>122</v>
      </c>
      <c r="H63" s="153">
        <v>4432.14990234375</v>
      </c>
      <c r="I63" s="153">
        <v>18475.400390625</v>
      </c>
      <c r="L63" s="138">
        <v>236</v>
      </c>
      <c r="M63" s="139">
        <v>4073.5</v>
      </c>
      <c r="N63" s="153">
        <v>15285.900390625</v>
      </c>
      <c r="Q63" s="152">
        <v>428</v>
      </c>
      <c r="R63" s="153">
        <v>3443.4599609375</v>
      </c>
      <c r="S63" s="153">
        <v>15949.7998046875</v>
      </c>
      <c r="V63" s="152">
        <v>182</v>
      </c>
      <c r="W63" s="153">
        <v>3688.580078125</v>
      </c>
      <c r="X63" s="153">
        <v>13032</v>
      </c>
      <c r="AA63" s="152">
        <v>141</v>
      </c>
      <c r="AB63" s="153">
        <v>3991.580078125</v>
      </c>
      <c r="AC63" s="153">
        <v>15014.2998046875</v>
      </c>
      <c r="AF63" s="152">
        <v>73</v>
      </c>
      <c r="AG63" s="153">
        <v>2471.639892578125</v>
      </c>
      <c r="AH63" s="153">
        <v>9417.7197265625</v>
      </c>
      <c r="AK63" s="152">
        <v>65</v>
      </c>
      <c r="AL63" s="153">
        <v>2496.199951171875</v>
      </c>
      <c r="AM63" s="153">
        <v>9818.4404296875</v>
      </c>
      <c r="AP63" s="152">
        <v>82</v>
      </c>
      <c r="AQ63" s="153">
        <v>2036.6300048828125</v>
      </c>
      <c r="AR63" s="153">
        <v>8276.2998046875</v>
      </c>
      <c r="AU63" s="152">
        <v>72</v>
      </c>
      <c r="AV63" s="153">
        <v>2015.81005859375</v>
      </c>
      <c r="AW63" s="153">
        <v>6208.2900390625</v>
      </c>
      <c r="BE63" s="152">
        <v>340</v>
      </c>
      <c r="BF63" s="153">
        <v>2480.3701171875</v>
      </c>
      <c r="BG63" s="153">
        <v>7805.14990234375</v>
      </c>
      <c r="BK63" s="153">
        <v>4112.669921875</v>
      </c>
      <c r="BL63" s="153">
        <v>2471.639892578125</v>
      </c>
      <c r="BO63" s="139">
        <v>17332.599609375</v>
      </c>
      <c r="BP63" s="153">
        <v>9417.7197265625</v>
      </c>
    </row>
    <row r="64" spans="2:68" x14ac:dyDescent="0.2">
      <c r="B64" s="152">
        <v>97</v>
      </c>
      <c r="C64" s="153">
        <v>4493.3798828125</v>
      </c>
      <c r="D64" s="139">
        <v>18344</v>
      </c>
      <c r="G64" s="152">
        <v>123</v>
      </c>
      <c r="H64" s="153">
        <v>3858.179931640625</v>
      </c>
      <c r="I64" s="153">
        <v>20934.599609375</v>
      </c>
      <c r="L64" s="138">
        <v>240</v>
      </c>
      <c r="M64" s="139">
        <v>3420.449951171875</v>
      </c>
      <c r="N64" s="153">
        <v>12927.7998046875</v>
      </c>
      <c r="Q64" s="152">
        <v>429</v>
      </c>
      <c r="R64" s="153">
        <v>1901.93994140625</v>
      </c>
      <c r="S64" s="153">
        <v>13349.599609375</v>
      </c>
      <c r="V64" s="152">
        <v>183</v>
      </c>
      <c r="W64" s="153">
        <v>4310.89990234375</v>
      </c>
      <c r="X64" s="153">
        <v>12071.2001953125</v>
      </c>
      <c r="AA64" s="152">
        <v>145</v>
      </c>
      <c r="AB64" s="153">
        <v>3611.590087890625</v>
      </c>
      <c r="AC64" s="153">
        <v>13969.7998046875</v>
      </c>
      <c r="AF64" s="152">
        <v>74</v>
      </c>
      <c r="AG64" s="153">
        <v>2676.840087890625</v>
      </c>
      <c r="AH64" s="153">
        <v>8803.2900390625</v>
      </c>
      <c r="AK64" s="152">
        <v>66</v>
      </c>
      <c r="AL64" s="153">
        <v>1933.4599609375</v>
      </c>
      <c r="AM64" s="153">
        <v>8113.64990234375</v>
      </c>
      <c r="AP64" s="152">
        <v>83</v>
      </c>
      <c r="AQ64" s="153">
        <v>2843.570068359375</v>
      </c>
      <c r="AR64" s="153">
        <v>8085.240234375</v>
      </c>
      <c r="AU64" s="152">
        <v>73</v>
      </c>
      <c r="AV64" s="153">
        <v>2096.330078125</v>
      </c>
      <c r="AW64" s="153">
        <v>7097.93994140625</v>
      </c>
      <c r="BE64" s="152">
        <v>361</v>
      </c>
      <c r="BF64" s="153">
        <v>2845.43994140625</v>
      </c>
      <c r="BG64" s="153">
        <v>7019.68994140625</v>
      </c>
      <c r="BK64" s="153">
        <v>4493.3798828125</v>
      </c>
      <c r="BL64" s="153">
        <v>2676.840087890625</v>
      </c>
      <c r="BO64" s="139">
        <v>18344</v>
      </c>
      <c r="BP64" s="153">
        <v>8803.2900390625</v>
      </c>
    </row>
    <row r="65" spans="2:68" x14ac:dyDescent="0.2">
      <c r="B65" s="152">
        <v>98</v>
      </c>
      <c r="C65" s="153">
        <v>4174.68994140625</v>
      </c>
      <c r="D65" s="139">
        <v>19588</v>
      </c>
      <c r="G65" s="152">
        <v>124</v>
      </c>
      <c r="H65" s="153">
        <v>4470.27001953125</v>
      </c>
      <c r="I65" s="153">
        <v>21842.80078125</v>
      </c>
      <c r="L65" s="138">
        <v>243</v>
      </c>
      <c r="M65" s="139">
        <v>4649.06005859375</v>
      </c>
      <c r="N65" s="153">
        <v>17121.19921875</v>
      </c>
      <c r="Q65" s="152">
        <v>430</v>
      </c>
      <c r="R65" s="153">
        <v>3799.22998046875</v>
      </c>
      <c r="S65" s="153">
        <v>16327.5</v>
      </c>
      <c r="V65" s="152">
        <v>184</v>
      </c>
      <c r="W65" s="153">
        <v>3400.679931640625</v>
      </c>
      <c r="X65" s="153">
        <v>12268.400390625</v>
      </c>
      <c r="AA65" s="152">
        <v>146</v>
      </c>
      <c r="AB65" s="153">
        <v>3580.590087890625</v>
      </c>
      <c r="AC65" s="153">
        <v>14884</v>
      </c>
      <c r="AF65" s="152">
        <v>75</v>
      </c>
      <c r="AG65" s="153">
        <v>2749.860107421875</v>
      </c>
      <c r="AH65" s="153">
        <v>9233.25</v>
      </c>
      <c r="AK65" s="152">
        <v>68</v>
      </c>
      <c r="AL65" s="153">
        <v>2210.4599609375</v>
      </c>
      <c r="AM65" s="153">
        <v>8151.47021484375</v>
      </c>
      <c r="AP65" s="152">
        <v>84</v>
      </c>
      <c r="AQ65" s="153">
        <v>1814.780029296875</v>
      </c>
      <c r="AR65" s="153">
        <v>7497.06982421875</v>
      </c>
      <c r="AU65" s="152">
        <v>74</v>
      </c>
      <c r="AV65" s="153">
        <v>1836.6700439453125</v>
      </c>
      <c r="AW65" s="153">
        <v>7150.27978515625</v>
      </c>
      <c r="BE65" s="152">
        <v>369</v>
      </c>
      <c r="BF65" s="153">
        <v>3241.719970703125</v>
      </c>
      <c r="BG65" s="153">
        <v>8336.4501953125</v>
      </c>
      <c r="BK65" s="153">
        <v>4174.68994140625</v>
      </c>
      <c r="BL65" s="153">
        <v>2749.860107421875</v>
      </c>
      <c r="BO65" s="139">
        <v>19588</v>
      </c>
      <c r="BP65" s="153">
        <v>9233.25</v>
      </c>
    </row>
    <row r="66" spans="2:68" x14ac:dyDescent="0.2">
      <c r="B66" s="152">
        <v>99</v>
      </c>
      <c r="C66" s="153">
        <v>5078.7099609375</v>
      </c>
      <c r="D66" s="139">
        <v>21561</v>
      </c>
      <c r="G66" s="152">
        <v>125</v>
      </c>
      <c r="H66" s="153">
        <v>4284.8701171875</v>
      </c>
      <c r="I66" s="153">
        <v>19443.599609375</v>
      </c>
      <c r="L66" s="138">
        <v>244</v>
      </c>
      <c r="M66" s="139">
        <v>4223.10009765625</v>
      </c>
      <c r="N66" s="153">
        <v>15351.400390625</v>
      </c>
      <c r="Q66" s="152">
        <v>431</v>
      </c>
      <c r="R66" s="153">
        <v>3428.9599609375</v>
      </c>
      <c r="S66" s="153">
        <v>13397.7998046875</v>
      </c>
      <c r="V66" s="152">
        <v>185</v>
      </c>
      <c r="W66" s="153">
        <v>3650.919921875</v>
      </c>
      <c r="X66" s="153">
        <v>12556.599609375</v>
      </c>
      <c r="AA66" s="152">
        <v>148</v>
      </c>
      <c r="AB66" s="153">
        <v>3930.8701171875</v>
      </c>
      <c r="AC66" s="153">
        <v>18394.400390625</v>
      </c>
      <c r="AF66" s="152">
        <v>76</v>
      </c>
      <c r="AG66" s="153">
        <v>3048.739990234375</v>
      </c>
      <c r="AH66" s="153">
        <v>9038.5595703125</v>
      </c>
      <c r="AK66" s="152">
        <v>69</v>
      </c>
      <c r="AL66" s="153">
        <v>2274.409912109375</v>
      </c>
      <c r="AM66" s="153">
        <v>10146.2001953125</v>
      </c>
      <c r="AP66" s="152">
        <v>85</v>
      </c>
      <c r="AQ66" s="153">
        <v>2262.080078125</v>
      </c>
      <c r="AR66" s="153">
        <v>7443.169921875</v>
      </c>
      <c r="AU66" s="152">
        <v>75</v>
      </c>
      <c r="AV66" s="153">
        <v>2036.3599853515625</v>
      </c>
      <c r="AW66" s="153">
        <v>5856.3701171875</v>
      </c>
      <c r="BE66" s="152">
        <v>372</v>
      </c>
      <c r="BF66" s="153">
        <v>2813.719970703125</v>
      </c>
      <c r="BG66" s="153">
        <v>8585.2900390625</v>
      </c>
      <c r="BK66" s="153">
        <v>5078.7099609375</v>
      </c>
      <c r="BL66" s="153">
        <v>3048.739990234375</v>
      </c>
      <c r="BO66" s="139">
        <v>21561</v>
      </c>
      <c r="BP66" s="153">
        <v>9038.5595703125</v>
      </c>
    </row>
    <row r="67" spans="2:68" x14ac:dyDescent="0.2">
      <c r="B67" s="152">
        <v>100</v>
      </c>
      <c r="C67" s="153">
        <v>4293.1298828125</v>
      </c>
      <c r="D67" s="139">
        <v>21173.80078125</v>
      </c>
      <c r="G67" s="152">
        <v>126</v>
      </c>
      <c r="H67" s="153">
        <v>4508.5400390625</v>
      </c>
      <c r="I67" s="153">
        <v>20518.099609375</v>
      </c>
      <c r="L67" s="138">
        <v>249</v>
      </c>
      <c r="M67" s="139">
        <v>3909.10009765625</v>
      </c>
      <c r="N67" s="153">
        <v>16236</v>
      </c>
      <c r="Q67" s="152">
        <v>432</v>
      </c>
      <c r="R67" s="153">
        <v>4058.2099609375</v>
      </c>
      <c r="S67" s="153">
        <v>15053</v>
      </c>
      <c r="V67" s="152">
        <v>186</v>
      </c>
      <c r="W67" s="153">
        <v>3957.169921875</v>
      </c>
      <c r="X67" s="153">
        <v>12888.400390625</v>
      </c>
      <c r="AA67" s="152">
        <v>151</v>
      </c>
      <c r="AB67" s="153">
        <v>3413.669921875</v>
      </c>
      <c r="AC67" s="153">
        <v>16910.400390625</v>
      </c>
      <c r="AF67" s="152">
        <v>77</v>
      </c>
      <c r="AG67" s="153">
        <v>2840.330078125</v>
      </c>
      <c r="AH67" s="153">
        <v>8596.7099609375</v>
      </c>
      <c r="AK67" s="152">
        <v>71</v>
      </c>
      <c r="AL67" s="153">
        <v>1960.0699462890625</v>
      </c>
      <c r="AM67" s="153">
        <v>9830.1201171875</v>
      </c>
      <c r="AP67" s="152">
        <v>86</v>
      </c>
      <c r="AQ67" s="153">
        <v>2530.43994140625</v>
      </c>
      <c r="AR67" s="153">
        <v>8205.1396484375</v>
      </c>
      <c r="AU67" s="152">
        <v>76</v>
      </c>
      <c r="AV67" s="153">
        <v>1535.0699462890625</v>
      </c>
      <c r="AW67" s="153">
        <v>5761.1201171875</v>
      </c>
      <c r="BE67" s="152">
        <v>380</v>
      </c>
      <c r="BF67" s="153">
        <v>3144.389892578125</v>
      </c>
      <c r="BG67" s="153">
        <v>8127.89990234375</v>
      </c>
      <c r="BK67" s="153">
        <v>4293.1298828125</v>
      </c>
      <c r="BL67" s="153">
        <v>2840.330078125</v>
      </c>
      <c r="BO67" s="139">
        <v>21173.80078125</v>
      </c>
      <c r="BP67" s="153">
        <v>8596.7099609375</v>
      </c>
    </row>
    <row r="68" spans="2:68" x14ac:dyDescent="0.2">
      <c r="B68" s="152">
        <v>101</v>
      </c>
      <c r="C68" s="153">
        <v>4818.330078125</v>
      </c>
      <c r="D68" s="139">
        <v>19520.400390625</v>
      </c>
      <c r="G68" s="152">
        <v>127</v>
      </c>
      <c r="H68" s="153">
        <v>4591.3701171875</v>
      </c>
      <c r="I68" s="153">
        <v>20333.900390625</v>
      </c>
      <c r="L68" s="138">
        <v>263</v>
      </c>
      <c r="M68" s="139">
        <v>3839.7099609375</v>
      </c>
      <c r="N68" s="153">
        <v>12774</v>
      </c>
      <c r="Q68" s="152">
        <v>433</v>
      </c>
      <c r="R68" s="153">
        <v>3043.570068359375</v>
      </c>
      <c r="S68" s="153">
        <v>14158</v>
      </c>
      <c r="V68" s="152">
        <v>187</v>
      </c>
      <c r="W68" s="153">
        <v>3630.14990234375</v>
      </c>
      <c r="X68" s="153">
        <v>12566.099609375</v>
      </c>
      <c r="AA68" s="152">
        <v>153</v>
      </c>
      <c r="AB68" s="153">
        <v>3418.72998046875</v>
      </c>
      <c r="AC68" s="153">
        <v>15012.7998046875</v>
      </c>
      <c r="AF68" s="152">
        <v>78</v>
      </c>
      <c r="AG68" s="153">
        <v>3092.72998046875</v>
      </c>
      <c r="AH68" s="153">
        <v>9657.0302734375</v>
      </c>
      <c r="AK68" s="152">
        <v>72</v>
      </c>
      <c r="AL68" s="153">
        <v>2451.360107421875</v>
      </c>
      <c r="AM68" s="153">
        <v>8306.2001953125</v>
      </c>
      <c r="AP68" s="152">
        <v>87</v>
      </c>
      <c r="AQ68" s="153">
        <v>2171.469970703125</v>
      </c>
      <c r="AR68" s="153">
        <v>8213.580078125</v>
      </c>
      <c r="AU68" s="152">
        <v>77</v>
      </c>
      <c r="AV68" s="153">
        <v>2120.93994140625</v>
      </c>
      <c r="AW68" s="153">
        <v>6829.14990234375</v>
      </c>
      <c r="BE68" s="152">
        <v>389</v>
      </c>
      <c r="BF68" s="153">
        <v>3841.969970703125</v>
      </c>
      <c r="BG68" s="153">
        <v>7862.5</v>
      </c>
      <c r="BK68" s="153">
        <v>4818.330078125</v>
      </c>
      <c r="BL68" s="153">
        <v>3092.72998046875</v>
      </c>
      <c r="BO68" s="139">
        <v>19520.400390625</v>
      </c>
      <c r="BP68" s="153">
        <v>9657.0302734375</v>
      </c>
    </row>
    <row r="69" spans="2:68" x14ac:dyDescent="0.2">
      <c r="B69" s="152">
        <v>102</v>
      </c>
      <c r="C69" s="153">
        <v>4258.97021484375</v>
      </c>
      <c r="D69" s="139">
        <v>18839.80078125</v>
      </c>
      <c r="G69" s="152">
        <v>128</v>
      </c>
      <c r="H69" s="153">
        <v>4658.509765625</v>
      </c>
      <c r="I69" s="153">
        <v>19258.400390625</v>
      </c>
      <c r="L69" s="138">
        <v>266</v>
      </c>
      <c r="M69" s="139">
        <v>4460.64990234375</v>
      </c>
      <c r="N69" s="153">
        <v>15037</v>
      </c>
      <c r="Q69" s="152">
        <v>435</v>
      </c>
      <c r="R69" s="153">
        <v>2763.9599609375</v>
      </c>
      <c r="S69" s="153">
        <v>14823.599609375</v>
      </c>
      <c r="V69" s="152">
        <v>188</v>
      </c>
      <c r="W69" s="153">
        <v>3250.580078125</v>
      </c>
      <c r="X69" s="153">
        <v>12712</v>
      </c>
      <c r="AA69" s="152">
        <v>154</v>
      </c>
      <c r="AB69" s="153">
        <v>4105.7900390625</v>
      </c>
      <c r="AC69" s="153">
        <v>16233.900390625</v>
      </c>
      <c r="AF69" s="152">
        <v>79</v>
      </c>
      <c r="AG69" s="153">
        <v>2970.820068359375</v>
      </c>
      <c r="AH69" s="153">
        <v>9146.3095703125</v>
      </c>
      <c r="AK69" s="152">
        <v>73</v>
      </c>
      <c r="AL69" s="153">
        <v>2256.360107421875</v>
      </c>
      <c r="AM69" s="153">
        <v>9859.23046875</v>
      </c>
      <c r="AP69" s="152">
        <v>88</v>
      </c>
      <c r="AQ69" s="153">
        <v>2407.139892578125</v>
      </c>
      <c r="AR69" s="153">
        <v>8353.76953125</v>
      </c>
      <c r="AU69" s="152">
        <v>78</v>
      </c>
      <c r="AV69" s="153">
        <v>2062.239990234375</v>
      </c>
      <c r="AW69" s="153">
        <v>7269.009765625</v>
      </c>
      <c r="BE69" s="152">
        <v>395</v>
      </c>
      <c r="BF69" s="153">
        <v>2971</v>
      </c>
      <c r="BG69" s="153">
        <v>7581.64013671875</v>
      </c>
      <c r="BK69" s="153">
        <v>4258.97021484375</v>
      </c>
      <c r="BL69" s="153">
        <v>2970.820068359375</v>
      </c>
      <c r="BO69" s="139">
        <v>18839.80078125</v>
      </c>
      <c r="BP69" s="153">
        <v>9146.3095703125</v>
      </c>
    </row>
    <row r="70" spans="2:68" x14ac:dyDescent="0.2">
      <c r="B70" s="152">
        <v>103</v>
      </c>
      <c r="C70" s="153">
        <v>3984.7099609375</v>
      </c>
      <c r="D70" s="139">
        <v>19696.599609375</v>
      </c>
      <c r="G70" s="152">
        <v>129</v>
      </c>
      <c r="H70" s="153">
        <v>4792.419921875</v>
      </c>
      <c r="I70" s="153">
        <v>20024.69921875</v>
      </c>
      <c r="L70" s="138">
        <v>270</v>
      </c>
      <c r="M70" s="139">
        <v>4170.52978515625</v>
      </c>
      <c r="N70" s="153">
        <v>17692.900390625</v>
      </c>
      <c r="Q70" s="152">
        <v>436</v>
      </c>
      <c r="R70" s="153">
        <v>4567.60986328125</v>
      </c>
      <c r="S70" s="153">
        <v>15326.5</v>
      </c>
      <c r="V70" s="152">
        <v>189</v>
      </c>
      <c r="W70" s="153">
        <v>3800.429931640625</v>
      </c>
      <c r="X70" s="153">
        <v>12635.400390625</v>
      </c>
      <c r="AA70" s="152">
        <v>156</v>
      </c>
      <c r="AB70" s="153">
        <v>3561.43994140625</v>
      </c>
      <c r="AC70" s="153">
        <v>17107.599609375</v>
      </c>
      <c r="AF70" s="152">
        <v>81</v>
      </c>
      <c r="AG70" s="153">
        <v>1944.1800537109375</v>
      </c>
      <c r="AH70" s="153">
        <v>9342.2001953125</v>
      </c>
      <c r="AK70" s="152">
        <v>74</v>
      </c>
      <c r="AL70" s="153">
        <v>2600.75</v>
      </c>
      <c r="AM70" s="153">
        <v>10175</v>
      </c>
      <c r="AP70" s="152">
        <v>89</v>
      </c>
      <c r="AQ70" s="153">
        <v>2252.06005859375</v>
      </c>
      <c r="AR70" s="153">
        <v>7814.31005859375</v>
      </c>
      <c r="AU70" s="152">
        <v>79</v>
      </c>
      <c r="AV70" s="153">
        <v>1755.949951171875</v>
      </c>
      <c r="AW70" s="153">
        <v>6841.35009765625</v>
      </c>
      <c r="BE70" s="152">
        <v>420</v>
      </c>
      <c r="BF70" s="153">
        <v>3051.89990234375</v>
      </c>
      <c r="BG70" s="153">
        <v>7992.2001953125</v>
      </c>
      <c r="BK70" s="153">
        <v>3984.7099609375</v>
      </c>
      <c r="BL70" s="153">
        <v>1944.1800537109375</v>
      </c>
      <c r="BO70" s="139">
        <v>19696.599609375</v>
      </c>
      <c r="BP70" s="153">
        <v>9342.2001953125</v>
      </c>
    </row>
    <row r="71" spans="2:68" x14ac:dyDescent="0.2">
      <c r="B71" s="152">
        <v>104</v>
      </c>
      <c r="C71" s="153">
        <v>3248.81005859375</v>
      </c>
      <c r="D71" s="139">
        <v>16806.19921875</v>
      </c>
      <c r="G71" s="152">
        <v>130</v>
      </c>
      <c r="H71" s="153">
        <v>4342.02978515625</v>
      </c>
      <c r="I71" s="153">
        <v>21595.099609375</v>
      </c>
      <c r="L71" s="138">
        <v>280</v>
      </c>
      <c r="M71" s="139">
        <v>3844.6298828125</v>
      </c>
      <c r="N71" s="153">
        <v>14941</v>
      </c>
      <c r="Q71" s="152">
        <v>437</v>
      </c>
      <c r="R71" s="153">
        <v>3916.7099609375</v>
      </c>
      <c r="S71" s="153">
        <v>13844.2001953125</v>
      </c>
      <c r="V71" s="152">
        <v>190</v>
      </c>
      <c r="W71" s="153">
        <v>3318.22998046875</v>
      </c>
      <c r="X71" s="153">
        <v>11907.7998046875</v>
      </c>
      <c r="AA71" s="152">
        <v>157</v>
      </c>
      <c r="AB71" s="153">
        <v>3255.7099609375</v>
      </c>
      <c r="AC71" s="153">
        <v>16204.900390625</v>
      </c>
      <c r="AF71" s="152">
        <v>82</v>
      </c>
      <c r="AG71" s="153">
        <v>2795.77001953125</v>
      </c>
      <c r="AH71" s="153">
        <v>10294.599609375</v>
      </c>
      <c r="AK71" s="152">
        <v>75</v>
      </c>
      <c r="AL71" s="153">
        <v>1720.699951171875</v>
      </c>
      <c r="AM71" s="153">
        <v>8384.51953125</v>
      </c>
      <c r="AP71" s="152">
        <v>90</v>
      </c>
      <c r="AQ71" s="153">
        <v>2787.429931640625</v>
      </c>
      <c r="AR71" s="153">
        <v>8295.4599609375</v>
      </c>
      <c r="AU71" s="152">
        <v>80</v>
      </c>
      <c r="AV71" s="153">
        <v>1532.1700439453125</v>
      </c>
      <c r="AW71" s="153">
        <v>6307.31005859375</v>
      </c>
      <c r="BE71" s="152">
        <v>423</v>
      </c>
      <c r="BF71" s="153">
        <v>3090.419921875</v>
      </c>
      <c r="BG71" s="153">
        <v>7229.0498046875</v>
      </c>
      <c r="BK71" s="153">
        <v>3248.81005859375</v>
      </c>
      <c r="BL71" s="153">
        <v>2795.77001953125</v>
      </c>
      <c r="BO71" s="139">
        <v>16806.19921875</v>
      </c>
      <c r="BP71" s="153">
        <v>10294.599609375</v>
      </c>
    </row>
    <row r="72" spans="2:68" x14ac:dyDescent="0.2">
      <c r="B72" s="152">
        <v>105</v>
      </c>
      <c r="C72" s="153">
        <v>4895.89013671875</v>
      </c>
      <c r="D72" s="139">
        <v>19747.69921875</v>
      </c>
      <c r="G72" s="152">
        <v>131</v>
      </c>
      <c r="H72" s="153">
        <v>4050.820068359375</v>
      </c>
      <c r="I72" s="153">
        <v>20582.400390625</v>
      </c>
      <c r="L72" s="138">
        <v>283</v>
      </c>
      <c r="M72" s="139">
        <v>3587.510009765625</v>
      </c>
      <c r="N72" s="153">
        <v>15910.2998046875</v>
      </c>
      <c r="Q72" s="152">
        <v>438</v>
      </c>
      <c r="R72" s="153">
        <v>3539.169921875</v>
      </c>
      <c r="S72" s="153">
        <v>13874.5</v>
      </c>
      <c r="V72" s="152">
        <v>191</v>
      </c>
      <c r="W72" s="153">
        <v>3928.639892578125</v>
      </c>
      <c r="X72" s="153">
        <v>12519</v>
      </c>
      <c r="AA72" s="152">
        <v>159</v>
      </c>
      <c r="AB72" s="153">
        <v>3936.110107421875</v>
      </c>
      <c r="AC72" s="153">
        <v>17517.599609375</v>
      </c>
      <c r="AF72" s="152">
        <v>83</v>
      </c>
      <c r="AG72" s="153">
        <v>2963.830078125</v>
      </c>
      <c r="AH72" s="153">
        <v>9691.8701171875</v>
      </c>
      <c r="AK72" s="152">
        <v>76</v>
      </c>
      <c r="AL72" s="153">
        <v>2159.510009765625</v>
      </c>
      <c r="AM72" s="153">
        <v>8106.35986328125</v>
      </c>
      <c r="AP72" s="152">
        <v>91</v>
      </c>
      <c r="AQ72" s="153">
        <v>1880.3699951171875</v>
      </c>
      <c r="AR72" s="153">
        <v>9108.25</v>
      </c>
      <c r="AU72" s="152">
        <v>81</v>
      </c>
      <c r="AV72" s="153">
        <v>2380.760009765625</v>
      </c>
      <c r="AW72" s="153">
        <v>6667.39990234375</v>
      </c>
      <c r="BE72" s="152">
        <v>425</v>
      </c>
      <c r="BF72" s="153">
        <v>3071.330078125</v>
      </c>
      <c r="BG72" s="153">
        <v>8518.48046875</v>
      </c>
      <c r="BK72" s="153">
        <v>4895.89013671875</v>
      </c>
      <c r="BL72" s="153">
        <v>2963.830078125</v>
      </c>
      <c r="BO72" s="139">
        <v>19747.69921875</v>
      </c>
      <c r="BP72" s="153">
        <v>9691.8701171875</v>
      </c>
    </row>
    <row r="73" spans="2:68" x14ac:dyDescent="0.2">
      <c r="B73" s="152">
        <v>106</v>
      </c>
      <c r="C73" s="153">
        <v>2459.260009765625</v>
      </c>
      <c r="D73" s="139">
        <v>15364.7998046875</v>
      </c>
      <c r="G73" s="152">
        <v>132</v>
      </c>
      <c r="H73" s="153">
        <v>3666.169921875</v>
      </c>
      <c r="I73" s="153">
        <v>16866.099609375</v>
      </c>
      <c r="L73" s="138">
        <v>287</v>
      </c>
      <c r="M73" s="139">
        <v>3277.989990234375</v>
      </c>
      <c r="N73" s="153">
        <v>13581.099609375</v>
      </c>
      <c r="Q73" s="152">
        <v>439</v>
      </c>
      <c r="R73" s="153">
        <v>3905.85009765625</v>
      </c>
      <c r="S73" s="153">
        <v>14247.5</v>
      </c>
      <c r="V73" s="152">
        <v>192</v>
      </c>
      <c r="W73" s="153">
        <v>3665.89990234375</v>
      </c>
      <c r="X73" s="153">
        <v>15330.599609375</v>
      </c>
      <c r="AA73" s="152">
        <v>162</v>
      </c>
      <c r="AB73" s="153">
        <v>3416.5400390625</v>
      </c>
      <c r="AC73" s="153">
        <v>13609</v>
      </c>
      <c r="AF73" s="152">
        <v>84</v>
      </c>
      <c r="AG73" s="153">
        <v>2227.780029296875</v>
      </c>
      <c r="AH73" s="153">
        <v>9001.6396484375</v>
      </c>
      <c r="AK73" s="152">
        <v>77</v>
      </c>
      <c r="AL73" s="153">
        <v>2430.02001953125</v>
      </c>
      <c r="AM73" s="153">
        <v>8847.580078125</v>
      </c>
      <c r="AP73" s="152">
        <v>92</v>
      </c>
      <c r="AQ73" s="153">
        <v>1525.77001953125</v>
      </c>
      <c r="AR73" s="153">
        <v>7511.3798828125</v>
      </c>
      <c r="AU73" s="152">
        <v>82</v>
      </c>
      <c r="AV73" s="153">
        <v>1488.3199462890625</v>
      </c>
      <c r="AW73" s="153">
        <v>6073.8701171875</v>
      </c>
      <c r="BE73" s="152">
        <v>428</v>
      </c>
      <c r="BF73" s="153">
        <v>2715.510009765625</v>
      </c>
      <c r="BG73" s="153">
        <v>7670.919921875</v>
      </c>
      <c r="BK73" s="153">
        <v>2459.260009765625</v>
      </c>
      <c r="BL73" s="153">
        <v>2227.780029296875</v>
      </c>
      <c r="BO73" s="139">
        <v>15364.7998046875</v>
      </c>
      <c r="BP73" s="153">
        <v>9001.6396484375</v>
      </c>
    </row>
    <row r="74" spans="2:68" x14ac:dyDescent="0.2">
      <c r="B74" s="152">
        <v>107</v>
      </c>
      <c r="C74" s="153">
        <v>4469.91015625</v>
      </c>
      <c r="D74" s="139">
        <v>18112.900390625</v>
      </c>
      <c r="G74" s="152">
        <v>133</v>
      </c>
      <c r="H74" s="153">
        <v>4801.27978515625</v>
      </c>
      <c r="I74" s="153">
        <v>20607.69921875</v>
      </c>
      <c r="L74" s="138">
        <v>293</v>
      </c>
      <c r="M74" s="139">
        <v>3540.320068359375</v>
      </c>
      <c r="N74" s="153">
        <v>12685.5</v>
      </c>
      <c r="Q74" s="152">
        <v>440</v>
      </c>
      <c r="R74" s="153">
        <v>3835.0400390625</v>
      </c>
      <c r="S74" s="153">
        <v>17107.599609375</v>
      </c>
      <c r="V74" s="152">
        <v>193</v>
      </c>
      <c r="W74" s="153">
        <v>2993.989990234375</v>
      </c>
      <c r="X74" s="153">
        <v>13621.2001953125</v>
      </c>
      <c r="AA74" s="152">
        <v>164</v>
      </c>
      <c r="AB74" s="153">
        <v>3289.5400390625</v>
      </c>
      <c r="AC74" s="153">
        <v>14465.7998046875</v>
      </c>
      <c r="AF74" s="152">
        <v>85</v>
      </c>
      <c r="AG74" s="153">
        <v>2633.260009765625</v>
      </c>
      <c r="AH74" s="153">
        <v>9481.1298828125</v>
      </c>
      <c r="AK74" s="152">
        <v>78</v>
      </c>
      <c r="AL74" s="153">
        <v>2301.489990234375</v>
      </c>
      <c r="AM74" s="153">
        <v>8740.3603515625</v>
      </c>
      <c r="AP74" s="152">
        <v>93</v>
      </c>
      <c r="AQ74" s="153">
        <v>2930.419921875</v>
      </c>
      <c r="AR74" s="153">
        <v>9082.25</v>
      </c>
      <c r="AU74" s="152">
        <v>83</v>
      </c>
      <c r="AV74" s="153">
        <v>1789.31005859375</v>
      </c>
      <c r="AW74" s="153">
        <v>5941.10986328125</v>
      </c>
      <c r="BE74" s="152">
        <v>434</v>
      </c>
      <c r="BF74" s="153">
        <v>2575.340087890625</v>
      </c>
      <c r="BG74" s="153">
        <v>7377.02978515625</v>
      </c>
      <c r="BK74" s="153">
        <v>4469.91015625</v>
      </c>
      <c r="BL74" s="153">
        <v>2633.260009765625</v>
      </c>
      <c r="BO74" s="139">
        <v>18112.900390625</v>
      </c>
      <c r="BP74" s="153">
        <v>9481.1298828125</v>
      </c>
    </row>
    <row r="75" spans="2:68" x14ac:dyDescent="0.2">
      <c r="B75" s="152">
        <v>108</v>
      </c>
      <c r="C75" s="153">
        <v>3967.8701171875</v>
      </c>
      <c r="D75" s="139">
        <v>17502.80078125</v>
      </c>
      <c r="G75" s="152">
        <v>134</v>
      </c>
      <c r="H75" s="153">
        <v>4526.2099609375</v>
      </c>
      <c r="I75" s="153">
        <v>21478.5</v>
      </c>
      <c r="L75" s="138">
        <v>324</v>
      </c>
      <c r="M75" s="139">
        <v>2865.93994140625</v>
      </c>
      <c r="N75" s="153">
        <v>13808.900390625</v>
      </c>
      <c r="Q75" s="152">
        <v>441</v>
      </c>
      <c r="R75" s="153">
        <v>3826.89990234375</v>
      </c>
      <c r="S75" s="153">
        <v>14683.7998046875</v>
      </c>
      <c r="V75" s="152">
        <v>195</v>
      </c>
      <c r="W75" s="153">
        <v>3389.72998046875</v>
      </c>
      <c r="X75" s="153">
        <v>12790.900390625</v>
      </c>
      <c r="AA75" s="152">
        <v>165</v>
      </c>
      <c r="AB75" s="153">
        <v>3204.5</v>
      </c>
      <c r="AC75" s="153">
        <v>17056.19921875</v>
      </c>
      <c r="AF75" s="152">
        <v>86</v>
      </c>
      <c r="AG75" s="153">
        <v>1867.9200439453125</v>
      </c>
      <c r="AH75" s="153">
        <v>9664.919921875</v>
      </c>
      <c r="AK75" s="152">
        <v>79</v>
      </c>
      <c r="AL75" s="153">
        <v>1509.1700439453125</v>
      </c>
      <c r="AM75" s="153">
        <v>8175.60009765625</v>
      </c>
      <c r="AP75" s="152">
        <v>94</v>
      </c>
      <c r="AQ75" s="153">
        <v>1989.97998046875</v>
      </c>
      <c r="AR75" s="153">
        <v>7338.7998046875</v>
      </c>
      <c r="AU75" s="152">
        <v>84</v>
      </c>
      <c r="AV75" s="153">
        <v>2344.4599609375</v>
      </c>
      <c r="AW75" s="153">
        <v>6940.919921875</v>
      </c>
      <c r="BE75" s="152">
        <v>438</v>
      </c>
      <c r="BF75" s="153">
        <v>3054.070068359375</v>
      </c>
      <c r="BG75" s="153">
        <v>7825.2900390625</v>
      </c>
      <c r="BK75" s="153">
        <v>3967.8701171875</v>
      </c>
      <c r="BL75" s="153">
        <v>1867.9200439453125</v>
      </c>
      <c r="BO75" s="139">
        <v>17502.80078125</v>
      </c>
      <c r="BP75" s="153">
        <v>9664.919921875</v>
      </c>
    </row>
    <row r="76" spans="2:68" x14ac:dyDescent="0.2">
      <c r="B76" s="152">
        <v>109</v>
      </c>
      <c r="C76" s="153">
        <v>4130.52001953125</v>
      </c>
      <c r="D76" s="139">
        <v>20535</v>
      </c>
      <c r="G76" s="152">
        <v>135</v>
      </c>
      <c r="H76" s="153">
        <v>4394.33984375</v>
      </c>
      <c r="I76" s="153">
        <v>19810.5</v>
      </c>
      <c r="L76" s="138">
        <v>334</v>
      </c>
      <c r="M76" s="139">
        <v>2572.9599609375</v>
      </c>
      <c r="N76" s="153">
        <v>14353.5</v>
      </c>
      <c r="Q76" s="152">
        <v>442</v>
      </c>
      <c r="R76" s="153">
        <v>3896.64990234375</v>
      </c>
      <c r="S76" s="153">
        <v>14833.900390625</v>
      </c>
      <c r="V76" s="152">
        <v>196</v>
      </c>
      <c r="W76" s="153">
        <v>3744.719970703125</v>
      </c>
      <c r="X76" s="153">
        <v>15874</v>
      </c>
      <c r="AA76" s="152">
        <v>166</v>
      </c>
      <c r="AB76" s="153">
        <v>3770.469970703125</v>
      </c>
      <c r="AC76" s="153">
        <v>13890.599609375</v>
      </c>
      <c r="AF76" s="152">
        <v>87</v>
      </c>
      <c r="AG76" s="153">
        <v>3074.929931640625</v>
      </c>
      <c r="AH76" s="153">
        <v>9580.8896484375</v>
      </c>
      <c r="AK76" s="152">
        <v>80</v>
      </c>
      <c r="AL76" s="153">
        <v>2330.429931640625</v>
      </c>
      <c r="AM76" s="153">
        <v>8865.0498046875</v>
      </c>
      <c r="AP76" s="152">
        <v>95</v>
      </c>
      <c r="AQ76" s="153">
        <v>2596.800048828125</v>
      </c>
      <c r="AR76" s="153">
        <v>7691.56982421875</v>
      </c>
      <c r="AU76" s="152">
        <v>85</v>
      </c>
      <c r="AV76" s="153">
        <v>2540.679931640625</v>
      </c>
      <c r="AW76" s="153">
        <v>6853.10986328125</v>
      </c>
      <c r="BE76" s="152">
        <v>441</v>
      </c>
      <c r="BF76" s="153">
        <v>3420.840087890625</v>
      </c>
      <c r="BG76" s="153">
        <v>7264.3701171875</v>
      </c>
      <c r="BK76" s="153">
        <v>4130.52001953125</v>
      </c>
      <c r="BL76" s="153">
        <v>3074.929931640625</v>
      </c>
      <c r="BO76" s="139">
        <v>20535</v>
      </c>
      <c r="BP76" s="153">
        <v>9580.8896484375</v>
      </c>
    </row>
    <row r="77" spans="2:68" x14ac:dyDescent="0.2">
      <c r="B77" s="152">
        <v>110</v>
      </c>
      <c r="C77" s="153">
        <v>3880.719970703125</v>
      </c>
      <c r="D77" s="139">
        <v>16345.599609375</v>
      </c>
      <c r="G77" s="152">
        <v>136</v>
      </c>
      <c r="H77" s="153">
        <v>4398.580078125</v>
      </c>
      <c r="I77" s="153">
        <v>20640.599609375</v>
      </c>
      <c r="L77" s="138">
        <v>346</v>
      </c>
      <c r="M77" s="139">
        <v>4309.97998046875</v>
      </c>
      <c r="N77" s="153">
        <v>13278.400390625</v>
      </c>
      <c r="Q77" s="152">
        <v>444</v>
      </c>
      <c r="R77" s="153">
        <v>3948.530029296875</v>
      </c>
      <c r="S77" s="153">
        <v>16772</v>
      </c>
      <c r="V77" s="152">
        <v>197</v>
      </c>
      <c r="W77" s="153">
        <v>3810.52001953125</v>
      </c>
      <c r="X77" s="153">
        <v>13218.900390625</v>
      </c>
      <c r="AA77" s="152">
        <v>167</v>
      </c>
      <c r="AB77" s="153">
        <v>4177.509765625</v>
      </c>
      <c r="AC77" s="153">
        <v>15802.599609375</v>
      </c>
      <c r="AF77" s="152">
        <v>88</v>
      </c>
      <c r="AG77" s="153">
        <v>1721.1400146484375</v>
      </c>
      <c r="AH77" s="153">
        <v>8428.0498046875</v>
      </c>
      <c r="AK77" s="152">
        <v>81</v>
      </c>
      <c r="AL77" s="153">
        <v>1810.0899658203125</v>
      </c>
      <c r="AM77" s="153">
        <v>9719.25</v>
      </c>
      <c r="AP77" s="152">
        <v>98</v>
      </c>
      <c r="AQ77" s="153">
        <v>1965.9000244140625</v>
      </c>
      <c r="AR77" s="153">
        <v>8985.1396484375</v>
      </c>
      <c r="AU77" s="152">
        <v>86</v>
      </c>
      <c r="AV77" s="153">
        <v>1275.8499755859375</v>
      </c>
      <c r="AW77" s="153">
        <v>5780.64990234375</v>
      </c>
      <c r="BE77" s="152">
        <v>444</v>
      </c>
      <c r="BF77" s="153">
        <v>3724.530029296875</v>
      </c>
      <c r="BG77" s="153">
        <v>7879.31982421875</v>
      </c>
      <c r="BK77" s="153">
        <v>3880.719970703125</v>
      </c>
      <c r="BL77" s="153">
        <v>1721.1400146484375</v>
      </c>
      <c r="BO77" s="139">
        <v>16345.599609375</v>
      </c>
      <c r="BP77" s="153">
        <v>8428.0498046875</v>
      </c>
    </row>
    <row r="78" spans="2:68" x14ac:dyDescent="0.2">
      <c r="B78" s="152">
        <v>111</v>
      </c>
      <c r="C78" s="153">
        <v>4047.3798828125</v>
      </c>
      <c r="D78" s="139">
        <v>19384.69921875</v>
      </c>
      <c r="G78" s="152">
        <v>137</v>
      </c>
      <c r="H78" s="153">
        <v>4421.93994140625</v>
      </c>
      <c r="I78" s="153">
        <v>18606.400390625</v>
      </c>
      <c r="L78" s="138">
        <v>353</v>
      </c>
      <c r="M78" s="139">
        <v>2402.330078125</v>
      </c>
      <c r="N78" s="153">
        <v>12470.599609375</v>
      </c>
      <c r="Q78" s="152">
        <v>445</v>
      </c>
      <c r="R78" s="153">
        <v>3329.93994140625</v>
      </c>
      <c r="S78" s="153">
        <v>14159.2001953125</v>
      </c>
      <c r="V78" s="152">
        <v>198</v>
      </c>
      <c r="W78" s="153">
        <v>3562.93994140625</v>
      </c>
      <c r="X78" s="153">
        <v>13350.7998046875</v>
      </c>
      <c r="AA78" s="152">
        <v>172</v>
      </c>
      <c r="AB78" s="153">
        <v>4345.93017578125</v>
      </c>
      <c r="AC78" s="153">
        <v>16472.400390625</v>
      </c>
      <c r="AF78" s="152">
        <v>89</v>
      </c>
      <c r="AG78" s="153">
        <v>3077.760009765625</v>
      </c>
      <c r="AH78" s="153">
        <v>9941.6796875</v>
      </c>
      <c r="AK78" s="152">
        <v>82</v>
      </c>
      <c r="AL78" s="153">
        <v>2178.14990234375</v>
      </c>
      <c r="AM78" s="153">
        <v>9244.1796875</v>
      </c>
      <c r="AP78" s="152">
        <v>99</v>
      </c>
      <c r="AQ78" s="153">
        <v>2883.580078125</v>
      </c>
      <c r="AR78" s="153">
        <v>8333.16015625</v>
      </c>
      <c r="AU78" s="152">
        <v>87</v>
      </c>
      <c r="AV78" s="153">
        <v>1576.9100341796875</v>
      </c>
      <c r="AW78" s="153">
        <v>6333.8798828125</v>
      </c>
      <c r="BE78" s="152">
        <v>447</v>
      </c>
      <c r="BF78" s="153">
        <v>3052.889892578125</v>
      </c>
      <c r="BG78" s="153">
        <v>7655.97998046875</v>
      </c>
      <c r="BK78" s="153">
        <v>4047.3798828125</v>
      </c>
      <c r="BL78" s="153">
        <v>3077.760009765625</v>
      </c>
      <c r="BO78" s="139">
        <v>19384.69921875</v>
      </c>
      <c r="BP78" s="153">
        <v>9941.6796875</v>
      </c>
    </row>
    <row r="79" spans="2:68" x14ac:dyDescent="0.2">
      <c r="B79" s="152">
        <v>112</v>
      </c>
      <c r="C79" s="153">
        <v>4367.6298828125</v>
      </c>
      <c r="D79" s="139">
        <v>19877.900390625</v>
      </c>
      <c r="G79" s="152">
        <v>138</v>
      </c>
      <c r="H79" s="153">
        <v>4951.68017578125</v>
      </c>
      <c r="I79" s="153">
        <v>19159</v>
      </c>
      <c r="L79" s="138">
        <v>362</v>
      </c>
      <c r="M79" s="139">
        <v>4244.27978515625</v>
      </c>
      <c r="N79" s="153">
        <v>14938.900390625</v>
      </c>
      <c r="Q79" s="152">
        <v>448</v>
      </c>
      <c r="R79" s="153">
        <v>3876.340087890625</v>
      </c>
      <c r="S79" s="153">
        <v>14858.900390625</v>
      </c>
      <c r="V79" s="152">
        <v>199</v>
      </c>
      <c r="W79" s="153">
        <v>3318.510009765625</v>
      </c>
      <c r="X79" s="153">
        <v>16672.69921875</v>
      </c>
      <c r="AA79" s="152">
        <v>173</v>
      </c>
      <c r="AB79" s="153">
        <v>3502.9599609375</v>
      </c>
      <c r="AC79" s="153">
        <v>16974.400390625</v>
      </c>
      <c r="AF79" s="152">
        <v>90</v>
      </c>
      <c r="AG79" s="153">
        <v>3072.159912109375</v>
      </c>
      <c r="AH79" s="153">
        <v>9088.5498046875</v>
      </c>
      <c r="AK79" s="152">
        <v>83</v>
      </c>
      <c r="AL79" s="153">
        <v>1399.6600341796875</v>
      </c>
      <c r="AM79" s="153">
        <v>7360.7900390625</v>
      </c>
      <c r="AP79" s="152">
        <v>100</v>
      </c>
      <c r="AQ79" s="153">
        <v>3301.389892578125</v>
      </c>
      <c r="AR79" s="153">
        <v>8026.7001953125</v>
      </c>
      <c r="AU79" s="152">
        <v>88</v>
      </c>
      <c r="AV79" s="153">
        <v>1674.2099609375</v>
      </c>
      <c r="AW79" s="153">
        <v>6500.47998046875</v>
      </c>
      <c r="BE79" s="152">
        <v>449</v>
      </c>
      <c r="BF79" s="153">
        <v>2937.9599609375</v>
      </c>
      <c r="BG79" s="153">
        <v>7294.330078125</v>
      </c>
      <c r="BK79" s="153">
        <v>4367.6298828125</v>
      </c>
      <c r="BL79" s="153">
        <v>3072.159912109375</v>
      </c>
      <c r="BO79" s="139">
        <v>19877.900390625</v>
      </c>
      <c r="BP79" s="153">
        <v>9088.5498046875</v>
      </c>
    </row>
    <row r="80" spans="2:68" x14ac:dyDescent="0.2">
      <c r="B80" s="152">
        <v>113</v>
      </c>
      <c r="C80" s="153">
        <v>5127.1298828125</v>
      </c>
      <c r="D80" s="139">
        <v>18349</v>
      </c>
      <c r="G80" s="152">
        <v>139</v>
      </c>
      <c r="H80" s="153">
        <v>4205.22021484375</v>
      </c>
      <c r="I80" s="153">
        <v>20627.80078125</v>
      </c>
      <c r="L80" s="138">
        <v>365</v>
      </c>
      <c r="M80" s="139">
        <v>3815.52001953125</v>
      </c>
      <c r="N80" s="153">
        <v>16227.400390625</v>
      </c>
      <c r="Q80" s="152">
        <v>449</v>
      </c>
      <c r="R80" s="153">
        <v>3624.3798828125</v>
      </c>
      <c r="S80" s="153">
        <v>13888.7001953125</v>
      </c>
      <c r="V80" s="152">
        <v>200</v>
      </c>
      <c r="W80" s="153">
        <v>3383.070068359375</v>
      </c>
      <c r="X80" s="153">
        <v>11845.2998046875</v>
      </c>
      <c r="AA80" s="152">
        <v>176</v>
      </c>
      <c r="AB80" s="153">
        <v>4013.06005859375</v>
      </c>
      <c r="AC80" s="153">
        <v>15243.099609375</v>
      </c>
      <c r="AF80" s="152">
        <v>91</v>
      </c>
      <c r="AG80" s="153">
        <v>3033.6201171875</v>
      </c>
      <c r="AH80" s="153">
        <v>11361</v>
      </c>
      <c r="AK80" s="152">
        <v>84</v>
      </c>
      <c r="AL80" s="153">
        <v>2909.429931640625</v>
      </c>
      <c r="AM80" s="153">
        <v>9479.330078125</v>
      </c>
      <c r="AP80" s="152">
        <v>101</v>
      </c>
      <c r="AQ80" s="153">
        <v>2508.570068359375</v>
      </c>
      <c r="AR80" s="153">
        <v>7830.14990234375</v>
      </c>
      <c r="AU80" s="152">
        <v>89</v>
      </c>
      <c r="AV80" s="153">
        <v>1702.9599609375</v>
      </c>
      <c r="AW80" s="153">
        <v>6703.830078125</v>
      </c>
      <c r="BE80" s="152">
        <v>453</v>
      </c>
      <c r="BF80" s="153">
        <v>3167.64990234375</v>
      </c>
      <c r="BG80" s="153">
        <v>8821.849609375</v>
      </c>
      <c r="BK80" s="153">
        <v>5127.1298828125</v>
      </c>
      <c r="BL80" s="153">
        <v>3033.6201171875</v>
      </c>
      <c r="BO80" s="139">
        <v>18349</v>
      </c>
      <c r="BP80" s="153">
        <v>11361</v>
      </c>
    </row>
    <row r="81" spans="2:68" x14ac:dyDescent="0.2">
      <c r="B81" s="152">
        <v>114</v>
      </c>
      <c r="C81" s="153">
        <v>4528.490234375</v>
      </c>
      <c r="D81" s="139">
        <v>22751</v>
      </c>
      <c r="G81" s="152">
        <v>140</v>
      </c>
      <c r="H81" s="153">
        <v>4273.1201171875</v>
      </c>
      <c r="I81" s="153">
        <v>18748.099609375</v>
      </c>
      <c r="L81" s="138">
        <v>371</v>
      </c>
      <c r="M81" s="139">
        <v>4107.509765625</v>
      </c>
      <c r="N81" s="153">
        <v>12276.599609375</v>
      </c>
      <c r="Q81" s="152">
        <v>450</v>
      </c>
      <c r="R81" s="153">
        <v>4182.56005859375</v>
      </c>
      <c r="S81" s="153">
        <v>18424.30078125</v>
      </c>
      <c r="V81" s="152">
        <v>201</v>
      </c>
      <c r="W81" s="153">
        <v>3349.8798828125</v>
      </c>
      <c r="X81" s="153">
        <v>10621</v>
      </c>
      <c r="AA81" s="152">
        <v>179</v>
      </c>
      <c r="AB81" s="153">
        <v>3712.820068359375</v>
      </c>
      <c r="AC81" s="153">
        <v>14853.7001953125</v>
      </c>
      <c r="AF81" s="152">
        <v>92</v>
      </c>
      <c r="AG81" s="153">
        <v>2191.280029296875</v>
      </c>
      <c r="AH81" s="153">
        <v>8125.77001953125</v>
      </c>
      <c r="AK81" s="152">
        <v>85</v>
      </c>
      <c r="AL81" s="153">
        <v>1425.4200439453125</v>
      </c>
      <c r="AM81" s="153">
        <v>7656.06005859375</v>
      </c>
      <c r="AP81" s="152">
        <v>102</v>
      </c>
      <c r="AQ81" s="153">
        <v>2476.719970703125</v>
      </c>
      <c r="AR81" s="153">
        <v>7846.5498046875</v>
      </c>
      <c r="AU81" s="152">
        <v>90</v>
      </c>
      <c r="AV81" s="153">
        <v>1881.8199462890625</v>
      </c>
      <c r="AW81" s="153">
        <v>6406.97998046875</v>
      </c>
      <c r="BE81" s="152">
        <v>455</v>
      </c>
      <c r="BF81" s="153">
        <v>3365.449951171875</v>
      </c>
      <c r="BG81" s="153">
        <v>8239.099609375</v>
      </c>
      <c r="BK81" s="153">
        <v>4528.490234375</v>
      </c>
      <c r="BL81" s="153">
        <v>2191.280029296875</v>
      </c>
      <c r="BO81" s="139">
        <v>22751</v>
      </c>
      <c r="BP81" s="153">
        <v>8125.77001953125</v>
      </c>
    </row>
    <row r="82" spans="2:68" x14ac:dyDescent="0.2">
      <c r="B82" s="152">
        <v>115</v>
      </c>
      <c r="C82" s="153">
        <v>4195.93994140625</v>
      </c>
      <c r="D82" s="139">
        <v>20124</v>
      </c>
      <c r="G82" s="152">
        <v>141</v>
      </c>
      <c r="H82" s="153">
        <v>4912.490234375</v>
      </c>
      <c r="I82" s="153">
        <v>18346.599609375</v>
      </c>
      <c r="L82" s="138">
        <v>372</v>
      </c>
      <c r="M82" s="139">
        <v>3929.2900390625</v>
      </c>
      <c r="N82" s="153">
        <v>15501.099609375</v>
      </c>
      <c r="Q82" s="152">
        <v>451</v>
      </c>
      <c r="R82" s="153">
        <v>4332.14990234375</v>
      </c>
      <c r="S82" s="153">
        <v>17537.599609375</v>
      </c>
      <c r="V82" s="152">
        <v>202</v>
      </c>
      <c r="W82" s="153">
        <v>3979.860107421875</v>
      </c>
      <c r="X82" s="153">
        <v>9603.0595703125</v>
      </c>
      <c r="AA82" s="152">
        <v>180</v>
      </c>
      <c r="AB82" s="153">
        <v>3802.030029296875</v>
      </c>
      <c r="AC82" s="153">
        <v>16018.5</v>
      </c>
      <c r="AF82" s="152">
        <v>93</v>
      </c>
      <c r="AG82" s="153">
        <v>1484.1400146484375</v>
      </c>
      <c r="AH82" s="153">
        <v>9172.33984375</v>
      </c>
      <c r="AK82" s="152">
        <v>86</v>
      </c>
      <c r="AL82" s="153">
        <v>2344.31005859375</v>
      </c>
      <c r="AM82" s="153">
        <v>8896.1904296875</v>
      </c>
      <c r="AP82" s="152">
        <v>107</v>
      </c>
      <c r="AQ82" s="153">
        <v>2647.340087890625</v>
      </c>
      <c r="AR82" s="153">
        <v>9904.400390625</v>
      </c>
      <c r="AU82" s="152">
        <v>91</v>
      </c>
      <c r="AV82" s="153">
        <v>1259.969970703125</v>
      </c>
      <c r="AW82" s="153">
        <v>5835.919921875</v>
      </c>
      <c r="BE82" s="152">
        <v>456</v>
      </c>
      <c r="BF82" s="153">
        <v>3014.25</v>
      </c>
      <c r="BG82" s="153">
        <v>7031.0498046875</v>
      </c>
      <c r="BK82" s="153">
        <v>4195.93994140625</v>
      </c>
      <c r="BL82" s="153">
        <v>1484.1400146484375</v>
      </c>
      <c r="BO82" s="139">
        <v>20124</v>
      </c>
      <c r="BP82" s="153">
        <v>9172.33984375</v>
      </c>
    </row>
    <row r="83" spans="2:68" ht="16" thickBot="1" x14ac:dyDescent="0.25">
      <c r="B83" s="152">
        <v>116</v>
      </c>
      <c r="C83" s="153">
        <v>4478.990234375</v>
      </c>
      <c r="D83" s="139">
        <v>19457.099609375</v>
      </c>
      <c r="G83" s="152">
        <v>142</v>
      </c>
      <c r="H83" s="153">
        <v>4069.169921875</v>
      </c>
      <c r="I83" s="153">
        <v>20228.80078125</v>
      </c>
      <c r="L83" s="138">
        <v>380</v>
      </c>
      <c r="M83" s="139">
        <v>3830.570068359375</v>
      </c>
      <c r="N83" s="153">
        <v>14206.400390625</v>
      </c>
      <c r="Q83" s="152">
        <v>453</v>
      </c>
      <c r="R83" s="153">
        <v>1996.5799560546875</v>
      </c>
      <c r="S83" s="153">
        <v>13016.2001953125</v>
      </c>
      <c r="V83" s="152">
        <v>204</v>
      </c>
      <c r="W83" s="153">
        <v>2982.300048828125</v>
      </c>
      <c r="X83" s="153">
        <v>9756.8203125</v>
      </c>
      <c r="AA83" s="152">
        <v>181</v>
      </c>
      <c r="AB83" s="153">
        <v>3474.699951171875</v>
      </c>
      <c r="AC83" s="153">
        <v>17153.900390625</v>
      </c>
      <c r="AF83" s="152">
        <v>94</v>
      </c>
      <c r="AG83" s="153">
        <v>2157.56005859375</v>
      </c>
      <c r="AH83" s="153">
        <v>9503.33984375</v>
      </c>
      <c r="AK83" s="152">
        <v>87</v>
      </c>
      <c r="AL83" s="153">
        <v>2399.3701171875</v>
      </c>
      <c r="AM83" s="153">
        <v>8522.830078125</v>
      </c>
      <c r="AP83" s="154">
        <v>112</v>
      </c>
      <c r="AQ83" s="155">
        <v>2724.330078125</v>
      </c>
      <c r="AR83" s="155">
        <v>8217.830078125</v>
      </c>
      <c r="AU83" s="152">
        <v>92</v>
      </c>
      <c r="AV83" s="153">
        <v>2880.110107421875</v>
      </c>
      <c r="AW83" s="153">
        <v>6550.43994140625</v>
      </c>
      <c r="BE83" s="152">
        <v>465</v>
      </c>
      <c r="BF83" s="153">
        <v>3407.1201171875</v>
      </c>
      <c r="BG83" s="153">
        <v>8023.85986328125</v>
      </c>
      <c r="BK83" s="153">
        <v>4478.990234375</v>
      </c>
      <c r="BL83" s="153">
        <v>2157.56005859375</v>
      </c>
      <c r="BO83" s="139">
        <v>19457.099609375</v>
      </c>
      <c r="BP83" s="153">
        <v>9503.33984375</v>
      </c>
    </row>
    <row r="84" spans="2:68" x14ac:dyDescent="0.2">
      <c r="B84" s="152">
        <v>117</v>
      </c>
      <c r="C84" s="153">
        <v>3996.31005859375</v>
      </c>
      <c r="D84" s="139">
        <v>20312.099609375</v>
      </c>
      <c r="G84" s="152">
        <v>143</v>
      </c>
      <c r="H84" s="153">
        <v>4744.52001953125</v>
      </c>
      <c r="I84" s="153">
        <v>20739.099609375</v>
      </c>
      <c r="L84" s="138">
        <v>398</v>
      </c>
      <c r="M84" s="139">
        <v>2974.4599609375</v>
      </c>
      <c r="N84" s="153">
        <v>12463.099609375</v>
      </c>
      <c r="Q84" s="152">
        <v>454</v>
      </c>
      <c r="R84" s="153">
        <v>4408.009765625</v>
      </c>
      <c r="S84" s="153">
        <v>17479</v>
      </c>
      <c r="V84" s="152">
        <v>215</v>
      </c>
      <c r="W84" s="153">
        <v>3296.739990234375</v>
      </c>
      <c r="X84" s="153">
        <v>13425.400390625</v>
      </c>
      <c r="AA84" s="152">
        <v>182</v>
      </c>
      <c r="AB84" s="153">
        <v>3802.090087890625</v>
      </c>
      <c r="AC84" s="153">
        <v>17909.5</v>
      </c>
      <c r="AF84" s="152">
        <v>95</v>
      </c>
      <c r="AG84" s="153">
        <v>2663.570068359375</v>
      </c>
      <c r="AH84" s="153">
        <v>8217.009765625</v>
      </c>
      <c r="AK84" s="152">
        <v>88</v>
      </c>
      <c r="AL84" s="153">
        <v>2609.7900390625</v>
      </c>
      <c r="AM84" s="153">
        <v>9947.8701171875</v>
      </c>
      <c r="AU84" s="152">
        <v>93</v>
      </c>
      <c r="AV84" s="153">
        <v>2408.47998046875</v>
      </c>
      <c r="AW84" s="153">
        <v>6654.27001953125</v>
      </c>
      <c r="BE84" s="152">
        <v>468</v>
      </c>
      <c r="BF84" s="153">
        <v>3441.14990234375</v>
      </c>
      <c r="BG84" s="153">
        <v>6944.27978515625</v>
      </c>
      <c r="BK84" s="153">
        <v>3996.31005859375</v>
      </c>
      <c r="BL84" s="153">
        <v>2663.570068359375</v>
      </c>
      <c r="BO84" s="139">
        <v>20312.099609375</v>
      </c>
      <c r="BP84" s="153">
        <v>8217.009765625</v>
      </c>
    </row>
    <row r="85" spans="2:68" ht="16" thickBot="1" x14ac:dyDescent="0.25">
      <c r="B85" s="152">
        <v>118</v>
      </c>
      <c r="C85" s="153">
        <v>2745.760009765625</v>
      </c>
      <c r="D85" s="139">
        <v>16028.2998046875</v>
      </c>
      <c r="G85" s="152">
        <v>144</v>
      </c>
      <c r="H85" s="153">
        <v>4134.47021484375</v>
      </c>
      <c r="I85" s="153">
        <v>17892.30078125</v>
      </c>
      <c r="L85" s="138">
        <v>399</v>
      </c>
      <c r="M85" s="139">
        <v>4114.5498046875</v>
      </c>
      <c r="N85" s="153">
        <v>15687.099609375</v>
      </c>
      <c r="Q85" s="152">
        <v>455</v>
      </c>
      <c r="R85" s="153">
        <v>4790.22998046875</v>
      </c>
      <c r="S85" s="153">
        <v>17915.19921875</v>
      </c>
      <c r="V85" s="152">
        <v>219</v>
      </c>
      <c r="W85" s="153">
        <v>3895.590087890625</v>
      </c>
      <c r="X85" s="153">
        <v>13356.7998046875</v>
      </c>
      <c r="AA85" s="152">
        <v>186</v>
      </c>
      <c r="AB85" s="153">
        <v>3459.219970703125</v>
      </c>
      <c r="AC85" s="153">
        <v>18006</v>
      </c>
      <c r="AF85" s="152">
        <v>96</v>
      </c>
      <c r="AG85" s="153">
        <v>2963.110107421875</v>
      </c>
      <c r="AH85" s="153">
        <v>10479.900390625</v>
      </c>
      <c r="AK85" s="152">
        <v>89</v>
      </c>
      <c r="AL85" s="153">
        <v>2423.27001953125</v>
      </c>
      <c r="AM85" s="153">
        <v>10522.099609375</v>
      </c>
      <c r="AU85" s="152">
        <v>94</v>
      </c>
      <c r="AV85" s="153">
        <v>1889.3499755859375</v>
      </c>
      <c r="AW85" s="153">
        <v>5813.169921875</v>
      </c>
      <c r="BE85" s="154">
        <v>470</v>
      </c>
      <c r="BF85" s="155">
        <v>3467.469970703125</v>
      </c>
      <c r="BG85" s="155">
        <v>7252.52978515625</v>
      </c>
      <c r="BK85" s="153">
        <v>2745.760009765625</v>
      </c>
      <c r="BL85" s="153">
        <v>2963.110107421875</v>
      </c>
      <c r="BO85" s="139">
        <v>16028.2998046875</v>
      </c>
      <c r="BP85" s="153">
        <v>10479.900390625</v>
      </c>
    </row>
    <row r="86" spans="2:68" x14ac:dyDescent="0.2">
      <c r="B86" s="152">
        <v>119</v>
      </c>
      <c r="C86" s="153">
        <v>4817.02001953125</v>
      </c>
      <c r="D86" s="139">
        <v>19494</v>
      </c>
      <c r="G86" s="152">
        <v>145</v>
      </c>
      <c r="H86" s="153">
        <v>4705.1201171875</v>
      </c>
      <c r="I86" s="153">
        <v>20273</v>
      </c>
      <c r="L86" s="138">
        <v>406</v>
      </c>
      <c r="M86" s="139">
        <v>3844.669921875</v>
      </c>
      <c r="N86" s="153">
        <v>11096.2998046875</v>
      </c>
      <c r="Q86" s="152">
        <v>456</v>
      </c>
      <c r="R86" s="153">
        <v>3085.280029296875</v>
      </c>
      <c r="S86" s="153">
        <v>14571.2998046875</v>
      </c>
      <c r="V86" s="152">
        <v>220</v>
      </c>
      <c r="W86" s="153">
        <v>3658.639892578125</v>
      </c>
      <c r="X86" s="153">
        <v>13183.5</v>
      </c>
      <c r="AA86" s="152">
        <v>189</v>
      </c>
      <c r="AB86" s="153">
        <v>3318.929931640625</v>
      </c>
      <c r="AC86" s="153">
        <v>15757.2001953125</v>
      </c>
      <c r="AF86" s="152">
        <v>97</v>
      </c>
      <c r="AG86" s="153">
        <v>2976.330078125</v>
      </c>
      <c r="AH86" s="153">
        <v>10143.5</v>
      </c>
      <c r="AK86" s="152">
        <v>90</v>
      </c>
      <c r="AL86" s="153">
        <v>1939.6300048828125</v>
      </c>
      <c r="AM86" s="153">
        <v>7862.81982421875</v>
      </c>
      <c r="AU86" s="152">
        <v>95</v>
      </c>
      <c r="AV86" s="153">
        <v>2563.909912109375</v>
      </c>
      <c r="AW86" s="153">
        <v>6427.0498046875</v>
      </c>
      <c r="BK86" s="153">
        <v>4817.02001953125</v>
      </c>
      <c r="BL86" s="153">
        <v>2976.330078125</v>
      </c>
      <c r="BO86" s="139">
        <v>19494</v>
      </c>
      <c r="BP86" s="153">
        <v>10143.5</v>
      </c>
    </row>
    <row r="87" spans="2:68" x14ac:dyDescent="0.2">
      <c r="B87" s="152">
        <v>120</v>
      </c>
      <c r="C87" s="153">
        <v>4232.330078125</v>
      </c>
      <c r="D87" s="139">
        <v>20327.80078125</v>
      </c>
      <c r="G87" s="152">
        <v>146</v>
      </c>
      <c r="H87" s="153">
        <v>4586.4501953125</v>
      </c>
      <c r="I87" s="153">
        <v>20016.69921875</v>
      </c>
      <c r="L87" s="138">
        <v>408</v>
      </c>
      <c r="M87" s="139">
        <v>4467.0400390625</v>
      </c>
      <c r="N87" s="153">
        <v>15125.2001953125</v>
      </c>
      <c r="Q87" s="152">
        <v>458</v>
      </c>
      <c r="R87" s="153">
        <v>2132.39990234375</v>
      </c>
      <c r="S87" s="153">
        <v>13424.900390625</v>
      </c>
      <c r="V87" s="152">
        <v>226</v>
      </c>
      <c r="W87" s="153">
        <v>4191.93994140625</v>
      </c>
      <c r="X87" s="153">
        <v>13037.599609375</v>
      </c>
      <c r="AA87" s="152">
        <v>190</v>
      </c>
      <c r="AB87" s="153">
        <v>3783.68994140625</v>
      </c>
      <c r="AC87" s="153">
        <v>15416.400390625</v>
      </c>
      <c r="AF87" s="152">
        <v>98</v>
      </c>
      <c r="AG87" s="153">
        <v>2744.97998046875</v>
      </c>
      <c r="AH87" s="153">
        <v>10120.2001953125</v>
      </c>
      <c r="AK87" s="152">
        <v>91</v>
      </c>
      <c r="AL87" s="153">
        <v>2168.949951171875</v>
      </c>
      <c r="AM87" s="153">
        <v>9102.8798828125</v>
      </c>
      <c r="AU87" s="152">
        <v>96</v>
      </c>
      <c r="AV87" s="153">
        <v>2417.8701171875</v>
      </c>
      <c r="AW87" s="153">
        <v>6535.52001953125</v>
      </c>
      <c r="BK87" s="153">
        <v>4232.330078125</v>
      </c>
      <c r="BL87" s="153">
        <v>2744.97998046875</v>
      </c>
      <c r="BO87" s="139">
        <v>20327.80078125</v>
      </c>
      <c r="BP87" s="153">
        <v>10120.2001953125</v>
      </c>
    </row>
    <row r="88" spans="2:68" ht="16" thickBot="1" x14ac:dyDescent="0.25">
      <c r="B88" s="152">
        <v>121</v>
      </c>
      <c r="C88" s="153">
        <v>3962.8798828125</v>
      </c>
      <c r="D88" s="139">
        <v>17226.599609375</v>
      </c>
      <c r="G88" s="152">
        <v>147</v>
      </c>
      <c r="H88" s="153">
        <v>4345.990234375</v>
      </c>
      <c r="I88" s="153">
        <v>20051.19921875</v>
      </c>
      <c r="L88" s="138">
        <v>412</v>
      </c>
      <c r="M88" s="139">
        <v>4489.41015625</v>
      </c>
      <c r="N88" s="153">
        <v>16418.19921875</v>
      </c>
      <c r="Q88" s="152">
        <v>459</v>
      </c>
      <c r="R88" s="153">
        <v>4229.740234375</v>
      </c>
      <c r="S88" s="153">
        <v>16735.5</v>
      </c>
      <c r="V88" s="154">
        <v>228</v>
      </c>
      <c r="W88" s="155">
        <v>3747.739990234375</v>
      </c>
      <c r="X88" s="155">
        <v>13415.2998046875</v>
      </c>
      <c r="AA88" s="152">
        <v>191</v>
      </c>
      <c r="AB88" s="153">
        <v>3939.889892578125</v>
      </c>
      <c r="AC88" s="153">
        <v>17334.69921875</v>
      </c>
      <c r="AF88" s="152">
        <v>99</v>
      </c>
      <c r="AG88" s="153">
        <v>3157.949951171875</v>
      </c>
      <c r="AH88" s="153">
        <v>10396</v>
      </c>
      <c r="AK88" s="152">
        <v>92</v>
      </c>
      <c r="AL88" s="153">
        <v>2430.449951171875</v>
      </c>
      <c r="AM88" s="153">
        <v>7946.18994140625</v>
      </c>
      <c r="AU88" s="152">
        <v>97</v>
      </c>
      <c r="AV88" s="153">
        <v>1507.56005859375</v>
      </c>
      <c r="AW88" s="153">
        <v>6126.85009765625</v>
      </c>
      <c r="BK88" s="153">
        <v>3962.8798828125</v>
      </c>
      <c r="BL88" s="153">
        <v>3157.949951171875</v>
      </c>
      <c r="BO88" s="139">
        <v>17226.599609375</v>
      </c>
      <c r="BP88" s="153">
        <v>10396</v>
      </c>
    </row>
    <row r="89" spans="2:68" x14ac:dyDescent="0.2">
      <c r="B89" s="152">
        <v>122</v>
      </c>
      <c r="C89" s="153">
        <v>4588.3701171875</v>
      </c>
      <c r="D89" s="139">
        <v>18080.80078125</v>
      </c>
      <c r="G89" s="152">
        <v>148</v>
      </c>
      <c r="H89" s="153">
        <v>3878.2900390625</v>
      </c>
      <c r="I89" s="153">
        <v>20114.5</v>
      </c>
      <c r="L89" s="138">
        <v>416</v>
      </c>
      <c r="M89" s="139">
        <v>3883.389892578125</v>
      </c>
      <c r="N89" s="153">
        <v>14171.599609375</v>
      </c>
      <c r="Q89" s="152">
        <v>462</v>
      </c>
      <c r="R89" s="153">
        <v>4291.5498046875</v>
      </c>
      <c r="S89" s="153">
        <v>14861.400390625</v>
      </c>
      <c r="AA89" s="152">
        <v>196</v>
      </c>
      <c r="AB89" s="153">
        <v>3109.669921875</v>
      </c>
      <c r="AC89" s="153">
        <v>15990.599609375</v>
      </c>
      <c r="AF89" s="152">
        <v>100</v>
      </c>
      <c r="AG89" s="153">
        <v>2718.8701171875</v>
      </c>
      <c r="AH89" s="153">
        <v>9915.0302734375</v>
      </c>
      <c r="AK89" s="152">
        <v>93</v>
      </c>
      <c r="AL89" s="153">
        <v>2063.030029296875</v>
      </c>
      <c r="AM89" s="153">
        <v>8282.51953125</v>
      </c>
      <c r="AU89" s="152">
        <v>98</v>
      </c>
      <c r="AV89" s="153">
        <v>2249.7900390625</v>
      </c>
      <c r="AW89" s="153">
        <v>6989.43017578125</v>
      </c>
      <c r="BK89" s="153">
        <v>4588.3701171875</v>
      </c>
      <c r="BL89" s="153">
        <v>2718.8701171875</v>
      </c>
      <c r="BO89" s="139">
        <v>18080.80078125</v>
      </c>
      <c r="BP89" s="153">
        <v>9915.0302734375</v>
      </c>
    </row>
    <row r="90" spans="2:68" x14ac:dyDescent="0.2">
      <c r="B90" s="152">
        <v>123</v>
      </c>
      <c r="C90" s="153">
        <v>4702.31982421875</v>
      </c>
      <c r="D90" s="139">
        <v>18802.599609375</v>
      </c>
      <c r="G90" s="152">
        <v>149</v>
      </c>
      <c r="H90" s="153">
        <v>4028.080078125</v>
      </c>
      <c r="I90" s="153">
        <v>17207.30078125</v>
      </c>
      <c r="L90" s="138">
        <v>421</v>
      </c>
      <c r="M90" s="139">
        <v>2589.550048828125</v>
      </c>
      <c r="N90" s="153">
        <v>13409.7001953125</v>
      </c>
      <c r="Q90" s="152">
        <v>465</v>
      </c>
      <c r="R90" s="153">
        <v>2238.110107421875</v>
      </c>
      <c r="S90" s="153">
        <v>14705.099609375</v>
      </c>
      <c r="AA90" s="152">
        <v>197</v>
      </c>
      <c r="AB90" s="153">
        <v>3514.47998046875</v>
      </c>
      <c r="AC90" s="153">
        <v>14020.900390625</v>
      </c>
      <c r="AF90" s="152">
        <v>101</v>
      </c>
      <c r="AG90" s="153">
        <v>2602.18994140625</v>
      </c>
      <c r="AH90" s="153">
        <v>11613.2998046875</v>
      </c>
      <c r="AK90" s="152">
        <v>94</v>
      </c>
      <c r="AL90" s="153">
        <v>2544.030029296875</v>
      </c>
      <c r="AM90" s="153">
        <v>9263.490234375</v>
      </c>
      <c r="AU90" s="152">
        <v>99</v>
      </c>
      <c r="AV90" s="153">
        <v>2229.2900390625</v>
      </c>
      <c r="AW90" s="153">
        <v>6799.91015625</v>
      </c>
      <c r="BK90" s="153">
        <v>4702.31982421875</v>
      </c>
      <c r="BL90" s="153">
        <v>2602.18994140625</v>
      </c>
      <c r="BO90" s="139">
        <v>18802.599609375</v>
      </c>
      <c r="BP90" s="153">
        <v>11613.2998046875</v>
      </c>
    </row>
    <row r="91" spans="2:68" x14ac:dyDescent="0.2">
      <c r="B91" s="152">
        <v>124</v>
      </c>
      <c r="C91" s="153">
        <v>2695.219970703125</v>
      </c>
      <c r="D91" s="139">
        <v>16514.900390625</v>
      </c>
      <c r="G91" s="152">
        <v>150</v>
      </c>
      <c r="H91" s="153">
        <v>4261.41015625</v>
      </c>
      <c r="I91" s="153">
        <v>19891.19921875</v>
      </c>
      <c r="L91" s="138">
        <v>428</v>
      </c>
      <c r="M91" s="139">
        <v>2398.989990234375</v>
      </c>
      <c r="N91" s="153">
        <v>10537.7001953125</v>
      </c>
      <c r="Q91" s="152">
        <v>467</v>
      </c>
      <c r="R91" s="153">
        <v>4004.590087890625</v>
      </c>
      <c r="S91" s="153">
        <v>17024.69921875</v>
      </c>
      <c r="AA91" s="152">
        <v>198</v>
      </c>
      <c r="AB91" s="153">
        <v>3783.510009765625</v>
      </c>
      <c r="AC91" s="153">
        <v>14238.099609375</v>
      </c>
      <c r="AF91" s="152">
        <v>102</v>
      </c>
      <c r="AG91" s="153">
        <v>2748.56005859375</v>
      </c>
      <c r="AH91" s="153">
        <v>10108.2001953125</v>
      </c>
      <c r="AK91" s="152">
        <v>95</v>
      </c>
      <c r="AL91" s="153">
        <v>1835.6500244140625</v>
      </c>
      <c r="AM91" s="153">
        <v>9248.9501953125</v>
      </c>
      <c r="AU91" s="152">
        <v>100</v>
      </c>
      <c r="AV91" s="153">
        <v>2073.239990234375</v>
      </c>
      <c r="AW91" s="153">
        <v>7009.72998046875</v>
      </c>
      <c r="BK91" s="153">
        <v>2695.219970703125</v>
      </c>
      <c r="BL91" s="153">
        <v>2748.56005859375</v>
      </c>
      <c r="BO91" s="139">
        <v>16514.900390625</v>
      </c>
      <c r="BP91" s="153">
        <v>10108.2001953125</v>
      </c>
    </row>
    <row r="92" spans="2:68" x14ac:dyDescent="0.2">
      <c r="B92" s="152">
        <v>125</v>
      </c>
      <c r="C92" s="153">
        <v>4068.199951171875</v>
      </c>
      <c r="D92" s="139">
        <v>20347</v>
      </c>
      <c r="G92" s="152">
        <v>151</v>
      </c>
      <c r="H92" s="153">
        <v>4522.669921875</v>
      </c>
      <c r="I92" s="153">
        <v>20210.30078125</v>
      </c>
      <c r="L92" s="138">
        <v>436</v>
      </c>
      <c r="M92" s="139">
        <v>2810.419921875</v>
      </c>
      <c r="N92" s="153">
        <v>12216</v>
      </c>
      <c r="Q92" s="152">
        <v>474</v>
      </c>
      <c r="R92" s="153">
        <v>3883</v>
      </c>
      <c r="S92" s="153">
        <v>16046.400390625</v>
      </c>
      <c r="AA92" s="152">
        <v>204</v>
      </c>
      <c r="AB92" s="153">
        <v>4125.60009765625</v>
      </c>
      <c r="AC92" s="153">
        <v>14347</v>
      </c>
      <c r="AF92" s="152">
        <v>103</v>
      </c>
      <c r="AG92" s="153">
        <v>3067.9599609375</v>
      </c>
      <c r="AH92" s="153">
        <v>9376.0498046875</v>
      </c>
      <c r="AK92" s="152">
        <v>96</v>
      </c>
      <c r="AL92" s="153">
        <v>1975.8800048828125</v>
      </c>
      <c r="AM92" s="153">
        <v>8136.259765625</v>
      </c>
      <c r="AU92" s="152">
        <v>101</v>
      </c>
      <c r="AV92" s="153">
        <v>2258.3798828125</v>
      </c>
      <c r="AW92" s="153">
        <v>7642.41015625</v>
      </c>
      <c r="BK92" s="153">
        <v>4068.199951171875</v>
      </c>
      <c r="BL92" s="153">
        <v>3067.9599609375</v>
      </c>
      <c r="BO92" s="139">
        <v>20347</v>
      </c>
      <c r="BP92" s="153">
        <v>9376.0498046875</v>
      </c>
    </row>
    <row r="93" spans="2:68" x14ac:dyDescent="0.2">
      <c r="B93" s="152">
        <v>126</v>
      </c>
      <c r="C93" s="153">
        <v>4230.47998046875</v>
      </c>
      <c r="D93" s="139">
        <v>20692.30078125</v>
      </c>
      <c r="G93" s="152">
        <v>152</v>
      </c>
      <c r="H93" s="153">
        <v>4633.830078125</v>
      </c>
      <c r="I93" s="153">
        <v>18224.599609375</v>
      </c>
      <c r="L93" s="138">
        <v>438</v>
      </c>
      <c r="M93" s="139">
        <v>3789</v>
      </c>
      <c r="N93" s="153">
        <v>14168.5</v>
      </c>
      <c r="Q93" s="152">
        <v>476</v>
      </c>
      <c r="R93" s="153">
        <v>3688.949951171875</v>
      </c>
      <c r="S93" s="153">
        <v>15004.900390625</v>
      </c>
      <c r="AA93" s="152">
        <v>205</v>
      </c>
      <c r="AB93" s="153">
        <v>3622.860107421875</v>
      </c>
      <c r="AC93" s="153">
        <v>16203</v>
      </c>
      <c r="AF93" s="152">
        <v>104</v>
      </c>
      <c r="AG93" s="153">
        <v>3270.93994140625</v>
      </c>
      <c r="AH93" s="153">
        <v>9777.66015625</v>
      </c>
      <c r="AK93" s="152">
        <v>97</v>
      </c>
      <c r="AL93" s="153">
        <v>1859.1600341796875</v>
      </c>
      <c r="AM93" s="153">
        <v>8495.1396484375</v>
      </c>
      <c r="AU93" s="152">
        <v>102</v>
      </c>
      <c r="AV93" s="153">
        <v>2325.570068359375</v>
      </c>
      <c r="AW93" s="153">
        <v>6145.72998046875</v>
      </c>
      <c r="BK93" s="153">
        <v>4230.47998046875</v>
      </c>
      <c r="BL93" s="153">
        <v>3270.93994140625</v>
      </c>
      <c r="BO93" s="139">
        <v>20692.30078125</v>
      </c>
      <c r="BP93" s="153">
        <v>9777.66015625</v>
      </c>
    </row>
    <row r="94" spans="2:68" x14ac:dyDescent="0.2">
      <c r="B94" s="152">
        <v>127</v>
      </c>
      <c r="C94" s="153">
        <v>4348.22998046875</v>
      </c>
      <c r="D94" s="139">
        <v>20975.900390625</v>
      </c>
      <c r="G94" s="152">
        <v>153</v>
      </c>
      <c r="H94" s="153">
        <v>4448.4501953125</v>
      </c>
      <c r="I94" s="153">
        <v>20627.099609375</v>
      </c>
      <c r="L94" s="138">
        <v>454</v>
      </c>
      <c r="M94" s="139">
        <v>4366.3798828125</v>
      </c>
      <c r="N94" s="153">
        <v>13428.2998046875</v>
      </c>
      <c r="Q94" s="152">
        <v>477</v>
      </c>
      <c r="R94" s="153">
        <v>3960.080078125</v>
      </c>
      <c r="S94" s="153">
        <v>17174.099609375</v>
      </c>
      <c r="AA94" s="152">
        <v>206</v>
      </c>
      <c r="AB94" s="153">
        <v>3930.35009765625</v>
      </c>
      <c r="AC94" s="153">
        <v>14780</v>
      </c>
      <c r="AF94" s="152">
        <v>105</v>
      </c>
      <c r="AG94" s="153">
        <v>2639.800048828125</v>
      </c>
      <c r="AH94" s="153">
        <v>10706.599609375</v>
      </c>
      <c r="AK94" s="152">
        <v>98</v>
      </c>
      <c r="AL94" s="153">
        <v>2063.8798828125</v>
      </c>
      <c r="AM94" s="153">
        <v>8505.8798828125</v>
      </c>
      <c r="AU94" s="152">
        <v>103</v>
      </c>
      <c r="AV94" s="153">
        <v>2344.1298828125</v>
      </c>
      <c r="AW94" s="153">
        <v>7243.77978515625</v>
      </c>
      <c r="BK94" s="153">
        <v>4348.22998046875</v>
      </c>
      <c r="BL94" s="153">
        <v>2639.800048828125</v>
      </c>
      <c r="BO94" s="139">
        <v>20975.900390625</v>
      </c>
      <c r="BP94" s="153">
        <v>10706.599609375</v>
      </c>
    </row>
    <row r="95" spans="2:68" x14ac:dyDescent="0.2">
      <c r="B95" s="152">
        <v>128</v>
      </c>
      <c r="C95" s="153">
        <v>4138.81982421875</v>
      </c>
      <c r="D95" s="139">
        <v>21028</v>
      </c>
      <c r="G95" s="152">
        <v>154</v>
      </c>
      <c r="H95" s="153">
        <v>4186.47021484375</v>
      </c>
      <c r="I95" s="153">
        <v>21493.099609375</v>
      </c>
      <c r="L95" s="138">
        <v>456</v>
      </c>
      <c r="M95" s="139">
        <v>3880.300048828125</v>
      </c>
      <c r="N95" s="153">
        <v>12995.7001953125</v>
      </c>
      <c r="Q95" s="152">
        <v>478</v>
      </c>
      <c r="R95" s="153">
        <v>3957.949951171875</v>
      </c>
      <c r="S95" s="153">
        <v>16945.19921875</v>
      </c>
      <c r="AA95" s="152">
        <v>208</v>
      </c>
      <c r="AB95" s="153">
        <v>4202.169921875</v>
      </c>
      <c r="AC95" s="153">
        <v>17178</v>
      </c>
      <c r="AF95" s="152">
        <v>106</v>
      </c>
      <c r="AG95" s="153">
        <v>1482.550048828125</v>
      </c>
      <c r="AH95" s="153">
        <v>7847.2001953125</v>
      </c>
      <c r="AK95" s="152">
        <v>99</v>
      </c>
      <c r="AL95" s="153">
        <v>2105.840087890625</v>
      </c>
      <c r="AM95" s="153">
        <v>9142.1396484375</v>
      </c>
      <c r="AU95" s="152">
        <v>104</v>
      </c>
      <c r="AV95" s="153">
        <v>1897.7900390625</v>
      </c>
      <c r="AW95" s="153">
        <v>6796.580078125</v>
      </c>
      <c r="BK95" s="153">
        <v>4138.81982421875</v>
      </c>
      <c r="BL95" s="153">
        <v>1482.550048828125</v>
      </c>
      <c r="BO95" s="139">
        <v>21028</v>
      </c>
      <c r="BP95" s="153">
        <v>7847.2001953125</v>
      </c>
    </row>
    <row r="96" spans="2:68" x14ac:dyDescent="0.2">
      <c r="B96" s="152">
        <v>129</v>
      </c>
      <c r="C96" s="153">
        <v>3233.02001953125</v>
      </c>
      <c r="D96" s="139">
        <v>15712.099609375</v>
      </c>
      <c r="G96" s="152">
        <v>155</v>
      </c>
      <c r="H96" s="153">
        <v>4441.4501953125</v>
      </c>
      <c r="I96" s="153">
        <v>20789.599609375</v>
      </c>
      <c r="L96" s="138">
        <v>464</v>
      </c>
      <c r="M96" s="139">
        <v>3867.52001953125</v>
      </c>
      <c r="N96" s="153">
        <v>13139.599609375</v>
      </c>
      <c r="Q96" s="152">
        <v>479</v>
      </c>
      <c r="R96" s="153">
        <v>3811.929931640625</v>
      </c>
      <c r="S96" s="153">
        <v>14287</v>
      </c>
      <c r="AA96" s="152">
        <v>211</v>
      </c>
      <c r="AB96" s="153">
        <v>3494.0400390625</v>
      </c>
      <c r="AC96" s="153">
        <v>14443.099609375</v>
      </c>
      <c r="AF96" s="152">
        <v>107</v>
      </c>
      <c r="AG96" s="153">
        <v>2826.7099609375</v>
      </c>
      <c r="AH96" s="153">
        <v>9538.8203125</v>
      </c>
      <c r="AK96" s="152">
        <v>100</v>
      </c>
      <c r="AL96" s="153">
        <v>2766.22998046875</v>
      </c>
      <c r="AM96" s="153">
        <v>9612.8603515625</v>
      </c>
      <c r="AU96" s="152">
        <v>105</v>
      </c>
      <c r="AV96" s="153">
        <v>1667.56005859375</v>
      </c>
      <c r="AW96" s="153">
        <v>7256.7099609375</v>
      </c>
      <c r="BK96" s="153">
        <v>3233.02001953125</v>
      </c>
      <c r="BL96" s="153">
        <v>2826.7099609375</v>
      </c>
      <c r="BO96" s="139">
        <v>15712.099609375</v>
      </c>
      <c r="BP96" s="153">
        <v>9538.8203125</v>
      </c>
    </row>
    <row r="97" spans="2:68" x14ac:dyDescent="0.2">
      <c r="B97" s="152">
        <v>130</v>
      </c>
      <c r="C97" s="153">
        <v>4385.47021484375</v>
      </c>
      <c r="D97" s="139">
        <v>19112.400390625</v>
      </c>
      <c r="G97" s="152">
        <v>156</v>
      </c>
      <c r="H97" s="153">
        <v>4525.4599609375</v>
      </c>
      <c r="I97" s="153">
        <v>21320.900390625</v>
      </c>
      <c r="L97" s="138">
        <v>468</v>
      </c>
      <c r="M97" s="139">
        <v>3106.10009765625</v>
      </c>
      <c r="N97" s="153">
        <v>11996</v>
      </c>
      <c r="Q97" s="152">
        <v>480</v>
      </c>
      <c r="R97" s="153">
        <v>4300.22021484375</v>
      </c>
      <c r="S97" s="153">
        <v>16328.099609375</v>
      </c>
      <c r="AA97" s="152">
        <v>213</v>
      </c>
      <c r="AB97" s="153">
        <v>3432.949951171875</v>
      </c>
      <c r="AC97" s="153">
        <v>16786.400390625</v>
      </c>
      <c r="AF97" s="152">
        <v>108</v>
      </c>
      <c r="AG97" s="153">
        <v>2631.110107421875</v>
      </c>
      <c r="AH97" s="153">
        <v>11310.7998046875</v>
      </c>
      <c r="AK97" s="152">
        <v>101</v>
      </c>
      <c r="AL97" s="153">
        <v>2803.93994140625</v>
      </c>
      <c r="AM97" s="153">
        <v>9973.33984375</v>
      </c>
      <c r="AU97" s="152">
        <v>106</v>
      </c>
      <c r="AV97" s="153">
        <v>2115.5400390625</v>
      </c>
      <c r="AW97" s="153">
        <v>7064.5</v>
      </c>
      <c r="BK97" s="153">
        <v>4385.47021484375</v>
      </c>
      <c r="BL97" s="153">
        <v>2631.110107421875</v>
      </c>
      <c r="BO97" s="139">
        <v>19112.400390625</v>
      </c>
      <c r="BP97" s="153">
        <v>11310.7998046875</v>
      </c>
    </row>
    <row r="98" spans="2:68" x14ac:dyDescent="0.2">
      <c r="B98" s="152">
        <v>131</v>
      </c>
      <c r="C98" s="153">
        <v>3816.409912109375</v>
      </c>
      <c r="D98" s="139">
        <v>17104.400390625</v>
      </c>
      <c r="G98" s="152">
        <v>157</v>
      </c>
      <c r="H98" s="153">
        <v>4623.7099609375</v>
      </c>
      <c r="I98" s="153">
        <v>19038.5</v>
      </c>
      <c r="L98" s="138">
        <v>477</v>
      </c>
      <c r="M98" s="139">
        <v>2643.85009765625</v>
      </c>
      <c r="N98" s="153">
        <v>12945.2001953125</v>
      </c>
      <c r="Q98" s="152">
        <v>481</v>
      </c>
      <c r="R98" s="153">
        <v>4539.85986328125</v>
      </c>
      <c r="S98" s="153">
        <v>16113.5</v>
      </c>
      <c r="AA98" s="152">
        <v>216</v>
      </c>
      <c r="AB98" s="153">
        <v>3592.72998046875</v>
      </c>
      <c r="AC98" s="153">
        <v>20380</v>
      </c>
      <c r="AF98" s="152">
        <v>109</v>
      </c>
      <c r="AG98" s="153">
        <v>2313.3701171875</v>
      </c>
      <c r="AH98" s="153">
        <v>10844.900390625</v>
      </c>
      <c r="AK98" s="152">
        <v>102</v>
      </c>
      <c r="AL98" s="153">
        <v>2036.949951171875</v>
      </c>
      <c r="AM98" s="153">
        <v>10126.5</v>
      </c>
      <c r="AU98" s="152">
        <v>107</v>
      </c>
      <c r="AV98" s="153">
        <v>2355.02001953125</v>
      </c>
      <c r="AW98" s="153">
        <v>7341.81005859375</v>
      </c>
      <c r="BK98" s="153">
        <v>3816.409912109375</v>
      </c>
      <c r="BL98" s="153">
        <v>2313.3701171875</v>
      </c>
      <c r="BO98" s="139">
        <v>17104.400390625</v>
      </c>
      <c r="BP98" s="153">
        <v>10844.900390625</v>
      </c>
    </row>
    <row r="99" spans="2:68" x14ac:dyDescent="0.2">
      <c r="B99" s="152">
        <v>132</v>
      </c>
      <c r="C99" s="153">
        <v>4521.64013671875</v>
      </c>
      <c r="D99" s="139">
        <v>19221.19921875</v>
      </c>
      <c r="G99" s="152">
        <v>158</v>
      </c>
      <c r="H99" s="153">
        <v>4683.8701171875</v>
      </c>
      <c r="I99" s="153">
        <v>19801</v>
      </c>
      <c r="L99" s="138">
        <v>478</v>
      </c>
      <c r="M99" s="139">
        <v>2786.39990234375</v>
      </c>
      <c r="N99" s="153">
        <v>13619.7998046875</v>
      </c>
      <c r="Q99" s="152">
        <v>482</v>
      </c>
      <c r="R99" s="153">
        <v>4587.27978515625</v>
      </c>
      <c r="S99" s="153">
        <v>17169.400390625</v>
      </c>
      <c r="AA99" s="152">
        <v>218</v>
      </c>
      <c r="AB99" s="153">
        <v>3442.0400390625</v>
      </c>
      <c r="AC99" s="153">
        <v>15995.5</v>
      </c>
      <c r="AF99" s="152">
        <v>110</v>
      </c>
      <c r="AG99" s="153">
        <v>2963.739990234375</v>
      </c>
      <c r="AH99" s="153">
        <v>10219.5</v>
      </c>
      <c r="AK99" s="152">
        <v>103</v>
      </c>
      <c r="AL99" s="153">
        <v>2519.010009765625</v>
      </c>
      <c r="AM99" s="153">
        <v>9608.7998046875</v>
      </c>
      <c r="AU99" s="152">
        <v>108</v>
      </c>
      <c r="AV99" s="153">
        <v>2376.68994140625</v>
      </c>
      <c r="AW99" s="153">
        <v>6979.43017578125</v>
      </c>
      <c r="BK99" s="153">
        <v>4521.64013671875</v>
      </c>
      <c r="BL99" s="153">
        <v>2963.739990234375</v>
      </c>
      <c r="BO99" s="139">
        <v>19221.19921875</v>
      </c>
      <c r="BP99" s="153">
        <v>10219.5</v>
      </c>
    </row>
    <row r="100" spans="2:68" x14ac:dyDescent="0.2">
      <c r="B100" s="152">
        <v>133</v>
      </c>
      <c r="C100" s="153">
        <v>4172.169921875</v>
      </c>
      <c r="D100" s="139">
        <v>18974</v>
      </c>
      <c r="G100" s="152">
        <v>159</v>
      </c>
      <c r="H100" s="153">
        <v>4460.9599609375</v>
      </c>
      <c r="I100" s="153">
        <v>20742.30078125</v>
      </c>
      <c r="L100" s="138">
        <v>480</v>
      </c>
      <c r="M100" s="139">
        <v>4854.10986328125</v>
      </c>
      <c r="N100" s="153">
        <v>13087.7001953125</v>
      </c>
      <c r="Q100" s="152">
        <v>488</v>
      </c>
      <c r="R100" s="153">
        <v>4685.6298828125</v>
      </c>
      <c r="S100" s="153">
        <v>16126.2001953125</v>
      </c>
      <c r="AA100" s="152">
        <v>236</v>
      </c>
      <c r="AB100" s="153">
        <v>3450.139892578125</v>
      </c>
      <c r="AC100" s="153">
        <v>16399.30078125</v>
      </c>
      <c r="AF100" s="152">
        <v>111</v>
      </c>
      <c r="AG100" s="153">
        <v>2742.550048828125</v>
      </c>
      <c r="AH100" s="153">
        <v>10188.900390625</v>
      </c>
      <c r="AK100" s="152">
        <v>104</v>
      </c>
      <c r="AL100" s="153">
        <v>1877.550048828125</v>
      </c>
      <c r="AM100" s="153">
        <v>8021.89990234375</v>
      </c>
      <c r="AU100" s="152">
        <v>109</v>
      </c>
      <c r="AV100" s="153">
        <v>1130.550048828125</v>
      </c>
      <c r="AW100" s="153">
        <v>5527.3798828125</v>
      </c>
      <c r="BK100" s="153">
        <v>4172.169921875</v>
      </c>
      <c r="BL100" s="153">
        <v>2742.550048828125</v>
      </c>
      <c r="BO100" s="139">
        <v>18974</v>
      </c>
      <c r="BP100" s="153">
        <v>10188.900390625</v>
      </c>
    </row>
    <row r="101" spans="2:68" x14ac:dyDescent="0.2">
      <c r="B101" s="152">
        <v>134</v>
      </c>
      <c r="C101" s="153">
        <v>3127.8701171875</v>
      </c>
      <c r="D101" s="139">
        <v>16236.7001953125</v>
      </c>
      <c r="G101" s="152">
        <v>160</v>
      </c>
      <c r="H101" s="153">
        <v>4168.18017578125</v>
      </c>
      <c r="I101" s="153">
        <v>19918.69921875</v>
      </c>
      <c r="L101" s="138">
        <v>487</v>
      </c>
      <c r="M101" s="139">
        <v>4601.64013671875</v>
      </c>
      <c r="N101" s="153">
        <v>15716.7998046875</v>
      </c>
      <c r="Q101" s="152">
        <v>489</v>
      </c>
      <c r="R101" s="153">
        <v>4181.68994140625</v>
      </c>
      <c r="S101" s="153">
        <v>14444.2001953125</v>
      </c>
      <c r="AA101" s="152">
        <v>247</v>
      </c>
      <c r="AB101" s="153">
        <v>3602.830078125</v>
      </c>
      <c r="AC101" s="153">
        <v>14622.5</v>
      </c>
      <c r="AF101" s="152">
        <v>112</v>
      </c>
      <c r="AG101" s="153">
        <v>2726.1298828125</v>
      </c>
      <c r="AH101" s="153">
        <v>9212.0400390625</v>
      </c>
      <c r="AK101" s="152">
        <v>105</v>
      </c>
      <c r="AL101" s="153">
        <v>1243.3900146484375</v>
      </c>
      <c r="AM101" s="153">
        <v>8811.2001953125</v>
      </c>
      <c r="AU101" s="152">
        <v>111</v>
      </c>
      <c r="AV101" s="153">
        <v>1983.18994140625</v>
      </c>
      <c r="AW101" s="153">
        <v>6386.41015625</v>
      </c>
      <c r="BK101" s="153">
        <v>3127.8701171875</v>
      </c>
      <c r="BL101" s="153">
        <v>2726.1298828125</v>
      </c>
      <c r="BO101" s="139">
        <v>16236.7001953125</v>
      </c>
      <c r="BP101" s="153">
        <v>9212.0400390625</v>
      </c>
    </row>
    <row r="102" spans="2:68" x14ac:dyDescent="0.2">
      <c r="B102" s="152">
        <v>135</v>
      </c>
      <c r="C102" s="153">
        <v>2922.840087890625</v>
      </c>
      <c r="D102" s="139">
        <v>16898.599609375</v>
      </c>
      <c r="G102" s="152">
        <v>161</v>
      </c>
      <c r="H102" s="153">
        <v>4541.56005859375</v>
      </c>
      <c r="I102" s="153">
        <v>22160.599609375</v>
      </c>
      <c r="L102" s="138">
        <v>488</v>
      </c>
      <c r="M102" s="139">
        <v>2388.330078125</v>
      </c>
      <c r="N102" s="153">
        <v>12161.7001953125</v>
      </c>
      <c r="Q102" s="152">
        <v>490</v>
      </c>
      <c r="R102" s="153">
        <v>2789.429931640625</v>
      </c>
      <c r="S102" s="153">
        <v>15186.599609375</v>
      </c>
      <c r="AA102" s="152">
        <v>249</v>
      </c>
      <c r="AB102" s="153">
        <v>3351.6298828125</v>
      </c>
      <c r="AC102" s="153">
        <v>19953.69921875</v>
      </c>
      <c r="AF102" s="152">
        <v>113</v>
      </c>
      <c r="AG102" s="153">
        <v>1451.4000244140625</v>
      </c>
      <c r="AH102" s="153">
        <v>8621.419921875</v>
      </c>
      <c r="AK102" s="152">
        <v>106</v>
      </c>
      <c r="AL102" s="153">
        <v>1472.8900146484375</v>
      </c>
      <c r="AM102" s="153">
        <v>7562.81005859375</v>
      </c>
      <c r="AU102" s="152">
        <v>112</v>
      </c>
      <c r="AV102" s="153">
        <v>2323.239990234375</v>
      </c>
      <c r="AW102" s="153">
        <v>6538.0498046875</v>
      </c>
      <c r="BK102" s="153">
        <v>2922.840087890625</v>
      </c>
      <c r="BL102" s="153">
        <v>1451.4000244140625</v>
      </c>
      <c r="BO102" s="139">
        <v>16898.599609375</v>
      </c>
      <c r="BP102" s="153">
        <v>8621.419921875</v>
      </c>
    </row>
    <row r="103" spans="2:68" x14ac:dyDescent="0.2">
      <c r="B103" s="152">
        <v>136</v>
      </c>
      <c r="C103" s="153">
        <v>5141.3701171875</v>
      </c>
      <c r="D103" s="139">
        <v>18370.69921875</v>
      </c>
      <c r="G103" s="152">
        <v>163</v>
      </c>
      <c r="H103" s="153">
        <v>4603.9501953125</v>
      </c>
      <c r="I103" s="153">
        <v>21028</v>
      </c>
      <c r="L103" s="138">
        <v>494</v>
      </c>
      <c r="M103" s="139">
        <v>4435.75</v>
      </c>
      <c r="N103" s="153">
        <v>13084.7001953125</v>
      </c>
      <c r="Q103" s="152">
        <v>491</v>
      </c>
      <c r="R103" s="153">
        <v>4626.81005859375</v>
      </c>
      <c r="S103" s="153">
        <v>16796.599609375</v>
      </c>
      <c r="AA103" s="152">
        <v>254</v>
      </c>
      <c r="AB103" s="153">
        <v>3410.31005859375</v>
      </c>
      <c r="AC103" s="153">
        <v>17264.900390625</v>
      </c>
      <c r="AF103" s="152">
        <v>114</v>
      </c>
      <c r="AG103" s="153">
        <v>2906.6201171875</v>
      </c>
      <c r="AH103" s="153">
        <v>10847</v>
      </c>
      <c r="AK103" s="152">
        <v>107</v>
      </c>
      <c r="AL103" s="153">
        <v>2274.840087890625</v>
      </c>
      <c r="AM103" s="153">
        <v>8476.23046875</v>
      </c>
      <c r="AU103" s="152">
        <v>113</v>
      </c>
      <c r="AV103" s="153">
        <v>2199.110107421875</v>
      </c>
      <c r="AW103" s="153">
        <v>7105.3701171875</v>
      </c>
      <c r="BK103" s="153">
        <v>5141.3701171875</v>
      </c>
      <c r="BL103" s="153">
        <v>2906.6201171875</v>
      </c>
      <c r="BO103" s="139">
        <v>18370.69921875</v>
      </c>
      <c r="BP103" s="153">
        <v>10847</v>
      </c>
    </row>
    <row r="104" spans="2:68" x14ac:dyDescent="0.2">
      <c r="B104" s="152">
        <v>137</v>
      </c>
      <c r="C104" s="153">
        <v>4169.240234375</v>
      </c>
      <c r="D104" s="139">
        <v>16931.099609375</v>
      </c>
      <c r="G104" s="152">
        <v>164</v>
      </c>
      <c r="H104" s="153">
        <v>4609.830078125</v>
      </c>
      <c r="I104" s="153">
        <v>16457.80078125</v>
      </c>
      <c r="L104" s="138">
        <v>500</v>
      </c>
      <c r="M104" s="139">
        <v>2901.429931640625</v>
      </c>
      <c r="N104" s="153">
        <v>14265.2001953125</v>
      </c>
      <c r="Q104" s="152">
        <v>492</v>
      </c>
      <c r="R104" s="153">
        <v>3445.06005859375</v>
      </c>
      <c r="S104" s="153">
        <v>15249.2998046875</v>
      </c>
      <c r="AA104" s="152">
        <v>255</v>
      </c>
      <c r="AB104" s="153">
        <v>3284.580078125</v>
      </c>
      <c r="AC104" s="153">
        <v>15825.900390625</v>
      </c>
      <c r="AF104" s="152">
        <v>115</v>
      </c>
      <c r="AG104" s="153">
        <v>2652.080078125</v>
      </c>
      <c r="AH104" s="153">
        <v>10080.599609375</v>
      </c>
      <c r="AK104" s="152">
        <v>108</v>
      </c>
      <c r="AL104" s="153">
        <v>2429.889892578125</v>
      </c>
      <c r="AM104" s="153">
        <v>9675.580078125</v>
      </c>
      <c r="AU104" s="152">
        <v>114</v>
      </c>
      <c r="AV104" s="153">
        <v>1754.25</v>
      </c>
      <c r="AW104" s="153">
        <v>6645.93017578125</v>
      </c>
      <c r="BK104" s="153">
        <v>4169.240234375</v>
      </c>
      <c r="BL104" s="153">
        <v>2652.080078125</v>
      </c>
      <c r="BO104" s="139">
        <v>16931.099609375</v>
      </c>
      <c r="BP104" s="153">
        <v>10080.599609375</v>
      </c>
    </row>
    <row r="105" spans="2:68" x14ac:dyDescent="0.2">
      <c r="B105" s="152">
        <v>138</v>
      </c>
      <c r="C105" s="153">
        <v>4076.10009765625</v>
      </c>
      <c r="D105" s="139">
        <v>16781.099609375</v>
      </c>
      <c r="G105" s="152">
        <v>166</v>
      </c>
      <c r="H105" s="153">
        <v>4445.5498046875</v>
      </c>
      <c r="I105" s="153">
        <v>18270.400390625</v>
      </c>
      <c r="L105" s="138">
        <v>501</v>
      </c>
      <c r="M105" s="139">
        <v>4249.72021484375</v>
      </c>
      <c r="N105" s="153">
        <v>14390.400390625</v>
      </c>
      <c r="Q105" s="152">
        <v>493</v>
      </c>
      <c r="R105" s="153">
        <v>2361.260009765625</v>
      </c>
      <c r="S105" s="153">
        <v>15349.099609375</v>
      </c>
      <c r="AA105" s="152">
        <v>257</v>
      </c>
      <c r="AB105" s="153">
        <v>3942.969970703125</v>
      </c>
      <c r="AC105" s="153">
        <v>17565.599609375</v>
      </c>
      <c r="AF105" s="152">
        <v>116</v>
      </c>
      <c r="AG105" s="153">
        <v>2283.159912109375</v>
      </c>
      <c r="AH105" s="153">
        <v>9622.08984375</v>
      </c>
      <c r="AK105" s="152">
        <v>109</v>
      </c>
      <c r="AL105" s="153">
        <v>2853.18994140625</v>
      </c>
      <c r="AM105" s="153">
        <v>10084.900390625</v>
      </c>
      <c r="AU105" s="152">
        <v>115</v>
      </c>
      <c r="AV105" s="153">
        <v>1857.5</v>
      </c>
      <c r="AW105" s="153">
        <v>5911.89013671875</v>
      </c>
      <c r="BK105" s="153">
        <v>4076.10009765625</v>
      </c>
      <c r="BL105" s="153">
        <v>2283.159912109375</v>
      </c>
      <c r="BO105" s="139">
        <v>16781.099609375</v>
      </c>
      <c r="BP105" s="153">
        <v>9622.08984375</v>
      </c>
    </row>
    <row r="106" spans="2:68" x14ac:dyDescent="0.2">
      <c r="B106" s="152">
        <v>139</v>
      </c>
      <c r="C106" s="153">
        <v>3914.639892578125</v>
      </c>
      <c r="D106" s="139">
        <v>19476.19921875</v>
      </c>
      <c r="G106" s="152">
        <v>167</v>
      </c>
      <c r="H106" s="153">
        <v>4599.72021484375</v>
      </c>
      <c r="I106" s="153">
        <v>21814.30078125</v>
      </c>
      <c r="L106" s="138">
        <v>503</v>
      </c>
      <c r="M106" s="139">
        <v>2243.360107421875</v>
      </c>
      <c r="N106" s="153">
        <v>11657.7001953125</v>
      </c>
      <c r="Q106" s="152">
        <v>494</v>
      </c>
      <c r="R106" s="153">
        <v>3243.010009765625</v>
      </c>
      <c r="S106" s="153">
        <v>16025.099609375</v>
      </c>
      <c r="AA106" s="152">
        <v>266</v>
      </c>
      <c r="AB106" s="153">
        <v>3589.1201171875</v>
      </c>
      <c r="AC106" s="153">
        <v>18620.599609375</v>
      </c>
      <c r="AF106" s="152">
        <v>117</v>
      </c>
      <c r="AG106" s="153">
        <v>1911</v>
      </c>
      <c r="AH106" s="153">
        <v>10711</v>
      </c>
      <c r="AK106" s="152">
        <v>110</v>
      </c>
      <c r="AL106" s="153">
        <v>2544.22998046875</v>
      </c>
      <c r="AM106" s="153">
        <v>9982.5703125</v>
      </c>
      <c r="AU106" s="152">
        <v>116</v>
      </c>
      <c r="AV106" s="153">
        <v>1937.8699951171875</v>
      </c>
      <c r="AW106" s="153">
        <v>7020.08984375</v>
      </c>
      <c r="BK106" s="153">
        <v>3914.639892578125</v>
      </c>
      <c r="BL106" s="153">
        <v>1911</v>
      </c>
      <c r="BO106" s="139">
        <v>19476.19921875</v>
      </c>
      <c r="BP106" s="153">
        <v>10711</v>
      </c>
    </row>
    <row r="107" spans="2:68" x14ac:dyDescent="0.2">
      <c r="B107" s="152">
        <v>140</v>
      </c>
      <c r="C107" s="153">
        <v>4521.97998046875</v>
      </c>
      <c r="D107" s="139">
        <v>21240.69921875</v>
      </c>
      <c r="G107" s="152">
        <v>168</v>
      </c>
      <c r="H107" s="153">
        <v>4853.22021484375</v>
      </c>
      <c r="I107" s="153">
        <v>20335.400390625</v>
      </c>
      <c r="L107" s="138">
        <v>507</v>
      </c>
      <c r="M107" s="139">
        <v>3968.06005859375</v>
      </c>
      <c r="N107" s="153">
        <v>12189.099609375</v>
      </c>
      <c r="Q107" s="152">
        <v>495</v>
      </c>
      <c r="R107" s="153">
        <v>2124.2900390625</v>
      </c>
      <c r="S107" s="153">
        <v>15163</v>
      </c>
      <c r="AA107" s="152">
        <v>271</v>
      </c>
      <c r="AB107" s="153">
        <v>3205.4599609375</v>
      </c>
      <c r="AC107" s="153">
        <v>14916.2998046875</v>
      </c>
      <c r="AF107" s="152">
        <v>119</v>
      </c>
      <c r="AG107" s="153">
        <v>3507.780029296875</v>
      </c>
      <c r="AH107" s="153">
        <v>9614.3798828125</v>
      </c>
      <c r="AK107" s="152">
        <v>111</v>
      </c>
      <c r="AL107" s="153">
        <v>1996.550048828125</v>
      </c>
      <c r="AM107" s="153">
        <v>8618.51953125</v>
      </c>
      <c r="AU107" s="152">
        <v>117</v>
      </c>
      <c r="AV107" s="153">
        <v>2121.97998046875</v>
      </c>
      <c r="AW107" s="153">
        <v>6313.990234375</v>
      </c>
      <c r="BK107" s="153">
        <v>4521.97998046875</v>
      </c>
      <c r="BL107" s="153">
        <v>3507.780029296875</v>
      </c>
      <c r="BO107" s="139">
        <v>21240.69921875</v>
      </c>
      <c r="BP107" s="153">
        <v>9614.3798828125</v>
      </c>
    </row>
    <row r="108" spans="2:68" x14ac:dyDescent="0.2">
      <c r="B108" s="152">
        <v>141</v>
      </c>
      <c r="C108" s="153">
        <v>4145.2900390625</v>
      </c>
      <c r="D108" s="139">
        <v>19175.69921875</v>
      </c>
      <c r="G108" s="152">
        <v>169</v>
      </c>
      <c r="H108" s="153">
        <v>4191.06005859375</v>
      </c>
      <c r="I108" s="153">
        <v>21339.69921875</v>
      </c>
      <c r="L108" s="138">
        <v>511</v>
      </c>
      <c r="M108" s="139">
        <v>4638.240234375</v>
      </c>
      <c r="N108" s="153">
        <v>16415.599609375</v>
      </c>
      <c r="Q108" s="152">
        <v>499</v>
      </c>
      <c r="R108" s="153">
        <v>3153.1201171875</v>
      </c>
      <c r="S108" s="153">
        <v>13599.2998046875</v>
      </c>
      <c r="AA108" s="152">
        <v>272</v>
      </c>
      <c r="AB108" s="153">
        <v>3412.419921875</v>
      </c>
      <c r="AC108" s="153">
        <v>17602.80078125</v>
      </c>
      <c r="AF108" s="152">
        <v>120</v>
      </c>
      <c r="AG108" s="153">
        <v>3310.77001953125</v>
      </c>
      <c r="AH108" s="153">
        <v>9956.400390625</v>
      </c>
      <c r="AK108" s="152">
        <v>112</v>
      </c>
      <c r="AL108" s="153">
        <v>2556.860107421875</v>
      </c>
      <c r="AM108" s="153">
        <v>11233.400390625</v>
      </c>
      <c r="AU108" s="152">
        <v>118</v>
      </c>
      <c r="AV108" s="153">
        <v>1874.260009765625</v>
      </c>
      <c r="AW108" s="153">
        <v>7066.58984375</v>
      </c>
      <c r="BK108" s="153">
        <v>4145.2900390625</v>
      </c>
      <c r="BL108" s="153">
        <v>3310.77001953125</v>
      </c>
      <c r="BO108" s="139">
        <v>19175.69921875</v>
      </c>
      <c r="BP108" s="153">
        <v>9956.400390625</v>
      </c>
    </row>
    <row r="109" spans="2:68" x14ac:dyDescent="0.2">
      <c r="B109" s="152">
        <v>142</v>
      </c>
      <c r="C109" s="153">
        <v>4269.259765625</v>
      </c>
      <c r="D109" s="139">
        <v>21328.5</v>
      </c>
      <c r="G109" s="152">
        <v>170</v>
      </c>
      <c r="H109" s="153">
        <v>4773.75</v>
      </c>
      <c r="I109" s="153">
        <v>18379.5</v>
      </c>
      <c r="L109" s="138">
        <v>518</v>
      </c>
      <c r="M109" s="139">
        <v>4972.18017578125</v>
      </c>
      <c r="N109" s="153">
        <v>13135.2998046875</v>
      </c>
      <c r="Q109" s="152">
        <v>500</v>
      </c>
      <c r="R109" s="153">
        <v>3968.2099609375</v>
      </c>
      <c r="S109" s="153">
        <v>15258.099609375</v>
      </c>
      <c r="AA109" s="152">
        <v>276</v>
      </c>
      <c r="AB109" s="153">
        <v>3133.800048828125</v>
      </c>
      <c r="AC109" s="153">
        <v>19536.80078125</v>
      </c>
      <c r="AF109" s="152">
        <v>121</v>
      </c>
      <c r="AG109" s="153">
        <v>2622.22998046875</v>
      </c>
      <c r="AH109" s="153">
        <v>11402.2001953125</v>
      </c>
      <c r="AK109" s="152">
        <v>113</v>
      </c>
      <c r="AL109" s="153">
        <v>1965.739990234375</v>
      </c>
      <c r="AM109" s="153">
        <v>10445.7001953125</v>
      </c>
      <c r="AU109" s="152">
        <v>119</v>
      </c>
      <c r="AV109" s="153">
        <v>2091.969970703125</v>
      </c>
      <c r="AW109" s="153">
        <v>6448.97998046875</v>
      </c>
      <c r="BK109" s="153">
        <v>4269.259765625</v>
      </c>
      <c r="BL109" s="153">
        <v>2622.22998046875</v>
      </c>
      <c r="BO109" s="139">
        <v>21328.5</v>
      </c>
      <c r="BP109" s="153">
        <v>11402.2001953125</v>
      </c>
    </row>
    <row r="110" spans="2:68" x14ac:dyDescent="0.2">
      <c r="B110" s="152">
        <v>143</v>
      </c>
      <c r="C110" s="153">
        <v>3269.260009765625</v>
      </c>
      <c r="D110" s="139">
        <v>16600.5</v>
      </c>
      <c r="G110" s="152">
        <v>171</v>
      </c>
      <c r="H110" s="153">
        <v>3901.02001953125</v>
      </c>
      <c r="I110" s="153">
        <v>20292.599609375</v>
      </c>
      <c r="L110" s="138">
        <v>526</v>
      </c>
      <c r="M110" s="139">
        <v>4013.389892578125</v>
      </c>
      <c r="N110" s="153">
        <v>13965.5</v>
      </c>
      <c r="Q110" s="152">
        <v>501</v>
      </c>
      <c r="R110" s="153">
        <v>2468.360107421875</v>
      </c>
      <c r="S110" s="153">
        <v>8409.8095703125</v>
      </c>
      <c r="AA110" s="152">
        <v>281</v>
      </c>
      <c r="AB110" s="153">
        <v>3792.340087890625</v>
      </c>
      <c r="AC110" s="153">
        <v>19931</v>
      </c>
      <c r="AF110" s="152">
        <v>122</v>
      </c>
      <c r="AG110" s="153">
        <v>2797.7900390625</v>
      </c>
      <c r="AH110" s="153">
        <v>11120.7998046875</v>
      </c>
      <c r="AK110" s="152">
        <v>114</v>
      </c>
      <c r="AL110" s="153">
        <v>1283.969970703125</v>
      </c>
      <c r="AM110" s="153">
        <v>8157.7099609375</v>
      </c>
      <c r="AU110" s="152">
        <v>120</v>
      </c>
      <c r="AV110" s="153">
        <v>2028.199951171875</v>
      </c>
      <c r="AW110" s="153">
        <v>6784.14013671875</v>
      </c>
      <c r="BK110" s="153">
        <v>3269.260009765625</v>
      </c>
      <c r="BL110" s="153">
        <v>2797.7900390625</v>
      </c>
      <c r="BO110" s="139">
        <v>16600.5</v>
      </c>
      <c r="BP110" s="153">
        <v>11120.7998046875</v>
      </c>
    </row>
    <row r="111" spans="2:68" x14ac:dyDescent="0.2">
      <c r="B111" s="152">
        <v>144</v>
      </c>
      <c r="C111" s="153">
        <v>4584.9599609375</v>
      </c>
      <c r="D111" s="139">
        <v>18674.5</v>
      </c>
      <c r="G111" s="152">
        <v>172</v>
      </c>
      <c r="H111" s="153">
        <v>4522.7900390625</v>
      </c>
      <c r="I111" s="153">
        <v>20129</v>
      </c>
      <c r="L111" s="138">
        <v>530</v>
      </c>
      <c r="M111" s="139">
        <v>4284.1201171875</v>
      </c>
      <c r="N111" s="153">
        <v>15651.599609375</v>
      </c>
      <c r="Q111" s="152">
        <v>502</v>
      </c>
      <c r="R111" s="153">
        <v>3493.780029296875</v>
      </c>
      <c r="S111" s="153">
        <v>9429.419921875</v>
      </c>
      <c r="AA111" s="152">
        <v>287</v>
      </c>
      <c r="AB111" s="153">
        <v>3522.60009765625</v>
      </c>
      <c r="AC111" s="153">
        <v>16492.69921875</v>
      </c>
      <c r="AF111" s="152">
        <v>123</v>
      </c>
      <c r="AG111" s="153">
        <v>3076.699951171875</v>
      </c>
      <c r="AH111" s="153">
        <v>9959.9501953125</v>
      </c>
      <c r="AK111" s="152">
        <v>115</v>
      </c>
      <c r="AL111" s="153">
        <v>1407.5400390625</v>
      </c>
      <c r="AM111" s="153">
        <v>7998.259765625</v>
      </c>
      <c r="AU111" s="152">
        <v>121</v>
      </c>
      <c r="AV111" s="153">
        <v>1812.9000244140625</v>
      </c>
      <c r="AW111" s="153">
        <v>6681.14990234375</v>
      </c>
      <c r="BK111" s="153">
        <v>4584.9599609375</v>
      </c>
      <c r="BL111" s="153">
        <v>3076.699951171875</v>
      </c>
      <c r="BO111" s="139">
        <v>18674.5</v>
      </c>
      <c r="BP111" s="153">
        <v>9959.9501953125</v>
      </c>
    </row>
    <row r="112" spans="2:68" x14ac:dyDescent="0.2">
      <c r="B112" s="152">
        <v>145</v>
      </c>
      <c r="C112" s="153">
        <v>3852.929931640625</v>
      </c>
      <c r="D112" s="139">
        <v>19784.19921875</v>
      </c>
      <c r="G112" s="152">
        <v>173</v>
      </c>
      <c r="H112" s="153">
        <v>4951.330078125</v>
      </c>
      <c r="I112" s="153">
        <v>18716</v>
      </c>
      <c r="L112" s="138">
        <v>531</v>
      </c>
      <c r="M112" s="139">
        <v>2991.85009765625</v>
      </c>
      <c r="N112" s="153">
        <v>13387.099609375</v>
      </c>
      <c r="Q112" s="152">
        <v>503</v>
      </c>
      <c r="R112" s="153">
        <v>3190.659912109375</v>
      </c>
      <c r="S112" s="153">
        <v>8412.580078125</v>
      </c>
      <c r="AA112" s="152">
        <v>290</v>
      </c>
      <c r="AB112" s="153">
        <v>3998.030029296875</v>
      </c>
      <c r="AC112" s="153">
        <v>16483.400390625</v>
      </c>
      <c r="AF112" s="152">
        <v>124</v>
      </c>
      <c r="AG112" s="153">
        <v>2884.89990234375</v>
      </c>
      <c r="AH112" s="153">
        <v>10245</v>
      </c>
      <c r="AK112" s="152">
        <v>116</v>
      </c>
      <c r="AL112" s="153">
        <v>2505.06005859375</v>
      </c>
      <c r="AM112" s="153">
        <v>9572.0595703125</v>
      </c>
      <c r="AU112" s="152">
        <v>122</v>
      </c>
      <c r="AV112" s="153">
        <v>1784.6199951171875</v>
      </c>
      <c r="AW112" s="153">
        <v>6311.4599609375</v>
      </c>
      <c r="BK112" s="153">
        <v>3852.929931640625</v>
      </c>
      <c r="BL112" s="153">
        <v>2884.89990234375</v>
      </c>
      <c r="BO112" s="139">
        <v>19784.19921875</v>
      </c>
      <c r="BP112" s="153">
        <v>10245</v>
      </c>
    </row>
    <row r="113" spans="2:68" x14ac:dyDescent="0.2">
      <c r="B113" s="152">
        <v>146</v>
      </c>
      <c r="C113" s="153">
        <v>4034.530029296875</v>
      </c>
      <c r="D113" s="139">
        <v>16476.69921875</v>
      </c>
      <c r="G113" s="152">
        <v>174</v>
      </c>
      <c r="H113" s="153">
        <v>4385.169921875</v>
      </c>
      <c r="I113" s="153">
        <v>22387.69921875</v>
      </c>
      <c r="L113" s="138">
        <v>534</v>
      </c>
      <c r="M113" s="139">
        <v>2510.780029296875</v>
      </c>
      <c r="N113" s="153">
        <v>11535.2001953125</v>
      </c>
      <c r="Q113" s="152">
        <v>504</v>
      </c>
      <c r="R113" s="153">
        <v>2408.409912109375</v>
      </c>
      <c r="S113" s="153">
        <v>10467.400390625</v>
      </c>
      <c r="AA113" s="152">
        <v>296</v>
      </c>
      <c r="AB113" s="153">
        <v>3691.389892578125</v>
      </c>
      <c r="AC113" s="153">
        <v>18558.900390625</v>
      </c>
      <c r="AF113" s="152">
        <v>125</v>
      </c>
      <c r="AG113" s="153">
        <v>2980.7099609375</v>
      </c>
      <c r="AH113" s="153">
        <v>11333.2001953125</v>
      </c>
      <c r="AK113" s="152">
        <v>117</v>
      </c>
      <c r="AL113" s="153">
        <v>2037.2900390625</v>
      </c>
      <c r="AM113" s="153">
        <v>9556.7001953125</v>
      </c>
      <c r="AU113" s="152">
        <v>123</v>
      </c>
      <c r="AV113" s="153">
        <v>1728.780029296875</v>
      </c>
      <c r="AW113" s="153">
        <v>6975.2001953125</v>
      </c>
      <c r="BK113" s="153">
        <v>4034.530029296875</v>
      </c>
      <c r="BL113" s="153">
        <v>2980.7099609375</v>
      </c>
      <c r="BO113" s="139">
        <v>16476.69921875</v>
      </c>
      <c r="BP113" s="153">
        <v>11333.2001953125</v>
      </c>
    </row>
    <row r="114" spans="2:68" x14ac:dyDescent="0.2">
      <c r="B114" s="152">
        <v>147</v>
      </c>
      <c r="C114" s="153">
        <v>4665.33984375</v>
      </c>
      <c r="D114" s="139">
        <v>21847.400390625</v>
      </c>
      <c r="G114" s="152">
        <v>175</v>
      </c>
      <c r="H114" s="153">
        <v>4432.27001953125</v>
      </c>
      <c r="I114" s="153">
        <v>19989.30078125</v>
      </c>
      <c r="L114" s="138">
        <v>538</v>
      </c>
      <c r="M114" s="139">
        <v>5084.39013671875</v>
      </c>
      <c r="N114" s="153">
        <v>14829.599609375</v>
      </c>
      <c r="Q114" s="152">
        <v>505</v>
      </c>
      <c r="R114" s="153">
        <v>2126.340087890625</v>
      </c>
      <c r="S114" s="153">
        <v>8954.41015625</v>
      </c>
      <c r="AA114" s="152">
        <v>306</v>
      </c>
      <c r="AB114" s="153">
        <v>3561.570068359375</v>
      </c>
      <c r="AC114" s="153">
        <v>16544.400390625</v>
      </c>
      <c r="AF114" s="152">
        <v>126</v>
      </c>
      <c r="AG114" s="153">
        <v>2222.35009765625</v>
      </c>
      <c r="AH114" s="153">
        <v>10818.400390625</v>
      </c>
      <c r="AK114" s="152">
        <v>118</v>
      </c>
      <c r="AL114" s="153">
        <v>1674.469970703125</v>
      </c>
      <c r="AM114" s="153">
        <v>7297.6298828125</v>
      </c>
      <c r="AU114" s="152">
        <v>124</v>
      </c>
      <c r="AV114" s="153">
        <v>2052</v>
      </c>
      <c r="AW114" s="153">
        <v>6276.509765625</v>
      </c>
      <c r="BK114" s="153">
        <v>4665.33984375</v>
      </c>
      <c r="BL114" s="153">
        <v>2222.35009765625</v>
      </c>
      <c r="BO114" s="139">
        <v>21847.400390625</v>
      </c>
      <c r="BP114" s="153">
        <v>10818.400390625</v>
      </c>
    </row>
    <row r="115" spans="2:68" x14ac:dyDescent="0.2">
      <c r="B115" s="152">
        <v>148</v>
      </c>
      <c r="C115" s="153">
        <v>2798.679931640625</v>
      </c>
      <c r="D115" s="139">
        <v>16184.099609375</v>
      </c>
      <c r="G115" s="152">
        <v>176</v>
      </c>
      <c r="H115" s="153">
        <v>4440.25</v>
      </c>
      <c r="I115" s="153">
        <v>21361</v>
      </c>
      <c r="L115" s="138">
        <v>542</v>
      </c>
      <c r="M115" s="139">
        <v>4455.919921875</v>
      </c>
      <c r="N115" s="153">
        <v>14237.2998046875</v>
      </c>
      <c r="Q115" s="152">
        <v>506</v>
      </c>
      <c r="R115" s="153">
        <v>1968.6199951171875</v>
      </c>
      <c r="S115" s="153">
        <v>8537.0302734375</v>
      </c>
      <c r="AA115" s="152">
        <v>322</v>
      </c>
      <c r="AB115" s="153">
        <v>3781.7900390625</v>
      </c>
      <c r="AC115" s="153">
        <v>17518.5</v>
      </c>
      <c r="AF115" s="152">
        <v>127</v>
      </c>
      <c r="AG115" s="153">
        <v>2451.429931640625</v>
      </c>
      <c r="AH115" s="153">
        <v>12201</v>
      </c>
      <c r="AK115" s="152">
        <v>119</v>
      </c>
      <c r="AL115" s="153">
        <v>1841.0999755859375</v>
      </c>
      <c r="AM115" s="153">
        <v>7512.81005859375</v>
      </c>
      <c r="AU115" s="152">
        <v>125</v>
      </c>
      <c r="AV115" s="153">
        <v>1493.0899658203125</v>
      </c>
      <c r="AW115" s="153">
        <v>6352.60009765625</v>
      </c>
      <c r="BK115" s="153">
        <v>2798.679931640625</v>
      </c>
      <c r="BL115" s="153">
        <v>2451.429931640625</v>
      </c>
      <c r="BO115" s="139">
        <v>16184.099609375</v>
      </c>
      <c r="BP115" s="153">
        <v>12201</v>
      </c>
    </row>
    <row r="116" spans="2:68" x14ac:dyDescent="0.2">
      <c r="B116" s="152">
        <v>149</v>
      </c>
      <c r="C116" s="153">
        <v>4141</v>
      </c>
      <c r="D116" s="139">
        <v>17606</v>
      </c>
      <c r="G116" s="152">
        <v>177</v>
      </c>
      <c r="H116" s="153">
        <v>3061.3798828125</v>
      </c>
      <c r="I116" s="153">
        <v>17548.400390625</v>
      </c>
      <c r="L116" s="138">
        <v>551</v>
      </c>
      <c r="M116" s="139">
        <v>2370.300048828125</v>
      </c>
      <c r="N116" s="153">
        <v>12179.7001953125</v>
      </c>
      <c r="Q116" s="152">
        <v>507</v>
      </c>
      <c r="R116" s="153">
        <v>3097.989990234375</v>
      </c>
      <c r="S116" s="153">
        <v>8046.580078125</v>
      </c>
      <c r="AA116" s="152">
        <v>324</v>
      </c>
      <c r="AB116" s="153">
        <v>3490.639892578125</v>
      </c>
      <c r="AC116" s="153">
        <v>16179.400390625</v>
      </c>
      <c r="AF116" s="152">
        <v>128</v>
      </c>
      <c r="AG116" s="153">
        <v>2984.830078125</v>
      </c>
      <c r="AH116" s="153">
        <v>11238.400390625</v>
      </c>
      <c r="AK116" s="152">
        <v>120</v>
      </c>
      <c r="AL116" s="153">
        <v>2432.010009765625</v>
      </c>
      <c r="AM116" s="153">
        <v>9777.150390625</v>
      </c>
      <c r="AU116" s="152">
        <v>126</v>
      </c>
      <c r="AV116" s="153">
        <v>2032.4300537109375</v>
      </c>
      <c r="AW116" s="153">
        <v>6994</v>
      </c>
      <c r="BK116" s="153">
        <v>4141</v>
      </c>
      <c r="BL116" s="153">
        <v>2984.830078125</v>
      </c>
      <c r="BO116" s="139">
        <v>17606</v>
      </c>
      <c r="BP116" s="153">
        <v>11238.400390625</v>
      </c>
    </row>
    <row r="117" spans="2:68" x14ac:dyDescent="0.2">
      <c r="B117" s="152">
        <v>150</v>
      </c>
      <c r="C117" s="153">
        <v>3828.179931640625</v>
      </c>
      <c r="D117" s="139">
        <v>18331.30078125</v>
      </c>
      <c r="G117" s="152">
        <v>178</v>
      </c>
      <c r="H117" s="153">
        <v>4169.83984375</v>
      </c>
      <c r="I117" s="153">
        <v>17267.599609375</v>
      </c>
      <c r="L117" s="138">
        <v>552</v>
      </c>
      <c r="M117" s="139">
        <v>3034.3798828125</v>
      </c>
      <c r="N117" s="153">
        <v>12385.400390625</v>
      </c>
      <c r="Q117" s="152">
        <v>508</v>
      </c>
      <c r="R117" s="153">
        <v>2568.679931640625</v>
      </c>
      <c r="S117" s="153">
        <v>8405.8701171875</v>
      </c>
      <c r="AA117" s="152">
        <v>325</v>
      </c>
      <c r="AB117" s="153">
        <v>3858.2099609375</v>
      </c>
      <c r="AC117" s="153">
        <v>16784.599609375</v>
      </c>
      <c r="AF117" s="152">
        <v>129</v>
      </c>
      <c r="AG117" s="153">
        <v>2771.14990234375</v>
      </c>
      <c r="AH117" s="153">
        <v>11825.2998046875</v>
      </c>
      <c r="AK117" s="152">
        <v>121</v>
      </c>
      <c r="AL117" s="153">
        <v>1375.9599609375</v>
      </c>
      <c r="AM117" s="153">
        <v>7692.89013671875</v>
      </c>
      <c r="AU117" s="152">
        <v>127</v>
      </c>
      <c r="AV117" s="153">
        <v>2244.580078125</v>
      </c>
      <c r="AW117" s="153">
        <v>7318.89013671875</v>
      </c>
      <c r="BK117" s="153">
        <v>3828.179931640625</v>
      </c>
      <c r="BL117" s="153">
        <v>2771.14990234375</v>
      </c>
      <c r="BO117" s="139">
        <v>18331.30078125</v>
      </c>
      <c r="BP117" s="153">
        <v>11825.2998046875</v>
      </c>
    </row>
    <row r="118" spans="2:68" x14ac:dyDescent="0.2">
      <c r="B118" s="152">
        <v>151</v>
      </c>
      <c r="C118" s="153">
        <v>3634.35009765625</v>
      </c>
      <c r="D118" s="139">
        <v>19633.900390625</v>
      </c>
      <c r="G118" s="152">
        <v>179</v>
      </c>
      <c r="H118" s="153">
        <v>4053.72998046875</v>
      </c>
      <c r="I118" s="153">
        <v>17144.5</v>
      </c>
      <c r="L118" s="138">
        <v>555</v>
      </c>
      <c r="M118" s="139">
        <v>4541.169921875</v>
      </c>
      <c r="N118" s="153">
        <v>14737.2998046875</v>
      </c>
      <c r="Q118" s="152">
        <v>509</v>
      </c>
      <c r="R118" s="153">
        <v>2844.570068359375</v>
      </c>
      <c r="S118" s="153">
        <v>8738.23046875</v>
      </c>
      <c r="AA118" s="152">
        <v>339</v>
      </c>
      <c r="AB118" s="153">
        <v>3904.3798828125</v>
      </c>
      <c r="AC118" s="153">
        <v>18172.5</v>
      </c>
      <c r="AF118" s="152">
        <v>131</v>
      </c>
      <c r="AG118" s="153">
        <v>2951.669921875</v>
      </c>
      <c r="AH118" s="153">
        <v>10637.2998046875</v>
      </c>
      <c r="AK118" s="152">
        <v>122</v>
      </c>
      <c r="AL118" s="153">
        <v>2561.800048828125</v>
      </c>
      <c r="AM118" s="153">
        <v>8929.83984375</v>
      </c>
      <c r="AU118" s="152">
        <v>128</v>
      </c>
      <c r="AV118" s="153">
        <v>1058.4000244140625</v>
      </c>
      <c r="AW118" s="153">
        <v>5438.43994140625</v>
      </c>
      <c r="BK118" s="153">
        <v>3634.35009765625</v>
      </c>
      <c r="BL118" s="153">
        <v>2951.669921875</v>
      </c>
      <c r="BO118" s="139">
        <v>19633.900390625</v>
      </c>
      <c r="BP118" s="153">
        <v>10637.2998046875</v>
      </c>
    </row>
    <row r="119" spans="2:68" x14ac:dyDescent="0.2">
      <c r="B119" s="152">
        <v>152</v>
      </c>
      <c r="C119" s="153">
        <v>3684.969970703125</v>
      </c>
      <c r="D119" s="139">
        <v>19953.30078125</v>
      </c>
      <c r="G119" s="152">
        <v>180</v>
      </c>
      <c r="H119" s="153">
        <v>4342.93017578125</v>
      </c>
      <c r="I119" s="153">
        <v>18050.80078125</v>
      </c>
      <c r="L119" s="138">
        <v>556</v>
      </c>
      <c r="M119" s="139">
        <v>4142.4501953125</v>
      </c>
      <c r="N119" s="153">
        <v>15679.7001953125</v>
      </c>
      <c r="Q119" s="152">
        <v>512</v>
      </c>
      <c r="R119" s="153">
        <v>3071.68994140625</v>
      </c>
      <c r="S119" s="153">
        <v>10620.900390625</v>
      </c>
      <c r="AA119" s="152">
        <v>340</v>
      </c>
      <c r="AB119" s="153">
        <v>3761.530029296875</v>
      </c>
      <c r="AC119" s="153">
        <v>19572.400390625</v>
      </c>
      <c r="AF119" s="152">
        <v>132</v>
      </c>
      <c r="AG119" s="153">
        <v>2424.330078125</v>
      </c>
      <c r="AH119" s="153">
        <v>9808.2802734375</v>
      </c>
      <c r="AK119" s="152">
        <v>123</v>
      </c>
      <c r="AL119" s="153">
        <v>2184.52001953125</v>
      </c>
      <c r="AM119" s="153">
        <v>8152.08984375</v>
      </c>
      <c r="AU119" s="152">
        <v>129</v>
      </c>
      <c r="AV119" s="153">
        <v>1546.6400146484375</v>
      </c>
      <c r="AW119" s="153">
        <v>5894.97998046875</v>
      </c>
      <c r="BK119" s="153">
        <v>3684.969970703125</v>
      </c>
      <c r="BL119" s="153">
        <v>2424.330078125</v>
      </c>
      <c r="BO119" s="139">
        <v>19953.30078125</v>
      </c>
      <c r="BP119" s="153">
        <v>9808.2802734375</v>
      </c>
    </row>
    <row r="120" spans="2:68" x14ac:dyDescent="0.2">
      <c r="B120" s="152">
        <v>153</v>
      </c>
      <c r="C120" s="153">
        <v>4287.080078125</v>
      </c>
      <c r="D120" s="139">
        <v>16870.30078125</v>
      </c>
      <c r="G120" s="152">
        <v>181</v>
      </c>
      <c r="H120" s="153">
        <v>4761.580078125</v>
      </c>
      <c r="I120" s="153">
        <v>22329.5</v>
      </c>
      <c r="L120" s="138">
        <v>568</v>
      </c>
      <c r="M120" s="139">
        <v>3028.330078125</v>
      </c>
      <c r="N120" s="153">
        <v>13158.599609375</v>
      </c>
      <c r="Q120" s="152">
        <v>514</v>
      </c>
      <c r="R120" s="153">
        <v>2530.800048828125</v>
      </c>
      <c r="S120" s="153">
        <v>11026.2998046875</v>
      </c>
      <c r="AA120" s="152">
        <v>346</v>
      </c>
      <c r="AB120" s="153">
        <v>4163.5400390625</v>
      </c>
      <c r="AC120" s="153">
        <v>17087.69921875</v>
      </c>
      <c r="AF120" s="152">
        <v>133</v>
      </c>
      <c r="AG120" s="153">
        <v>3161.919921875</v>
      </c>
      <c r="AH120" s="153">
        <v>10217.2001953125</v>
      </c>
      <c r="AK120" s="152">
        <v>124</v>
      </c>
      <c r="AL120" s="153">
        <v>2004.81005859375</v>
      </c>
      <c r="AM120" s="153">
        <v>8766.419921875</v>
      </c>
      <c r="AU120" s="152">
        <v>130</v>
      </c>
      <c r="AV120" s="153">
        <v>1374.3900146484375</v>
      </c>
      <c r="AW120" s="153">
        <v>5595.9501953125</v>
      </c>
      <c r="BK120" s="153">
        <v>4287.080078125</v>
      </c>
      <c r="BL120" s="153">
        <v>3161.919921875</v>
      </c>
      <c r="BO120" s="139">
        <v>16870.30078125</v>
      </c>
      <c r="BP120" s="153">
        <v>10217.2001953125</v>
      </c>
    </row>
    <row r="121" spans="2:68" x14ac:dyDescent="0.2">
      <c r="B121" s="152">
        <v>154</v>
      </c>
      <c r="C121" s="153">
        <v>2503.929931640625</v>
      </c>
      <c r="D121" s="139">
        <v>17145.599609375</v>
      </c>
      <c r="G121" s="152">
        <v>183</v>
      </c>
      <c r="H121" s="153">
        <v>4521.16015625</v>
      </c>
      <c r="I121" s="153">
        <v>19560.19921875</v>
      </c>
      <c r="L121" s="138">
        <v>569</v>
      </c>
      <c r="M121" s="139">
        <v>3962.3798828125</v>
      </c>
      <c r="N121" s="153">
        <v>13859.2998046875</v>
      </c>
      <c r="Q121" s="152">
        <v>523</v>
      </c>
      <c r="R121" s="153">
        <v>2167.06005859375</v>
      </c>
      <c r="S121" s="153">
        <v>10882.900390625</v>
      </c>
      <c r="AA121" s="152">
        <v>351</v>
      </c>
      <c r="AB121" s="153">
        <v>3376.010009765625</v>
      </c>
      <c r="AC121" s="153">
        <v>15481.900390625</v>
      </c>
      <c r="AF121" s="152">
        <v>134</v>
      </c>
      <c r="AG121" s="153">
        <v>2731.85009765625</v>
      </c>
      <c r="AH121" s="153">
        <v>8786.2099609375</v>
      </c>
      <c r="AK121" s="152">
        <v>125</v>
      </c>
      <c r="AL121" s="153">
        <v>2706.35009765625</v>
      </c>
      <c r="AM121" s="153">
        <v>8971</v>
      </c>
      <c r="AU121" s="152">
        <v>131</v>
      </c>
      <c r="AV121" s="153">
        <v>2073.360107421875</v>
      </c>
      <c r="AW121" s="153">
        <v>6492.919921875</v>
      </c>
      <c r="BK121" s="153">
        <v>2503.929931640625</v>
      </c>
      <c r="BL121" s="153">
        <v>2731.85009765625</v>
      </c>
      <c r="BO121" s="139">
        <v>17145.599609375</v>
      </c>
      <c r="BP121" s="153">
        <v>8786.2099609375</v>
      </c>
    </row>
    <row r="122" spans="2:68" x14ac:dyDescent="0.2">
      <c r="B122" s="152">
        <v>155</v>
      </c>
      <c r="C122" s="153">
        <v>4490.5</v>
      </c>
      <c r="D122" s="139">
        <v>18291.5</v>
      </c>
      <c r="G122" s="152">
        <v>184</v>
      </c>
      <c r="H122" s="153">
        <v>4319.72998046875</v>
      </c>
      <c r="I122" s="153">
        <v>18178.599609375</v>
      </c>
      <c r="L122" s="138">
        <v>572</v>
      </c>
      <c r="M122" s="139">
        <v>2044.68994140625</v>
      </c>
      <c r="N122" s="153">
        <v>11302.2001953125</v>
      </c>
      <c r="Q122" s="152">
        <v>524</v>
      </c>
      <c r="R122" s="153">
        <v>2082.280029296875</v>
      </c>
      <c r="S122" s="153">
        <v>10891.7998046875</v>
      </c>
      <c r="AA122" s="152">
        <v>355</v>
      </c>
      <c r="AB122" s="153">
        <v>3304.179931640625</v>
      </c>
      <c r="AC122" s="153">
        <v>16381.900390625</v>
      </c>
      <c r="AF122" s="152">
        <v>135</v>
      </c>
      <c r="AG122" s="153">
        <v>2134.47998046875</v>
      </c>
      <c r="AH122" s="153">
        <v>9976.0595703125</v>
      </c>
      <c r="AK122" s="152">
        <v>126</v>
      </c>
      <c r="AL122" s="153">
        <v>1402.6700439453125</v>
      </c>
      <c r="AM122" s="153">
        <v>6279.169921875</v>
      </c>
      <c r="AU122" s="152">
        <v>132</v>
      </c>
      <c r="AV122" s="153">
        <v>2373.1298828125</v>
      </c>
      <c r="AW122" s="153">
        <v>6224.97998046875</v>
      </c>
      <c r="BK122" s="153">
        <v>4490.5</v>
      </c>
      <c r="BL122" s="153">
        <v>2134.47998046875</v>
      </c>
      <c r="BO122" s="139">
        <v>18291.5</v>
      </c>
      <c r="BP122" s="153">
        <v>9976.0595703125</v>
      </c>
    </row>
    <row r="123" spans="2:68" x14ac:dyDescent="0.2">
      <c r="B123" s="152">
        <v>156</v>
      </c>
      <c r="C123" s="153">
        <v>4158.14990234375</v>
      </c>
      <c r="D123" s="139">
        <v>19464.5</v>
      </c>
      <c r="G123" s="152">
        <v>185</v>
      </c>
      <c r="H123" s="153">
        <v>4058.699951171875</v>
      </c>
      <c r="I123" s="153">
        <v>21232.30078125</v>
      </c>
      <c r="L123" s="138">
        <v>580</v>
      </c>
      <c r="M123" s="139">
        <v>2737.89990234375</v>
      </c>
      <c r="N123" s="153">
        <v>12796.400390625</v>
      </c>
      <c r="Q123" s="152">
        <v>527</v>
      </c>
      <c r="R123" s="153">
        <v>2050.469970703125</v>
      </c>
      <c r="S123" s="153">
        <v>10680.099609375</v>
      </c>
      <c r="AA123" s="152">
        <v>357</v>
      </c>
      <c r="AB123" s="153">
        <v>3706.25</v>
      </c>
      <c r="AC123" s="153">
        <v>14849.400390625</v>
      </c>
      <c r="AF123" s="152">
        <v>136</v>
      </c>
      <c r="AG123" s="153">
        <v>2803.39990234375</v>
      </c>
      <c r="AH123" s="153">
        <v>11120.400390625</v>
      </c>
      <c r="AK123" s="152">
        <v>127</v>
      </c>
      <c r="AL123" s="153">
        <v>2521.22998046875</v>
      </c>
      <c r="AM123" s="153">
        <v>9815.7099609375</v>
      </c>
      <c r="AU123" s="152">
        <v>133</v>
      </c>
      <c r="AV123" s="153">
        <v>2304.530029296875</v>
      </c>
      <c r="AW123" s="153">
        <v>6831.31005859375</v>
      </c>
      <c r="BK123" s="153">
        <v>4158.14990234375</v>
      </c>
      <c r="BL123" s="153">
        <v>2803.39990234375</v>
      </c>
      <c r="BO123" s="139">
        <v>19464.5</v>
      </c>
      <c r="BP123" s="153">
        <v>11120.400390625</v>
      </c>
    </row>
    <row r="124" spans="2:68" x14ac:dyDescent="0.2">
      <c r="B124" s="152">
        <v>157</v>
      </c>
      <c r="C124" s="153">
        <v>4238.18017578125</v>
      </c>
      <c r="D124" s="139">
        <v>20845.19921875</v>
      </c>
      <c r="G124" s="152">
        <v>186</v>
      </c>
      <c r="H124" s="153">
        <v>4228.5</v>
      </c>
      <c r="I124" s="153">
        <v>21850.099609375</v>
      </c>
      <c r="L124" s="138">
        <v>586</v>
      </c>
      <c r="M124" s="139">
        <v>4097.06005859375</v>
      </c>
      <c r="N124" s="153">
        <v>13125</v>
      </c>
      <c r="Q124" s="152">
        <v>528</v>
      </c>
      <c r="R124" s="153">
        <v>3078.06005859375</v>
      </c>
      <c r="S124" s="153">
        <v>10195.5</v>
      </c>
      <c r="AA124" s="152">
        <v>361</v>
      </c>
      <c r="AB124" s="153">
        <v>3713.68994140625</v>
      </c>
      <c r="AC124" s="153">
        <v>15547.2998046875</v>
      </c>
      <c r="AF124" s="152">
        <v>137</v>
      </c>
      <c r="AG124" s="153">
        <v>1687.4100341796875</v>
      </c>
      <c r="AH124" s="153">
        <v>8171.18017578125</v>
      </c>
      <c r="AK124" s="152">
        <v>128</v>
      </c>
      <c r="AL124" s="153">
        <v>2384.93994140625</v>
      </c>
      <c r="AM124" s="153">
        <v>10640.900390625</v>
      </c>
      <c r="AU124" s="152">
        <v>134</v>
      </c>
      <c r="AV124" s="153">
        <v>2091.639892578125</v>
      </c>
      <c r="AW124" s="153">
        <v>6692.509765625</v>
      </c>
      <c r="BK124" s="153">
        <v>4238.18017578125</v>
      </c>
      <c r="BL124" s="153">
        <v>1687.4100341796875</v>
      </c>
      <c r="BO124" s="139">
        <v>20845.19921875</v>
      </c>
      <c r="BP124" s="153">
        <v>8171.18017578125</v>
      </c>
    </row>
    <row r="125" spans="2:68" x14ac:dyDescent="0.2">
      <c r="B125" s="152">
        <v>158</v>
      </c>
      <c r="C125" s="153">
        <v>4349.97998046875</v>
      </c>
      <c r="D125" s="139">
        <v>19866.900390625</v>
      </c>
      <c r="G125" s="152">
        <v>187</v>
      </c>
      <c r="H125" s="153">
        <v>4416.740234375</v>
      </c>
      <c r="I125" s="153">
        <v>22172.19921875</v>
      </c>
      <c r="L125" s="138">
        <v>588</v>
      </c>
      <c r="M125" s="139">
        <v>3616.68994140625</v>
      </c>
      <c r="N125" s="153">
        <v>14516</v>
      </c>
      <c r="Q125" s="152">
        <v>529</v>
      </c>
      <c r="R125" s="153">
        <v>3656.419921875</v>
      </c>
      <c r="S125" s="153">
        <v>18583.5</v>
      </c>
      <c r="AA125" s="152">
        <v>362</v>
      </c>
      <c r="AB125" s="153">
        <v>3520.280029296875</v>
      </c>
      <c r="AC125" s="153">
        <v>18370</v>
      </c>
      <c r="AF125" s="152">
        <v>138</v>
      </c>
      <c r="AG125" s="153">
        <v>2234.719970703125</v>
      </c>
      <c r="AH125" s="153">
        <v>10144</v>
      </c>
      <c r="AK125" s="152">
        <v>129</v>
      </c>
      <c r="AL125" s="153">
        <v>2076.56005859375</v>
      </c>
      <c r="AM125" s="153">
        <v>9750.8203125</v>
      </c>
      <c r="AU125" s="152">
        <v>135</v>
      </c>
      <c r="AV125" s="153">
        <v>2014.9599609375</v>
      </c>
      <c r="AW125" s="153">
        <v>6593.080078125</v>
      </c>
      <c r="BK125" s="153">
        <v>4349.97998046875</v>
      </c>
      <c r="BL125" s="153">
        <v>2234.719970703125</v>
      </c>
      <c r="BO125" s="139">
        <v>19866.900390625</v>
      </c>
      <c r="BP125" s="153">
        <v>10144</v>
      </c>
    </row>
    <row r="126" spans="2:68" x14ac:dyDescent="0.2">
      <c r="B126" s="152">
        <v>160</v>
      </c>
      <c r="C126" s="153">
        <v>4203.52001953125</v>
      </c>
      <c r="D126" s="139">
        <v>18188.599609375</v>
      </c>
      <c r="G126" s="152">
        <v>188</v>
      </c>
      <c r="H126" s="153">
        <v>4335.1201171875</v>
      </c>
      <c r="I126" s="153">
        <v>19910.599609375</v>
      </c>
      <c r="L126" s="138">
        <v>596</v>
      </c>
      <c r="M126" s="139">
        <v>4639.3701171875</v>
      </c>
      <c r="N126" s="153">
        <v>16380</v>
      </c>
      <c r="Q126" s="152">
        <v>531</v>
      </c>
      <c r="R126" s="153">
        <v>2801.25</v>
      </c>
      <c r="S126" s="153">
        <v>15705.2001953125</v>
      </c>
      <c r="AA126" s="152">
        <v>364</v>
      </c>
      <c r="AB126" s="153">
        <v>3690.780029296875</v>
      </c>
      <c r="AC126" s="153">
        <v>18604.099609375</v>
      </c>
      <c r="AF126" s="152">
        <v>139</v>
      </c>
      <c r="AG126" s="153">
        <v>2867.4599609375</v>
      </c>
      <c r="AH126" s="153">
        <v>10444.2998046875</v>
      </c>
      <c r="AK126" s="152">
        <v>130</v>
      </c>
      <c r="AL126" s="153">
        <v>2616.5400390625</v>
      </c>
      <c r="AM126" s="153">
        <v>10852.599609375</v>
      </c>
      <c r="AU126" s="152">
        <v>136</v>
      </c>
      <c r="AV126" s="153">
        <v>2188.35009765625</v>
      </c>
      <c r="AW126" s="153">
        <v>7137.56982421875</v>
      </c>
      <c r="BK126" s="153">
        <v>4203.52001953125</v>
      </c>
      <c r="BL126" s="153">
        <v>2867.4599609375</v>
      </c>
      <c r="BO126" s="139">
        <v>18188.599609375</v>
      </c>
      <c r="BP126" s="153">
        <v>10444.2998046875</v>
      </c>
    </row>
    <row r="127" spans="2:68" ht="16" thickBot="1" x14ac:dyDescent="0.25">
      <c r="B127" s="152">
        <v>161</v>
      </c>
      <c r="C127" s="153">
        <v>3796.72998046875</v>
      </c>
      <c r="D127" s="139">
        <v>19208.900390625</v>
      </c>
      <c r="G127" s="152">
        <v>189</v>
      </c>
      <c r="H127" s="153">
        <v>4368.72021484375</v>
      </c>
      <c r="I127" s="153">
        <v>22388</v>
      </c>
      <c r="L127" s="138">
        <v>597</v>
      </c>
      <c r="M127" s="139">
        <v>4966.5498046875</v>
      </c>
      <c r="N127" s="153">
        <v>16185.5</v>
      </c>
      <c r="Q127" s="152">
        <v>532</v>
      </c>
      <c r="R127" s="153">
        <v>4225.830078125</v>
      </c>
      <c r="S127" s="153">
        <v>15239.7998046875</v>
      </c>
      <c r="AA127" s="152">
        <v>367</v>
      </c>
      <c r="AB127" s="153">
        <v>3879.93994140625</v>
      </c>
      <c r="AC127" s="153">
        <v>16288.400390625</v>
      </c>
      <c r="AF127" s="152">
        <v>140</v>
      </c>
      <c r="AG127" s="153">
        <v>2284.550048828125</v>
      </c>
      <c r="AH127" s="153">
        <v>8624.150390625</v>
      </c>
      <c r="AK127" s="154">
        <v>132</v>
      </c>
      <c r="AL127" s="155">
        <v>2079.169921875</v>
      </c>
      <c r="AM127" s="155">
        <v>9257.8603515625</v>
      </c>
      <c r="AU127" s="152">
        <v>137</v>
      </c>
      <c r="AV127" s="153">
        <v>1186.6500244140625</v>
      </c>
      <c r="AW127" s="153">
        <v>6061.64990234375</v>
      </c>
      <c r="BK127" s="153">
        <v>3796.72998046875</v>
      </c>
      <c r="BL127" s="153">
        <v>2284.550048828125</v>
      </c>
      <c r="BO127" s="139">
        <v>19208.900390625</v>
      </c>
      <c r="BP127" s="153">
        <v>8624.150390625</v>
      </c>
    </row>
    <row r="128" spans="2:68" x14ac:dyDescent="0.2">
      <c r="B128" s="152">
        <v>162</v>
      </c>
      <c r="C128" s="153">
        <v>4436.77001953125</v>
      </c>
      <c r="D128" s="139">
        <v>22215.19921875</v>
      </c>
      <c r="G128" s="152">
        <v>190</v>
      </c>
      <c r="H128" s="153">
        <v>4711.58984375</v>
      </c>
      <c r="I128" s="153">
        <v>20668.80078125</v>
      </c>
      <c r="L128" s="138">
        <v>601</v>
      </c>
      <c r="M128" s="139">
        <v>4730.2900390625</v>
      </c>
      <c r="N128" s="153">
        <v>16109.5</v>
      </c>
      <c r="Q128" s="152">
        <v>533</v>
      </c>
      <c r="R128" s="153">
        <v>2886.5</v>
      </c>
      <c r="S128" s="153">
        <v>15583.5</v>
      </c>
      <c r="AA128" s="152">
        <v>368</v>
      </c>
      <c r="AB128" s="153">
        <v>3096.239990234375</v>
      </c>
      <c r="AC128" s="153">
        <v>16793.400390625</v>
      </c>
      <c r="AF128" s="152">
        <v>141</v>
      </c>
      <c r="AG128" s="153">
        <v>2101.43994140625</v>
      </c>
      <c r="AH128" s="153">
        <v>7830.3798828125</v>
      </c>
      <c r="AU128" s="152">
        <v>138</v>
      </c>
      <c r="AV128" s="153">
        <v>2088.39990234375</v>
      </c>
      <c r="AW128" s="153">
        <v>6991.419921875</v>
      </c>
      <c r="BK128" s="153">
        <v>4436.77001953125</v>
      </c>
      <c r="BL128" s="153">
        <v>2101.43994140625</v>
      </c>
      <c r="BO128" s="139">
        <v>22215.19921875</v>
      </c>
      <c r="BP128" s="153">
        <v>7830.3798828125</v>
      </c>
    </row>
    <row r="129" spans="2:68" x14ac:dyDescent="0.2">
      <c r="B129" s="152">
        <v>163</v>
      </c>
      <c r="C129" s="153">
        <v>3896.77001953125</v>
      </c>
      <c r="D129" s="139">
        <v>17952.80078125</v>
      </c>
      <c r="G129" s="152">
        <v>191</v>
      </c>
      <c r="H129" s="153">
        <v>4285.4599609375</v>
      </c>
      <c r="I129" s="153">
        <v>21206.400390625</v>
      </c>
      <c r="L129" s="138">
        <v>603</v>
      </c>
      <c r="M129" s="139">
        <v>4566.509765625</v>
      </c>
      <c r="N129" s="153">
        <v>14129.7001953125</v>
      </c>
      <c r="Q129" s="152">
        <v>534</v>
      </c>
      <c r="R129" s="153">
        <v>3538.1201171875</v>
      </c>
      <c r="S129" s="153">
        <v>18474.80078125</v>
      </c>
      <c r="AA129" s="152">
        <v>372</v>
      </c>
      <c r="AB129" s="153">
        <v>3404.889892578125</v>
      </c>
      <c r="AC129" s="153">
        <v>13476</v>
      </c>
      <c r="AF129" s="152">
        <v>149</v>
      </c>
      <c r="AG129" s="153">
        <v>3056.389892578125</v>
      </c>
      <c r="AH129" s="153">
        <v>14029.400390625</v>
      </c>
      <c r="AU129" s="152">
        <v>139</v>
      </c>
      <c r="AV129" s="153">
        <v>2070.169921875</v>
      </c>
      <c r="AW129" s="153">
        <v>6432.97998046875</v>
      </c>
      <c r="BK129" s="153">
        <v>3896.77001953125</v>
      </c>
      <c r="BL129" s="153">
        <v>3056.389892578125</v>
      </c>
      <c r="BO129" s="139">
        <v>17952.80078125</v>
      </c>
      <c r="BP129" s="153">
        <v>14029.400390625</v>
      </c>
    </row>
    <row r="130" spans="2:68" x14ac:dyDescent="0.2">
      <c r="B130" s="152">
        <v>164</v>
      </c>
      <c r="C130" s="153">
        <v>4385.7998046875</v>
      </c>
      <c r="D130" s="139">
        <v>17506.30078125</v>
      </c>
      <c r="G130" s="152">
        <v>192</v>
      </c>
      <c r="H130" s="153">
        <v>4365.169921875</v>
      </c>
      <c r="I130" s="153">
        <v>20701</v>
      </c>
      <c r="L130" s="138">
        <v>616</v>
      </c>
      <c r="M130" s="139">
        <v>3420.340087890625</v>
      </c>
      <c r="N130" s="153">
        <v>13459.5</v>
      </c>
      <c r="Q130" s="152">
        <v>535</v>
      </c>
      <c r="R130" s="153">
        <v>3471.449951171875</v>
      </c>
      <c r="S130" s="153">
        <v>15769.2998046875</v>
      </c>
      <c r="AA130" s="152">
        <v>373</v>
      </c>
      <c r="AB130" s="153">
        <v>3711.1298828125</v>
      </c>
      <c r="AC130" s="153">
        <v>16636.099609375</v>
      </c>
      <c r="AF130" s="152">
        <v>178</v>
      </c>
      <c r="AG130" s="153">
        <v>3041.570068359375</v>
      </c>
      <c r="AH130" s="153">
        <v>11419.2998046875</v>
      </c>
      <c r="AU130" s="152">
        <v>141</v>
      </c>
      <c r="AV130" s="153">
        <v>1257.510009765625</v>
      </c>
      <c r="AW130" s="153">
        <v>6238.27978515625</v>
      </c>
      <c r="BK130" s="153">
        <v>4385.7998046875</v>
      </c>
      <c r="BL130" s="153">
        <v>3041.570068359375</v>
      </c>
      <c r="BO130" s="139">
        <v>17506.30078125</v>
      </c>
      <c r="BP130" s="153">
        <v>11419.2998046875</v>
      </c>
    </row>
    <row r="131" spans="2:68" ht="16" thickBot="1" x14ac:dyDescent="0.25">
      <c r="B131" s="152">
        <v>165</v>
      </c>
      <c r="C131" s="153">
        <v>3910.889892578125</v>
      </c>
      <c r="D131" s="139">
        <v>18708.900390625</v>
      </c>
      <c r="G131" s="152">
        <v>193</v>
      </c>
      <c r="H131" s="153">
        <v>4463.89013671875</v>
      </c>
      <c r="I131" s="153">
        <v>20521.69921875</v>
      </c>
      <c r="L131" s="184">
        <v>617</v>
      </c>
      <c r="M131" s="141">
        <v>4474.43017578125</v>
      </c>
      <c r="N131" s="155">
        <v>17029.80078125</v>
      </c>
      <c r="Q131" s="152">
        <v>536</v>
      </c>
      <c r="R131" s="153">
        <v>1561.530029296875</v>
      </c>
      <c r="S131" s="153">
        <v>14947.599609375</v>
      </c>
      <c r="AA131" s="152">
        <v>376</v>
      </c>
      <c r="AB131" s="153">
        <v>3511.179931640625</v>
      </c>
      <c r="AC131" s="153">
        <v>11386.599609375</v>
      </c>
      <c r="AF131" s="152">
        <v>181</v>
      </c>
      <c r="AG131" s="153">
        <v>2811.8798828125</v>
      </c>
      <c r="AH131" s="153">
        <v>12935.7998046875</v>
      </c>
      <c r="AU131" s="152">
        <v>142</v>
      </c>
      <c r="AV131" s="153">
        <v>1435.0799560546875</v>
      </c>
      <c r="AW131" s="153">
        <v>5666.5400390625</v>
      </c>
      <c r="BK131" s="153">
        <v>3910.889892578125</v>
      </c>
      <c r="BL131" s="153">
        <v>2811.8798828125</v>
      </c>
      <c r="BO131" s="139">
        <v>18708.900390625</v>
      </c>
      <c r="BP131" s="153">
        <v>12935.7998046875</v>
      </c>
    </row>
    <row r="132" spans="2:68" x14ac:dyDescent="0.2">
      <c r="B132" s="152">
        <v>166</v>
      </c>
      <c r="C132" s="153">
        <v>4502.9599609375</v>
      </c>
      <c r="D132" s="139">
        <v>19663.400390625</v>
      </c>
      <c r="G132" s="152">
        <v>194</v>
      </c>
      <c r="H132" s="153">
        <v>3549.68994140625</v>
      </c>
      <c r="I132" s="153">
        <v>14226.2998046875</v>
      </c>
      <c r="Q132" s="152">
        <v>537</v>
      </c>
      <c r="R132" s="153">
        <v>3735.97998046875</v>
      </c>
      <c r="S132" s="153">
        <v>18602.19921875</v>
      </c>
      <c r="AA132" s="152">
        <v>378</v>
      </c>
      <c r="AB132" s="153">
        <v>3758.89990234375</v>
      </c>
      <c r="AC132" s="153">
        <v>9237.599609375</v>
      </c>
      <c r="AF132" s="152">
        <v>188</v>
      </c>
      <c r="AG132" s="153">
        <v>3110.989990234375</v>
      </c>
      <c r="AH132" s="153">
        <v>11977.7998046875</v>
      </c>
      <c r="AU132" s="152">
        <v>143</v>
      </c>
      <c r="AV132" s="153">
        <v>1872.68994140625</v>
      </c>
      <c r="AW132" s="153">
        <v>6979.009765625</v>
      </c>
      <c r="BK132" s="153">
        <v>4502.9599609375</v>
      </c>
      <c r="BL132" s="153">
        <v>3110.989990234375</v>
      </c>
      <c r="BO132" s="139">
        <v>19663.400390625</v>
      </c>
      <c r="BP132" s="153">
        <v>11977.7998046875</v>
      </c>
    </row>
    <row r="133" spans="2:68" x14ac:dyDescent="0.2">
      <c r="B133" s="152">
        <v>167</v>
      </c>
      <c r="C133" s="153">
        <v>4478.02001953125</v>
      </c>
      <c r="D133" s="139">
        <v>19258.69921875</v>
      </c>
      <c r="G133" s="152">
        <v>195</v>
      </c>
      <c r="H133" s="153">
        <v>2671.159912109375</v>
      </c>
      <c r="I133" s="153">
        <v>13381.2998046875</v>
      </c>
      <c r="Q133" s="152">
        <v>539</v>
      </c>
      <c r="R133" s="153">
        <v>3567.419921875</v>
      </c>
      <c r="S133" s="153">
        <v>16810.099609375</v>
      </c>
      <c r="AA133" s="152">
        <v>379</v>
      </c>
      <c r="AB133" s="153">
        <v>3339.7900390625</v>
      </c>
      <c r="AC133" s="153">
        <v>10396.099609375</v>
      </c>
      <c r="AF133" s="152">
        <v>195</v>
      </c>
      <c r="AG133" s="153">
        <v>2593.449951171875</v>
      </c>
      <c r="AH133" s="153">
        <v>13854.900390625</v>
      </c>
      <c r="AU133" s="152">
        <v>144</v>
      </c>
      <c r="AV133" s="153">
        <v>1436.949951171875</v>
      </c>
      <c r="AW133" s="153">
        <v>6354.25</v>
      </c>
      <c r="BK133" s="153">
        <v>4478.02001953125</v>
      </c>
      <c r="BL133" s="153">
        <v>2593.449951171875</v>
      </c>
      <c r="BO133" s="139">
        <v>19258.69921875</v>
      </c>
      <c r="BP133" s="153">
        <v>13854.900390625</v>
      </c>
    </row>
    <row r="134" spans="2:68" ht="16" thickBot="1" x14ac:dyDescent="0.25">
      <c r="B134" s="152">
        <v>168</v>
      </c>
      <c r="C134" s="153">
        <v>4130.330078125</v>
      </c>
      <c r="D134" s="139">
        <v>16641.900390625</v>
      </c>
      <c r="G134" s="152">
        <v>204</v>
      </c>
      <c r="H134" s="153">
        <v>2073.1201171875</v>
      </c>
      <c r="I134" s="153">
        <v>11478.599609375</v>
      </c>
      <c r="Q134" s="152">
        <v>541</v>
      </c>
      <c r="R134" s="153">
        <v>3686.580078125</v>
      </c>
      <c r="S134" s="153">
        <v>16483.69921875</v>
      </c>
      <c r="AA134" s="152">
        <v>380</v>
      </c>
      <c r="AB134" s="153">
        <v>3079.699951171875</v>
      </c>
      <c r="AC134" s="153">
        <v>10228.2001953125</v>
      </c>
      <c r="AF134" s="154">
        <v>196</v>
      </c>
      <c r="AG134" s="155">
        <v>2767.429931640625</v>
      </c>
      <c r="AH134" s="155">
        <v>11553.2001953125</v>
      </c>
      <c r="AU134" s="152">
        <v>145</v>
      </c>
      <c r="AV134" s="153">
        <v>2080.18994140625</v>
      </c>
      <c r="AW134" s="153">
        <v>7172.43017578125</v>
      </c>
      <c r="BK134" s="153">
        <v>4130.330078125</v>
      </c>
      <c r="BL134" s="155">
        <v>2767.429931640625</v>
      </c>
      <c r="BO134" s="139">
        <v>16641.900390625</v>
      </c>
      <c r="BP134" s="155">
        <v>11553.2001953125</v>
      </c>
    </row>
    <row r="135" spans="2:68" x14ac:dyDescent="0.2">
      <c r="B135" s="152">
        <v>169</v>
      </c>
      <c r="C135" s="153">
        <v>4280.25</v>
      </c>
      <c r="D135" s="139">
        <v>19665.30078125</v>
      </c>
      <c r="G135" s="152">
        <v>213</v>
      </c>
      <c r="H135" s="153">
        <v>1855.3399658203125</v>
      </c>
      <c r="I135" s="153">
        <v>12129</v>
      </c>
      <c r="Q135" s="152">
        <v>542</v>
      </c>
      <c r="R135" s="153">
        <v>2524.489990234375</v>
      </c>
      <c r="S135" s="153">
        <v>14583</v>
      </c>
      <c r="AA135" s="152">
        <v>383</v>
      </c>
      <c r="AB135" s="153">
        <v>2864.639892578125</v>
      </c>
      <c r="AC135" s="153">
        <v>11250.099609375</v>
      </c>
      <c r="AU135" s="152">
        <v>146</v>
      </c>
      <c r="AV135" s="153">
        <v>2125.860107421875</v>
      </c>
      <c r="AW135" s="153">
        <v>6613.10009765625</v>
      </c>
      <c r="BK135" s="153">
        <v>4280.25</v>
      </c>
      <c r="BL135" s="153">
        <v>1613.3399658203125</v>
      </c>
      <c r="BO135" s="139">
        <v>19665.30078125</v>
      </c>
      <c r="BP135" s="153">
        <v>6658.64990234375</v>
      </c>
    </row>
    <row r="136" spans="2:68" x14ac:dyDescent="0.2">
      <c r="B136" s="152">
        <v>170</v>
      </c>
      <c r="C136" s="153">
        <v>4374.10986328125</v>
      </c>
      <c r="D136" s="139">
        <v>22515.5</v>
      </c>
      <c r="G136" s="152">
        <v>218</v>
      </c>
      <c r="H136" s="153">
        <v>4122.89990234375</v>
      </c>
      <c r="I136" s="153">
        <v>19394.400390625</v>
      </c>
      <c r="Q136" s="152">
        <v>543</v>
      </c>
      <c r="R136" s="153">
        <v>3559.300048828125</v>
      </c>
      <c r="S136" s="153">
        <v>15040.099609375</v>
      </c>
      <c r="AA136" s="152">
        <v>384</v>
      </c>
      <c r="AB136" s="153">
        <v>3081.969970703125</v>
      </c>
      <c r="AC136" s="153">
        <v>10453.7001953125</v>
      </c>
      <c r="AU136" s="152">
        <v>147</v>
      </c>
      <c r="AV136" s="153">
        <v>1753.6500244140625</v>
      </c>
      <c r="AW136" s="153">
        <v>5871.9599609375</v>
      </c>
      <c r="BK136" s="153">
        <v>4374.10986328125</v>
      </c>
      <c r="BL136" s="153">
        <v>2683.489990234375</v>
      </c>
      <c r="BO136" s="139">
        <v>22515.5</v>
      </c>
      <c r="BP136" s="153">
        <v>9203.8701171875</v>
      </c>
    </row>
    <row r="137" spans="2:68" x14ac:dyDescent="0.2">
      <c r="B137" s="152">
        <v>171</v>
      </c>
      <c r="C137" s="153">
        <v>4079.10009765625</v>
      </c>
      <c r="D137" s="139">
        <v>21545.599609375</v>
      </c>
      <c r="G137" s="152">
        <v>242</v>
      </c>
      <c r="H137" s="153">
        <v>5090.8798828125</v>
      </c>
      <c r="I137" s="153">
        <v>19220.19921875</v>
      </c>
      <c r="Q137" s="152">
        <v>544</v>
      </c>
      <c r="R137" s="153">
        <v>3082.030029296875</v>
      </c>
      <c r="S137" s="153">
        <v>14260</v>
      </c>
      <c r="AA137" s="152">
        <v>387</v>
      </c>
      <c r="AB137" s="153">
        <v>3134.590087890625</v>
      </c>
      <c r="AC137" s="153">
        <v>12127.599609375</v>
      </c>
      <c r="AU137" s="152">
        <v>148</v>
      </c>
      <c r="AV137" s="153">
        <v>2586.550048828125</v>
      </c>
      <c r="AW137" s="153">
        <v>7148.43017578125</v>
      </c>
      <c r="BK137" s="153">
        <v>4079.10009765625</v>
      </c>
      <c r="BL137" s="153">
        <v>2258.93994140625</v>
      </c>
      <c r="BO137" s="139">
        <v>21545.599609375</v>
      </c>
      <c r="BP137" s="153">
        <v>9238.8798828125</v>
      </c>
    </row>
    <row r="138" spans="2:68" ht="16" thickBot="1" x14ac:dyDescent="0.25">
      <c r="B138" s="152">
        <v>172</v>
      </c>
      <c r="C138" s="153">
        <v>2940.14990234375</v>
      </c>
      <c r="D138" s="139">
        <v>17254.80078125</v>
      </c>
      <c r="G138" s="154">
        <v>246</v>
      </c>
      <c r="H138" s="155">
        <v>4712.990234375</v>
      </c>
      <c r="I138" s="155">
        <v>18966.599609375</v>
      </c>
      <c r="Q138" s="152">
        <v>545</v>
      </c>
      <c r="R138" s="153">
        <v>3413.18994140625</v>
      </c>
      <c r="S138" s="153">
        <v>16400.099609375</v>
      </c>
      <c r="AA138" s="152">
        <v>391</v>
      </c>
      <c r="AB138" s="153">
        <v>4072.47998046875</v>
      </c>
      <c r="AC138" s="153">
        <v>16208.900390625</v>
      </c>
      <c r="AU138" s="152">
        <v>149</v>
      </c>
      <c r="AV138" s="153">
        <v>2317.97998046875</v>
      </c>
      <c r="AW138" s="153">
        <v>6574.64990234375</v>
      </c>
      <c r="BK138" s="153">
        <v>2940.14990234375</v>
      </c>
      <c r="BL138" s="153">
        <v>2250.800048828125</v>
      </c>
      <c r="BO138" s="139">
        <v>17254.80078125</v>
      </c>
      <c r="BP138" s="153">
        <v>8691.4599609375</v>
      </c>
    </row>
    <row r="139" spans="2:68" x14ac:dyDescent="0.2">
      <c r="B139" s="152">
        <v>173</v>
      </c>
      <c r="C139" s="153">
        <v>4072.780029296875</v>
      </c>
      <c r="D139" s="139">
        <v>19631.19921875</v>
      </c>
      <c r="Q139" s="152">
        <v>546</v>
      </c>
      <c r="R139" s="153">
        <v>3336.5</v>
      </c>
      <c r="S139" s="153">
        <v>16599.099609375</v>
      </c>
      <c r="AA139" s="152">
        <v>412</v>
      </c>
      <c r="AB139" s="153">
        <v>4163.72998046875</v>
      </c>
      <c r="AC139" s="153">
        <v>19089.400390625</v>
      </c>
      <c r="AU139" s="152">
        <v>150</v>
      </c>
      <c r="AV139" s="153">
        <v>2223.139892578125</v>
      </c>
      <c r="AW139" s="153">
        <v>8031.47998046875</v>
      </c>
      <c r="BK139" s="153">
        <v>4072.780029296875</v>
      </c>
      <c r="BL139" s="153">
        <v>2297.27001953125</v>
      </c>
      <c r="BO139" s="139">
        <v>19631.19921875</v>
      </c>
      <c r="BP139" s="153">
        <v>9503.3798828125</v>
      </c>
    </row>
    <row r="140" spans="2:68" x14ac:dyDescent="0.2">
      <c r="B140" s="152">
        <v>174</v>
      </c>
      <c r="C140" s="153">
        <v>4506.18017578125</v>
      </c>
      <c r="D140" s="139">
        <v>19993.80078125</v>
      </c>
      <c r="Q140" s="152">
        <v>547</v>
      </c>
      <c r="R140" s="153">
        <v>1915.3800048828125</v>
      </c>
      <c r="S140" s="153">
        <v>15656.900390625</v>
      </c>
      <c r="AA140" s="152">
        <v>414</v>
      </c>
      <c r="AB140" s="153">
        <v>3963.449951171875</v>
      </c>
      <c r="AC140" s="153">
        <v>15879.2998046875</v>
      </c>
      <c r="AU140" s="152">
        <v>152</v>
      </c>
      <c r="AV140" s="153">
        <v>2189.550048828125</v>
      </c>
      <c r="AW140" s="153">
        <v>7067.25</v>
      </c>
      <c r="BK140" s="153">
        <v>4506.18017578125</v>
      </c>
      <c r="BL140" s="153">
        <v>2976.909912109375</v>
      </c>
      <c r="BO140" s="139">
        <v>19993.80078125</v>
      </c>
      <c r="BP140" s="153">
        <v>8584.5</v>
      </c>
    </row>
    <row r="141" spans="2:68" x14ac:dyDescent="0.2">
      <c r="B141" s="152">
        <v>175</v>
      </c>
      <c r="C141" s="153">
        <v>3122.8701171875</v>
      </c>
      <c r="D141" s="139">
        <v>17176.400390625</v>
      </c>
      <c r="Q141" s="152">
        <v>548</v>
      </c>
      <c r="R141" s="153">
        <v>3140.669921875</v>
      </c>
      <c r="S141" s="153">
        <v>14975.2998046875</v>
      </c>
      <c r="AA141" s="152">
        <v>415</v>
      </c>
      <c r="AB141" s="153">
        <v>3871.18994140625</v>
      </c>
      <c r="AC141" s="153">
        <v>14183.900390625</v>
      </c>
      <c r="AU141" s="152">
        <v>153</v>
      </c>
      <c r="AV141" s="153">
        <v>2476.6298828125</v>
      </c>
      <c r="AW141" s="153">
        <v>7127.0400390625</v>
      </c>
      <c r="BK141" s="153">
        <v>3122.8701171875</v>
      </c>
      <c r="BL141" s="153">
        <v>2272.429931640625</v>
      </c>
      <c r="BO141" s="139">
        <v>17176.400390625</v>
      </c>
      <c r="BP141" s="153">
        <v>9117.259765625</v>
      </c>
    </row>
    <row r="142" spans="2:68" x14ac:dyDescent="0.2">
      <c r="B142" s="152">
        <v>176</v>
      </c>
      <c r="C142" s="153">
        <v>4599.27001953125</v>
      </c>
      <c r="D142" s="139">
        <v>18695</v>
      </c>
      <c r="Q142" s="152">
        <v>549</v>
      </c>
      <c r="R142" s="153">
        <v>4026.260009765625</v>
      </c>
      <c r="S142" s="153">
        <v>15301.599609375</v>
      </c>
      <c r="AA142" s="152">
        <v>428</v>
      </c>
      <c r="AB142" s="153">
        <v>4488.7998046875</v>
      </c>
      <c r="AC142" s="153">
        <v>16825.5</v>
      </c>
      <c r="AU142" s="152">
        <v>154</v>
      </c>
      <c r="AV142" s="153">
        <v>1866.4300537109375</v>
      </c>
      <c r="AW142" s="153">
        <v>6848.18994140625</v>
      </c>
      <c r="BK142" s="153">
        <v>4599.27001953125</v>
      </c>
      <c r="BL142" s="153">
        <v>2161.840087890625</v>
      </c>
      <c r="BO142" s="139">
        <v>18695</v>
      </c>
      <c r="BP142" s="153">
        <v>9420.5703125</v>
      </c>
    </row>
    <row r="143" spans="2:68" ht="16" thickBot="1" x14ac:dyDescent="0.25">
      <c r="B143" s="152">
        <v>177</v>
      </c>
      <c r="C143" s="153">
        <v>3973.530029296875</v>
      </c>
      <c r="D143" s="139">
        <v>19444.099609375</v>
      </c>
      <c r="Q143" s="152">
        <v>550</v>
      </c>
      <c r="R143" s="153">
        <v>3471.030029296875</v>
      </c>
      <c r="S143" s="153">
        <v>18519.900390625</v>
      </c>
      <c r="AA143" s="154">
        <v>430</v>
      </c>
      <c r="AB143" s="155">
        <v>3742.81005859375</v>
      </c>
      <c r="AC143" s="155">
        <v>18368.900390625</v>
      </c>
      <c r="AU143" s="152">
        <v>155</v>
      </c>
      <c r="AV143" s="153">
        <v>2030.760009765625</v>
      </c>
      <c r="AW143" s="153">
        <v>5931.3701171875</v>
      </c>
      <c r="BK143" s="153">
        <v>3973.530029296875</v>
      </c>
      <c r="BL143" s="153">
        <v>2437.2099609375</v>
      </c>
      <c r="BO143" s="139">
        <v>19444.099609375</v>
      </c>
      <c r="BP143" s="153">
        <v>10124.099609375</v>
      </c>
    </row>
    <row r="144" spans="2:68" x14ac:dyDescent="0.2">
      <c r="B144" s="152">
        <v>178</v>
      </c>
      <c r="C144" s="153">
        <v>3816.9599609375</v>
      </c>
      <c r="D144" s="139">
        <v>20527.5</v>
      </c>
      <c r="Q144" s="152">
        <v>551</v>
      </c>
      <c r="R144" s="153">
        <v>3529.18994140625</v>
      </c>
      <c r="S144" s="153">
        <v>16703.599609375</v>
      </c>
      <c r="AU144" s="152">
        <v>156</v>
      </c>
      <c r="AV144" s="153">
        <v>2143.919921875</v>
      </c>
      <c r="AW144" s="153">
        <v>6168.580078125</v>
      </c>
      <c r="BK144" s="153">
        <v>3816.9599609375</v>
      </c>
      <c r="BL144" s="153">
        <v>2065.530029296875</v>
      </c>
      <c r="BO144" s="139">
        <v>20527.5</v>
      </c>
      <c r="BP144" s="153">
        <v>7928.580078125</v>
      </c>
    </row>
    <row r="145" spans="2:68" x14ac:dyDescent="0.2">
      <c r="B145" s="152">
        <v>179</v>
      </c>
      <c r="C145" s="153">
        <v>3667.610107421875</v>
      </c>
      <c r="D145" s="139">
        <v>16404.80078125</v>
      </c>
      <c r="Q145" s="152">
        <v>552</v>
      </c>
      <c r="R145" s="153">
        <v>1796.3299560546875</v>
      </c>
      <c r="S145" s="153">
        <v>15217.2998046875</v>
      </c>
      <c r="AU145" s="152">
        <v>157</v>
      </c>
      <c r="AV145" s="153">
        <v>2429.93994140625</v>
      </c>
      <c r="AW145" s="153">
        <v>6381.2998046875</v>
      </c>
      <c r="BK145" s="153">
        <v>3667.610107421875</v>
      </c>
      <c r="BL145" s="153">
        <v>2082.18994140625</v>
      </c>
      <c r="BO145" s="139">
        <v>16404.80078125</v>
      </c>
      <c r="BP145" s="153">
        <v>9083.73046875</v>
      </c>
    </row>
    <row r="146" spans="2:68" x14ac:dyDescent="0.2">
      <c r="B146" s="152">
        <v>180</v>
      </c>
      <c r="C146" s="153">
        <v>4171.509765625</v>
      </c>
      <c r="D146" s="139">
        <v>20944.80078125</v>
      </c>
      <c r="Q146" s="152">
        <v>553</v>
      </c>
      <c r="R146" s="153">
        <v>3370.139892578125</v>
      </c>
      <c r="S146" s="153">
        <v>15811.599609375</v>
      </c>
      <c r="AU146" s="152">
        <v>158</v>
      </c>
      <c r="AV146" s="153">
        <v>2142.530029296875</v>
      </c>
      <c r="AW146" s="153">
        <v>6436.4599609375</v>
      </c>
      <c r="BK146" s="153">
        <v>4171.509765625</v>
      </c>
      <c r="BL146" s="153">
        <v>1522.6300048828125</v>
      </c>
      <c r="BO146" s="139">
        <v>20944.80078125</v>
      </c>
      <c r="BP146" s="153">
        <v>7569.5400390625</v>
      </c>
    </row>
    <row r="147" spans="2:68" x14ac:dyDescent="0.2">
      <c r="B147" s="152">
        <v>182</v>
      </c>
      <c r="C147" s="153">
        <v>4380.8798828125</v>
      </c>
      <c r="D147" s="139">
        <v>22198.599609375</v>
      </c>
      <c r="Q147" s="152">
        <v>554</v>
      </c>
      <c r="R147" s="153">
        <v>3798.85009765625</v>
      </c>
      <c r="S147" s="153">
        <v>16732.099609375</v>
      </c>
      <c r="AU147" s="152">
        <v>159</v>
      </c>
      <c r="AV147" s="153">
        <v>2293.340087890625</v>
      </c>
      <c r="AW147" s="153">
        <v>5548.35009765625</v>
      </c>
      <c r="BK147" s="153">
        <v>4380.8798828125</v>
      </c>
      <c r="BL147" s="153">
        <v>2417.219970703125</v>
      </c>
      <c r="BO147" s="139">
        <v>22198.599609375</v>
      </c>
      <c r="BP147" s="153">
        <v>9000.48046875</v>
      </c>
    </row>
    <row r="148" spans="2:68" x14ac:dyDescent="0.2">
      <c r="B148" s="152">
        <v>183</v>
      </c>
      <c r="C148" s="153">
        <v>4122.22998046875</v>
      </c>
      <c r="D148" s="139">
        <v>19499.5</v>
      </c>
      <c r="Q148" s="152">
        <v>555</v>
      </c>
      <c r="R148" s="153">
        <v>3927.030029296875</v>
      </c>
      <c r="S148" s="153">
        <v>17161.099609375</v>
      </c>
      <c r="AU148" s="152">
        <v>160</v>
      </c>
      <c r="AV148" s="153">
        <v>2090.159912109375</v>
      </c>
      <c r="AW148" s="153">
        <v>6956.60986328125</v>
      </c>
      <c r="BK148" s="153">
        <v>4122.22998046875</v>
      </c>
      <c r="BL148" s="153">
        <v>2853.929931640625</v>
      </c>
      <c r="BO148" s="139">
        <v>19499.5</v>
      </c>
      <c r="BP148" s="153">
        <v>9341.349609375</v>
      </c>
    </row>
    <row r="149" spans="2:68" x14ac:dyDescent="0.2">
      <c r="B149" s="152">
        <v>184</v>
      </c>
      <c r="C149" s="153">
        <v>4694.4599609375</v>
      </c>
      <c r="D149" s="139">
        <v>19896.30078125</v>
      </c>
      <c r="Q149" s="152">
        <v>556</v>
      </c>
      <c r="R149" s="153">
        <v>3829.110107421875</v>
      </c>
      <c r="S149" s="153">
        <v>19265.30078125</v>
      </c>
      <c r="AU149" s="152">
        <v>161</v>
      </c>
      <c r="AV149" s="153">
        <v>1872</v>
      </c>
      <c r="AW149" s="153">
        <v>6854.2099609375</v>
      </c>
      <c r="BK149" s="153">
        <v>4694.4599609375</v>
      </c>
      <c r="BL149" s="153">
        <v>2219.830078125</v>
      </c>
      <c r="BO149" s="139">
        <v>19896.30078125</v>
      </c>
      <c r="BP149" s="153">
        <v>9153.4501953125</v>
      </c>
    </row>
    <row r="150" spans="2:68" x14ac:dyDescent="0.2">
      <c r="B150" s="152">
        <v>185</v>
      </c>
      <c r="C150" s="153">
        <v>3990.989990234375</v>
      </c>
      <c r="D150" s="139">
        <v>20084.30078125</v>
      </c>
      <c r="Q150" s="152">
        <v>557</v>
      </c>
      <c r="R150" s="153">
        <v>2842.300048828125</v>
      </c>
      <c r="S150" s="153">
        <v>15227.2998046875</v>
      </c>
      <c r="AU150" s="152">
        <v>162</v>
      </c>
      <c r="AV150" s="153">
        <v>1492.02001953125</v>
      </c>
      <c r="AW150" s="153">
        <v>6307.18994140625</v>
      </c>
      <c r="BK150" s="153">
        <v>3990.989990234375</v>
      </c>
      <c r="BL150" s="153">
        <v>1403.739990234375</v>
      </c>
      <c r="BO150" s="139">
        <v>20084.30078125</v>
      </c>
      <c r="BP150" s="153">
        <v>7528.2998046875</v>
      </c>
    </row>
    <row r="151" spans="2:68" x14ac:dyDescent="0.2">
      <c r="B151" s="152">
        <v>186</v>
      </c>
      <c r="C151" s="153">
        <v>4648.2900390625</v>
      </c>
      <c r="D151" s="139">
        <v>18169</v>
      </c>
      <c r="Q151" s="152">
        <v>558</v>
      </c>
      <c r="R151" s="153">
        <v>4110.0400390625</v>
      </c>
      <c r="S151" s="153">
        <v>18831.400390625</v>
      </c>
      <c r="AU151" s="152">
        <v>163</v>
      </c>
      <c r="AV151" s="153">
        <v>2007.1300048828125</v>
      </c>
      <c r="AW151" s="153">
        <v>6182.91015625</v>
      </c>
      <c r="BK151" s="153">
        <v>4648.2900390625</v>
      </c>
      <c r="BL151" s="153">
        <v>1976.3499755859375</v>
      </c>
      <c r="BO151" s="139">
        <v>18169</v>
      </c>
      <c r="BP151" s="153">
        <v>9236.6298828125</v>
      </c>
    </row>
    <row r="152" spans="2:68" x14ac:dyDescent="0.2">
      <c r="B152" s="152">
        <v>187</v>
      </c>
      <c r="C152" s="153">
        <v>4105.14990234375</v>
      </c>
      <c r="D152" s="139">
        <v>20132.19921875</v>
      </c>
      <c r="Q152" s="152">
        <v>559</v>
      </c>
      <c r="R152" s="153">
        <v>3506.969970703125</v>
      </c>
      <c r="S152" s="153">
        <v>16488.400390625</v>
      </c>
      <c r="AU152" s="152">
        <v>164</v>
      </c>
      <c r="AV152" s="153">
        <v>2408.7099609375</v>
      </c>
      <c r="AW152" s="153">
        <v>6896.080078125</v>
      </c>
      <c r="BK152" s="153">
        <v>4105.14990234375</v>
      </c>
      <c r="BL152" s="153">
        <v>2441.179931640625</v>
      </c>
      <c r="BO152" s="139">
        <v>20132.19921875</v>
      </c>
      <c r="BP152" s="153">
        <v>8439.6298828125</v>
      </c>
    </row>
    <row r="153" spans="2:68" x14ac:dyDescent="0.2">
      <c r="B153" s="152">
        <v>188</v>
      </c>
      <c r="C153" s="153">
        <v>4568.0400390625</v>
      </c>
      <c r="D153" s="139">
        <v>19927.30078125</v>
      </c>
      <c r="Q153" s="152">
        <v>560</v>
      </c>
      <c r="R153" s="153">
        <v>3714.89990234375</v>
      </c>
      <c r="S153" s="153">
        <v>17979.5</v>
      </c>
      <c r="AU153" s="152">
        <v>165</v>
      </c>
      <c r="AV153" s="153">
        <v>2300.280029296875</v>
      </c>
      <c r="AW153" s="153">
        <v>7263.4501953125</v>
      </c>
      <c r="BK153" s="153">
        <v>4568.0400390625</v>
      </c>
      <c r="BL153" s="153">
        <v>2272.419921875</v>
      </c>
      <c r="BO153" s="139">
        <v>19927.30078125</v>
      </c>
      <c r="BP153" s="153">
        <v>8362.0703125</v>
      </c>
    </row>
    <row r="154" spans="2:68" x14ac:dyDescent="0.2">
      <c r="B154" s="152">
        <v>189</v>
      </c>
      <c r="C154" s="153">
        <v>3328.2900390625</v>
      </c>
      <c r="D154" s="139">
        <v>20385.5</v>
      </c>
      <c r="Q154" s="152">
        <v>561</v>
      </c>
      <c r="R154" s="153">
        <v>3742.60009765625</v>
      </c>
      <c r="S154" s="153">
        <v>16331.7998046875</v>
      </c>
      <c r="AU154" s="152">
        <v>166</v>
      </c>
      <c r="AV154" s="153">
        <v>1825.5699462890625</v>
      </c>
      <c r="AW154" s="153">
        <v>5931.5498046875</v>
      </c>
      <c r="BK154" s="153">
        <v>3328.2900390625</v>
      </c>
      <c r="BL154" s="153">
        <v>1590.280029296875</v>
      </c>
      <c r="BO154" s="139">
        <v>20385.5</v>
      </c>
      <c r="BP154" s="153">
        <v>7819.22998046875</v>
      </c>
    </row>
    <row r="155" spans="2:68" x14ac:dyDescent="0.2">
      <c r="B155" s="152">
        <v>190</v>
      </c>
      <c r="C155" s="153">
        <v>3548.77001953125</v>
      </c>
      <c r="D155" s="139">
        <v>16603.69921875</v>
      </c>
      <c r="Q155" s="152">
        <v>562</v>
      </c>
      <c r="R155" s="153">
        <v>3732.239990234375</v>
      </c>
      <c r="S155" s="153">
        <v>18063.599609375</v>
      </c>
      <c r="AU155" s="152">
        <v>167</v>
      </c>
      <c r="AV155" s="153">
        <v>1252.8800048828125</v>
      </c>
      <c r="AW155" s="153">
        <v>4741.68017578125</v>
      </c>
      <c r="BK155" s="153">
        <v>3548.77001953125</v>
      </c>
      <c r="BL155" s="153">
        <v>1908</v>
      </c>
      <c r="BO155" s="139">
        <v>16603.69921875</v>
      </c>
      <c r="BP155" s="153">
        <v>8160.97021484375</v>
      </c>
    </row>
    <row r="156" spans="2:68" x14ac:dyDescent="0.2">
      <c r="B156" s="152">
        <v>191</v>
      </c>
      <c r="C156" s="153">
        <v>3827.97998046875</v>
      </c>
      <c r="D156" s="139">
        <v>17042.900390625</v>
      </c>
      <c r="Q156" s="152">
        <v>563</v>
      </c>
      <c r="R156" s="153">
        <v>3879.860107421875</v>
      </c>
      <c r="S156" s="153">
        <v>20491.599609375</v>
      </c>
      <c r="AU156" s="152">
        <v>168</v>
      </c>
      <c r="AV156" s="153">
        <v>1089.2099609375</v>
      </c>
      <c r="AW156" s="153">
        <v>5696.14990234375</v>
      </c>
      <c r="BK156" s="153">
        <v>3827.97998046875</v>
      </c>
      <c r="BL156" s="153">
        <v>2839.840087890625</v>
      </c>
      <c r="BO156" s="139">
        <v>17042.900390625</v>
      </c>
      <c r="BP156" s="153">
        <v>9141.8701171875</v>
      </c>
    </row>
    <row r="157" spans="2:68" x14ac:dyDescent="0.2">
      <c r="B157" s="152">
        <v>192</v>
      </c>
      <c r="C157" s="153">
        <v>4356.06982421875</v>
      </c>
      <c r="D157" s="139">
        <v>19052.099609375</v>
      </c>
      <c r="Q157" s="152">
        <v>564</v>
      </c>
      <c r="R157" s="153">
        <v>3713.239990234375</v>
      </c>
      <c r="S157" s="153">
        <v>16884.099609375</v>
      </c>
      <c r="AU157" s="152">
        <v>169</v>
      </c>
      <c r="AV157" s="153">
        <v>1152.4300537109375</v>
      </c>
      <c r="AW157" s="153">
        <v>4496.31982421875</v>
      </c>
      <c r="BK157" s="153">
        <v>4356.06982421875</v>
      </c>
      <c r="BL157" s="153">
        <v>2323.010009765625</v>
      </c>
      <c r="BO157" s="139">
        <v>19052.099609375</v>
      </c>
      <c r="BP157" s="153">
        <v>7531.509765625</v>
      </c>
    </row>
    <row r="158" spans="2:68" x14ac:dyDescent="0.2">
      <c r="B158" s="152">
        <v>193</v>
      </c>
      <c r="C158" s="153">
        <v>4712.81982421875</v>
      </c>
      <c r="D158" s="139">
        <v>19110.30078125</v>
      </c>
      <c r="Q158" s="152">
        <v>565</v>
      </c>
      <c r="R158" s="153">
        <v>3200.81005859375</v>
      </c>
      <c r="S158" s="153">
        <v>17317.19921875</v>
      </c>
      <c r="AU158" s="152">
        <v>171</v>
      </c>
      <c r="AV158" s="153">
        <v>1407.6199951171875</v>
      </c>
      <c r="AW158" s="153">
        <v>4227.43017578125</v>
      </c>
      <c r="BK158" s="153">
        <v>4712.81982421875</v>
      </c>
      <c r="BL158" s="153">
        <v>2279.449951171875</v>
      </c>
      <c r="BO158" s="139">
        <v>19110.30078125</v>
      </c>
      <c r="BP158" s="153">
        <v>8028.77978515625</v>
      </c>
    </row>
    <row r="159" spans="2:68" x14ac:dyDescent="0.2">
      <c r="B159" s="152">
        <v>194</v>
      </c>
      <c r="C159" s="153">
        <v>2847.7900390625</v>
      </c>
      <c r="D159" s="139">
        <v>15696.2998046875</v>
      </c>
      <c r="Q159" s="152">
        <v>566</v>
      </c>
      <c r="R159" s="153">
        <v>3544.18994140625</v>
      </c>
      <c r="S159" s="153">
        <v>17008.19921875</v>
      </c>
      <c r="AU159" s="152">
        <v>172</v>
      </c>
      <c r="AV159" s="153">
        <v>1997.760009765625</v>
      </c>
      <c r="AW159" s="153">
        <v>4139.22021484375</v>
      </c>
      <c r="BK159" s="153">
        <v>2847.7900390625</v>
      </c>
      <c r="BL159" s="153">
        <v>2093.72998046875</v>
      </c>
      <c r="BO159" s="139">
        <v>15696.2998046875</v>
      </c>
      <c r="BP159" s="153">
        <v>8560.7900390625</v>
      </c>
    </row>
    <row r="160" spans="2:68" x14ac:dyDescent="0.2">
      <c r="B160" s="152">
        <v>195</v>
      </c>
      <c r="C160" s="153">
        <v>4615.509765625</v>
      </c>
      <c r="D160" s="139">
        <v>19467.30078125</v>
      </c>
      <c r="Q160" s="152">
        <v>567</v>
      </c>
      <c r="R160" s="153">
        <v>3764.419921875</v>
      </c>
      <c r="S160" s="153">
        <v>17691</v>
      </c>
      <c r="AU160" s="152">
        <v>181</v>
      </c>
      <c r="AV160" s="153">
        <v>2660.800048828125</v>
      </c>
      <c r="AW160" s="153">
        <v>6161.56982421875</v>
      </c>
      <c r="BK160" s="153">
        <v>4615.509765625</v>
      </c>
      <c r="BL160" s="153">
        <v>2546.159912109375</v>
      </c>
      <c r="BO160" s="139">
        <v>19467.30078125</v>
      </c>
      <c r="BP160" s="153">
        <v>8575.509765625</v>
      </c>
    </row>
    <row r="161" spans="2:68" x14ac:dyDescent="0.2">
      <c r="B161" s="152">
        <v>196</v>
      </c>
      <c r="C161" s="153">
        <v>4481.93017578125</v>
      </c>
      <c r="D161" s="139">
        <v>20203</v>
      </c>
      <c r="Q161" s="152">
        <v>568</v>
      </c>
      <c r="R161" s="153">
        <v>3193.159912109375</v>
      </c>
      <c r="S161" s="153">
        <v>18550.400390625</v>
      </c>
      <c r="AU161" s="152">
        <v>184</v>
      </c>
      <c r="AV161" s="153">
        <v>1815.989990234375</v>
      </c>
      <c r="AW161" s="153">
        <v>6060.8701171875</v>
      </c>
      <c r="BK161" s="153">
        <v>4481.93017578125</v>
      </c>
      <c r="BL161" s="153">
        <v>2362.889892578125</v>
      </c>
      <c r="BO161" s="139">
        <v>20203</v>
      </c>
      <c r="BP161" s="153">
        <v>8919.48046875</v>
      </c>
    </row>
    <row r="162" spans="2:68" x14ac:dyDescent="0.2">
      <c r="B162" s="152">
        <v>197</v>
      </c>
      <c r="C162" s="153">
        <v>4104.5498046875</v>
      </c>
      <c r="D162" s="139">
        <v>19421.5</v>
      </c>
      <c r="Q162" s="152">
        <v>569</v>
      </c>
      <c r="R162" s="153">
        <v>2547.5400390625</v>
      </c>
      <c r="S162" s="153">
        <v>16279.5</v>
      </c>
      <c r="AU162" s="152">
        <v>187</v>
      </c>
      <c r="AV162" s="153">
        <v>1313.5699462890625</v>
      </c>
      <c r="AW162" s="153">
        <v>5947.6201171875</v>
      </c>
      <c r="BK162" s="153">
        <v>4104.5498046875</v>
      </c>
      <c r="BL162" s="153">
        <v>2739.14990234375</v>
      </c>
      <c r="BO162" s="139">
        <v>19421.5</v>
      </c>
      <c r="BP162" s="153">
        <v>7899.43017578125</v>
      </c>
    </row>
    <row r="163" spans="2:68" x14ac:dyDescent="0.2">
      <c r="B163" s="152">
        <v>198</v>
      </c>
      <c r="C163" s="153">
        <v>4592.68994140625</v>
      </c>
      <c r="D163" s="139">
        <v>19637.19921875</v>
      </c>
      <c r="Q163" s="152">
        <v>570</v>
      </c>
      <c r="R163" s="153">
        <v>3390.10009765625</v>
      </c>
      <c r="S163" s="153">
        <v>16264</v>
      </c>
      <c r="AU163" s="152">
        <v>188</v>
      </c>
      <c r="AV163" s="153">
        <v>2667.6201171875</v>
      </c>
      <c r="AW163" s="153">
        <v>7654.27978515625</v>
      </c>
      <c r="BK163" s="153">
        <v>4592.68994140625</v>
      </c>
      <c r="BL163" s="153">
        <v>2467.989990234375</v>
      </c>
      <c r="BO163" s="139">
        <v>19637.19921875</v>
      </c>
      <c r="BP163" s="153">
        <v>9118.2900390625</v>
      </c>
    </row>
    <row r="164" spans="2:68" x14ac:dyDescent="0.2">
      <c r="B164" s="152">
        <v>199</v>
      </c>
      <c r="C164" s="153">
        <v>4409.7001953125</v>
      </c>
      <c r="D164" s="139">
        <v>21918.80078125</v>
      </c>
      <c r="Q164" s="152">
        <v>571</v>
      </c>
      <c r="R164" s="153">
        <v>1529.3499755859375</v>
      </c>
      <c r="S164" s="153">
        <v>11428.5</v>
      </c>
      <c r="AU164" s="152">
        <v>195</v>
      </c>
      <c r="AV164" s="153">
        <v>2151.81005859375</v>
      </c>
      <c r="AW164" s="153">
        <v>8229.4599609375</v>
      </c>
      <c r="BK164" s="153">
        <v>4409.7001953125</v>
      </c>
      <c r="BL164" s="153">
        <v>1667.780029296875</v>
      </c>
      <c r="BO164" s="139">
        <v>21918.80078125</v>
      </c>
      <c r="BP164" s="153">
        <v>8233.4296875</v>
      </c>
    </row>
    <row r="165" spans="2:68" ht="16" thickBot="1" x14ac:dyDescent="0.25">
      <c r="B165" s="152">
        <v>201</v>
      </c>
      <c r="C165" s="153">
        <v>5105.9501953125</v>
      </c>
      <c r="D165" s="139">
        <v>20620.19921875</v>
      </c>
      <c r="Q165" s="152">
        <v>572</v>
      </c>
      <c r="R165" s="153">
        <v>4325.4501953125</v>
      </c>
      <c r="S165" s="153">
        <v>13545.900390625</v>
      </c>
      <c r="AU165" s="154">
        <v>199</v>
      </c>
      <c r="AV165" s="155">
        <v>1952.6400146484375</v>
      </c>
      <c r="AW165" s="155">
        <v>8506.8701171875</v>
      </c>
      <c r="BK165" s="153">
        <v>5105.9501953125</v>
      </c>
      <c r="BL165" s="153">
        <v>2569.429931640625</v>
      </c>
      <c r="BO165" s="139">
        <v>20620.19921875</v>
      </c>
      <c r="BP165" s="153">
        <v>10303</v>
      </c>
    </row>
    <row r="166" spans="2:68" x14ac:dyDescent="0.2">
      <c r="B166" s="152">
        <v>202</v>
      </c>
      <c r="C166" s="153">
        <v>4639.89013671875</v>
      </c>
      <c r="D166" s="139">
        <v>18367.400390625</v>
      </c>
      <c r="Q166" s="152">
        <v>591</v>
      </c>
      <c r="R166" s="153">
        <v>4698.10009765625</v>
      </c>
      <c r="S166" s="153">
        <v>17072.400390625</v>
      </c>
      <c r="BK166" s="153">
        <v>4639.89013671875</v>
      </c>
      <c r="BL166" s="153">
        <v>2357.3701171875</v>
      </c>
      <c r="BO166" s="139">
        <v>18367.400390625</v>
      </c>
      <c r="BP166" s="153">
        <v>9326.16015625</v>
      </c>
    </row>
    <row r="167" spans="2:68" ht="16" thickBot="1" x14ac:dyDescent="0.25">
      <c r="B167" s="152">
        <v>203</v>
      </c>
      <c r="C167" s="153">
        <v>4634.41015625</v>
      </c>
      <c r="D167" s="139">
        <v>17498.80078125</v>
      </c>
      <c r="Q167" s="154">
        <v>592</v>
      </c>
      <c r="R167" s="155">
        <v>3152.419921875</v>
      </c>
      <c r="S167" s="155">
        <v>13611.7998046875</v>
      </c>
      <c r="BK167" s="153">
        <v>4634.41015625</v>
      </c>
      <c r="BL167" s="153">
        <v>2591.1201171875</v>
      </c>
      <c r="BO167" s="139">
        <v>17498.80078125</v>
      </c>
      <c r="BP167" s="153">
        <v>9375.83984375</v>
      </c>
    </row>
    <row r="168" spans="2:68" x14ac:dyDescent="0.2">
      <c r="B168" s="152">
        <v>204</v>
      </c>
      <c r="C168" s="153">
        <v>4395.89990234375</v>
      </c>
      <c r="D168" s="139">
        <v>17881</v>
      </c>
      <c r="BK168" s="153">
        <v>4395.89990234375</v>
      </c>
      <c r="BL168" s="153">
        <v>2148.260009765625</v>
      </c>
      <c r="BO168" s="139">
        <v>17881</v>
      </c>
      <c r="BP168" s="153">
        <v>9503.66015625</v>
      </c>
    </row>
    <row r="169" spans="2:68" x14ac:dyDescent="0.2">
      <c r="B169" s="152">
        <v>205</v>
      </c>
      <c r="C169" s="153">
        <v>4539.990234375</v>
      </c>
      <c r="D169" s="139">
        <v>20754.19921875</v>
      </c>
      <c r="BK169" s="153">
        <v>4539.990234375</v>
      </c>
      <c r="BL169" s="153">
        <v>2534.85009765625</v>
      </c>
      <c r="BO169" s="139">
        <v>20754.19921875</v>
      </c>
      <c r="BP169" s="153">
        <v>9759.2197265625</v>
      </c>
    </row>
    <row r="170" spans="2:68" x14ac:dyDescent="0.2">
      <c r="B170" s="152">
        <v>207</v>
      </c>
      <c r="C170" s="153">
        <v>4373.1298828125</v>
      </c>
      <c r="D170" s="139">
        <v>20913.099609375</v>
      </c>
      <c r="BK170" s="153">
        <v>4373.1298828125</v>
      </c>
      <c r="BL170" s="153">
        <v>2139.409912109375</v>
      </c>
      <c r="BO170" s="139">
        <v>20913.099609375</v>
      </c>
      <c r="BP170" s="153">
        <v>9261.5400390625</v>
      </c>
    </row>
    <row r="171" spans="2:68" x14ac:dyDescent="0.2">
      <c r="B171" s="152">
        <v>208</v>
      </c>
      <c r="C171" s="153">
        <v>4191.990234375</v>
      </c>
      <c r="D171" s="139">
        <v>17767.5</v>
      </c>
      <c r="BK171" s="153">
        <v>4191.990234375</v>
      </c>
      <c r="BL171" s="153">
        <v>1231.3399658203125</v>
      </c>
      <c r="BO171" s="139">
        <v>17767.5</v>
      </c>
      <c r="BP171" s="153">
        <v>7791.93994140625</v>
      </c>
    </row>
    <row r="172" spans="2:68" x14ac:dyDescent="0.2">
      <c r="B172" s="152">
        <v>209</v>
      </c>
      <c r="C172" s="153">
        <v>4661.06005859375</v>
      </c>
      <c r="D172" s="139">
        <v>18975.5</v>
      </c>
      <c r="BK172" s="153">
        <v>4661.06005859375</v>
      </c>
      <c r="BL172" s="153">
        <v>1408.239990234375</v>
      </c>
      <c r="BO172" s="139">
        <v>18975.5</v>
      </c>
      <c r="BP172" s="153">
        <v>7611.740234375</v>
      </c>
    </row>
    <row r="173" spans="2:68" x14ac:dyDescent="0.2">
      <c r="B173" s="152">
        <v>210</v>
      </c>
      <c r="C173" s="153">
        <v>4686.330078125</v>
      </c>
      <c r="D173" s="139">
        <v>20735.5</v>
      </c>
      <c r="BK173" s="153">
        <v>4686.330078125</v>
      </c>
      <c r="BL173" s="153">
        <v>2046.1500244140625</v>
      </c>
      <c r="BO173" s="139">
        <v>20735.5</v>
      </c>
      <c r="BP173" s="153">
        <v>8298.3798828125</v>
      </c>
    </row>
    <row r="174" spans="2:68" x14ac:dyDescent="0.2">
      <c r="B174" s="152">
        <v>211</v>
      </c>
      <c r="C174" s="153">
        <v>4417.7099609375</v>
      </c>
      <c r="D174" s="139">
        <v>20212</v>
      </c>
      <c r="BK174" s="153">
        <v>4417.7099609375</v>
      </c>
      <c r="BL174" s="153">
        <v>1961.5400390625</v>
      </c>
      <c r="BO174" s="139">
        <v>20212</v>
      </c>
      <c r="BP174" s="153">
        <v>9480.26953125</v>
      </c>
    </row>
    <row r="175" spans="2:68" x14ac:dyDescent="0.2">
      <c r="B175" s="152">
        <v>212</v>
      </c>
      <c r="C175" s="153">
        <v>3989.6201171875</v>
      </c>
      <c r="D175" s="139">
        <v>18420.19921875</v>
      </c>
      <c r="BK175" s="153">
        <v>3989.6201171875</v>
      </c>
      <c r="BL175" s="153">
        <v>2297.110107421875</v>
      </c>
      <c r="BO175" s="139">
        <v>18420.19921875</v>
      </c>
      <c r="BP175" s="153">
        <v>8286.6103515625</v>
      </c>
    </row>
    <row r="176" spans="2:68" x14ac:dyDescent="0.2">
      <c r="B176" s="152">
        <v>213</v>
      </c>
      <c r="C176" s="153">
        <v>4716.5</v>
      </c>
      <c r="D176" s="139">
        <v>19704.30078125</v>
      </c>
      <c r="BK176" s="153">
        <v>4716.5</v>
      </c>
      <c r="BL176" s="153">
        <v>2354.3701171875</v>
      </c>
      <c r="BO176" s="139">
        <v>19704.30078125</v>
      </c>
      <c r="BP176" s="153">
        <v>10596.2998046875</v>
      </c>
    </row>
    <row r="177" spans="2:68" x14ac:dyDescent="0.2">
      <c r="B177" s="152">
        <v>214</v>
      </c>
      <c r="C177" s="153">
        <v>4907.9599609375</v>
      </c>
      <c r="D177" s="139">
        <v>23495.19921875</v>
      </c>
      <c r="BK177" s="153">
        <v>4907.9599609375</v>
      </c>
      <c r="BL177" s="153">
        <v>2728.89990234375</v>
      </c>
      <c r="BO177" s="139">
        <v>23495.19921875</v>
      </c>
      <c r="BP177" s="153">
        <v>8975.9404296875</v>
      </c>
    </row>
    <row r="178" spans="2:68" x14ac:dyDescent="0.2">
      <c r="B178" s="152">
        <v>215</v>
      </c>
      <c r="C178" s="153">
        <v>5005.5400390625</v>
      </c>
      <c r="D178" s="139">
        <v>18916.400390625</v>
      </c>
      <c r="BK178" s="153">
        <v>5005.5400390625</v>
      </c>
      <c r="BL178" s="153">
        <v>2329.110107421875</v>
      </c>
      <c r="BO178" s="139">
        <v>18916.400390625</v>
      </c>
      <c r="BP178" s="153">
        <v>9164.5498046875</v>
      </c>
    </row>
    <row r="179" spans="2:68" x14ac:dyDescent="0.2">
      <c r="B179" s="152">
        <v>216</v>
      </c>
      <c r="C179" s="153">
        <v>4047.919921875</v>
      </c>
      <c r="D179" s="139">
        <v>18637.19921875</v>
      </c>
      <c r="BK179" s="153">
        <v>4047.919921875</v>
      </c>
      <c r="BL179" s="153">
        <v>2350.889892578125</v>
      </c>
      <c r="BO179" s="139">
        <v>18637.19921875</v>
      </c>
      <c r="BP179" s="153">
        <v>8734.73046875</v>
      </c>
    </row>
    <row r="180" spans="2:68" x14ac:dyDescent="0.2">
      <c r="B180" s="152">
        <v>217</v>
      </c>
      <c r="C180" s="153">
        <v>4509.66015625</v>
      </c>
      <c r="D180" s="139">
        <v>19689.19921875</v>
      </c>
      <c r="BK180" s="153">
        <v>4509.66015625</v>
      </c>
      <c r="BL180" s="153">
        <v>1728.6199951171875</v>
      </c>
      <c r="BO180" s="139">
        <v>19689.19921875</v>
      </c>
      <c r="BP180" s="153">
        <v>9447.01953125</v>
      </c>
    </row>
    <row r="181" spans="2:68" x14ac:dyDescent="0.2">
      <c r="B181" s="152">
        <v>218</v>
      </c>
      <c r="C181" s="153">
        <v>4630.77978515625</v>
      </c>
      <c r="D181" s="139">
        <v>21127.900390625</v>
      </c>
      <c r="BK181" s="153">
        <v>4630.77978515625</v>
      </c>
      <c r="BL181" s="153">
        <v>1508.969970703125</v>
      </c>
      <c r="BO181" s="139">
        <v>21127.900390625</v>
      </c>
      <c r="BP181" s="153">
        <v>7805.5</v>
      </c>
    </row>
    <row r="182" spans="2:68" x14ac:dyDescent="0.2">
      <c r="B182" s="152">
        <v>219</v>
      </c>
      <c r="C182" s="153">
        <v>4344.0498046875</v>
      </c>
      <c r="D182" s="139">
        <v>18702.900390625</v>
      </c>
      <c r="BK182" s="153">
        <v>4344.0498046875</v>
      </c>
      <c r="BL182" s="153">
        <v>2138.02001953125</v>
      </c>
      <c r="BO182" s="139">
        <v>18702.900390625</v>
      </c>
      <c r="BP182" s="153">
        <v>8563</v>
      </c>
    </row>
    <row r="183" spans="2:68" x14ac:dyDescent="0.2">
      <c r="B183" s="152">
        <v>220</v>
      </c>
      <c r="C183" s="153">
        <v>3935.31005859375</v>
      </c>
      <c r="D183" s="139">
        <v>17854.5</v>
      </c>
      <c r="BK183" s="153">
        <v>3935.31005859375</v>
      </c>
      <c r="BL183" s="153">
        <v>2155.580078125</v>
      </c>
      <c r="BO183" s="139">
        <v>17854.5</v>
      </c>
      <c r="BP183" s="153">
        <v>9409.4697265625</v>
      </c>
    </row>
    <row r="184" spans="2:68" x14ac:dyDescent="0.2">
      <c r="B184" s="152">
        <v>221</v>
      </c>
      <c r="C184" s="153">
        <v>3509.56005859375</v>
      </c>
      <c r="D184" s="139">
        <v>17727.69921875</v>
      </c>
      <c r="BK184" s="153">
        <v>3509.56005859375</v>
      </c>
      <c r="BL184" s="153">
        <v>2345.510009765625</v>
      </c>
      <c r="BO184" s="139">
        <v>17727.69921875</v>
      </c>
      <c r="BP184" s="153">
        <v>8627.509765625</v>
      </c>
    </row>
    <row r="185" spans="2:68" x14ac:dyDescent="0.2">
      <c r="B185" s="152">
        <v>222</v>
      </c>
      <c r="C185" s="153">
        <v>4017.110107421875</v>
      </c>
      <c r="D185" s="139">
        <v>15711.400390625</v>
      </c>
      <c r="BK185" s="153">
        <v>4017.110107421875</v>
      </c>
      <c r="BL185" s="153">
        <v>1433.199951171875</v>
      </c>
      <c r="BO185" s="139">
        <v>15711.400390625</v>
      </c>
      <c r="BP185" s="153">
        <v>7011.27001953125</v>
      </c>
    </row>
    <row r="186" spans="2:68" x14ac:dyDescent="0.2">
      <c r="B186" s="152">
        <v>223</v>
      </c>
      <c r="C186" s="153">
        <v>4600.990234375</v>
      </c>
      <c r="D186" s="139">
        <v>16625.30078125</v>
      </c>
      <c r="BK186" s="153">
        <v>4600.990234375</v>
      </c>
      <c r="BL186" s="153">
        <v>1683.6500244140625</v>
      </c>
      <c r="BO186" s="139">
        <v>16625.30078125</v>
      </c>
      <c r="BP186" s="153">
        <v>8456.349609375</v>
      </c>
    </row>
    <row r="187" spans="2:68" x14ac:dyDescent="0.2">
      <c r="B187" s="152">
        <v>224</v>
      </c>
      <c r="C187" s="153">
        <v>2865.840087890625</v>
      </c>
      <c r="D187" s="139">
        <v>15550.7998046875</v>
      </c>
      <c r="BK187" s="153">
        <v>2865.840087890625</v>
      </c>
      <c r="BL187" s="153">
        <v>2174.550048828125</v>
      </c>
      <c r="BO187" s="139">
        <v>15550.7998046875</v>
      </c>
      <c r="BP187" s="153">
        <v>9656.25</v>
      </c>
    </row>
    <row r="188" spans="2:68" x14ac:dyDescent="0.2">
      <c r="B188" s="152">
        <v>225</v>
      </c>
      <c r="C188" s="153">
        <v>2126.919921875</v>
      </c>
      <c r="D188" s="139">
        <v>15124.2998046875</v>
      </c>
      <c r="BK188" s="153">
        <v>2126.919921875</v>
      </c>
      <c r="BL188" s="153">
        <v>1853.56005859375</v>
      </c>
      <c r="BO188" s="139">
        <v>15124.2998046875</v>
      </c>
      <c r="BP188" s="153">
        <v>9433.3701171875</v>
      </c>
    </row>
    <row r="189" spans="2:68" x14ac:dyDescent="0.2">
      <c r="B189" s="152">
        <v>226</v>
      </c>
      <c r="C189" s="153">
        <v>3829.159912109375</v>
      </c>
      <c r="D189" s="139">
        <v>20033.599609375</v>
      </c>
      <c r="BK189" s="153">
        <v>3829.159912109375</v>
      </c>
      <c r="BL189" s="153">
        <v>2443.64990234375</v>
      </c>
      <c r="BO189" s="139">
        <v>20033.599609375</v>
      </c>
      <c r="BP189" s="153">
        <v>10598.2998046875</v>
      </c>
    </row>
    <row r="190" spans="2:68" x14ac:dyDescent="0.2">
      <c r="B190" s="152">
        <v>227</v>
      </c>
      <c r="C190" s="153">
        <v>3437.469970703125</v>
      </c>
      <c r="D190" s="139">
        <v>18020</v>
      </c>
      <c r="BK190" s="153">
        <v>3437.469970703125</v>
      </c>
      <c r="BL190" s="153">
        <v>2278.39990234375</v>
      </c>
      <c r="BO190" s="139">
        <v>18020</v>
      </c>
      <c r="BP190" s="153">
        <v>9780.849609375</v>
      </c>
    </row>
    <row r="191" spans="2:68" x14ac:dyDescent="0.2">
      <c r="B191" s="152">
        <v>228</v>
      </c>
      <c r="C191" s="153">
        <v>4722.02001953125</v>
      </c>
      <c r="D191" s="139">
        <v>20480.19921875</v>
      </c>
      <c r="BK191" s="153">
        <v>4722.02001953125</v>
      </c>
      <c r="BL191" s="153">
        <v>2100.840087890625</v>
      </c>
      <c r="BO191" s="139">
        <v>20480.19921875</v>
      </c>
      <c r="BP191" s="153">
        <v>7589.6298828125</v>
      </c>
    </row>
    <row r="192" spans="2:68" x14ac:dyDescent="0.2">
      <c r="B192" s="152">
        <v>229</v>
      </c>
      <c r="C192" s="153">
        <v>3068.139892578125</v>
      </c>
      <c r="D192" s="139">
        <v>16643.69921875</v>
      </c>
      <c r="BK192" s="153">
        <v>3068.139892578125</v>
      </c>
      <c r="BL192" s="153">
        <v>2319.27001953125</v>
      </c>
      <c r="BO192" s="139">
        <v>16643.69921875</v>
      </c>
      <c r="BP192" s="153">
        <v>9118.0703125</v>
      </c>
    </row>
    <row r="193" spans="2:68" x14ac:dyDescent="0.2">
      <c r="B193" s="152">
        <v>230</v>
      </c>
      <c r="C193" s="153">
        <v>2515.510009765625</v>
      </c>
      <c r="D193" s="139">
        <v>16268.400390625</v>
      </c>
      <c r="BK193" s="153">
        <v>2515.510009765625</v>
      </c>
      <c r="BL193" s="153">
        <v>2882.830078125</v>
      </c>
      <c r="BO193" s="139">
        <v>16268.400390625</v>
      </c>
      <c r="BP193" s="153">
        <v>9998.8203125</v>
      </c>
    </row>
    <row r="194" spans="2:68" x14ac:dyDescent="0.2">
      <c r="B194" s="152">
        <v>231</v>
      </c>
      <c r="C194" s="153">
        <v>4193.27001953125</v>
      </c>
      <c r="D194" s="139">
        <v>16289</v>
      </c>
      <c r="BK194" s="153">
        <v>4193.27001953125</v>
      </c>
      <c r="BL194" s="153">
        <v>2496.199951171875</v>
      </c>
      <c r="BO194" s="139">
        <v>16289</v>
      </c>
      <c r="BP194" s="153">
        <v>9818.4404296875</v>
      </c>
    </row>
    <row r="195" spans="2:68" x14ac:dyDescent="0.2">
      <c r="B195" s="152">
        <v>232</v>
      </c>
      <c r="C195" s="153">
        <v>3884.179931640625</v>
      </c>
      <c r="D195" s="139">
        <v>17117.30078125</v>
      </c>
      <c r="BK195" s="153">
        <v>3884.179931640625</v>
      </c>
      <c r="BL195" s="153">
        <v>1933.4599609375</v>
      </c>
      <c r="BO195" s="139">
        <v>17117.30078125</v>
      </c>
      <c r="BP195" s="153">
        <v>8113.64990234375</v>
      </c>
    </row>
    <row r="196" spans="2:68" x14ac:dyDescent="0.2">
      <c r="B196" s="152">
        <v>233</v>
      </c>
      <c r="C196" s="153">
        <v>4388.85009765625</v>
      </c>
      <c r="D196" s="139">
        <v>18285</v>
      </c>
      <c r="BK196" s="153">
        <v>4388.85009765625</v>
      </c>
      <c r="BL196" s="153">
        <v>2210.4599609375</v>
      </c>
      <c r="BO196" s="139">
        <v>18285</v>
      </c>
      <c r="BP196" s="153">
        <v>8151.47021484375</v>
      </c>
    </row>
    <row r="197" spans="2:68" x14ac:dyDescent="0.2">
      <c r="B197" s="152">
        <v>234</v>
      </c>
      <c r="C197" s="153">
        <v>4803.47021484375</v>
      </c>
      <c r="D197" s="139">
        <v>18538</v>
      </c>
      <c r="BK197" s="153">
        <v>4803.47021484375</v>
      </c>
      <c r="BL197" s="153">
        <v>2274.409912109375</v>
      </c>
      <c r="BO197" s="139">
        <v>18538</v>
      </c>
      <c r="BP197" s="153">
        <v>10146.2001953125</v>
      </c>
    </row>
    <row r="198" spans="2:68" x14ac:dyDescent="0.2">
      <c r="B198" s="152">
        <v>235</v>
      </c>
      <c r="C198" s="153">
        <v>4727.85009765625</v>
      </c>
      <c r="D198" s="139">
        <v>20242.19921875</v>
      </c>
      <c r="BK198" s="153">
        <v>4727.85009765625</v>
      </c>
      <c r="BL198" s="153">
        <v>1960.0699462890625</v>
      </c>
      <c r="BO198" s="139">
        <v>20242.19921875</v>
      </c>
      <c r="BP198" s="153">
        <v>9830.1201171875</v>
      </c>
    </row>
    <row r="199" spans="2:68" x14ac:dyDescent="0.2">
      <c r="B199" s="152">
        <v>236</v>
      </c>
      <c r="C199" s="153">
        <v>2955.080078125</v>
      </c>
      <c r="D199" s="139">
        <v>17444.599609375</v>
      </c>
      <c r="BK199" s="153">
        <v>2955.080078125</v>
      </c>
      <c r="BL199" s="153">
        <v>2451.360107421875</v>
      </c>
      <c r="BO199" s="139">
        <v>17444.599609375</v>
      </c>
      <c r="BP199" s="153">
        <v>8306.2001953125</v>
      </c>
    </row>
    <row r="200" spans="2:68" x14ac:dyDescent="0.2">
      <c r="B200" s="152">
        <v>237</v>
      </c>
      <c r="C200" s="153">
        <v>2538.43994140625</v>
      </c>
      <c r="D200" s="139">
        <v>16957.900390625</v>
      </c>
      <c r="BK200" s="153">
        <v>2538.43994140625</v>
      </c>
      <c r="BL200" s="153">
        <v>2256.360107421875</v>
      </c>
      <c r="BO200" s="139">
        <v>16957.900390625</v>
      </c>
      <c r="BP200" s="153">
        <v>9859.23046875</v>
      </c>
    </row>
    <row r="201" spans="2:68" x14ac:dyDescent="0.2">
      <c r="B201" s="152">
        <v>238</v>
      </c>
      <c r="C201" s="153">
        <v>4031.75</v>
      </c>
      <c r="D201" s="139">
        <v>18339.900390625</v>
      </c>
      <c r="BK201" s="153">
        <v>4031.75</v>
      </c>
      <c r="BL201" s="153">
        <v>2600.75</v>
      </c>
      <c r="BO201" s="139">
        <v>18339.900390625</v>
      </c>
      <c r="BP201" s="153">
        <v>10175</v>
      </c>
    </row>
    <row r="202" spans="2:68" x14ac:dyDescent="0.2">
      <c r="B202" s="152">
        <v>240</v>
      </c>
      <c r="C202" s="153">
        <v>4630.77978515625</v>
      </c>
      <c r="D202" s="139">
        <v>20817</v>
      </c>
      <c r="BK202" s="153">
        <v>4630.77978515625</v>
      </c>
      <c r="BL202" s="153">
        <v>1720.699951171875</v>
      </c>
      <c r="BO202" s="139">
        <v>20817</v>
      </c>
      <c r="BP202" s="153">
        <v>8384.51953125</v>
      </c>
    </row>
    <row r="203" spans="2:68" x14ac:dyDescent="0.2">
      <c r="B203" s="152">
        <v>243</v>
      </c>
      <c r="C203" s="153">
        <v>4480.64013671875</v>
      </c>
      <c r="D203" s="139">
        <v>17504</v>
      </c>
      <c r="BK203" s="153">
        <v>4480.64013671875</v>
      </c>
      <c r="BL203" s="153">
        <v>2159.510009765625</v>
      </c>
      <c r="BO203" s="139">
        <v>17504</v>
      </c>
      <c r="BP203" s="153">
        <v>8106.35986328125</v>
      </c>
    </row>
    <row r="204" spans="2:68" x14ac:dyDescent="0.2">
      <c r="B204" s="152">
        <v>247</v>
      </c>
      <c r="C204" s="153">
        <v>4597.64013671875</v>
      </c>
      <c r="D204" s="139">
        <v>18992</v>
      </c>
      <c r="BK204" s="153">
        <v>4597.64013671875</v>
      </c>
      <c r="BL204" s="153">
        <v>2430.02001953125</v>
      </c>
      <c r="BO204" s="139">
        <v>18992</v>
      </c>
      <c r="BP204" s="153">
        <v>8847.580078125</v>
      </c>
    </row>
    <row r="205" spans="2:68" x14ac:dyDescent="0.2">
      <c r="B205" s="152">
        <v>248</v>
      </c>
      <c r="C205" s="153">
        <v>4582.64990234375</v>
      </c>
      <c r="D205" s="139">
        <v>16671.900390625</v>
      </c>
      <c r="BK205" s="153">
        <v>4582.64990234375</v>
      </c>
      <c r="BL205" s="153">
        <v>2301.489990234375</v>
      </c>
      <c r="BO205" s="139">
        <v>16671.900390625</v>
      </c>
      <c r="BP205" s="153">
        <v>8740.3603515625</v>
      </c>
    </row>
    <row r="206" spans="2:68" x14ac:dyDescent="0.2">
      <c r="B206" s="152">
        <v>250</v>
      </c>
      <c r="C206" s="153">
        <v>4347.41015625</v>
      </c>
      <c r="D206" s="139">
        <v>21436.400390625</v>
      </c>
      <c r="BK206" s="153">
        <v>4347.41015625</v>
      </c>
      <c r="BL206" s="153">
        <v>1509.1700439453125</v>
      </c>
      <c r="BO206" s="139">
        <v>21436.400390625</v>
      </c>
      <c r="BP206" s="153">
        <v>8175.60009765625</v>
      </c>
    </row>
    <row r="207" spans="2:68" x14ac:dyDescent="0.2">
      <c r="B207" s="152">
        <v>256</v>
      </c>
      <c r="C207" s="153">
        <v>4619.7099609375</v>
      </c>
      <c r="D207" s="139">
        <v>20603.30078125</v>
      </c>
      <c r="BK207" s="153">
        <v>4619.7099609375</v>
      </c>
      <c r="BL207" s="153">
        <v>2330.429931640625</v>
      </c>
      <c r="BO207" s="139">
        <v>20603.30078125</v>
      </c>
      <c r="BP207" s="153">
        <v>8865.0498046875</v>
      </c>
    </row>
    <row r="208" spans="2:68" x14ac:dyDescent="0.2">
      <c r="B208" s="152">
        <v>257</v>
      </c>
      <c r="C208" s="153">
        <v>4251.81005859375</v>
      </c>
      <c r="D208" s="139">
        <v>21300.099609375</v>
      </c>
      <c r="BK208" s="153">
        <v>4251.81005859375</v>
      </c>
      <c r="BL208" s="153">
        <v>1810.0899658203125</v>
      </c>
      <c r="BO208" s="139">
        <v>21300.099609375</v>
      </c>
      <c r="BP208" s="153">
        <v>9719.25</v>
      </c>
    </row>
    <row r="209" spans="2:68" x14ac:dyDescent="0.2">
      <c r="B209" s="152">
        <v>258</v>
      </c>
      <c r="C209" s="153">
        <v>4121.4599609375</v>
      </c>
      <c r="D209" s="139">
        <v>19736.400390625</v>
      </c>
      <c r="BK209" s="153">
        <v>4121.4599609375</v>
      </c>
      <c r="BL209" s="153">
        <v>2178.14990234375</v>
      </c>
      <c r="BO209" s="139">
        <v>19736.400390625</v>
      </c>
      <c r="BP209" s="153">
        <v>9244.1796875</v>
      </c>
    </row>
    <row r="210" spans="2:68" x14ac:dyDescent="0.2">
      <c r="B210" s="152">
        <v>259</v>
      </c>
      <c r="C210" s="153">
        <v>2622.050048828125</v>
      </c>
      <c r="D210" s="139">
        <v>13919.7998046875</v>
      </c>
      <c r="BK210" s="153">
        <v>2622.050048828125</v>
      </c>
      <c r="BL210" s="153">
        <v>1399.6600341796875</v>
      </c>
      <c r="BO210" s="139">
        <v>13919.7998046875</v>
      </c>
      <c r="BP210" s="153">
        <v>7360.7900390625</v>
      </c>
    </row>
    <row r="211" spans="2:68" x14ac:dyDescent="0.2">
      <c r="B211" s="152">
        <v>260</v>
      </c>
      <c r="C211" s="153">
        <v>2150.139892578125</v>
      </c>
      <c r="D211" s="139">
        <v>10070.099609375</v>
      </c>
      <c r="BK211" s="153">
        <v>2150.139892578125</v>
      </c>
      <c r="BL211" s="153">
        <v>2909.429931640625</v>
      </c>
      <c r="BO211" s="139">
        <v>10070.099609375</v>
      </c>
      <c r="BP211" s="153">
        <v>9479.330078125</v>
      </c>
    </row>
    <row r="212" spans="2:68" x14ac:dyDescent="0.2">
      <c r="B212" s="152">
        <v>261</v>
      </c>
      <c r="C212" s="153">
        <v>1793.199951171875</v>
      </c>
      <c r="D212" s="139">
        <v>7793.4599609375</v>
      </c>
      <c r="BK212" s="153">
        <v>1793.199951171875</v>
      </c>
      <c r="BL212" s="153">
        <v>1425.4200439453125</v>
      </c>
      <c r="BO212" s="139">
        <v>7793.4599609375</v>
      </c>
      <c r="BP212" s="153">
        <v>7656.06005859375</v>
      </c>
    </row>
    <row r="213" spans="2:68" x14ac:dyDescent="0.2">
      <c r="B213" s="152">
        <v>263</v>
      </c>
      <c r="C213" s="153">
        <v>2464.080078125</v>
      </c>
      <c r="D213" s="139">
        <v>7986.740234375</v>
      </c>
      <c r="BK213" s="153">
        <v>2464.080078125</v>
      </c>
      <c r="BL213" s="153">
        <v>2344.31005859375</v>
      </c>
      <c r="BO213" s="139">
        <v>7986.740234375</v>
      </c>
      <c r="BP213" s="153">
        <v>8896.1904296875</v>
      </c>
    </row>
    <row r="214" spans="2:68" x14ac:dyDescent="0.2">
      <c r="B214" s="152">
        <v>265</v>
      </c>
      <c r="C214" s="153">
        <v>4238.52001953125</v>
      </c>
      <c r="D214" s="139">
        <v>15286</v>
      </c>
      <c r="BK214" s="153">
        <v>4238.52001953125</v>
      </c>
      <c r="BL214" s="153">
        <v>2399.3701171875</v>
      </c>
      <c r="BO214" s="139">
        <v>15286</v>
      </c>
      <c r="BP214" s="153">
        <v>8522.830078125</v>
      </c>
    </row>
    <row r="215" spans="2:68" x14ac:dyDescent="0.2">
      <c r="B215" s="152">
        <v>266</v>
      </c>
      <c r="C215" s="153">
        <v>2485.510009765625</v>
      </c>
      <c r="D215" s="139">
        <v>9048.8203125</v>
      </c>
      <c r="BK215" s="153">
        <v>2485.510009765625</v>
      </c>
      <c r="BL215" s="153">
        <v>2609.7900390625</v>
      </c>
      <c r="BO215" s="139">
        <v>9048.8203125</v>
      </c>
      <c r="BP215" s="153">
        <v>9947.8701171875</v>
      </c>
    </row>
    <row r="216" spans="2:68" x14ac:dyDescent="0.2">
      <c r="B216" s="152">
        <v>267</v>
      </c>
      <c r="C216" s="153">
        <v>3787.340087890625</v>
      </c>
      <c r="D216" s="139">
        <v>12917</v>
      </c>
      <c r="BK216" s="153">
        <v>3787.340087890625</v>
      </c>
      <c r="BL216" s="153">
        <v>2423.27001953125</v>
      </c>
      <c r="BO216" s="139">
        <v>12917</v>
      </c>
      <c r="BP216" s="153">
        <v>10522.099609375</v>
      </c>
    </row>
    <row r="217" spans="2:68" x14ac:dyDescent="0.2">
      <c r="B217" s="152">
        <v>268</v>
      </c>
      <c r="C217" s="153">
        <v>1718.5699462890625</v>
      </c>
      <c r="D217" s="139">
        <v>9316.2099609375</v>
      </c>
      <c r="BK217" s="153">
        <v>1718.5699462890625</v>
      </c>
      <c r="BL217" s="153">
        <v>1939.6300048828125</v>
      </c>
      <c r="BO217" s="139">
        <v>9316.2099609375</v>
      </c>
      <c r="BP217" s="153">
        <v>7862.81982421875</v>
      </c>
    </row>
    <row r="218" spans="2:68" x14ac:dyDescent="0.2">
      <c r="B218" s="152">
        <v>269</v>
      </c>
      <c r="C218" s="153">
        <v>2122.820068359375</v>
      </c>
      <c r="D218" s="139">
        <v>9511.6904296875</v>
      </c>
      <c r="BK218" s="153">
        <v>2122.820068359375</v>
      </c>
      <c r="BL218" s="153">
        <v>2168.949951171875</v>
      </c>
      <c r="BO218" s="139">
        <v>9511.6904296875</v>
      </c>
      <c r="BP218" s="153">
        <v>9102.8798828125</v>
      </c>
    </row>
    <row r="219" spans="2:68" x14ac:dyDescent="0.2">
      <c r="B219" s="152">
        <v>270</v>
      </c>
      <c r="C219" s="153">
        <v>3815.699951171875</v>
      </c>
      <c r="D219" s="139">
        <v>11108.099609375</v>
      </c>
      <c r="BK219" s="153">
        <v>3815.699951171875</v>
      </c>
      <c r="BL219" s="153">
        <v>2430.449951171875</v>
      </c>
      <c r="BO219" s="139">
        <v>11108.099609375</v>
      </c>
      <c r="BP219" s="153">
        <v>7946.18994140625</v>
      </c>
    </row>
    <row r="220" spans="2:68" x14ac:dyDescent="0.2">
      <c r="B220" s="152">
        <v>271</v>
      </c>
      <c r="C220" s="153">
        <v>2441.580078125</v>
      </c>
      <c r="D220" s="139">
        <v>9032.580078125</v>
      </c>
      <c r="BK220" s="153">
        <v>2441.580078125</v>
      </c>
      <c r="BL220" s="153">
        <v>2063.030029296875</v>
      </c>
      <c r="BO220" s="139">
        <v>9032.580078125</v>
      </c>
      <c r="BP220" s="153">
        <v>8282.51953125</v>
      </c>
    </row>
    <row r="221" spans="2:68" x14ac:dyDescent="0.2">
      <c r="B221" s="152">
        <v>272</v>
      </c>
      <c r="C221" s="153">
        <v>3663.969970703125</v>
      </c>
      <c r="D221" s="139">
        <v>14834</v>
      </c>
      <c r="BK221" s="153">
        <v>3663.969970703125</v>
      </c>
      <c r="BL221" s="153">
        <v>2544.030029296875</v>
      </c>
      <c r="BO221" s="139">
        <v>14834</v>
      </c>
      <c r="BP221" s="153">
        <v>9263.490234375</v>
      </c>
    </row>
    <row r="222" spans="2:68" x14ac:dyDescent="0.2">
      <c r="B222" s="152">
        <v>274</v>
      </c>
      <c r="C222" s="153">
        <v>4998.43994140625</v>
      </c>
      <c r="D222" s="139">
        <v>16630</v>
      </c>
      <c r="BK222" s="153">
        <v>4998.43994140625</v>
      </c>
      <c r="BL222" s="153">
        <v>1835.6500244140625</v>
      </c>
      <c r="BO222" s="139">
        <v>16630</v>
      </c>
      <c r="BP222" s="153">
        <v>9248.9501953125</v>
      </c>
    </row>
    <row r="223" spans="2:68" x14ac:dyDescent="0.2">
      <c r="B223" s="152">
        <v>276</v>
      </c>
      <c r="C223" s="153">
        <v>4630</v>
      </c>
      <c r="D223" s="139">
        <v>16079</v>
      </c>
      <c r="BK223" s="153">
        <v>4630</v>
      </c>
      <c r="BL223" s="153">
        <v>1975.8800048828125</v>
      </c>
      <c r="BO223" s="139">
        <v>16079</v>
      </c>
      <c r="BP223" s="153">
        <v>8136.259765625</v>
      </c>
    </row>
    <row r="224" spans="2:68" x14ac:dyDescent="0.2">
      <c r="B224" s="152">
        <v>278</v>
      </c>
      <c r="C224" s="153">
        <v>4959</v>
      </c>
      <c r="D224" s="139">
        <v>18742.099609375</v>
      </c>
      <c r="BK224" s="153">
        <v>4959</v>
      </c>
      <c r="BL224" s="153">
        <v>1859.1600341796875</v>
      </c>
      <c r="BO224" s="139">
        <v>18742.099609375</v>
      </c>
      <c r="BP224" s="153">
        <v>8495.1396484375</v>
      </c>
    </row>
    <row r="225" spans="2:68" x14ac:dyDescent="0.2">
      <c r="B225" s="152">
        <v>282</v>
      </c>
      <c r="C225" s="153">
        <v>5321.4599609375</v>
      </c>
      <c r="D225" s="139">
        <v>21791.900390625</v>
      </c>
      <c r="BK225" s="153">
        <v>5321.4599609375</v>
      </c>
      <c r="BL225" s="153">
        <v>2063.8798828125</v>
      </c>
      <c r="BO225" s="139">
        <v>21791.900390625</v>
      </c>
      <c r="BP225" s="153">
        <v>8505.8798828125</v>
      </c>
    </row>
    <row r="226" spans="2:68" x14ac:dyDescent="0.2">
      <c r="B226" s="152">
        <v>286</v>
      </c>
      <c r="C226" s="153">
        <v>4515.52978515625</v>
      </c>
      <c r="D226" s="139">
        <v>18500.30078125</v>
      </c>
      <c r="BK226" s="153">
        <v>4515.52978515625</v>
      </c>
      <c r="BL226" s="153">
        <v>2105.840087890625</v>
      </c>
      <c r="BO226" s="139">
        <v>18500.30078125</v>
      </c>
      <c r="BP226" s="153">
        <v>9142.1396484375</v>
      </c>
    </row>
    <row r="227" spans="2:68" ht="16" thickBot="1" x14ac:dyDescent="0.25">
      <c r="B227" s="154">
        <v>289</v>
      </c>
      <c r="C227" s="155">
        <v>3364.199951171875</v>
      </c>
      <c r="D227" s="141">
        <v>11818</v>
      </c>
      <c r="BK227" s="155">
        <v>3364.199951171875</v>
      </c>
      <c r="BL227" s="153">
        <v>2766.22998046875</v>
      </c>
      <c r="BO227" s="141">
        <v>11818</v>
      </c>
      <c r="BP227" s="153">
        <v>9612.8603515625</v>
      </c>
    </row>
    <row r="228" spans="2:68" x14ac:dyDescent="0.2">
      <c r="BK228" s="153">
        <v>4267.93994140625</v>
      </c>
      <c r="BL228" s="153">
        <v>2803.93994140625</v>
      </c>
      <c r="BO228" s="153">
        <v>16596.19921875</v>
      </c>
      <c r="BP228" s="153">
        <v>9973.33984375</v>
      </c>
    </row>
    <row r="229" spans="2:68" x14ac:dyDescent="0.2">
      <c r="BK229" s="153">
        <v>2626.9599609375</v>
      </c>
      <c r="BL229" s="153">
        <v>2036.949951171875</v>
      </c>
      <c r="BO229" s="153">
        <v>12059.7001953125</v>
      </c>
      <c r="BP229" s="153">
        <v>10126.5</v>
      </c>
    </row>
    <row r="230" spans="2:68" x14ac:dyDescent="0.2">
      <c r="BK230" s="153">
        <v>3633.419921875</v>
      </c>
      <c r="BL230" s="153">
        <v>2519.010009765625</v>
      </c>
      <c r="BO230" s="153">
        <v>12619.900390625</v>
      </c>
      <c r="BP230" s="153">
        <v>9608.7998046875</v>
      </c>
    </row>
    <row r="231" spans="2:68" x14ac:dyDescent="0.2">
      <c r="BK231" s="153">
        <v>1918.800048828125</v>
      </c>
      <c r="BL231" s="153">
        <v>1877.550048828125</v>
      </c>
      <c r="BO231" s="153">
        <v>11169</v>
      </c>
      <c r="BP231" s="153">
        <v>8021.89990234375</v>
      </c>
    </row>
    <row r="232" spans="2:68" x14ac:dyDescent="0.2">
      <c r="BK232" s="153">
        <v>2229.7099609375</v>
      </c>
      <c r="BL232" s="153">
        <v>1243.3900146484375</v>
      </c>
      <c r="BO232" s="153">
        <v>11592.599609375</v>
      </c>
      <c r="BP232" s="153">
        <v>8811.2001953125</v>
      </c>
    </row>
    <row r="233" spans="2:68" x14ac:dyDescent="0.2">
      <c r="BK233" s="153">
        <v>4064.679931640625</v>
      </c>
      <c r="BL233" s="153">
        <v>1472.8900146484375</v>
      </c>
      <c r="BO233" s="153">
        <v>19022.69921875</v>
      </c>
      <c r="BP233" s="153">
        <v>7562.81005859375</v>
      </c>
    </row>
    <row r="234" spans="2:68" x14ac:dyDescent="0.2">
      <c r="BK234" s="153">
        <v>3924.89990234375</v>
      </c>
      <c r="BL234" s="153">
        <v>2274.840087890625</v>
      </c>
      <c r="BO234" s="153">
        <v>17642.900390625</v>
      </c>
      <c r="BP234" s="153">
        <v>8476.23046875</v>
      </c>
    </row>
    <row r="235" spans="2:68" x14ac:dyDescent="0.2">
      <c r="BK235" s="153">
        <v>3579.989990234375</v>
      </c>
      <c r="BL235" s="153">
        <v>2429.889892578125</v>
      </c>
      <c r="BO235" s="153">
        <v>19557.19921875</v>
      </c>
      <c r="BP235" s="153">
        <v>9675.580078125</v>
      </c>
    </row>
    <row r="236" spans="2:68" x14ac:dyDescent="0.2">
      <c r="BK236" s="153">
        <v>4108.68017578125</v>
      </c>
      <c r="BL236" s="153">
        <v>2853.18994140625</v>
      </c>
      <c r="BO236" s="153">
        <v>21079.69921875</v>
      </c>
      <c r="BP236" s="153">
        <v>10084.900390625</v>
      </c>
    </row>
    <row r="237" spans="2:68" x14ac:dyDescent="0.2">
      <c r="BK237" s="153">
        <v>4532.77978515625</v>
      </c>
      <c r="BL237" s="153">
        <v>2544.22998046875</v>
      </c>
      <c r="BO237" s="153">
        <v>17501.69921875</v>
      </c>
      <c r="BP237" s="153">
        <v>9982.5703125</v>
      </c>
    </row>
    <row r="238" spans="2:68" x14ac:dyDescent="0.2">
      <c r="BK238" s="153">
        <v>4263.009765625</v>
      </c>
      <c r="BL238" s="153">
        <v>1996.550048828125</v>
      </c>
      <c r="BO238" s="153">
        <v>19656</v>
      </c>
      <c r="BP238" s="153">
        <v>8618.51953125</v>
      </c>
    </row>
    <row r="239" spans="2:68" x14ac:dyDescent="0.2">
      <c r="BK239" s="153">
        <v>4323.7001953125</v>
      </c>
      <c r="BL239" s="153">
        <v>2556.860107421875</v>
      </c>
      <c r="BO239" s="153">
        <v>19191.30078125</v>
      </c>
      <c r="BP239" s="153">
        <v>11233.400390625</v>
      </c>
    </row>
    <row r="240" spans="2:68" x14ac:dyDescent="0.2">
      <c r="BK240" s="153">
        <v>3819.02001953125</v>
      </c>
      <c r="BL240" s="153">
        <v>1965.739990234375</v>
      </c>
      <c r="BO240" s="153">
        <v>19114.30078125</v>
      </c>
      <c r="BP240" s="153">
        <v>10445.7001953125</v>
      </c>
    </row>
    <row r="241" spans="63:68" x14ac:dyDescent="0.2">
      <c r="BK241" s="153">
        <v>4250.9599609375</v>
      </c>
      <c r="BL241" s="153">
        <v>1283.969970703125</v>
      </c>
      <c r="BO241" s="153">
        <v>18754.80078125</v>
      </c>
      <c r="BP241" s="153">
        <v>8157.7099609375</v>
      </c>
    </row>
    <row r="242" spans="63:68" x14ac:dyDescent="0.2">
      <c r="BK242" s="153">
        <v>4472.31005859375</v>
      </c>
      <c r="BL242" s="153">
        <v>1407.5400390625</v>
      </c>
      <c r="BO242" s="153">
        <v>18634.400390625</v>
      </c>
      <c r="BP242" s="153">
        <v>7998.259765625</v>
      </c>
    </row>
    <row r="243" spans="63:68" x14ac:dyDescent="0.2">
      <c r="BK243" s="153">
        <v>4405.89990234375</v>
      </c>
      <c r="BL243" s="153">
        <v>2505.06005859375</v>
      </c>
      <c r="BO243" s="153">
        <v>17495</v>
      </c>
      <c r="BP243" s="153">
        <v>9572.0595703125</v>
      </c>
    </row>
    <row r="244" spans="63:68" x14ac:dyDescent="0.2">
      <c r="BK244" s="153">
        <v>3150.179931640625</v>
      </c>
      <c r="BL244" s="153">
        <v>2037.2900390625</v>
      </c>
      <c r="BO244" s="153">
        <v>19266.80078125</v>
      </c>
      <c r="BP244" s="153">
        <v>9556.7001953125</v>
      </c>
    </row>
    <row r="245" spans="63:68" x14ac:dyDescent="0.2">
      <c r="BK245" s="153">
        <v>4345.5</v>
      </c>
      <c r="BL245" s="153">
        <v>1674.469970703125</v>
      </c>
      <c r="BO245" s="153">
        <v>19817.5</v>
      </c>
      <c r="BP245" s="153">
        <v>7297.6298828125</v>
      </c>
    </row>
    <row r="246" spans="63:68" x14ac:dyDescent="0.2">
      <c r="BK246" s="153">
        <v>2868.39990234375</v>
      </c>
      <c r="BL246" s="153">
        <v>1841.0999755859375</v>
      </c>
      <c r="BO246" s="153">
        <v>17395.80078125</v>
      </c>
      <c r="BP246" s="153">
        <v>7512.81005859375</v>
      </c>
    </row>
    <row r="247" spans="63:68" x14ac:dyDescent="0.2">
      <c r="BK247" s="153">
        <v>3967.929931640625</v>
      </c>
      <c r="BL247" s="153">
        <v>2432.010009765625</v>
      </c>
      <c r="BO247" s="153">
        <v>20498.69921875</v>
      </c>
      <c r="BP247" s="153">
        <v>9777.150390625</v>
      </c>
    </row>
    <row r="248" spans="63:68" x14ac:dyDescent="0.2">
      <c r="BK248" s="153">
        <v>4198.2099609375</v>
      </c>
      <c r="BL248" s="153">
        <v>1375.9599609375</v>
      </c>
      <c r="BO248" s="153">
        <v>17836</v>
      </c>
      <c r="BP248" s="153">
        <v>7692.89013671875</v>
      </c>
    </row>
    <row r="249" spans="63:68" x14ac:dyDescent="0.2">
      <c r="BK249" s="153">
        <v>4260.7099609375</v>
      </c>
      <c r="BL249" s="153">
        <v>2561.800048828125</v>
      </c>
      <c r="BO249" s="153">
        <v>20725.900390625</v>
      </c>
      <c r="BP249" s="153">
        <v>8929.83984375</v>
      </c>
    </row>
    <row r="250" spans="63:68" x14ac:dyDescent="0.2">
      <c r="BK250" s="153">
        <v>4409.91015625</v>
      </c>
      <c r="BL250" s="153">
        <v>2184.52001953125</v>
      </c>
      <c r="BO250" s="153">
        <v>19976.400390625</v>
      </c>
      <c r="BP250" s="153">
        <v>8152.08984375</v>
      </c>
    </row>
    <row r="251" spans="63:68" x14ac:dyDescent="0.2">
      <c r="BK251" s="153">
        <v>3368.030029296875</v>
      </c>
      <c r="BL251" s="153">
        <v>2004.81005859375</v>
      </c>
      <c r="BO251" s="153">
        <v>17387.599609375</v>
      </c>
      <c r="BP251" s="153">
        <v>8766.419921875</v>
      </c>
    </row>
    <row r="252" spans="63:68" x14ac:dyDescent="0.2">
      <c r="BK252" s="153">
        <v>3905.25</v>
      </c>
      <c r="BL252" s="153">
        <v>2706.35009765625</v>
      </c>
      <c r="BO252" s="153">
        <v>20457.099609375</v>
      </c>
      <c r="BP252" s="153">
        <v>8971</v>
      </c>
    </row>
    <row r="253" spans="63:68" x14ac:dyDescent="0.2">
      <c r="BK253" s="153">
        <v>4323.9599609375</v>
      </c>
      <c r="BL253" s="153">
        <v>1402.6700439453125</v>
      </c>
      <c r="BO253" s="153">
        <v>18422.099609375</v>
      </c>
      <c r="BP253" s="153">
        <v>6279.169921875</v>
      </c>
    </row>
    <row r="254" spans="63:68" x14ac:dyDescent="0.2">
      <c r="BK254" s="153">
        <v>4283.990234375</v>
      </c>
      <c r="BL254" s="153">
        <v>2521.22998046875</v>
      </c>
      <c r="BO254" s="153">
        <v>22339.599609375</v>
      </c>
      <c r="BP254" s="153">
        <v>9815.7099609375</v>
      </c>
    </row>
    <row r="255" spans="63:68" x14ac:dyDescent="0.2">
      <c r="BK255" s="153">
        <v>4714.06982421875</v>
      </c>
      <c r="BL255" s="153">
        <v>2384.93994140625</v>
      </c>
      <c r="BO255" s="153">
        <v>19343.5</v>
      </c>
      <c r="BP255" s="153">
        <v>10640.900390625</v>
      </c>
    </row>
    <row r="256" spans="63:68" x14ac:dyDescent="0.2">
      <c r="BK256" s="153">
        <v>4614.1201171875</v>
      </c>
      <c r="BL256" s="153">
        <v>2076.56005859375</v>
      </c>
      <c r="BO256" s="153">
        <v>19955.099609375</v>
      </c>
      <c r="BP256" s="153">
        <v>9750.8203125</v>
      </c>
    </row>
    <row r="257" spans="63:68" x14ac:dyDescent="0.2">
      <c r="BK257" s="153">
        <v>4565.18994140625</v>
      </c>
      <c r="BL257" s="153">
        <v>2616.5400390625</v>
      </c>
      <c r="BO257" s="153">
        <v>21644.599609375</v>
      </c>
      <c r="BP257" s="153">
        <v>10852.599609375</v>
      </c>
    </row>
    <row r="258" spans="63:68" ht="16" thickBot="1" x14ac:dyDescent="0.25">
      <c r="BK258" s="153">
        <v>4755.81005859375</v>
      </c>
      <c r="BL258" s="155">
        <v>2079.169921875</v>
      </c>
      <c r="BO258" s="153">
        <v>19744.80078125</v>
      </c>
      <c r="BP258" s="155">
        <v>9257.8603515625</v>
      </c>
    </row>
    <row r="259" spans="63:68" x14ac:dyDescent="0.2">
      <c r="BK259" s="153">
        <v>4429.08984375</v>
      </c>
      <c r="BL259" s="153">
        <v>1671.300048828125</v>
      </c>
      <c r="BO259" s="153">
        <v>21088.5</v>
      </c>
      <c r="BP259" s="153">
        <v>5862</v>
      </c>
    </row>
    <row r="260" spans="63:68" x14ac:dyDescent="0.2">
      <c r="BK260" s="153">
        <v>4326.759765625</v>
      </c>
      <c r="BL260" s="153">
        <v>1084.4599609375</v>
      </c>
      <c r="BO260" s="153">
        <v>19029.099609375</v>
      </c>
      <c r="BP260" s="153">
        <v>5727.8701171875</v>
      </c>
    </row>
    <row r="261" spans="63:68" x14ac:dyDescent="0.2">
      <c r="BK261" s="153">
        <v>3758.6201171875</v>
      </c>
      <c r="BL261" s="153">
        <v>2519.409912109375</v>
      </c>
      <c r="BO261" s="153">
        <v>21381.69921875</v>
      </c>
      <c r="BP261" s="153">
        <v>8455.75</v>
      </c>
    </row>
    <row r="262" spans="63:68" x14ac:dyDescent="0.2">
      <c r="BK262" s="153">
        <v>4632.97998046875</v>
      </c>
      <c r="BL262" s="153">
        <v>1345.72998046875</v>
      </c>
      <c r="BO262" s="153">
        <v>19822.69921875</v>
      </c>
      <c r="BP262" s="153">
        <v>7915.85009765625</v>
      </c>
    </row>
    <row r="263" spans="63:68" x14ac:dyDescent="0.2">
      <c r="BK263" s="153">
        <v>4268.14013671875</v>
      </c>
      <c r="BL263" s="153">
        <v>2565.14990234375</v>
      </c>
      <c r="BO263" s="153">
        <v>18409.80078125</v>
      </c>
      <c r="BP263" s="153">
        <v>7587.10986328125</v>
      </c>
    </row>
    <row r="264" spans="63:68" x14ac:dyDescent="0.2">
      <c r="BK264" s="153">
        <v>3765.929931640625</v>
      </c>
      <c r="BL264" s="153">
        <v>2838.27001953125</v>
      </c>
      <c r="BO264" s="153">
        <v>16543.400390625</v>
      </c>
      <c r="BP264" s="153">
        <v>7875.8701171875</v>
      </c>
    </row>
    <row r="265" spans="63:68" x14ac:dyDescent="0.2">
      <c r="BK265" s="153">
        <v>4009.18994140625</v>
      </c>
      <c r="BL265" s="153">
        <v>2429.090087890625</v>
      </c>
      <c r="BO265" s="153">
        <v>19160</v>
      </c>
      <c r="BP265" s="153">
        <v>7500.8701171875</v>
      </c>
    </row>
    <row r="266" spans="63:68" x14ac:dyDescent="0.2">
      <c r="BK266" s="153">
        <v>4098.81982421875</v>
      </c>
      <c r="BL266" s="153">
        <v>2992.820068359375</v>
      </c>
      <c r="BO266" s="153">
        <v>20993.099609375</v>
      </c>
      <c r="BP266" s="153">
        <v>8011.1201171875</v>
      </c>
    </row>
    <row r="267" spans="63:68" x14ac:dyDescent="0.2">
      <c r="BK267" s="153">
        <v>4007.3798828125</v>
      </c>
      <c r="BL267" s="153">
        <v>2843.260009765625</v>
      </c>
      <c r="BO267" s="153">
        <v>16848.5</v>
      </c>
      <c r="BP267" s="153">
        <v>8143.6298828125</v>
      </c>
    </row>
    <row r="268" spans="63:68" x14ac:dyDescent="0.2">
      <c r="BK268" s="153">
        <v>4512.8798828125</v>
      </c>
      <c r="BL268" s="153">
        <v>2604.409912109375</v>
      </c>
      <c r="BO268" s="153">
        <v>16958.400390625</v>
      </c>
      <c r="BP268" s="153">
        <v>7822.41015625</v>
      </c>
    </row>
    <row r="269" spans="63:68" x14ac:dyDescent="0.2">
      <c r="BK269" s="153">
        <v>4289.97021484375</v>
      </c>
      <c r="BL269" s="153">
        <v>2351.22998046875</v>
      </c>
      <c r="BO269" s="153">
        <v>20481</v>
      </c>
      <c r="BP269" s="153">
        <v>8065.93994140625</v>
      </c>
    </row>
    <row r="270" spans="63:68" x14ac:dyDescent="0.2">
      <c r="BK270" s="153">
        <v>4074</v>
      </c>
      <c r="BL270" s="153">
        <v>2642.52001953125</v>
      </c>
      <c r="BO270" s="153">
        <v>19775.400390625</v>
      </c>
      <c r="BP270" s="153">
        <v>7851.02978515625</v>
      </c>
    </row>
    <row r="271" spans="63:68" x14ac:dyDescent="0.2">
      <c r="BK271" s="153">
        <v>2577.320068359375</v>
      </c>
      <c r="BL271" s="153">
        <v>1834.4200439453125</v>
      </c>
      <c r="BO271" s="153">
        <v>17376.19921875</v>
      </c>
      <c r="BP271" s="153">
        <v>7627.02978515625</v>
      </c>
    </row>
    <row r="272" spans="63:68" x14ac:dyDescent="0.2">
      <c r="BK272" s="153">
        <v>4475.4599609375</v>
      </c>
      <c r="BL272" s="153">
        <v>2504.590087890625</v>
      </c>
      <c r="BO272" s="153">
        <v>19628.599609375</v>
      </c>
      <c r="BP272" s="153">
        <v>8066.419921875</v>
      </c>
    </row>
    <row r="273" spans="63:68" x14ac:dyDescent="0.2">
      <c r="BK273" s="153">
        <v>4457.52978515625</v>
      </c>
      <c r="BL273" s="153">
        <v>2474.449951171875</v>
      </c>
      <c r="BO273" s="153">
        <v>18949.69921875</v>
      </c>
      <c r="BP273" s="153">
        <v>7416.759765625</v>
      </c>
    </row>
    <row r="274" spans="63:68" x14ac:dyDescent="0.2">
      <c r="BK274" s="153">
        <v>3760.8798828125</v>
      </c>
      <c r="BL274" s="153">
        <v>2579.360107421875</v>
      </c>
      <c r="BO274" s="153">
        <v>19380.69921875</v>
      </c>
      <c r="BP274" s="153">
        <v>7684.2099609375</v>
      </c>
    </row>
    <row r="275" spans="63:68" x14ac:dyDescent="0.2">
      <c r="BK275" s="153">
        <v>4753.7998046875</v>
      </c>
      <c r="BL275" s="153">
        <v>2714.820068359375</v>
      </c>
      <c r="BO275" s="153">
        <v>19193.69921875</v>
      </c>
      <c r="BP275" s="153">
        <v>8848.150390625</v>
      </c>
    </row>
    <row r="276" spans="63:68" x14ac:dyDescent="0.2">
      <c r="BK276" s="153">
        <v>4894.60009765625</v>
      </c>
      <c r="BL276" s="153">
        <v>2391.409912109375</v>
      </c>
      <c r="BO276" s="153">
        <v>18422</v>
      </c>
      <c r="BP276" s="153">
        <v>7644.259765625</v>
      </c>
    </row>
    <row r="277" spans="63:68" x14ac:dyDescent="0.2">
      <c r="BK277" s="153">
        <v>4204.14013671875</v>
      </c>
      <c r="BL277" s="153">
        <v>2398.60009765625</v>
      </c>
      <c r="BO277" s="153">
        <v>20251.19921875</v>
      </c>
      <c r="BP277" s="153">
        <v>7841.91015625</v>
      </c>
    </row>
    <row r="278" spans="63:68" x14ac:dyDescent="0.2">
      <c r="BK278" s="153">
        <v>3868.9599609375</v>
      </c>
      <c r="BL278" s="153">
        <v>3097.760009765625</v>
      </c>
      <c r="BO278" s="153">
        <v>19695.900390625</v>
      </c>
      <c r="BP278" s="153">
        <v>8392.4404296875</v>
      </c>
    </row>
    <row r="279" spans="63:68" x14ac:dyDescent="0.2">
      <c r="BK279" s="153">
        <v>4447.31982421875</v>
      </c>
      <c r="BL279" s="153">
        <v>2460.81005859375</v>
      </c>
      <c r="BO279" s="153">
        <v>19765.80078125</v>
      </c>
      <c r="BP279" s="153">
        <v>8169.22998046875</v>
      </c>
    </row>
    <row r="280" spans="63:68" x14ac:dyDescent="0.2">
      <c r="BK280" s="153">
        <v>4020.860107421875</v>
      </c>
      <c r="BL280" s="153">
        <v>2116.469970703125</v>
      </c>
      <c r="BO280" s="153">
        <v>17506.80078125</v>
      </c>
      <c r="BP280" s="153">
        <v>7315.06982421875</v>
      </c>
    </row>
    <row r="281" spans="63:68" x14ac:dyDescent="0.2">
      <c r="BK281" s="153">
        <v>4715.509765625</v>
      </c>
      <c r="BL281" s="153">
        <v>2833.219970703125</v>
      </c>
      <c r="BO281" s="153">
        <v>21232.30078125</v>
      </c>
      <c r="BP281" s="153">
        <v>7689.41015625</v>
      </c>
    </row>
    <row r="282" spans="63:68" x14ac:dyDescent="0.2">
      <c r="BK282" s="153">
        <v>4051.449951171875</v>
      </c>
      <c r="BL282" s="153">
        <v>3052.340087890625</v>
      </c>
      <c r="BO282" s="153">
        <v>21562.400390625</v>
      </c>
      <c r="BP282" s="153">
        <v>7914.6298828125</v>
      </c>
    </row>
    <row r="283" spans="63:68" x14ac:dyDescent="0.2">
      <c r="BK283" s="153">
        <v>4571.02978515625</v>
      </c>
      <c r="BL283" s="153">
        <v>2562.72998046875</v>
      </c>
      <c r="BO283" s="153">
        <v>21260.599609375</v>
      </c>
      <c r="BP283" s="153">
        <v>8146.759765625</v>
      </c>
    </row>
    <row r="284" spans="63:68" x14ac:dyDescent="0.2">
      <c r="BK284" s="153">
        <v>4687.6298828125</v>
      </c>
      <c r="BL284" s="153">
        <v>2838.949951171875</v>
      </c>
      <c r="BO284" s="153">
        <v>21538</v>
      </c>
      <c r="BP284" s="153">
        <v>7317.06982421875</v>
      </c>
    </row>
    <row r="285" spans="63:68" x14ac:dyDescent="0.2">
      <c r="BK285" s="153">
        <v>4230.4599609375</v>
      </c>
      <c r="BL285" s="153">
        <v>1878.6400146484375</v>
      </c>
      <c r="BO285" s="153">
        <v>19204.599609375</v>
      </c>
      <c r="BP285" s="153">
        <v>7596.56982421875</v>
      </c>
    </row>
    <row r="286" spans="63:68" x14ac:dyDescent="0.2">
      <c r="BK286" s="153">
        <v>4430.4501953125</v>
      </c>
      <c r="BL286" s="153">
        <v>2203.60009765625</v>
      </c>
      <c r="BO286" s="153">
        <v>17592.80078125</v>
      </c>
      <c r="BP286" s="153">
        <v>8146.31982421875</v>
      </c>
    </row>
    <row r="287" spans="63:68" x14ac:dyDescent="0.2">
      <c r="BK287" s="153">
        <v>4432.14990234375</v>
      </c>
      <c r="BL287" s="153">
        <v>2753.610107421875</v>
      </c>
      <c r="BO287" s="153">
        <v>18475.400390625</v>
      </c>
      <c r="BP287" s="153">
        <v>8696.2197265625</v>
      </c>
    </row>
    <row r="288" spans="63:68" x14ac:dyDescent="0.2">
      <c r="BK288" s="153">
        <v>3858.179931640625</v>
      </c>
      <c r="BL288" s="153">
        <v>2203.239990234375</v>
      </c>
      <c r="BO288" s="153">
        <v>20934.599609375</v>
      </c>
      <c r="BP288" s="153">
        <v>8252.0703125</v>
      </c>
    </row>
    <row r="289" spans="63:68" x14ac:dyDescent="0.2">
      <c r="BK289" s="153">
        <v>4470.27001953125</v>
      </c>
      <c r="BL289" s="153">
        <v>1828.7099609375</v>
      </c>
      <c r="BO289" s="153">
        <v>21842.80078125</v>
      </c>
      <c r="BP289" s="153">
        <v>7665.47021484375</v>
      </c>
    </row>
    <row r="290" spans="63:68" x14ac:dyDescent="0.2">
      <c r="BK290" s="153">
        <v>4284.8701171875</v>
      </c>
      <c r="BL290" s="153">
        <v>2774.31005859375</v>
      </c>
      <c r="BO290" s="153">
        <v>19443.599609375</v>
      </c>
      <c r="BP290" s="153">
        <v>8135.66015625</v>
      </c>
    </row>
    <row r="291" spans="63:68" x14ac:dyDescent="0.2">
      <c r="BK291" s="153">
        <v>4508.5400390625</v>
      </c>
      <c r="BL291" s="153">
        <v>1762.780029296875</v>
      </c>
      <c r="BO291" s="153">
        <v>20518.099609375</v>
      </c>
      <c r="BP291" s="153">
        <v>7374.72998046875</v>
      </c>
    </row>
    <row r="292" spans="63:68" x14ac:dyDescent="0.2">
      <c r="BK292" s="153">
        <v>4591.3701171875</v>
      </c>
      <c r="BL292" s="153">
        <v>2184.739990234375</v>
      </c>
      <c r="BO292" s="153">
        <v>20333.900390625</v>
      </c>
      <c r="BP292" s="153">
        <v>8873.5703125</v>
      </c>
    </row>
    <row r="293" spans="63:68" x14ac:dyDescent="0.2">
      <c r="BK293" s="153">
        <v>4658.509765625</v>
      </c>
      <c r="BL293" s="153">
        <v>2977.75</v>
      </c>
      <c r="BO293" s="153">
        <v>19258.400390625</v>
      </c>
      <c r="BP293" s="153">
        <v>8586.349609375</v>
      </c>
    </row>
    <row r="294" spans="63:68" x14ac:dyDescent="0.2">
      <c r="BK294" s="153">
        <v>4792.419921875</v>
      </c>
      <c r="BL294" s="153">
        <v>2882.949951171875</v>
      </c>
      <c r="BO294" s="153">
        <v>20024.69921875</v>
      </c>
      <c r="BP294" s="153">
        <v>9363.919921875</v>
      </c>
    </row>
    <row r="295" spans="63:68" x14ac:dyDescent="0.2">
      <c r="BK295" s="153">
        <v>4342.02978515625</v>
      </c>
      <c r="BL295" s="153">
        <v>2805.219970703125</v>
      </c>
      <c r="BO295" s="153">
        <v>21595.099609375</v>
      </c>
      <c r="BP295" s="153">
        <v>8683.849609375</v>
      </c>
    </row>
    <row r="296" spans="63:68" x14ac:dyDescent="0.2">
      <c r="BK296" s="153">
        <v>4050.820068359375</v>
      </c>
      <c r="BL296" s="153">
        <v>2669.409912109375</v>
      </c>
      <c r="BO296" s="153">
        <v>20582.400390625</v>
      </c>
      <c r="BP296" s="153">
        <v>8345.08984375</v>
      </c>
    </row>
    <row r="297" spans="63:68" x14ac:dyDescent="0.2">
      <c r="BK297" s="153">
        <v>3666.169921875</v>
      </c>
      <c r="BL297" s="153">
        <v>2146.860107421875</v>
      </c>
      <c r="BO297" s="153">
        <v>16866.099609375</v>
      </c>
      <c r="BP297" s="153">
        <v>8077.93994140625</v>
      </c>
    </row>
    <row r="298" spans="63:68" x14ac:dyDescent="0.2">
      <c r="BK298" s="153">
        <v>4801.27978515625</v>
      </c>
      <c r="BL298" s="153">
        <v>2366.18994140625</v>
      </c>
      <c r="BO298" s="153">
        <v>20607.69921875</v>
      </c>
      <c r="BP298" s="153">
        <v>9089.5703125</v>
      </c>
    </row>
    <row r="299" spans="63:68" x14ac:dyDescent="0.2">
      <c r="BK299" s="153">
        <v>4526.2099609375</v>
      </c>
      <c r="BL299" s="153">
        <v>2898.75</v>
      </c>
      <c r="BO299" s="153">
        <v>21478.5</v>
      </c>
      <c r="BP299" s="153">
        <v>8288.669921875</v>
      </c>
    </row>
    <row r="300" spans="63:68" x14ac:dyDescent="0.2">
      <c r="BK300" s="153">
        <v>4394.33984375</v>
      </c>
      <c r="BL300" s="153">
        <v>2091.550048828125</v>
      </c>
      <c r="BO300" s="153">
        <v>19810.5</v>
      </c>
      <c r="BP300" s="153">
        <v>7376.81005859375</v>
      </c>
    </row>
    <row r="301" spans="63:68" x14ac:dyDescent="0.2">
      <c r="BK301" s="153">
        <v>4398.580078125</v>
      </c>
      <c r="BL301" s="153">
        <v>3375.320068359375</v>
      </c>
      <c r="BO301" s="153">
        <v>20640.599609375</v>
      </c>
      <c r="BP301" s="153">
        <v>8122.16015625</v>
      </c>
    </row>
    <row r="302" spans="63:68" x14ac:dyDescent="0.2">
      <c r="BK302" s="153">
        <v>4421.93994140625</v>
      </c>
      <c r="BL302" s="153">
        <v>1390.75</v>
      </c>
      <c r="BO302" s="153">
        <v>18606.400390625</v>
      </c>
      <c r="BP302" s="153">
        <v>7483.77001953125</v>
      </c>
    </row>
    <row r="303" spans="63:68" x14ac:dyDescent="0.2">
      <c r="BK303" s="153">
        <v>4951.68017578125</v>
      </c>
      <c r="BL303" s="153">
        <v>1315.8800048828125</v>
      </c>
      <c r="BO303" s="153">
        <v>19159</v>
      </c>
      <c r="BP303" s="153">
        <v>7603</v>
      </c>
    </row>
    <row r="304" spans="63:68" x14ac:dyDescent="0.2">
      <c r="BK304" s="153">
        <v>4205.22021484375</v>
      </c>
      <c r="BL304" s="153">
        <v>2356.219970703125</v>
      </c>
      <c r="BO304" s="153">
        <v>20627.80078125</v>
      </c>
      <c r="BP304" s="153">
        <v>8212.58984375</v>
      </c>
    </row>
    <row r="305" spans="63:68" x14ac:dyDescent="0.2">
      <c r="BK305" s="153">
        <v>4273.1201171875</v>
      </c>
      <c r="BL305" s="153">
        <v>2608.14990234375</v>
      </c>
      <c r="BO305" s="153">
        <v>18748.099609375</v>
      </c>
      <c r="BP305" s="153">
        <v>8405.08984375</v>
      </c>
    </row>
    <row r="306" spans="63:68" x14ac:dyDescent="0.2">
      <c r="BK306" s="153">
        <v>4912.490234375</v>
      </c>
      <c r="BL306" s="153">
        <v>2360.8701171875</v>
      </c>
      <c r="BO306" s="153">
        <v>18346.599609375</v>
      </c>
      <c r="BP306" s="153">
        <v>8378.23046875</v>
      </c>
    </row>
    <row r="307" spans="63:68" x14ac:dyDescent="0.2">
      <c r="BK307" s="153">
        <v>4069.169921875</v>
      </c>
      <c r="BL307" s="153">
        <v>2713.43994140625</v>
      </c>
      <c r="BO307" s="153">
        <v>20228.80078125</v>
      </c>
      <c r="BP307" s="153">
        <v>7895.39990234375</v>
      </c>
    </row>
    <row r="308" spans="63:68" x14ac:dyDescent="0.2">
      <c r="BK308" s="153">
        <v>4744.52001953125</v>
      </c>
      <c r="BL308" s="153">
        <v>2621.030029296875</v>
      </c>
      <c r="BO308" s="153">
        <v>20739.099609375</v>
      </c>
      <c r="BP308" s="153">
        <v>7583.58984375</v>
      </c>
    </row>
    <row r="309" spans="63:68" x14ac:dyDescent="0.2">
      <c r="BK309" s="153">
        <v>4134.47021484375</v>
      </c>
      <c r="BL309" s="153">
        <v>2129.610107421875</v>
      </c>
      <c r="BO309" s="153">
        <v>17892.30078125</v>
      </c>
      <c r="BP309" s="153">
        <v>10112.7001953125</v>
      </c>
    </row>
    <row r="310" spans="63:68" x14ac:dyDescent="0.2">
      <c r="BK310" s="153">
        <v>4705.1201171875</v>
      </c>
      <c r="BL310" s="153">
        <v>2036.1099853515625</v>
      </c>
      <c r="BO310" s="153">
        <v>20273</v>
      </c>
      <c r="BP310" s="153">
        <v>8844.9697265625</v>
      </c>
    </row>
    <row r="311" spans="63:68" x14ac:dyDescent="0.2">
      <c r="BK311" s="153">
        <v>4586.4501953125</v>
      </c>
      <c r="BL311" s="153">
        <v>3147.580078125</v>
      </c>
      <c r="BO311" s="153">
        <v>20016.69921875</v>
      </c>
      <c r="BP311" s="153">
        <v>8123.3798828125</v>
      </c>
    </row>
    <row r="312" spans="63:68" x14ac:dyDescent="0.2">
      <c r="BK312" s="153">
        <v>4345.990234375</v>
      </c>
      <c r="BL312" s="153">
        <v>2089.3701171875</v>
      </c>
      <c r="BO312" s="153">
        <v>20051.19921875</v>
      </c>
      <c r="BP312" s="153">
        <v>7931.2099609375</v>
      </c>
    </row>
    <row r="313" spans="63:68" x14ac:dyDescent="0.2">
      <c r="BK313" s="153">
        <v>3878.2900390625</v>
      </c>
      <c r="BL313" s="153">
        <v>3010.159912109375</v>
      </c>
      <c r="BO313" s="153">
        <v>20114.5</v>
      </c>
      <c r="BP313" s="153">
        <v>8059.759765625</v>
      </c>
    </row>
    <row r="314" spans="63:68" x14ac:dyDescent="0.2">
      <c r="BK314" s="153">
        <v>4028.080078125</v>
      </c>
      <c r="BL314" s="153">
        <v>1525.97998046875</v>
      </c>
      <c r="BO314" s="153">
        <v>17207.30078125</v>
      </c>
      <c r="BP314" s="153">
        <v>11023.900390625</v>
      </c>
    </row>
    <row r="315" spans="63:68" x14ac:dyDescent="0.2">
      <c r="BK315" s="153">
        <v>4261.41015625</v>
      </c>
      <c r="BL315" s="153">
        <v>2711.110107421875</v>
      </c>
      <c r="BO315" s="153">
        <v>19891.19921875</v>
      </c>
      <c r="BP315" s="153">
        <v>8881.4501953125</v>
      </c>
    </row>
    <row r="316" spans="63:68" x14ac:dyDescent="0.2">
      <c r="BK316" s="153">
        <v>4522.669921875</v>
      </c>
      <c r="BL316" s="153">
        <v>2606.429931640625</v>
      </c>
      <c r="BO316" s="153">
        <v>20210.30078125</v>
      </c>
      <c r="BP316" s="153">
        <v>8678.5400390625</v>
      </c>
    </row>
    <row r="317" spans="63:68" x14ac:dyDescent="0.2">
      <c r="BK317" s="153">
        <v>4633.830078125</v>
      </c>
      <c r="BL317" s="153">
        <v>2051.75</v>
      </c>
      <c r="BO317" s="153">
        <v>18224.599609375</v>
      </c>
      <c r="BP317" s="153">
        <v>7232.240234375</v>
      </c>
    </row>
    <row r="318" spans="63:68" x14ac:dyDescent="0.2">
      <c r="BK318" s="153">
        <v>4448.4501953125</v>
      </c>
      <c r="BL318" s="153">
        <v>2036.6300048828125</v>
      </c>
      <c r="BO318" s="153">
        <v>20627.099609375</v>
      </c>
      <c r="BP318" s="153">
        <v>8276.2998046875</v>
      </c>
    </row>
    <row r="319" spans="63:68" x14ac:dyDescent="0.2">
      <c r="BK319" s="153">
        <v>4186.47021484375</v>
      </c>
      <c r="BL319" s="153">
        <v>2843.570068359375</v>
      </c>
      <c r="BO319" s="153">
        <v>21493.099609375</v>
      </c>
      <c r="BP319" s="153">
        <v>8085.240234375</v>
      </c>
    </row>
    <row r="320" spans="63:68" x14ac:dyDescent="0.2">
      <c r="BK320" s="153">
        <v>4441.4501953125</v>
      </c>
      <c r="BL320" s="153">
        <v>1814.780029296875</v>
      </c>
      <c r="BO320" s="153">
        <v>20789.599609375</v>
      </c>
      <c r="BP320" s="153">
        <v>7497.06982421875</v>
      </c>
    </row>
    <row r="321" spans="63:68" x14ac:dyDescent="0.2">
      <c r="BK321" s="153">
        <v>4525.4599609375</v>
      </c>
      <c r="BL321" s="153">
        <v>2262.080078125</v>
      </c>
      <c r="BO321" s="153">
        <v>21320.900390625</v>
      </c>
      <c r="BP321" s="153">
        <v>7443.169921875</v>
      </c>
    </row>
    <row r="322" spans="63:68" x14ac:dyDescent="0.2">
      <c r="BK322" s="153">
        <v>4623.7099609375</v>
      </c>
      <c r="BL322" s="153">
        <v>2530.43994140625</v>
      </c>
      <c r="BO322" s="153">
        <v>19038.5</v>
      </c>
      <c r="BP322" s="153">
        <v>8205.1396484375</v>
      </c>
    </row>
    <row r="323" spans="63:68" x14ac:dyDescent="0.2">
      <c r="BK323" s="153">
        <v>4683.8701171875</v>
      </c>
      <c r="BL323" s="153">
        <v>2171.469970703125</v>
      </c>
      <c r="BO323" s="153">
        <v>19801</v>
      </c>
      <c r="BP323" s="153">
        <v>8213.580078125</v>
      </c>
    </row>
    <row r="324" spans="63:68" x14ac:dyDescent="0.2">
      <c r="BK324" s="153">
        <v>4460.9599609375</v>
      </c>
      <c r="BL324" s="153">
        <v>2407.139892578125</v>
      </c>
      <c r="BO324" s="153">
        <v>20742.30078125</v>
      </c>
      <c r="BP324" s="153">
        <v>8353.76953125</v>
      </c>
    </row>
    <row r="325" spans="63:68" x14ac:dyDescent="0.2">
      <c r="BK325" s="153">
        <v>4168.18017578125</v>
      </c>
      <c r="BL325" s="153">
        <v>2252.06005859375</v>
      </c>
      <c r="BO325" s="153">
        <v>19918.69921875</v>
      </c>
      <c r="BP325" s="153">
        <v>7814.31005859375</v>
      </c>
    </row>
    <row r="326" spans="63:68" x14ac:dyDescent="0.2">
      <c r="BK326" s="153">
        <v>4541.56005859375</v>
      </c>
      <c r="BL326" s="153">
        <v>2787.429931640625</v>
      </c>
      <c r="BO326" s="153">
        <v>22160.599609375</v>
      </c>
      <c r="BP326" s="153">
        <v>8295.4599609375</v>
      </c>
    </row>
    <row r="327" spans="63:68" x14ac:dyDescent="0.2">
      <c r="BK327" s="153">
        <v>4603.9501953125</v>
      </c>
      <c r="BL327" s="153">
        <v>1880.3699951171875</v>
      </c>
      <c r="BO327" s="153">
        <v>21028</v>
      </c>
      <c r="BP327" s="153">
        <v>9108.25</v>
      </c>
    </row>
    <row r="328" spans="63:68" x14ac:dyDescent="0.2">
      <c r="BK328" s="153">
        <v>4609.830078125</v>
      </c>
      <c r="BL328" s="153">
        <v>1525.77001953125</v>
      </c>
      <c r="BO328" s="153">
        <v>16457.80078125</v>
      </c>
      <c r="BP328" s="153">
        <v>7511.3798828125</v>
      </c>
    </row>
    <row r="329" spans="63:68" x14ac:dyDescent="0.2">
      <c r="BK329" s="153">
        <v>4445.5498046875</v>
      </c>
      <c r="BL329" s="153">
        <v>2930.419921875</v>
      </c>
      <c r="BO329" s="153">
        <v>18270.400390625</v>
      </c>
      <c r="BP329" s="153">
        <v>9082.25</v>
      </c>
    </row>
    <row r="330" spans="63:68" x14ac:dyDescent="0.2">
      <c r="BK330" s="153">
        <v>4599.72021484375</v>
      </c>
      <c r="BL330" s="153">
        <v>1989.97998046875</v>
      </c>
      <c r="BO330" s="153">
        <v>21814.30078125</v>
      </c>
      <c r="BP330" s="153">
        <v>7338.7998046875</v>
      </c>
    </row>
    <row r="331" spans="63:68" x14ac:dyDescent="0.2">
      <c r="BK331" s="153">
        <v>4853.22021484375</v>
      </c>
      <c r="BL331" s="153">
        <v>2596.800048828125</v>
      </c>
      <c r="BO331" s="153">
        <v>20335.400390625</v>
      </c>
      <c r="BP331" s="153">
        <v>7691.56982421875</v>
      </c>
    </row>
    <row r="332" spans="63:68" x14ac:dyDescent="0.2">
      <c r="BK332" s="153">
        <v>4191.06005859375</v>
      </c>
      <c r="BL332" s="153">
        <v>1965.9000244140625</v>
      </c>
      <c r="BO332" s="153">
        <v>21339.69921875</v>
      </c>
      <c r="BP332" s="153">
        <v>8985.1396484375</v>
      </c>
    </row>
    <row r="333" spans="63:68" x14ac:dyDescent="0.2">
      <c r="BK333" s="153">
        <v>4773.75</v>
      </c>
      <c r="BL333" s="153">
        <v>2883.580078125</v>
      </c>
      <c r="BO333" s="153">
        <v>18379.5</v>
      </c>
      <c r="BP333" s="153">
        <v>8333.16015625</v>
      </c>
    </row>
    <row r="334" spans="63:68" x14ac:dyDescent="0.2">
      <c r="BK334" s="153">
        <v>3901.02001953125</v>
      </c>
      <c r="BL334" s="153">
        <v>3301.389892578125</v>
      </c>
      <c r="BO334" s="153">
        <v>20292.599609375</v>
      </c>
      <c r="BP334" s="153">
        <v>8026.7001953125</v>
      </c>
    </row>
    <row r="335" spans="63:68" x14ac:dyDescent="0.2">
      <c r="BK335" s="153">
        <v>4522.7900390625</v>
      </c>
      <c r="BL335" s="153">
        <v>2508.570068359375</v>
      </c>
      <c r="BO335" s="153">
        <v>20129</v>
      </c>
      <c r="BP335" s="153">
        <v>7830.14990234375</v>
      </c>
    </row>
    <row r="336" spans="63:68" x14ac:dyDescent="0.2">
      <c r="BK336" s="153">
        <v>4951.330078125</v>
      </c>
      <c r="BL336" s="153">
        <v>2476.719970703125</v>
      </c>
      <c r="BO336" s="153">
        <v>18716</v>
      </c>
      <c r="BP336" s="153">
        <v>7846.5498046875</v>
      </c>
    </row>
    <row r="337" spans="63:68" x14ac:dyDescent="0.2">
      <c r="BK337" s="153">
        <v>4385.169921875</v>
      </c>
      <c r="BL337" s="153">
        <v>2647.340087890625</v>
      </c>
      <c r="BO337" s="153">
        <v>22387.69921875</v>
      </c>
      <c r="BP337" s="153">
        <v>9904.400390625</v>
      </c>
    </row>
    <row r="338" spans="63:68" ht="16" thickBot="1" x14ac:dyDescent="0.25">
      <c r="BK338" s="153">
        <v>4432.27001953125</v>
      </c>
      <c r="BL338" s="155">
        <v>2724.330078125</v>
      </c>
      <c r="BO338" s="153">
        <v>19989.30078125</v>
      </c>
      <c r="BP338" s="155">
        <v>8217.830078125</v>
      </c>
    </row>
    <row r="339" spans="63:68" x14ac:dyDescent="0.2">
      <c r="BK339" s="153">
        <v>4440.25</v>
      </c>
      <c r="BL339" s="153">
        <v>2077.8798828125</v>
      </c>
      <c r="BO339" s="153">
        <v>21361</v>
      </c>
      <c r="BP339" s="153">
        <v>5573.64990234375</v>
      </c>
    </row>
    <row r="340" spans="63:68" x14ac:dyDescent="0.2">
      <c r="BK340" s="153">
        <v>3061.3798828125</v>
      </c>
      <c r="BL340" s="153">
        <v>2495.449951171875</v>
      </c>
      <c r="BO340" s="153">
        <v>17548.400390625</v>
      </c>
      <c r="BP340" s="153">
        <v>7703.9599609375</v>
      </c>
    </row>
    <row r="341" spans="63:68" x14ac:dyDescent="0.2">
      <c r="BK341" s="153">
        <v>4169.83984375</v>
      </c>
      <c r="BL341" s="153">
        <v>2219.2900390625</v>
      </c>
      <c r="BO341" s="153">
        <v>17267.599609375</v>
      </c>
      <c r="BP341" s="153">
        <v>7410.91015625</v>
      </c>
    </row>
    <row r="342" spans="63:68" x14ac:dyDescent="0.2">
      <c r="BK342" s="153">
        <v>4053.72998046875</v>
      </c>
      <c r="BL342" s="153">
        <v>2145.169921875</v>
      </c>
      <c r="BO342" s="153">
        <v>17144.5</v>
      </c>
      <c r="BP342" s="153">
        <v>7657.330078125</v>
      </c>
    </row>
    <row r="343" spans="63:68" x14ac:dyDescent="0.2">
      <c r="BK343" s="153">
        <v>4342.93017578125</v>
      </c>
      <c r="BL343" s="153">
        <v>1802.300048828125</v>
      </c>
      <c r="BO343" s="153">
        <v>18050.80078125</v>
      </c>
      <c r="BP343" s="153">
        <v>7208.669921875</v>
      </c>
    </row>
    <row r="344" spans="63:68" x14ac:dyDescent="0.2">
      <c r="BK344" s="153">
        <v>4761.580078125</v>
      </c>
      <c r="BL344" s="153">
        <v>2400.25</v>
      </c>
      <c r="BO344" s="153">
        <v>22329.5</v>
      </c>
      <c r="BP344" s="153">
        <v>7613.75</v>
      </c>
    </row>
    <row r="345" spans="63:68" x14ac:dyDescent="0.2">
      <c r="BK345" s="153">
        <v>4521.16015625</v>
      </c>
      <c r="BL345" s="153">
        <v>2031.56005859375</v>
      </c>
      <c r="BO345" s="153">
        <v>19560.19921875</v>
      </c>
      <c r="BP345" s="153">
        <v>7016.490234375</v>
      </c>
    </row>
    <row r="346" spans="63:68" x14ac:dyDescent="0.2">
      <c r="BK346" s="153">
        <v>4319.72998046875</v>
      </c>
      <c r="BL346" s="153">
        <v>1816.1199951171875</v>
      </c>
      <c r="BO346" s="153">
        <v>18178.599609375</v>
      </c>
      <c r="BP346" s="153">
        <v>7336.31005859375</v>
      </c>
    </row>
    <row r="347" spans="63:68" x14ac:dyDescent="0.2">
      <c r="BK347" s="153">
        <v>4058.699951171875</v>
      </c>
      <c r="BL347" s="153">
        <v>2099.7900390625</v>
      </c>
      <c r="BO347" s="153">
        <v>21232.30078125</v>
      </c>
      <c r="BP347" s="153">
        <v>7613.77001953125</v>
      </c>
    </row>
    <row r="348" spans="63:68" x14ac:dyDescent="0.2">
      <c r="BK348" s="153">
        <v>4228.5</v>
      </c>
      <c r="BL348" s="153">
        <v>2020.4599609375</v>
      </c>
      <c r="BO348" s="153">
        <v>21850.099609375</v>
      </c>
      <c r="BP348" s="153">
        <v>6975.0498046875</v>
      </c>
    </row>
    <row r="349" spans="63:68" x14ac:dyDescent="0.2">
      <c r="BK349" s="153">
        <v>4416.740234375</v>
      </c>
      <c r="BL349" s="153">
        <v>2027.949951171875</v>
      </c>
      <c r="BO349" s="153">
        <v>22172.19921875</v>
      </c>
      <c r="BP349" s="153">
        <v>6709.39990234375</v>
      </c>
    </row>
    <row r="350" spans="63:68" x14ac:dyDescent="0.2">
      <c r="BK350" s="153">
        <v>4335.1201171875</v>
      </c>
      <c r="BL350" s="153">
        <v>1502.77001953125</v>
      </c>
      <c r="BO350" s="153">
        <v>19910.599609375</v>
      </c>
      <c r="BP350" s="153">
        <v>6670.580078125</v>
      </c>
    </row>
    <row r="351" spans="63:68" x14ac:dyDescent="0.2">
      <c r="BK351" s="153">
        <v>4368.72021484375</v>
      </c>
      <c r="BL351" s="153">
        <v>2187.989990234375</v>
      </c>
      <c r="BO351" s="153">
        <v>22388</v>
      </c>
      <c r="BP351" s="153">
        <v>7212.6201171875</v>
      </c>
    </row>
    <row r="352" spans="63:68" x14ac:dyDescent="0.2">
      <c r="BK352" s="153">
        <v>4711.58984375</v>
      </c>
      <c r="BL352" s="153">
        <v>2243.0400390625</v>
      </c>
      <c r="BO352" s="153">
        <v>20668.80078125</v>
      </c>
      <c r="BP352" s="153">
        <v>6812</v>
      </c>
    </row>
    <row r="353" spans="63:68" x14ac:dyDescent="0.2">
      <c r="BK353" s="153">
        <v>4285.4599609375</v>
      </c>
      <c r="BL353" s="153">
        <v>2112.860107421875</v>
      </c>
      <c r="BO353" s="153">
        <v>21206.400390625</v>
      </c>
      <c r="BP353" s="153">
        <v>7495.240234375</v>
      </c>
    </row>
    <row r="354" spans="63:68" x14ac:dyDescent="0.2">
      <c r="BK354" s="153">
        <v>4365.169921875</v>
      </c>
      <c r="BL354" s="153">
        <v>2691.64990234375</v>
      </c>
      <c r="BO354" s="153">
        <v>20701</v>
      </c>
      <c r="BP354" s="153">
        <v>7672.77001953125</v>
      </c>
    </row>
    <row r="355" spans="63:68" x14ac:dyDescent="0.2">
      <c r="BK355" s="153">
        <v>4463.89013671875</v>
      </c>
      <c r="BL355" s="153">
        <v>2386.64990234375</v>
      </c>
      <c r="BO355" s="153">
        <v>20521.69921875</v>
      </c>
      <c r="BP355" s="153">
        <v>7777.2900390625</v>
      </c>
    </row>
    <row r="356" spans="63:68" x14ac:dyDescent="0.2">
      <c r="BK356" s="153">
        <v>3549.68994140625</v>
      </c>
      <c r="BL356" s="153">
        <v>1974.77001953125</v>
      </c>
      <c r="BO356" s="153">
        <v>14226.2998046875</v>
      </c>
      <c r="BP356" s="153">
        <v>7533.97998046875</v>
      </c>
    </row>
    <row r="357" spans="63:68" x14ac:dyDescent="0.2">
      <c r="BK357" s="153">
        <v>2671.159912109375</v>
      </c>
      <c r="BL357" s="153">
        <v>2320.5</v>
      </c>
      <c r="BO357" s="153">
        <v>13381.2998046875</v>
      </c>
      <c r="BP357" s="153">
        <v>7650.89990234375</v>
      </c>
    </row>
    <row r="358" spans="63:68" x14ac:dyDescent="0.2">
      <c r="BK358" s="153">
        <v>2073.1201171875</v>
      </c>
      <c r="BL358" s="153">
        <v>2288.739990234375</v>
      </c>
      <c r="BO358" s="153">
        <v>11478.599609375</v>
      </c>
      <c r="BP358" s="153">
        <v>7992.5</v>
      </c>
    </row>
    <row r="359" spans="63:68" x14ac:dyDescent="0.2">
      <c r="BK359" s="153">
        <v>1855.3399658203125</v>
      </c>
      <c r="BL359" s="153">
        <v>1791.0699462890625</v>
      </c>
      <c r="BO359" s="153">
        <v>12129</v>
      </c>
      <c r="BP359" s="153">
        <v>7615.5</v>
      </c>
    </row>
    <row r="360" spans="63:68" x14ac:dyDescent="0.2">
      <c r="BK360" s="153">
        <v>4122.89990234375</v>
      </c>
      <c r="BL360" s="153">
        <v>2649.260009765625</v>
      </c>
      <c r="BO360" s="153">
        <v>19394.400390625</v>
      </c>
      <c r="BP360" s="153">
        <v>7566.9501953125</v>
      </c>
    </row>
    <row r="361" spans="63:68" x14ac:dyDescent="0.2">
      <c r="BK361" s="153">
        <v>5090.8798828125</v>
      </c>
      <c r="BL361" s="153">
        <v>1926.010009765625</v>
      </c>
      <c r="BO361" s="153">
        <v>19220.19921875</v>
      </c>
      <c r="BP361" s="153">
        <v>6932.22021484375</v>
      </c>
    </row>
    <row r="362" spans="63:68" ht="16" thickBot="1" x14ac:dyDescent="0.25">
      <c r="BK362" s="155">
        <v>4712.990234375</v>
      </c>
      <c r="BL362" s="153">
        <v>1164.510009765625</v>
      </c>
      <c r="BO362" s="155">
        <v>18966.599609375</v>
      </c>
      <c r="BP362" s="153">
        <v>6391.8701171875</v>
      </c>
    </row>
    <row r="363" spans="63:68" x14ac:dyDescent="0.2">
      <c r="BK363" s="139">
        <v>4676.25</v>
      </c>
      <c r="BL363" s="153">
        <v>2296.280029296875</v>
      </c>
      <c r="BO363" s="153">
        <v>14004</v>
      </c>
      <c r="BP363" s="153">
        <v>8118.4501953125</v>
      </c>
    </row>
    <row r="364" spans="63:68" x14ac:dyDescent="0.2">
      <c r="BK364" s="139">
        <v>3335.840087890625</v>
      </c>
      <c r="BL364" s="153">
        <v>2443.820068359375</v>
      </c>
      <c r="BO364" s="153">
        <v>11506.400390625</v>
      </c>
      <c r="BP364" s="153">
        <v>7787.6201171875</v>
      </c>
    </row>
    <row r="365" spans="63:68" x14ac:dyDescent="0.2">
      <c r="BK365" s="139">
        <v>3821.97998046875</v>
      </c>
      <c r="BL365" s="153">
        <v>2083.9599609375</v>
      </c>
      <c r="BO365" s="153">
        <v>11428.599609375</v>
      </c>
      <c r="BP365" s="153">
        <v>7478.66015625</v>
      </c>
    </row>
    <row r="366" spans="63:68" x14ac:dyDescent="0.2">
      <c r="BK366" s="139">
        <v>5202.56005859375</v>
      </c>
      <c r="BL366" s="153">
        <v>2208.860107421875</v>
      </c>
      <c r="BO366" s="153">
        <v>12564.5</v>
      </c>
      <c r="BP366" s="153">
        <v>8239.5703125</v>
      </c>
    </row>
    <row r="367" spans="63:68" x14ac:dyDescent="0.2">
      <c r="BK367" s="139">
        <v>4064.75</v>
      </c>
      <c r="BL367" s="153">
        <v>2409.580078125</v>
      </c>
      <c r="BO367" s="153">
        <v>12009.599609375</v>
      </c>
      <c r="BP367" s="153">
        <v>7381.419921875</v>
      </c>
    </row>
    <row r="368" spans="63:68" x14ac:dyDescent="0.2">
      <c r="BK368" s="139">
        <v>4268.18994140625</v>
      </c>
      <c r="BL368" s="153">
        <v>2279.840087890625</v>
      </c>
      <c r="BO368" s="153">
        <v>12271.599609375</v>
      </c>
      <c r="BP368" s="153">
        <v>8908.2197265625</v>
      </c>
    </row>
    <row r="369" spans="63:68" x14ac:dyDescent="0.2">
      <c r="BK369" s="139">
        <v>3421.10009765625</v>
      </c>
      <c r="BL369" s="153">
        <v>2201.090087890625</v>
      </c>
      <c r="BO369" s="153">
        <v>12453.7998046875</v>
      </c>
      <c r="BP369" s="153">
        <v>7823.68017578125</v>
      </c>
    </row>
    <row r="370" spans="63:68" x14ac:dyDescent="0.2">
      <c r="BK370" s="139">
        <v>4745.14990234375</v>
      </c>
      <c r="BL370" s="153">
        <v>1876.530029296875</v>
      </c>
      <c r="BO370" s="153">
        <v>12359.7998046875</v>
      </c>
      <c r="BP370" s="153">
        <v>6669.990234375</v>
      </c>
    </row>
    <row r="371" spans="63:68" x14ac:dyDescent="0.2">
      <c r="BK371" s="139">
        <v>4665.89013671875</v>
      </c>
      <c r="BL371" s="153">
        <v>2391.64990234375</v>
      </c>
      <c r="BO371" s="153">
        <v>15712.599609375</v>
      </c>
      <c r="BP371" s="153">
        <v>8190.22998046875</v>
      </c>
    </row>
    <row r="372" spans="63:68" x14ac:dyDescent="0.2">
      <c r="BK372" s="139">
        <v>3899.699951171875</v>
      </c>
      <c r="BL372" s="153">
        <v>2201.1201171875</v>
      </c>
      <c r="BO372" s="153">
        <v>11578.099609375</v>
      </c>
      <c r="BP372" s="153">
        <v>8248.4599609375</v>
      </c>
    </row>
    <row r="373" spans="63:68" x14ac:dyDescent="0.2">
      <c r="BK373" s="139">
        <v>3614.830078125</v>
      </c>
      <c r="BL373" s="153">
        <v>2434.60009765625</v>
      </c>
      <c r="BO373" s="153">
        <v>12052.5</v>
      </c>
      <c r="BP373" s="153">
        <v>7024.5</v>
      </c>
    </row>
    <row r="374" spans="63:68" x14ac:dyDescent="0.2">
      <c r="BK374" s="139">
        <v>4134.7099609375</v>
      </c>
      <c r="BL374" s="153">
        <v>2249.75</v>
      </c>
      <c r="BO374" s="153">
        <v>12688.099609375</v>
      </c>
      <c r="BP374" s="153">
        <v>7401.35986328125</v>
      </c>
    </row>
    <row r="375" spans="63:68" x14ac:dyDescent="0.2">
      <c r="BK375" s="139">
        <v>2167.6201171875</v>
      </c>
      <c r="BL375" s="153">
        <v>1441.4599609375</v>
      </c>
      <c r="BO375" s="153">
        <v>12278.7998046875</v>
      </c>
      <c r="BP375" s="153">
        <v>7149.93994140625</v>
      </c>
    </row>
    <row r="376" spans="63:68" x14ac:dyDescent="0.2">
      <c r="BK376" s="139">
        <v>3357.85009765625</v>
      </c>
      <c r="BL376" s="153">
        <v>1995.9300537109375</v>
      </c>
      <c r="BO376" s="153">
        <v>11601.2001953125</v>
      </c>
      <c r="BP376" s="153">
        <v>7853.39990234375</v>
      </c>
    </row>
    <row r="377" spans="63:68" x14ac:dyDescent="0.2">
      <c r="BK377" s="139">
        <v>2488.93994140625</v>
      </c>
      <c r="BL377" s="153">
        <v>2110.199951171875</v>
      </c>
      <c r="BO377" s="153">
        <v>12694.2998046875</v>
      </c>
      <c r="BP377" s="153">
        <v>6615.39990234375</v>
      </c>
    </row>
    <row r="378" spans="63:68" x14ac:dyDescent="0.2">
      <c r="BK378" s="139">
        <v>3467.699951171875</v>
      </c>
      <c r="BL378" s="153">
        <v>2408.47998046875</v>
      </c>
      <c r="BO378" s="153">
        <v>11192.900390625</v>
      </c>
      <c r="BP378" s="153">
        <v>7414.35986328125</v>
      </c>
    </row>
    <row r="379" spans="63:68" x14ac:dyDescent="0.2">
      <c r="BK379" s="139">
        <v>2526.39990234375</v>
      </c>
      <c r="BL379" s="153">
        <v>1530.4200439453125</v>
      </c>
      <c r="BO379" s="153">
        <v>13734</v>
      </c>
      <c r="BP379" s="153">
        <v>7448.669921875</v>
      </c>
    </row>
    <row r="380" spans="63:68" x14ac:dyDescent="0.2">
      <c r="BK380" s="139">
        <v>3910.800048828125</v>
      </c>
      <c r="BL380" s="153">
        <v>1277.4000244140625</v>
      </c>
      <c r="BO380" s="153">
        <v>12248.400390625</v>
      </c>
      <c r="BP380" s="153">
        <v>7053.85986328125</v>
      </c>
    </row>
    <row r="381" spans="63:68" x14ac:dyDescent="0.2">
      <c r="BK381" s="139">
        <v>4484.5498046875</v>
      </c>
      <c r="BL381" s="153">
        <v>2220.909912109375</v>
      </c>
      <c r="BO381" s="153">
        <v>13065.099609375</v>
      </c>
      <c r="BP381" s="153">
        <v>7493.080078125</v>
      </c>
    </row>
    <row r="382" spans="63:68" x14ac:dyDescent="0.2">
      <c r="BK382" s="139">
        <v>3619.659912109375</v>
      </c>
      <c r="BL382" s="153">
        <v>2333.260009765625</v>
      </c>
      <c r="BO382" s="153">
        <v>13021.7001953125</v>
      </c>
      <c r="BP382" s="153">
        <v>7019.6201171875</v>
      </c>
    </row>
    <row r="383" spans="63:68" x14ac:dyDescent="0.2">
      <c r="BK383" s="139">
        <v>4058.580078125</v>
      </c>
      <c r="BL383" s="153">
        <v>2044.5</v>
      </c>
      <c r="BO383" s="153">
        <v>15068.099609375</v>
      </c>
      <c r="BP383" s="153">
        <v>7613.85986328125</v>
      </c>
    </row>
    <row r="384" spans="63:68" x14ac:dyDescent="0.2">
      <c r="BK384" s="139">
        <v>3825.510009765625</v>
      </c>
      <c r="BL384" s="153">
        <v>1391.18994140625</v>
      </c>
      <c r="BO384" s="153">
        <v>13402.7998046875</v>
      </c>
      <c r="BP384" s="153">
        <v>5096.7001953125</v>
      </c>
    </row>
    <row r="385" spans="63:68" x14ac:dyDescent="0.2">
      <c r="BK385" s="139">
        <v>4027.570068359375</v>
      </c>
      <c r="BL385" s="153">
        <v>1791.6600341796875</v>
      </c>
      <c r="BO385" s="153">
        <v>12827.7001953125</v>
      </c>
      <c r="BP385" s="153">
        <v>5572.740234375</v>
      </c>
    </row>
    <row r="386" spans="63:68" x14ac:dyDescent="0.2">
      <c r="BK386" s="139">
        <v>3950.510009765625</v>
      </c>
      <c r="BL386" s="153">
        <v>2339.7099609375</v>
      </c>
      <c r="BO386" s="153">
        <v>12323.2001953125</v>
      </c>
      <c r="BP386" s="153">
        <v>6291.490234375</v>
      </c>
    </row>
    <row r="387" spans="63:68" x14ac:dyDescent="0.2">
      <c r="BK387" s="139">
        <v>4653.22998046875</v>
      </c>
      <c r="BL387" s="153">
        <v>2321.389892578125</v>
      </c>
      <c r="BO387" s="153">
        <v>14322.5</v>
      </c>
      <c r="BP387" s="153">
        <v>6673.93994140625</v>
      </c>
    </row>
    <row r="388" spans="63:68" x14ac:dyDescent="0.2">
      <c r="BK388" s="139">
        <v>3442.7099609375</v>
      </c>
      <c r="BL388" s="153">
        <v>2046.1099853515625</v>
      </c>
      <c r="BO388" s="153">
        <v>12057.2001953125</v>
      </c>
      <c r="BP388" s="153">
        <v>6470.39013671875</v>
      </c>
    </row>
    <row r="389" spans="63:68" x14ac:dyDescent="0.2">
      <c r="BK389" s="139">
        <v>3895.60009765625</v>
      </c>
      <c r="BL389" s="153">
        <v>2102.340087890625</v>
      </c>
      <c r="BO389" s="153">
        <v>13060.099609375</v>
      </c>
      <c r="BP389" s="153">
        <v>6635.1298828125</v>
      </c>
    </row>
    <row r="390" spans="63:68" x14ac:dyDescent="0.2">
      <c r="BK390" s="139">
        <v>2819.830078125</v>
      </c>
      <c r="BL390" s="153">
        <v>2380.4599609375</v>
      </c>
      <c r="BO390" s="153">
        <v>14264.7998046875</v>
      </c>
      <c r="BP390" s="153">
        <v>6526.1298828125</v>
      </c>
    </row>
    <row r="391" spans="63:68" x14ac:dyDescent="0.2">
      <c r="BK391" s="139">
        <v>4038.8798828125</v>
      </c>
      <c r="BL391" s="153">
        <v>1315.4599609375</v>
      </c>
      <c r="BO391" s="153">
        <v>12229.2001953125</v>
      </c>
      <c r="BP391" s="153">
        <v>5327.91015625</v>
      </c>
    </row>
    <row r="392" spans="63:68" x14ac:dyDescent="0.2">
      <c r="BK392" s="139">
        <v>4325.93017578125</v>
      </c>
      <c r="BL392" s="153">
        <v>2522.18994140625</v>
      </c>
      <c r="BO392" s="153">
        <v>14863.400390625</v>
      </c>
      <c r="BP392" s="153">
        <v>6437.22998046875</v>
      </c>
    </row>
    <row r="393" spans="63:68" x14ac:dyDescent="0.2">
      <c r="BK393" s="139">
        <v>4199.18994140625</v>
      </c>
      <c r="BL393" s="153">
        <v>1923.739990234375</v>
      </c>
      <c r="BO393" s="153">
        <v>12315.2998046875</v>
      </c>
      <c r="BP393" s="153">
        <v>6324.330078125</v>
      </c>
    </row>
    <row r="394" spans="63:68" x14ac:dyDescent="0.2">
      <c r="BK394" s="139">
        <v>3035.610107421875</v>
      </c>
      <c r="BL394" s="153">
        <v>2022.3699951171875</v>
      </c>
      <c r="BO394" s="153">
        <v>13004.599609375</v>
      </c>
      <c r="BP394" s="153">
        <v>5589.7099609375</v>
      </c>
    </row>
    <row r="395" spans="63:68" x14ac:dyDescent="0.2">
      <c r="BK395" s="139">
        <v>2222.3701171875</v>
      </c>
      <c r="BL395" s="153">
        <v>1394.4300537109375</v>
      </c>
      <c r="BO395" s="153">
        <v>11781</v>
      </c>
      <c r="BP395" s="153">
        <v>5724.56005859375</v>
      </c>
    </row>
    <row r="396" spans="63:68" x14ac:dyDescent="0.2">
      <c r="BK396" s="139">
        <v>4038.590087890625</v>
      </c>
      <c r="BL396" s="153">
        <v>2098.429931640625</v>
      </c>
      <c r="BO396" s="153">
        <v>12191.400390625</v>
      </c>
      <c r="BP396" s="153">
        <v>6940.9599609375</v>
      </c>
    </row>
    <row r="397" spans="63:68" x14ac:dyDescent="0.2">
      <c r="BK397" s="139">
        <v>2958.56005859375</v>
      </c>
      <c r="BL397" s="153">
        <v>2600.7900390625</v>
      </c>
      <c r="BO397" s="153">
        <v>12221.7998046875</v>
      </c>
      <c r="BP397" s="153">
        <v>6963.14013671875</v>
      </c>
    </row>
    <row r="398" spans="63:68" x14ac:dyDescent="0.2">
      <c r="BK398" s="139">
        <v>2329.679931640625</v>
      </c>
      <c r="BL398" s="153">
        <v>2015.81005859375</v>
      </c>
      <c r="BO398" s="153">
        <v>13604.7998046875</v>
      </c>
      <c r="BP398" s="153">
        <v>6208.2900390625</v>
      </c>
    </row>
    <row r="399" spans="63:68" x14ac:dyDescent="0.2">
      <c r="BK399" s="139">
        <v>3813</v>
      </c>
      <c r="BL399" s="153">
        <v>2096.330078125</v>
      </c>
      <c r="BO399" s="153">
        <v>12838.099609375</v>
      </c>
      <c r="BP399" s="153">
        <v>7097.93994140625</v>
      </c>
    </row>
    <row r="400" spans="63:68" x14ac:dyDescent="0.2">
      <c r="BK400" s="139">
        <v>4605.2998046875</v>
      </c>
      <c r="BL400" s="153">
        <v>1836.6700439453125</v>
      </c>
      <c r="BO400" s="153">
        <v>12458.2001953125</v>
      </c>
      <c r="BP400" s="153">
        <v>7150.27978515625</v>
      </c>
    </row>
    <row r="401" spans="63:68" x14ac:dyDescent="0.2">
      <c r="BK401" s="139">
        <v>4232.2001953125</v>
      </c>
      <c r="BL401" s="153">
        <v>2036.3599853515625</v>
      </c>
      <c r="BO401" s="153">
        <v>14883.099609375</v>
      </c>
      <c r="BP401" s="153">
        <v>5856.3701171875</v>
      </c>
    </row>
    <row r="402" spans="63:68" x14ac:dyDescent="0.2">
      <c r="BK402" s="139">
        <v>3313.699951171875</v>
      </c>
      <c r="BL402" s="153">
        <v>1535.0699462890625</v>
      </c>
      <c r="BO402" s="153">
        <v>13347.2001953125</v>
      </c>
      <c r="BP402" s="153">
        <v>5761.1201171875</v>
      </c>
    </row>
    <row r="403" spans="63:68" x14ac:dyDescent="0.2">
      <c r="BK403" s="139">
        <v>2836.43994140625</v>
      </c>
      <c r="BL403" s="153">
        <v>2120.93994140625</v>
      </c>
      <c r="BO403" s="153">
        <v>13334.5</v>
      </c>
      <c r="BP403" s="153">
        <v>6829.14990234375</v>
      </c>
    </row>
    <row r="404" spans="63:68" x14ac:dyDescent="0.2">
      <c r="BK404" s="139">
        <v>5050.7998046875</v>
      </c>
      <c r="BL404" s="153">
        <v>2062.239990234375</v>
      </c>
      <c r="BO404" s="153">
        <v>16293.599609375</v>
      </c>
      <c r="BP404" s="153">
        <v>7269.009765625</v>
      </c>
    </row>
    <row r="405" spans="63:68" x14ac:dyDescent="0.2">
      <c r="BK405" s="139">
        <v>3380.780029296875</v>
      </c>
      <c r="BL405" s="153">
        <v>1755.949951171875</v>
      </c>
      <c r="BO405" s="153">
        <v>13333</v>
      </c>
      <c r="BP405" s="153">
        <v>6841.35009765625</v>
      </c>
    </row>
    <row r="406" spans="63:68" x14ac:dyDescent="0.2">
      <c r="BK406" s="139">
        <v>3534.85009765625</v>
      </c>
      <c r="BL406" s="153">
        <v>1532.1700439453125</v>
      </c>
      <c r="BO406" s="153">
        <v>11978.7001953125</v>
      </c>
      <c r="BP406" s="153">
        <v>6307.31005859375</v>
      </c>
    </row>
    <row r="407" spans="63:68" x14ac:dyDescent="0.2">
      <c r="BK407" s="139">
        <v>3529.72998046875</v>
      </c>
      <c r="BL407" s="153">
        <v>2380.760009765625</v>
      </c>
      <c r="BO407" s="153">
        <v>14232.7998046875</v>
      </c>
      <c r="BP407" s="153">
        <v>6667.39990234375</v>
      </c>
    </row>
    <row r="408" spans="63:68" x14ac:dyDescent="0.2">
      <c r="BK408" s="139">
        <v>2392.340087890625</v>
      </c>
      <c r="BL408" s="153">
        <v>1488.3199462890625</v>
      </c>
      <c r="BO408" s="153">
        <v>13312</v>
      </c>
      <c r="BP408" s="153">
        <v>6073.8701171875</v>
      </c>
    </row>
    <row r="409" spans="63:68" x14ac:dyDescent="0.2">
      <c r="BK409" s="139">
        <v>4156.97021484375</v>
      </c>
      <c r="BL409" s="153">
        <v>1789.31005859375</v>
      </c>
      <c r="BO409" s="153">
        <v>13225.7001953125</v>
      </c>
      <c r="BP409" s="153">
        <v>5941.10986328125</v>
      </c>
    </row>
    <row r="410" spans="63:68" x14ac:dyDescent="0.2">
      <c r="BK410" s="139">
        <v>3977.68994140625</v>
      </c>
      <c r="BL410" s="153">
        <v>2344.4599609375</v>
      </c>
      <c r="BO410" s="153">
        <v>14981.7998046875</v>
      </c>
      <c r="BP410" s="153">
        <v>6940.919921875</v>
      </c>
    </row>
    <row r="411" spans="63:68" x14ac:dyDescent="0.2">
      <c r="BK411" s="139">
        <v>3499.35009765625</v>
      </c>
      <c r="BL411" s="153">
        <v>2540.679931640625</v>
      </c>
      <c r="BO411" s="153">
        <v>14310.099609375</v>
      </c>
      <c r="BP411" s="153">
        <v>6853.10986328125</v>
      </c>
    </row>
    <row r="412" spans="63:68" x14ac:dyDescent="0.2">
      <c r="BK412" s="139">
        <v>2646.31005859375</v>
      </c>
      <c r="BL412" s="153">
        <v>1275.8499755859375</v>
      </c>
      <c r="BO412" s="153">
        <v>12052.2001953125</v>
      </c>
      <c r="BP412" s="153">
        <v>5780.64990234375</v>
      </c>
    </row>
    <row r="413" spans="63:68" x14ac:dyDescent="0.2">
      <c r="BK413" s="139">
        <v>3797.070068359375</v>
      </c>
      <c r="BL413" s="153">
        <v>1576.9100341796875</v>
      </c>
      <c r="BO413" s="153">
        <v>13652.7001953125</v>
      </c>
      <c r="BP413" s="153">
        <v>6333.8798828125</v>
      </c>
    </row>
    <row r="414" spans="63:68" x14ac:dyDescent="0.2">
      <c r="BK414" s="139">
        <v>3920.239990234375</v>
      </c>
      <c r="BL414" s="153">
        <v>1674.2099609375</v>
      </c>
      <c r="BO414" s="153">
        <v>16016.400390625</v>
      </c>
      <c r="BP414" s="153">
        <v>6500.47998046875</v>
      </c>
    </row>
    <row r="415" spans="63:68" x14ac:dyDescent="0.2">
      <c r="BK415" s="139">
        <v>4030.030029296875</v>
      </c>
      <c r="BL415" s="153">
        <v>1702.9599609375</v>
      </c>
      <c r="BO415" s="153">
        <v>14531</v>
      </c>
      <c r="BP415" s="153">
        <v>6703.830078125</v>
      </c>
    </row>
    <row r="416" spans="63:68" x14ac:dyDescent="0.2">
      <c r="BK416" s="139">
        <v>4108.93994140625</v>
      </c>
      <c r="BL416" s="153">
        <v>1881.8199462890625</v>
      </c>
      <c r="BO416" s="153">
        <v>11616.7998046875</v>
      </c>
      <c r="BP416" s="153">
        <v>6406.97998046875</v>
      </c>
    </row>
    <row r="417" spans="63:68" x14ac:dyDescent="0.2">
      <c r="BK417" s="139">
        <v>2426.070068359375</v>
      </c>
      <c r="BL417" s="153">
        <v>1259.969970703125</v>
      </c>
      <c r="BO417" s="153">
        <v>13688</v>
      </c>
      <c r="BP417" s="153">
        <v>5835.919921875</v>
      </c>
    </row>
    <row r="418" spans="63:68" x14ac:dyDescent="0.2">
      <c r="BK418" s="139">
        <v>3823.830078125</v>
      </c>
      <c r="BL418" s="153">
        <v>2880.110107421875</v>
      </c>
      <c r="BO418" s="153">
        <v>16272.2998046875</v>
      </c>
      <c r="BP418" s="153">
        <v>6550.43994140625</v>
      </c>
    </row>
    <row r="419" spans="63:68" x14ac:dyDescent="0.2">
      <c r="BK419" s="139">
        <v>3082.47998046875</v>
      </c>
      <c r="BL419" s="153">
        <v>2408.47998046875</v>
      </c>
      <c r="BO419" s="153">
        <v>12214</v>
      </c>
      <c r="BP419" s="153">
        <v>6654.27001953125</v>
      </c>
    </row>
    <row r="420" spans="63:68" x14ac:dyDescent="0.2">
      <c r="BK420" s="139">
        <v>3875.510009765625</v>
      </c>
      <c r="BL420" s="153">
        <v>1889.3499755859375</v>
      </c>
      <c r="BO420" s="153">
        <v>15276.7001953125</v>
      </c>
      <c r="BP420" s="153">
        <v>5813.169921875</v>
      </c>
    </row>
    <row r="421" spans="63:68" x14ac:dyDescent="0.2">
      <c r="BK421" s="139">
        <v>3805.919921875</v>
      </c>
      <c r="BL421" s="153">
        <v>2563.909912109375</v>
      </c>
      <c r="BO421" s="153">
        <v>14759.7998046875</v>
      </c>
      <c r="BP421" s="153">
        <v>6427.0498046875</v>
      </c>
    </row>
    <row r="422" spans="63:68" x14ac:dyDescent="0.2">
      <c r="BK422" s="139">
        <v>4073.5</v>
      </c>
      <c r="BL422" s="153">
        <v>2417.8701171875</v>
      </c>
      <c r="BO422" s="153">
        <v>15285.900390625</v>
      </c>
      <c r="BP422" s="153">
        <v>6535.52001953125</v>
      </c>
    </row>
    <row r="423" spans="63:68" x14ac:dyDescent="0.2">
      <c r="BK423" s="139">
        <v>3420.449951171875</v>
      </c>
      <c r="BL423" s="153">
        <v>1507.56005859375</v>
      </c>
      <c r="BO423" s="153">
        <v>12927.7998046875</v>
      </c>
      <c r="BP423" s="153">
        <v>6126.85009765625</v>
      </c>
    </row>
    <row r="424" spans="63:68" x14ac:dyDescent="0.2">
      <c r="BK424" s="139">
        <v>4649.06005859375</v>
      </c>
      <c r="BL424" s="153">
        <v>2249.7900390625</v>
      </c>
      <c r="BO424" s="153">
        <v>17121.19921875</v>
      </c>
      <c r="BP424" s="153">
        <v>6989.43017578125</v>
      </c>
    </row>
    <row r="425" spans="63:68" x14ac:dyDescent="0.2">
      <c r="BK425" s="139">
        <v>4223.10009765625</v>
      </c>
      <c r="BL425" s="153">
        <v>2229.2900390625</v>
      </c>
      <c r="BO425" s="153">
        <v>15351.400390625</v>
      </c>
      <c r="BP425" s="153">
        <v>6799.91015625</v>
      </c>
    </row>
    <row r="426" spans="63:68" x14ac:dyDescent="0.2">
      <c r="BK426" s="139">
        <v>3909.10009765625</v>
      </c>
      <c r="BL426" s="153">
        <v>2073.239990234375</v>
      </c>
      <c r="BO426" s="153">
        <v>16236</v>
      </c>
      <c r="BP426" s="153">
        <v>7009.72998046875</v>
      </c>
    </row>
    <row r="427" spans="63:68" x14ac:dyDescent="0.2">
      <c r="BK427" s="139">
        <v>3839.7099609375</v>
      </c>
      <c r="BL427" s="153">
        <v>2258.3798828125</v>
      </c>
      <c r="BO427" s="153">
        <v>12774</v>
      </c>
      <c r="BP427" s="153">
        <v>7642.41015625</v>
      </c>
    </row>
    <row r="428" spans="63:68" x14ac:dyDescent="0.2">
      <c r="BK428" s="139">
        <v>4460.64990234375</v>
      </c>
      <c r="BL428" s="153">
        <v>2325.570068359375</v>
      </c>
      <c r="BO428" s="153">
        <v>15037</v>
      </c>
      <c r="BP428" s="153">
        <v>6145.72998046875</v>
      </c>
    </row>
    <row r="429" spans="63:68" x14ac:dyDescent="0.2">
      <c r="BK429" s="139">
        <v>4170.52978515625</v>
      </c>
      <c r="BL429" s="153">
        <v>2344.1298828125</v>
      </c>
      <c r="BO429" s="153">
        <v>17692.900390625</v>
      </c>
      <c r="BP429" s="153">
        <v>7243.77978515625</v>
      </c>
    </row>
    <row r="430" spans="63:68" x14ac:dyDescent="0.2">
      <c r="BK430" s="139">
        <v>3844.6298828125</v>
      </c>
      <c r="BL430" s="153">
        <v>1897.7900390625</v>
      </c>
      <c r="BO430" s="153">
        <v>14941</v>
      </c>
      <c r="BP430" s="153">
        <v>6796.580078125</v>
      </c>
    </row>
    <row r="431" spans="63:68" x14ac:dyDescent="0.2">
      <c r="BK431" s="139">
        <v>3587.510009765625</v>
      </c>
      <c r="BL431" s="153">
        <v>1667.56005859375</v>
      </c>
      <c r="BO431" s="153">
        <v>15910.2998046875</v>
      </c>
      <c r="BP431" s="153">
        <v>7256.7099609375</v>
      </c>
    </row>
    <row r="432" spans="63:68" x14ac:dyDescent="0.2">
      <c r="BK432" s="139">
        <v>3277.989990234375</v>
      </c>
      <c r="BL432" s="153">
        <v>2115.5400390625</v>
      </c>
      <c r="BO432" s="153">
        <v>13581.099609375</v>
      </c>
      <c r="BP432" s="153">
        <v>7064.5</v>
      </c>
    </row>
    <row r="433" spans="63:68" x14ac:dyDescent="0.2">
      <c r="BK433" s="139">
        <v>3540.320068359375</v>
      </c>
      <c r="BL433" s="153">
        <v>2355.02001953125</v>
      </c>
      <c r="BO433" s="153">
        <v>12685.5</v>
      </c>
      <c r="BP433" s="153">
        <v>7341.81005859375</v>
      </c>
    </row>
    <row r="434" spans="63:68" x14ac:dyDescent="0.2">
      <c r="BK434" s="139">
        <v>2865.93994140625</v>
      </c>
      <c r="BL434" s="153">
        <v>2376.68994140625</v>
      </c>
      <c r="BO434" s="153">
        <v>13808.900390625</v>
      </c>
      <c r="BP434" s="153">
        <v>6979.43017578125</v>
      </c>
    </row>
    <row r="435" spans="63:68" x14ac:dyDescent="0.2">
      <c r="BK435" s="139">
        <v>2572.9599609375</v>
      </c>
      <c r="BL435" s="153">
        <v>1130.550048828125</v>
      </c>
      <c r="BO435" s="153">
        <v>14353.5</v>
      </c>
      <c r="BP435" s="153">
        <v>5527.3798828125</v>
      </c>
    </row>
    <row r="436" spans="63:68" x14ac:dyDescent="0.2">
      <c r="BK436" s="139">
        <v>4309.97998046875</v>
      </c>
      <c r="BL436" s="153">
        <v>1983.18994140625</v>
      </c>
      <c r="BO436" s="153">
        <v>13278.400390625</v>
      </c>
      <c r="BP436" s="153">
        <v>6386.41015625</v>
      </c>
    </row>
    <row r="437" spans="63:68" x14ac:dyDescent="0.2">
      <c r="BK437" s="139">
        <v>2402.330078125</v>
      </c>
      <c r="BL437" s="153">
        <v>2323.239990234375</v>
      </c>
      <c r="BO437" s="153">
        <v>12470.599609375</v>
      </c>
      <c r="BP437" s="153">
        <v>6538.0498046875</v>
      </c>
    </row>
    <row r="438" spans="63:68" x14ac:dyDescent="0.2">
      <c r="BK438" s="139">
        <v>4244.27978515625</v>
      </c>
      <c r="BL438" s="153">
        <v>2199.110107421875</v>
      </c>
      <c r="BO438" s="153">
        <v>14938.900390625</v>
      </c>
      <c r="BP438" s="153">
        <v>7105.3701171875</v>
      </c>
    </row>
    <row r="439" spans="63:68" x14ac:dyDescent="0.2">
      <c r="BK439" s="139">
        <v>3815.52001953125</v>
      </c>
      <c r="BL439" s="153">
        <v>1754.25</v>
      </c>
      <c r="BO439" s="153">
        <v>16227.400390625</v>
      </c>
      <c r="BP439" s="153">
        <v>6645.93017578125</v>
      </c>
    </row>
    <row r="440" spans="63:68" x14ac:dyDescent="0.2">
      <c r="BK440" s="139">
        <v>4107.509765625</v>
      </c>
      <c r="BL440" s="153">
        <v>1857.5</v>
      </c>
      <c r="BO440" s="153">
        <v>12276.599609375</v>
      </c>
      <c r="BP440" s="153">
        <v>5911.89013671875</v>
      </c>
    </row>
    <row r="441" spans="63:68" x14ac:dyDescent="0.2">
      <c r="BK441" s="139">
        <v>3929.2900390625</v>
      </c>
      <c r="BL441" s="153">
        <v>1937.8699951171875</v>
      </c>
      <c r="BO441" s="153">
        <v>15501.099609375</v>
      </c>
      <c r="BP441" s="153">
        <v>7020.08984375</v>
      </c>
    </row>
    <row r="442" spans="63:68" x14ac:dyDescent="0.2">
      <c r="BK442" s="139">
        <v>3830.570068359375</v>
      </c>
      <c r="BL442" s="153">
        <v>2121.97998046875</v>
      </c>
      <c r="BO442" s="153">
        <v>14206.400390625</v>
      </c>
      <c r="BP442" s="153">
        <v>6313.990234375</v>
      </c>
    </row>
    <row r="443" spans="63:68" x14ac:dyDescent="0.2">
      <c r="BK443" s="139">
        <v>2974.4599609375</v>
      </c>
      <c r="BL443" s="153">
        <v>1874.260009765625</v>
      </c>
      <c r="BO443" s="153">
        <v>12463.099609375</v>
      </c>
      <c r="BP443" s="153">
        <v>7066.58984375</v>
      </c>
    </row>
    <row r="444" spans="63:68" x14ac:dyDescent="0.2">
      <c r="BK444" s="139">
        <v>4114.5498046875</v>
      </c>
      <c r="BL444" s="153">
        <v>2091.969970703125</v>
      </c>
      <c r="BO444" s="153">
        <v>15687.099609375</v>
      </c>
      <c r="BP444" s="153">
        <v>6448.97998046875</v>
      </c>
    </row>
    <row r="445" spans="63:68" x14ac:dyDescent="0.2">
      <c r="BK445" s="139">
        <v>3844.669921875</v>
      </c>
      <c r="BL445" s="153">
        <v>2028.199951171875</v>
      </c>
      <c r="BO445" s="153">
        <v>11096.2998046875</v>
      </c>
      <c r="BP445" s="153">
        <v>6784.14013671875</v>
      </c>
    </row>
    <row r="446" spans="63:68" x14ac:dyDescent="0.2">
      <c r="BK446" s="139">
        <v>4467.0400390625</v>
      </c>
      <c r="BL446" s="153">
        <v>1812.9000244140625</v>
      </c>
      <c r="BO446" s="153">
        <v>15125.2001953125</v>
      </c>
      <c r="BP446" s="153">
        <v>6681.14990234375</v>
      </c>
    </row>
    <row r="447" spans="63:68" x14ac:dyDescent="0.2">
      <c r="BK447" s="139">
        <v>4489.41015625</v>
      </c>
      <c r="BL447" s="153">
        <v>1784.6199951171875</v>
      </c>
      <c r="BO447" s="153">
        <v>16418.19921875</v>
      </c>
      <c r="BP447" s="153">
        <v>6311.4599609375</v>
      </c>
    </row>
    <row r="448" spans="63:68" x14ac:dyDescent="0.2">
      <c r="BK448" s="139">
        <v>3883.389892578125</v>
      </c>
      <c r="BL448" s="153">
        <v>1728.780029296875</v>
      </c>
      <c r="BO448" s="153">
        <v>14171.599609375</v>
      </c>
      <c r="BP448" s="153">
        <v>6975.2001953125</v>
      </c>
    </row>
    <row r="449" spans="63:68" x14ac:dyDescent="0.2">
      <c r="BK449" s="139">
        <v>2589.550048828125</v>
      </c>
      <c r="BL449" s="153">
        <v>2052</v>
      </c>
      <c r="BO449" s="153">
        <v>13409.7001953125</v>
      </c>
      <c r="BP449" s="153">
        <v>6276.509765625</v>
      </c>
    </row>
    <row r="450" spans="63:68" x14ac:dyDescent="0.2">
      <c r="BK450" s="139">
        <v>2398.989990234375</v>
      </c>
      <c r="BL450" s="153">
        <v>1493.0899658203125</v>
      </c>
      <c r="BO450" s="153">
        <v>10537.7001953125</v>
      </c>
      <c r="BP450" s="153">
        <v>6352.60009765625</v>
      </c>
    </row>
    <row r="451" spans="63:68" x14ac:dyDescent="0.2">
      <c r="BK451" s="139">
        <v>2810.419921875</v>
      </c>
      <c r="BL451" s="153">
        <v>2032.4300537109375</v>
      </c>
      <c r="BO451" s="153">
        <v>12216</v>
      </c>
      <c r="BP451" s="153">
        <v>6994</v>
      </c>
    </row>
    <row r="452" spans="63:68" x14ac:dyDescent="0.2">
      <c r="BK452" s="139">
        <v>3789</v>
      </c>
      <c r="BL452" s="153">
        <v>2244.580078125</v>
      </c>
      <c r="BO452" s="153">
        <v>14168.5</v>
      </c>
      <c r="BP452" s="153">
        <v>7318.89013671875</v>
      </c>
    </row>
    <row r="453" spans="63:68" x14ac:dyDescent="0.2">
      <c r="BK453" s="139">
        <v>4366.3798828125</v>
      </c>
      <c r="BL453" s="153">
        <v>1058.4000244140625</v>
      </c>
      <c r="BO453" s="153">
        <v>13428.2998046875</v>
      </c>
      <c r="BP453" s="153">
        <v>5438.43994140625</v>
      </c>
    </row>
    <row r="454" spans="63:68" x14ac:dyDescent="0.2">
      <c r="BK454" s="139">
        <v>3880.300048828125</v>
      </c>
      <c r="BL454" s="153">
        <v>1546.6400146484375</v>
      </c>
      <c r="BO454" s="153">
        <v>12995.7001953125</v>
      </c>
      <c r="BP454" s="153">
        <v>5894.97998046875</v>
      </c>
    </row>
    <row r="455" spans="63:68" x14ac:dyDescent="0.2">
      <c r="BK455" s="139">
        <v>3867.52001953125</v>
      </c>
      <c r="BL455" s="153">
        <v>1374.3900146484375</v>
      </c>
      <c r="BO455" s="153">
        <v>13139.599609375</v>
      </c>
      <c r="BP455" s="153">
        <v>5595.9501953125</v>
      </c>
    </row>
    <row r="456" spans="63:68" x14ac:dyDescent="0.2">
      <c r="BK456" s="139">
        <v>3106.10009765625</v>
      </c>
      <c r="BL456" s="153">
        <v>2073.360107421875</v>
      </c>
      <c r="BO456" s="153">
        <v>11996</v>
      </c>
      <c r="BP456" s="153">
        <v>6492.919921875</v>
      </c>
    </row>
    <row r="457" spans="63:68" x14ac:dyDescent="0.2">
      <c r="BK457" s="139">
        <v>2643.85009765625</v>
      </c>
      <c r="BL457" s="153">
        <v>2373.1298828125</v>
      </c>
      <c r="BO457" s="153">
        <v>12945.2001953125</v>
      </c>
      <c r="BP457" s="153">
        <v>6224.97998046875</v>
      </c>
    </row>
    <row r="458" spans="63:68" x14ac:dyDescent="0.2">
      <c r="BK458" s="139">
        <v>2786.39990234375</v>
      </c>
      <c r="BL458" s="153">
        <v>2304.530029296875</v>
      </c>
      <c r="BO458" s="153">
        <v>13619.7998046875</v>
      </c>
      <c r="BP458" s="153">
        <v>6831.31005859375</v>
      </c>
    </row>
    <row r="459" spans="63:68" x14ac:dyDescent="0.2">
      <c r="BK459" s="139">
        <v>4854.10986328125</v>
      </c>
      <c r="BL459" s="153">
        <v>2091.639892578125</v>
      </c>
      <c r="BO459" s="153">
        <v>13087.7001953125</v>
      </c>
      <c r="BP459" s="153">
        <v>6692.509765625</v>
      </c>
    </row>
    <row r="460" spans="63:68" x14ac:dyDescent="0.2">
      <c r="BK460" s="139">
        <v>4601.64013671875</v>
      </c>
      <c r="BL460" s="153">
        <v>2014.9599609375</v>
      </c>
      <c r="BO460" s="153">
        <v>15716.7998046875</v>
      </c>
      <c r="BP460" s="153">
        <v>6593.080078125</v>
      </c>
    </row>
    <row r="461" spans="63:68" x14ac:dyDescent="0.2">
      <c r="BK461" s="139">
        <v>2388.330078125</v>
      </c>
      <c r="BL461" s="153">
        <v>2188.35009765625</v>
      </c>
      <c r="BO461" s="153">
        <v>12161.7001953125</v>
      </c>
      <c r="BP461" s="153">
        <v>7137.56982421875</v>
      </c>
    </row>
    <row r="462" spans="63:68" x14ac:dyDescent="0.2">
      <c r="BK462" s="139">
        <v>4435.75</v>
      </c>
      <c r="BL462" s="153">
        <v>1186.6500244140625</v>
      </c>
      <c r="BO462" s="153">
        <v>13084.7001953125</v>
      </c>
      <c r="BP462" s="153">
        <v>6061.64990234375</v>
      </c>
    </row>
    <row r="463" spans="63:68" x14ac:dyDescent="0.2">
      <c r="BK463" s="139">
        <v>2901.429931640625</v>
      </c>
      <c r="BL463" s="153">
        <v>2088.39990234375</v>
      </c>
      <c r="BO463" s="153">
        <v>14265.2001953125</v>
      </c>
      <c r="BP463" s="153">
        <v>6991.419921875</v>
      </c>
    </row>
    <row r="464" spans="63:68" x14ac:dyDescent="0.2">
      <c r="BK464" s="139">
        <v>4249.72021484375</v>
      </c>
      <c r="BL464" s="153">
        <v>2070.169921875</v>
      </c>
      <c r="BO464" s="153">
        <v>14390.400390625</v>
      </c>
      <c r="BP464" s="153">
        <v>6432.97998046875</v>
      </c>
    </row>
    <row r="465" spans="63:68" x14ac:dyDescent="0.2">
      <c r="BK465" s="139">
        <v>2243.360107421875</v>
      </c>
      <c r="BL465" s="153">
        <v>1257.510009765625</v>
      </c>
      <c r="BO465" s="153">
        <v>11657.7001953125</v>
      </c>
      <c r="BP465" s="153">
        <v>6238.27978515625</v>
      </c>
    </row>
    <row r="466" spans="63:68" x14ac:dyDescent="0.2">
      <c r="BK466" s="139">
        <v>3968.06005859375</v>
      </c>
      <c r="BL466" s="153">
        <v>1435.0799560546875</v>
      </c>
      <c r="BO466" s="153">
        <v>12189.099609375</v>
      </c>
      <c r="BP466" s="153">
        <v>5666.5400390625</v>
      </c>
    </row>
    <row r="467" spans="63:68" x14ac:dyDescent="0.2">
      <c r="BK467" s="139">
        <v>4638.240234375</v>
      </c>
      <c r="BL467" s="153">
        <v>1872.68994140625</v>
      </c>
      <c r="BO467" s="153">
        <v>16415.599609375</v>
      </c>
      <c r="BP467" s="153">
        <v>6979.009765625</v>
      </c>
    </row>
    <row r="468" spans="63:68" x14ac:dyDescent="0.2">
      <c r="BK468" s="139">
        <v>4972.18017578125</v>
      </c>
      <c r="BL468" s="153">
        <v>1436.949951171875</v>
      </c>
      <c r="BO468" s="153">
        <v>13135.2998046875</v>
      </c>
      <c r="BP468" s="153">
        <v>6354.25</v>
      </c>
    </row>
    <row r="469" spans="63:68" x14ac:dyDescent="0.2">
      <c r="BK469" s="139">
        <v>4013.389892578125</v>
      </c>
      <c r="BL469" s="153">
        <v>2080.18994140625</v>
      </c>
      <c r="BO469" s="153">
        <v>13965.5</v>
      </c>
      <c r="BP469" s="153">
        <v>7172.43017578125</v>
      </c>
    </row>
    <row r="470" spans="63:68" x14ac:dyDescent="0.2">
      <c r="BK470" s="139">
        <v>4284.1201171875</v>
      </c>
      <c r="BL470" s="153">
        <v>2125.860107421875</v>
      </c>
      <c r="BO470" s="153">
        <v>15651.599609375</v>
      </c>
      <c r="BP470" s="153">
        <v>6613.10009765625</v>
      </c>
    </row>
    <row r="471" spans="63:68" x14ac:dyDescent="0.2">
      <c r="BK471" s="139">
        <v>2991.85009765625</v>
      </c>
      <c r="BL471" s="153">
        <v>1753.6500244140625</v>
      </c>
      <c r="BO471" s="153">
        <v>13387.099609375</v>
      </c>
      <c r="BP471" s="153">
        <v>5871.9599609375</v>
      </c>
    </row>
    <row r="472" spans="63:68" x14ac:dyDescent="0.2">
      <c r="BK472" s="139">
        <v>2510.780029296875</v>
      </c>
      <c r="BL472" s="153">
        <v>2586.550048828125</v>
      </c>
      <c r="BO472" s="153">
        <v>11535.2001953125</v>
      </c>
      <c r="BP472" s="153">
        <v>7148.43017578125</v>
      </c>
    </row>
    <row r="473" spans="63:68" x14ac:dyDescent="0.2">
      <c r="BK473" s="139">
        <v>5084.39013671875</v>
      </c>
      <c r="BL473" s="153">
        <v>2317.97998046875</v>
      </c>
      <c r="BO473" s="153">
        <v>14829.599609375</v>
      </c>
      <c r="BP473" s="153">
        <v>6574.64990234375</v>
      </c>
    </row>
    <row r="474" spans="63:68" x14ac:dyDescent="0.2">
      <c r="BK474" s="139">
        <v>4455.919921875</v>
      </c>
      <c r="BL474" s="153">
        <v>2223.139892578125</v>
      </c>
      <c r="BO474" s="153">
        <v>14237.2998046875</v>
      </c>
      <c r="BP474" s="153">
        <v>8031.47998046875</v>
      </c>
    </row>
    <row r="475" spans="63:68" x14ac:dyDescent="0.2">
      <c r="BK475" s="139">
        <v>2370.300048828125</v>
      </c>
      <c r="BL475" s="153">
        <v>2189.550048828125</v>
      </c>
      <c r="BO475" s="153">
        <v>12179.7001953125</v>
      </c>
      <c r="BP475" s="153">
        <v>7067.25</v>
      </c>
    </row>
    <row r="476" spans="63:68" x14ac:dyDescent="0.2">
      <c r="BK476" s="139">
        <v>3034.3798828125</v>
      </c>
      <c r="BL476" s="153">
        <v>2476.6298828125</v>
      </c>
      <c r="BO476" s="153">
        <v>12385.400390625</v>
      </c>
      <c r="BP476" s="153">
        <v>7127.0400390625</v>
      </c>
    </row>
    <row r="477" spans="63:68" x14ac:dyDescent="0.2">
      <c r="BK477" s="139">
        <v>4541.169921875</v>
      </c>
      <c r="BL477" s="153">
        <v>1866.4300537109375</v>
      </c>
      <c r="BO477" s="153">
        <v>14737.2998046875</v>
      </c>
      <c r="BP477" s="153">
        <v>6848.18994140625</v>
      </c>
    </row>
    <row r="478" spans="63:68" x14ac:dyDescent="0.2">
      <c r="BK478" s="139">
        <v>4142.4501953125</v>
      </c>
      <c r="BL478" s="153">
        <v>2030.760009765625</v>
      </c>
      <c r="BO478" s="153">
        <v>15679.7001953125</v>
      </c>
      <c r="BP478" s="153">
        <v>5931.3701171875</v>
      </c>
    </row>
    <row r="479" spans="63:68" x14ac:dyDescent="0.2">
      <c r="BK479" s="139">
        <v>3028.330078125</v>
      </c>
      <c r="BL479" s="153">
        <v>2143.919921875</v>
      </c>
      <c r="BO479" s="153">
        <v>13158.599609375</v>
      </c>
      <c r="BP479" s="153">
        <v>6168.580078125</v>
      </c>
    </row>
    <row r="480" spans="63:68" x14ac:dyDescent="0.2">
      <c r="BK480" s="139">
        <v>3962.3798828125</v>
      </c>
      <c r="BL480" s="153">
        <v>2429.93994140625</v>
      </c>
      <c r="BO480" s="153">
        <v>13859.2998046875</v>
      </c>
      <c r="BP480" s="153">
        <v>6381.2998046875</v>
      </c>
    </row>
    <row r="481" spans="63:68" x14ac:dyDescent="0.2">
      <c r="BK481" s="139">
        <v>2044.68994140625</v>
      </c>
      <c r="BL481" s="153">
        <v>2142.530029296875</v>
      </c>
      <c r="BO481" s="153">
        <v>11302.2001953125</v>
      </c>
      <c r="BP481" s="153">
        <v>6436.4599609375</v>
      </c>
    </row>
    <row r="482" spans="63:68" x14ac:dyDescent="0.2">
      <c r="BK482" s="139">
        <v>2737.89990234375</v>
      </c>
      <c r="BL482" s="153">
        <v>2293.340087890625</v>
      </c>
      <c r="BO482" s="153">
        <v>12796.400390625</v>
      </c>
      <c r="BP482" s="153">
        <v>5548.35009765625</v>
      </c>
    </row>
    <row r="483" spans="63:68" x14ac:dyDescent="0.2">
      <c r="BK483" s="139">
        <v>4097.06005859375</v>
      </c>
      <c r="BL483" s="153">
        <v>2090.159912109375</v>
      </c>
      <c r="BO483" s="153">
        <v>13125</v>
      </c>
      <c r="BP483" s="153">
        <v>6956.60986328125</v>
      </c>
    </row>
    <row r="484" spans="63:68" x14ac:dyDescent="0.2">
      <c r="BK484" s="139">
        <v>3616.68994140625</v>
      </c>
      <c r="BL484" s="153">
        <v>1872</v>
      </c>
      <c r="BO484" s="153">
        <v>14516</v>
      </c>
      <c r="BP484" s="153">
        <v>6854.2099609375</v>
      </c>
    </row>
    <row r="485" spans="63:68" x14ac:dyDescent="0.2">
      <c r="BK485" s="139">
        <v>4639.3701171875</v>
      </c>
      <c r="BL485" s="153">
        <v>1492.02001953125</v>
      </c>
      <c r="BO485" s="153">
        <v>16380</v>
      </c>
      <c r="BP485" s="153">
        <v>6307.18994140625</v>
      </c>
    </row>
    <row r="486" spans="63:68" x14ac:dyDescent="0.2">
      <c r="BK486" s="139">
        <v>4966.5498046875</v>
      </c>
      <c r="BL486" s="153">
        <v>2007.1300048828125</v>
      </c>
      <c r="BO486" s="153">
        <v>16185.5</v>
      </c>
      <c r="BP486" s="153">
        <v>6182.91015625</v>
      </c>
    </row>
    <row r="487" spans="63:68" x14ac:dyDescent="0.2">
      <c r="BK487" s="139">
        <v>4730.2900390625</v>
      </c>
      <c r="BL487" s="153">
        <v>2408.7099609375</v>
      </c>
      <c r="BO487" s="153">
        <v>16109.5</v>
      </c>
      <c r="BP487" s="153">
        <v>6896.080078125</v>
      </c>
    </row>
    <row r="488" spans="63:68" x14ac:dyDescent="0.2">
      <c r="BK488" s="139">
        <v>4566.509765625</v>
      </c>
      <c r="BL488" s="153">
        <v>2300.280029296875</v>
      </c>
      <c r="BO488" s="153">
        <v>14129.7001953125</v>
      </c>
      <c r="BP488" s="153">
        <v>7263.4501953125</v>
      </c>
    </row>
    <row r="489" spans="63:68" x14ac:dyDescent="0.2">
      <c r="BK489" s="139">
        <v>3420.340087890625</v>
      </c>
      <c r="BL489" s="153">
        <v>1825.5699462890625</v>
      </c>
      <c r="BO489" s="153">
        <v>13459.5</v>
      </c>
      <c r="BP489" s="153">
        <v>5931.5498046875</v>
      </c>
    </row>
    <row r="490" spans="63:68" ht="16" thickBot="1" x14ac:dyDescent="0.25">
      <c r="BK490" s="141">
        <v>4474.43017578125</v>
      </c>
      <c r="BL490" s="153">
        <v>1252.8800048828125</v>
      </c>
      <c r="BO490" s="155">
        <v>17029.80078125</v>
      </c>
      <c r="BP490" s="153">
        <v>4741.68017578125</v>
      </c>
    </row>
    <row r="491" spans="63:68" x14ac:dyDescent="0.2">
      <c r="BK491" s="153">
        <v>1856.8599853515625</v>
      </c>
      <c r="BL491" s="153">
        <v>1089.2099609375</v>
      </c>
      <c r="BO491" s="153">
        <v>13482.400390625</v>
      </c>
      <c r="BP491" s="153">
        <v>5696.14990234375</v>
      </c>
    </row>
    <row r="492" spans="63:68" x14ac:dyDescent="0.2">
      <c r="BK492" s="153">
        <v>2812.139892578125</v>
      </c>
      <c r="BL492" s="153">
        <v>1152.4300537109375</v>
      </c>
      <c r="BO492" s="153">
        <v>12464.2998046875</v>
      </c>
      <c r="BP492" s="153">
        <v>4496.31982421875</v>
      </c>
    </row>
    <row r="493" spans="63:68" x14ac:dyDescent="0.2">
      <c r="BK493" s="153">
        <v>2968.68994140625</v>
      </c>
      <c r="BL493" s="153">
        <v>1407.6199951171875</v>
      </c>
      <c r="BO493" s="153">
        <v>12562.099609375</v>
      </c>
      <c r="BP493" s="153">
        <v>4227.43017578125</v>
      </c>
    </row>
    <row r="494" spans="63:68" x14ac:dyDescent="0.2">
      <c r="BK494" s="153">
        <v>3375.5400390625</v>
      </c>
      <c r="BL494" s="153">
        <v>1997.760009765625</v>
      </c>
      <c r="BO494" s="153">
        <v>12685.599609375</v>
      </c>
      <c r="BP494" s="153">
        <v>4139.22021484375</v>
      </c>
    </row>
    <row r="495" spans="63:68" x14ac:dyDescent="0.2">
      <c r="BK495" s="153">
        <v>1849.9000244140625</v>
      </c>
      <c r="BL495" s="153">
        <v>2660.800048828125</v>
      </c>
      <c r="BO495" s="153">
        <v>13691.900390625</v>
      </c>
      <c r="BP495" s="153">
        <v>6161.56982421875</v>
      </c>
    </row>
    <row r="496" spans="63:68" x14ac:dyDescent="0.2">
      <c r="BK496" s="153">
        <v>2270.14990234375</v>
      </c>
      <c r="BL496" s="153">
        <v>1815.989990234375</v>
      </c>
      <c r="BO496" s="153">
        <v>11549.5</v>
      </c>
      <c r="BP496" s="153">
        <v>6060.8701171875</v>
      </c>
    </row>
    <row r="497" spans="63:68" x14ac:dyDescent="0.2">
      <c r="BK497" s="153">
        <v>1858.3299560546875</v>
      </c>
      <c r="BL497" s="153">
        <v>1313.5699462890625</v>
      </c>
      <c r="BO497" s="153">
        <v>10484.599609375</v>
      </c>
      <c r="BP497" s="153">
        <v>5947.6201171875</v>
      </c>
    </row>
    <row r="498" spans="63:68" x14ac:dyDescent="0.2">
      <c r="BK498" s="153">
        <v>1584.719970703125</v>
      </c>
      <c r="BL498" s="153">
        <v>2667.6201171875</v>
      </c>
      <c r="BO498" s="153">
        <v>10549.2998046875</v>
      </c>
      <c r="BP498" s="153">
        <v>7654.27978515625</v>
      </c>
    </row>
    <row r="499" spans="63:68" x14ac:dyDescent="0.2">
      <c r="BK499" s="153">
        <v>3881.81005859375</v>
      </c>
      <c r="BL499" s="153">
        <v>2151.81005859375</v>
      </c>
      <c r="BO499" s="153">
        <v>13866.099609375</v>
      </c>
      <c r="BP499" s="153">
        <v>8229.4599609375</v>
      </c>
    </row>
    <row r="500" spans="63:68" ht="16" thickBot="1" x14ac:dyDescent="0.25">
      <c r="BK500" s="153">
        <v>3754.820068359375</v>
      </c>
      <c r="BL500" s="155">
        <v>1952.6400146484375</v>
      </c>
      <c r="BO500" s="153">
        <v>15606</v>
      </c>
      <c r="BP500" s="155">
        <v>8506.8701171875</v>
      </c>
    </row>
    <row r="501" spans="63:68" x14ac:dyDescent="0.2">
      <c r="BK501" s="153">
        <v>2716.06005859375</v>
      </c>
      <c r="BL501" s="153">
        <v>2954.52001953125</v>
      </c>
      <c r="BO501" s="153">
        <v>13433.7001953125</v>
      </c>
      <c r="BP501" s="153">
        <v>7098.22998046875</v>
      </c>
    </row>
    <row r="502" spans="63:68" x14ac:dyDescent="0.2">
      <c r="BK502" s="153">
        <v>3918.679931640625</v>
      </c>
      <c r="BL502" s="153">
        <v>2838.7099609375</v>
      </c>
      <c r="BO502" s="153">
        <v>14041</v>
      </c>
      <c r="BP502" s="153">
        <v>6534.68994140625</v>
      </c>
    </row>
    <row r="503" spans="63:68" x14ac:dyDescent="0.2">
      <c r="BK503" s="153">
        <v>4042.239990234375</v>
      </c>
      <c r="BL503" s="153">
        <v>3023.64990234375</v>
      </c>
      <c r="BO503" s="153">
        <v>14186.2998046875</v>
      </c>
      <c r="BP503" s="153">
        <v>8064.68017578125</v>
      </c>
    </row>
    <row r="504" spans="63:68" x14ac:dyDescent="0.2">
      <c r="BK504" s="153">
        <v>3329.39990234375</v>
      </c>
      <c r="BL504" s="153">
        <v>2515.64990234375</v>
      </c>
      <c r="BO504" s="153">
        <v>13830</v>
      </c>
      <c r="BP504" s="153">
        <v>6605.8798828125</v>
      </c>
    </row>
    <row r="505" spans="63:68" x14ac:dyDescent="0.2">
      <c r="BK505" s="153">
        <v>4153.8798828125</v>
      </c>
      <c r="BL505" s="153">
        <v>2476.300048828125</v>
      </c>
      <c r="BO505" s="153">
        <v>14092.2998046875</v>
      </c>
      <c r="BP505" s="153">
        <v>7328.4599609375</v>
      </c>
    </row>
    <row r="506" spans="63:68" x14ac:dyDescent="0.2">
      <c r="BK506" s="153">
        <v>3265.489990234375</v>
      </c>
      <c r="BL506" s="153">
        <v>2555.43994140625</v>
      </c>
      <c r="BO506" s="153">
        <v>14441.099609375</v>
      </c>
      <c r="BP506" s="153">
        <v>7056.5</v>
      </c>
    </row>
    <row r="507" spans="63:68" x14ac:dyDescent="0.2">
      <c r="BK507" s="153">
        <v>3161.260009765625</v>
      </c>
      <c r="BL507" s="153">
        <v>2958.56005859375</v>
      </c>
      <c r="BO507" s="153">
        <v>15645.7998046875</v>
      </c>
      <c r="BP507" s="153">
        <v>7157.759765625</v>
      </c>
    </row>
    <row r="508" spans="63:68" x14ac:dyDescent="0.2">
      <c r="BK508" s="153">
        <v>3248.409912109375</v>
      </c>
      <c r="BL508" s="153">
        <v>2281.570068359375</v>
      </c>
      <c r="BO508" s="153">
        <v>14562.400390625</v>
      </c>
      <c r="BP508" s="153">
        <v>7162.97021484375</v>
      </c>
    </row>
    <row r="509" spans="63:68" x14ac:dyDescent="0.2">
      <c r="BK509" s="153">
        <v>3626.080078125</v>
      </c>
      <c r="BL509" s="153">
        <v>2119.47998046875</v>
      </c>
      <c r="BO509" s="153">
        <v>16071</v>
      </c>
      <c r="BP509" s="153">
        <v>6389.93994140625</v>
      </c>
    </row>
    <row r="510" spans="63:68" x14ac:dyDescent="0.2">
      <c r="BK510" s="153">
        <v>3667.909912109375</v>
      </c>
      <c r="BL510" s="153">
        <v>2617.919921875</v>
      </c>
      <c r="BO510" s="153">
        <v>14095.2001953125</v>
      </c>
      <c r="BP510" s="153">
        <v>7030.06005859375</v>
      </c>
    </row>
    <row r="511" spans="63:68" x14ac:dyDescent="0.2">
      <c r="BK511" s="153">
        <v>3563.7900390625</v>
      </c>
      <c r="BL511" s="153">
        <v>2707.360107421875</v>
      </c>
      <c r="BO511" s="153">
        <v>14745</v>
      </c>
      <c r="BP511" s="153">
        <v>7395.169921875</v>
      </c>
    </row>
    <row r="512" spans="63:68" x14ac:dyDescent="0.2">
      <c r="BK512" s="153">
        <v>3485.5</v>
      </c>
      <c r="BL512" s="153">
        <v>3065.419921875</v>
      </c>
      <c r="BO512" s="153">
        <v>14225.7001953125</v>
      </c>
      <c r="BP512" s="153">
        <v>8112.14990234375</v>
      </c>
    </row>
    <row r="513" spans="63:68" x14ac:dyDescent="0.2">
      <c r="BK513" s="153">
        <v>3534.89990234375</v>
      </c>
      <c r="BL513" s="153">
        <v>2578.419921875</v>
      </c>
      <c r="BO513" s="153">
        <v>15597.5</v>
      </c>
      <c r="BP513" s="153">
        <v>6905.68994140625</v>
      </c>
    </row>
    <row r="514" spans="63:68" x14ac:dyDescent="0.2">
      <c r="BK514" s="153">
        <v>3846.570068359375</v>
      </c>
      <c r="BL514" s="153">
        <v>2819.02001953125</v>
      </c>
      <c r="BO514" s="153">
        <v>16679</v>
      </c>
      <c r="BP514" s="153">
        <v>8173.27978515625</v>
      </c>
    </row>
    <row r="515" spans="63:68" x14ac:dyDescent="0.2">
      <c r="BK515" s="153">
        <v>3637.830078125</v>
      </c>
      <c r="BL515" s="153">
        <v>2679.419921875</v>
      </c>
      <c r="BO515" s="153">
        <v>15160.7001953125</v>
      </c>
      <c r="BP515" s="153">
        <v>7770.14990234375</v>
      </c>
    </row>
    <row r="516" spans="63:68" x14ac:dyDescent="0.2">
      <c r="BK516" s="153">
        <v>3450.5400390625</v>
      </c>
      <c r="BL516" s="153">
        <v>2506.419921875</v>
      </c>
      <c r="BO516" s="153">
        <v>15331.099609375</v>
      </c>
      <c r="BP516" s="153">
        <v>8107.0400390625</v>
      </c>
    </row>
    <row r="517" spans="63:68" x14ac:dyDescent="0.2">
      <c r="BK517" s="153">
        <v>3020.8798828125</v>
      </c>
      <c r="BL517" s="153">
        <v>2583.489990234375</v>
      </c>
      <c r="BO517" s="153">
        <v>14448.5</v>
      </c>
      <c r="BP517" s="153">
        <v>7478.10009765625</v>
      </c>
    </row>
    <row r="518" spans="63:68" x14ac:dyDescent="0.2">
      <c r="BK518" s="153">
        <v>3500.320068359375</v>
      </c>
      <c r="BL518" s="153">
        <v>2262.330078125</v>
      </c>
      <c r="BO518" s="153">
        <v>15758</v>
      </c>
      <c r="BP518" s="153">
        <v>6374.77978515625</v>
      </c>
    </row>
    <row r="519" spans="63:68" x14ac:dyDescent="0.2">
      <c r="BK519" s="153">
        <v>4335.93017578125</v>
      </c>
      <c r="BL519" s="153">
        <v>2009.5400390625</v>
      </c>
      <c r="BO519" s="153">
        <v>17236.69921875</v>
      </c>
      <c r="BP519" s="153">
        <v>7982.27001953125</v>
      </c>
    </row>
    <row r="520" spans="63:68" x14ac:dyDescent="0.2">
      <c r="BK520" s="153">
        <v>3652.469970703125</v>
      </c>
      <c r="BL520" s="153">
        <v>2938.75</v>
      </c>
      <c r="BO520" s="153">
        <v>15577.400390625</v>
      </c>
      <c r="BP520" s="153">
        <v>7484.02001953125</v>
      </c>
    </row>
    <row r="521" spans="63:68" x14ac:dyDescent="0.2">
      <c r="BK521" s="153">
        <v>4091.75</v>
      </c>
      <c r="BL521" s="153">
        <v>2133.669921875</v>
      </c>
      <c r="BO521" s="153">
        <v>13570.7998046875</v>
      </c>
      <c r="BP521" s="153">
        <v>7640.52978515625</v>
      </c>
    </row>
    <row r="522" spans="63:68" x14ac:dyDescent="0.2">
      <c r="BK522" s="153">
        <v>3613.300048828125</v>
      </c>
      <c r="BL522" s="153">
        <v>2183.340087890625</v>
      </c>
      <c r="BO522" s="153">
        <v>14324.2998046875</v>
      </c>
      <c r="BP522" s="153">
        <v>6659.60009765625</v>
      </c>
    </row>
    <row r="523" spans="63:68" x14ac:dyDescent="0.2">
      <c r="BK523" s="153">
        <v>2933.030029296875</v>
      </c>
      <c r="BL523" s="153">
        <v>2496.2099609375</v>
      </c>
      <c r="BO523" s="153">
        <v>14016.599609375</v>
      </c>
      <c r="BP523" s="153">
        <v>7286.240234375</v>
      </c>
    </row>
    <row r="524" spans="63:68" x14ac:dyDescent="0.2">
      <c r="BK524" s="153">
        <v>4399.1298828125</v>
      </c>
      <c r="BL524" s="153">
        <v>2726.090087890625</v>
      </c>
      <c r="BO524" s="153">
        <v>15661.900390625</v>
      </c>
      <c r="BP524" s="153">
        <v>7948.330078125</v>
      </c>
    </row>
    <row r="525" spans="63:68" x14ac:dyDescent="0.2">
      <c r="BK525" s="153">
        <v>2453.2900390625</v>
      </c>
      <c r="BL525" s="153">
        <v>2557.6298828125</v>
      </c>
      <c r="BO525" s="153">
        <v>14046.5</v>
      </c>
      <c r="BP525" s="153">
        <v>7126.830078125</v>
      </c>
    </row>
    <row r="526" spans="63:68" x14ac:dyDescent="0.2">
      <c r="BK526" s="153">
        <v>3546.449951171875</v>
      </c>
      <c r="BL526" s="153">
        <v>2282.6201171875</v>
      </c>
      <c r="BO526" s="153">
        <v>14559.900390625</v>
      </c>
      <c r="BP526" s="153">
        <v>6508.490234375</v>
      </c>
    </row>
    <row r="527" spans="63:68" x14ac:dyDescent="0.2">
      <c r="BK527" s="153">
        <v>4037.909912109375</v>
      </c>
      <c r="BL527" s="153">
        <v>2590.35009765625</v>
      </c>
      <c r="BO527" s="153">
        <v>15835.7001953125</v>
      </c>
      <c r="BP527" s="153">
        <v>7493.47998046875</v>
      </c>
    </row>
    <row r="528" spans="63:68" x14ac:dyDescent="0.2">
      <c r="BK528" s="153">
        <v>2867.510009765625</v>
      </c>
      <c r="BL528" s="153">
        <v>2348.659912109375</v>
      </c>
      <c r="BO528" s="153">
        <v>13602.5</v>
      </c>
      <c r="BP528" s="153">
        <v>7802.419921875</v>
      </c>
    </row>
    <row r="529" spans="63:68" x14ac:dyDescent="0.2">
      <c r="BK529" s="153">
        <v>3721.699951171875</v>
      </c>
      <c r="BL529" s="153">
        <v>2446.77001953125</v>
      </c>
      <c r="BO529" s="153">
        <v>15170.900390625</v>
      </c>
      <c r="BP529" s="153">
        <v>8043.169921875</v>
      </c>
    </row>
    <row r="530" spans="63:68" x14ac:dyDescent="0.2">
      <c r="BK530" s="153">
        <v>4016.080078125</v>
      </c>
      <c r="BL530" s="153">
        <v>2814.52001953125</v>
      </c>
      <c r="BO530" s="153">
        <v>14330.5</v>
      </c>
      <c r="BP530" s="153">
        <v>7365.81005859375</v>
      </c>
    </row>
    <row r="531" spans="63:68" x14ac:dyDescent="0.2">
      <c r="BK531" s="153">
        <v>1737.56005859375</v>
      </c>
      <c r="BL531" s="153">
        <v>2815.81005859375</v>
      </c>
      <c r="BO531" s="153">
        <v>13103.599609375</v>
      </c>
      <c r="BP531" s="153">
        <v>6935.75</v>
      </c>
    </row>
    <row r="532" spans="63:68" x14ac:dyDescent="0.2">
      <c r="BK532" s="153">
        <v>3776.080078125</v>
      </c>
      <c r="BL532" s="153">
        <v>3273.52001953125</v>
      </c>
      <c r="BO532" s="153">
        <v>16127.099609375</v>
      </c>
      <c r="BP532" s="153">
        <v>8036.93994140625</v>
      </c>
    </row>
    <row r="533" spans="63:68" x14ac:dyDescent="0.2">
      <c r="BK533" s="153">
        <v>3478.090087890625</v>
      </c>
      <c r="BL533" s="153">
        <v>2949.330078125</v>
      </c>
      <c r="BO533" s="153">
        <v>14304.2001953125</v>
      </c>
      <c r="BP533" s="153">
        <v>8729.4404296875</v>
      </c>
    </row>
    <row r="534" spans="63:68" x14ac:dyDescent="0.2">
      <c r="BK534" s="153">
        <v>4218.5400390625</v>
      </c>
      <c r="BL534" s="153">
        <v>2409.75</v>
      </c>
      <c r="BO534" s="153">
        <v>14192.900390625</v>
      </c>
      <c r="BP534" s="153">
        <v>6415.4599609375</v>
      </c>
    </row>
    <row r="535" spans="63:68" x14ac:dyDescent="0.2">
      <c r="BK535" s="153">
        <v>2666.419921875</v>
      </c>
      <c r="BL535" s="153">
        <v>1968.25</v>
      </c>
      <c r="BO535" s="153">
        <v>13723.599609375</v>
      </c>
      <c r="BP535" s="153">
        <v>7872.10986328125</v>
      </c>
    </row>
    <row r="536" spans="63:68" x14ac:dyDescent="0.2">
      <c r="BK536" s="153">
        <v>2276.2099609375</v>
      </c>
      <c r="BL536" s="153">
        <v>2876.530029296875</v>
      </c>
      <c r="BO536" s="153">
        <v>13301.900390625</v>
      </c>
      <c r="BP536" s="153">
        <v>7344.56982421875</v>
      </c>
    </row>
    <row r="537" spans="63:68" x14ac:dyDescent="0.2">
      <c r="BK537" s="153">
        <v>3709.93994140625</v>
      </c>
      <c r="BL537" s="153">
        <v>2487.4599609375</v>
      </c>
      <c r="BO537" s="153">
        <v>12612.400390625</v>
      </c>
      <c r="BP537" s="153">
        <v>6638.10986328125</v>
      </c>
    </row>
    <row r="538" spans="63:68" x14ac:dyDescent="0.2">
      <c r="BK538" s="153">
        <v>4620.33984375</v>
      </c>
      <c r="BL538" s="153">
        <v>2656.330078125</v>
      </c>
      <c r="BO538" s="153">
        <v>16195.5</v>
      </c>
      <c r="BP538" s="153">
        <v>8296.5703125</v>
      </c>
    </row>
    <row r="539" spans="63:68" x14ac:dyDescent="0.2">
      <c r="BK539" s="153">
        <v>4103.89013671875</v>
      </c>
      <c r="BL539" s="153">
        <v>2513.090087890625</v>
      </c>
      <c r="BO539" s="153">
        <v>14092</v>
      </c>
      <c r="BP539" s="153">
        <v>7032.06982421875</v>
      </c>
    </row>
    <row r="540" spans="63:68" x14ac:dyDescent="0.2">
      <c r="BK540" s="153">
        <v>3017.360107421875</v>
      </c>
      <c r="BL540" s="153">
        <v>2384.760009765625</v>
      </c>
      <c r="BO540" s="153">
        <v>14344.7001953125</v>
      </c>
      <c r="BP540" s="153">
        <v>8094.60009765625</v>
      </c>
    </row>
    <row r="541" spans="63:68" x14ac:dyDescent="0.2">
      <c r="BK541" s="153">
        <v>4276.4501953125</v>
      </c>
      <c r="BL541" s="153">
        <v>2468.639892578125</v>
      </c>
      <c r="BO541" s="153">
        <v>14723.400390625</v>
      </c>
      <c r="BP541" s="153">
        <v>6648.64990234375</v>
      </c>
    </row>
    <row r="542" spans="63:68" x14ac:dyDescent="0.2">
      <c r="BK542" s="153">
        <v>2605.840087890625</v>
      </c>
      <c r="BL542" s="153">
        <v>2602.77001953125</v>
      </c>
      <c r="BO542" s="153">
        <v>14951.7001953125</v>
      </c>
      <c r="BP542" s="153">
        <v>6675.33984375</v>
      </c>
    </row>
    <row r="543" spans="63:68" x14ac:dyDescent="0.2">
      <c r="BK543" s="153">
        <v>4477.330078125</v>
      </c>
      <c r="BL543" s="153">
        <v>2813.4599609375</v>
      </c>
      <c r="BO543" s="153">
        <v>15662.7001953125</v>
      </c>
      <c r="BP543" s="153">
        <v>6677.43017578125</v>
      </c>
    </row>
    <row r="544" spans="63:68" x14ac:dyDescent="0.2">
      <c r="BK544" s="153">
        <v>3801.169921875</v>
      </c>
      <c r="BL544" s="153">
        <v>2640.97998046875</v>
      </c>
      <c r="BO544" s="153">
        <v>16716.5</v>
      </c>
      <c r="BP544" s="153">
        <v>7710.919921875</v>
      </c>
    </row>
    <row r="545" spans="63:68" x14ac:dyDescent="0.2">
      <c r="BK545" s="153">
        <v>3929.469970703125</v>
      </c>
      <c r="BL545" s="153">
        <v>2777.9599609375</v>
      </c>
      <c r="BO545" s="153">
        <v>15113.2001953125</v>
      </c>
      <c r="BP545" s="153">
        <v>6809.4501953125</v>
      </c>
    </row>
    <row r="546" spans="63:68" x14ac:dyDescent="0.2">
      <c r="BK546" s="153">
        <v>3359.35009765625</v>
      </c>
      <c r="BL546" s="153">
        <v>2840.35009765625</v>
      </c>
      <c r="BO546" s="153">
        <v>14999</v>
      </c>
      <c r="BP546" s="153">
        <v>6745.7998046875</v>
      </c>
    </row>
    <row r="547" spans="63:68" x14ac:dyDescent="0.2">
      <c r="BK547" s="153">
        <v>4610.68017578125</v>
      </c>
      <c r="BL547" s="153">
        <v>2536.360107421875</v>
      </c>
      <c r="BO547" s="153">
        <v>16383</v>
      </c>
      <c r="BP547" s="153">
        <v>8794.25</v>
      </c>
    </row>
    <row r="548" spans="63:68" x14ac:dyDescent="0.2">
      <c r="BK548" s="153">
        <v>2259.830078125</v>
      </c>
      <c r="BL548" s="153">
        <v>2742.35009765625</v>
      </c>
      <c r="BO548" s="153">
        <v>15509.400390625</v>
      </c>
      <c r="BP548" s="153">
        <v>6998.81005859375</v>
      </c>
    </row>
    <row r="549" spans="63:68" x14ac:dyDescent="0.2">
      <c r="BK549" s="153">
        <v>4053</v>
      </c>
      <c r="BL549" s="153">
        <v>3257.340087890625</v>
      </c>
      <c r="BO549" s="153">
        <v>14250.900390625</v>
      </c>
      <c r="BP549" s="153">
        <v>8762.58984375</v>
      </c>
    </row>
    <row r="550" spans="63:68" x14ac:dyDescent="0.2">
      <c r="BK550" s="153">
        <v>3443.4599609375</v>
      </c>
      <c r="BL550" s="153">
        <v>2781.889892578125</v>
      </c>
      <c r="BO550" s="153">
        <v>15949.7998046875</v>
      </c>
      <c r="BP550" s="153">
        <v>7649.35986328125</v>
      </c>
    </row>
    <row r="551" spans="63:68" x14ac:dyDescent="0.2">
      <c r="BK551" s="153">
        <v>1901.93994140625</v>
      </c>
      <c r="BL551" s="153">
        <v>2572.080078125</v>
      </c>
      <c r="BO551" s="153">
        <v>13349.599609375</v>
      </c>
      <c r="BP551" s="153">
        <v>8211.2900390625</v>
      </c>
    </row>
    <row r="552" spans="63:68" x14ac:dyDescent="0.2">
      <c r="BK552" s="153">
        <v>3799.22998046875</v>
      </c>
      <c r="BL552" s="153">
        <v>2766.820068359375</v>
      </c>
      <c r="BO552" s="153">
        <v>16327.5</v>
      </c>
      <c r="BP552" s="153">
        <v>7600.3701171875</v>
      </c>
    </row>
    <row r="553" spans="63:68" x14ac:dyDescent="0.2">
      <c r="BK553" s="153">
        <v>3428.9599609375</v>
      </c>
      <c r="BL553" s="153">
        <v>3093.5</v>
      </c>
      <c r="BO553" s="153">
        <v>13397.7998046875</v>
      </c>
      <c r="BP553" s="153">
        <v>7149.990234375</v>
      </c>
    </row>
    <row r="554" spans="63:68" x14ac:dyDescent="0.2">
      <c r="BK554" s="153">
        <v>4058.2099609375</v>
      </c>
      <c r="BL554" s="153">
        <v>3319.590087890625</v>
      </c>
      <c r="BO554" s="153">
        <v>15053</v>
      </c>
      <c r="BP554" s="153">
        <v>7743.47021484375</v>
      </c>
    </row>
    <row r="555" spans="63:68" x14ac:dyDescent="0.2">
      <c r="BK555" s="153">
        <v>3043.570068359375</v>
      </c>
      <c r="BL555" s="153">
        <v>3036.81005859375</v>
      </c>
      <c r="BO555" s="153">
        <v>14158</v>
      </c>
      <c r="BP555" s="153">
        <v>9186.4404296875</v>
      </c>
    </row>
    <row r="556" spans="63:68" x14ac:dyDescent="0.2">
      <c r="BK556" s="153">
        <v>2763.9599609375</v>
      </c>
      <c r="BL556" s="153">
        <v>2823.300048828125</v>
      </c>
      <c r="BO556" s="153">
        <v>14823.599609375</v>
      </c>
      <c r="BP556" s="153">
        <v>6817.3798828125</v>
      </c>
    </row>
    <row r="557" spans="63:68" x14ac:dyDescent="0.2">
      <c r="BK557" s="153">
        <v>4567.60986328125</v>
      </c>
      <c r="BL557" s="153">
        <v>2957.02001953125</v>
      </c>
      <c r="BO557" s="153">
        <v>15326.5</v>
      </c>
      <c r="BP557" s="153">
        <v>7332.31982421875</v>
      </c>
    </row>
    <row r="558" spans="63:68" ht="16" thickBot="1" x14ac:dyDescent="0.25">
      <c r="BK558" s="153">
        <v>3916.7099609375</v>
      </c>
      <c r="BL558" s="155">
        <v>2884.02001953125</v>
      </c>
      <c r="BO558" s="153">
        <v>13844.2001953125</v>
      </c>
      <c r="BP558" s="155">
        <v>8295.990234375</v>
      </c>
    </row>
    <row r="559" spans="63:68" x14ac:dyDescent="0.2">
      <c r="BK559" s="153">
        <v>3539.169921875</v>
      </c>
      <c r="BL559" s="153">
        <v>2974.889892578125</v>
      </c>
      <c r="BO559" s="153">
        <v>13874.5</v>
      </c>
      <c r="BP559" s="153">
        <v>7478.14990234375</v>
      </c>
    </row>
    <row r="560" spans="63:68" x14ac:dyDescent="0.2">
      <c r="BK560" s="153">
        <v>3905.85009765625</v>
      </c>
      <c r="BL560" s="153">
        <v>2852.919921875</v>
      </c>
      <c r="BO560" s="153">
        <v>14247.5</v>
      </c>
      <c r="BP560" s="153">
        <v>7450.2099609375</v>
      </c>
    </row>
    <row r="561" spans="63:68" x14ac:dyDescent="0.2">
      <c r="BK561" s="153">
        <v>3835.0400390625</v>
      </c>
      <c r="BL561" s="153">
        <v>1681.93994140625</v>
      </c>
      <c r="BO561" s="153">
        <v>17107.599609375</v>
      </c>
      <c r="BP561" s="153">
        <v>7376.60009765625</v>
      </c>
    </row>
    <row r="562" spans="63:68" x14ac:dyDescent="0.2">
      <c r="BK562" s="153">
        <v>3826.89990234375</v>
      </c>
      <c r="BL562" s="153">
        <v>2420.889892578125</v>
      </c>
      <c r="BO562" s="153">
        <v>14683.7998046875</v>
      </c>
      <c r="BP562" s="153">
        <v>7788.8701171875</v>
      </c>
    </row>
    <row r="563" spans="63:68" x14ac:dyDescent="0.2">
      <c r="BK563" s="153">
        <v>3896.64990234375</v>
      </c>
      <c r="BL563" s="153">
        <v>2498.93994140625</v>
      </c>
      <c r="BO563" s="153">
        <v>14833.900390625</v>
      </c>
      <c r="BP563" s="153">
        <v>7032.169921875</v>
      </c>
    </row>
    <row r="564" spans="63:68" x14ac:dyDescent="0.2">
      <c r="BK564" s="153">
        <v>3948.530029296875</v>
      </c>
      <c r="BL564" s="153">
        <v>3253.6298828125</v>
      </c>
      <c r="BO564" s="153">
        <v>16772</v>
      </c>
      <c r="BP564" s="153">
        <v>7139.43994140625</v>
      </c>
    </row>
    <row r="565" spans="63:68" x14ac:dyDescent="0.2">
      <c r="BK565" s="153">
        <v>3329.93994140625</v>
      </c>
      <c r="BL565" s="153">
        <v>2891.72998046875</v>
      </c>
      <c r="BO565" s="153">
        <v>14159.2001953125</v>
      </c>
      <c r="BP565" s="153">
        <v>7141.18994140625</v>
      </c>
    </row>
    <row r="566" spans="63:68" x14ac:dyDescent="0.2">
      <c r="BK566" s="153">
        <v>3876.340087890625</v>
      </c>
      <c r="BL566" s="153">
        <v>3253.300048828125</v>
      </c>
      <c r="BO566" s="153">
        <v>14858.900390625</v>
      </c>
      <c r="BP566" s="153">
        <v>7203.259765625</v>
      </c>
    </row>
    <row r="567" spans="63:68" x14ac:dyDescent="0.2">
      <c r="BK567" s="153">
        <v>3624.3798828125</v>
      </c>
      <c r="BL567" s="153">
        <v>3058.25</v>
      </c>
      <c r="BO567" s="153">
        <v>13888.7001953125</v>
      </c>
      <c r="BP567" s="153">
        <v>7347.18994140625</v>
      </c>
    </row>
    <row r="568" spans="63:68" x14ac:dyDescent="0.2">
      <c r="BK568" s="153">
        <v>4182.56005859375</v>
      </c>
      <c r="BL568" s="153">
        <v>2450.320068359375</v>
      </c>
      <c r="BO568" s="153">
        <v>18424.30078125</v>
      </c>
      <c r="BP568" s="153">
        <v>7262.740234375</v>
      </c>
    </row>
    <row r="569" spans="63:68" x14ac:dyDescent="0.2">
      <c r="BK569" s="153">
        <v>4332.14990234375</v>
      </c>
      <c r="BL569" s="153">
        <v>1433.1600341796875</v>
      </c>
      <c r="BO569" s="153">
        <v>17537.599609375</v>
      </c>
      <c r="BP569" s="153">
        <v>7058.3701171875</v>
      </c>
    </row>
    <row r="570" spans="63:68" x14ac:dyDescent="0.2">
      <c r="BK570" s="153">
        <v>1996.5799560546875</v>
      </c>
      <c r="BL570" s="153">
        <v>2354.419921875</v>
      </c>
      <c r="BO570" s="153">
        <v>13016.2001953125</v>
      </c>
      <c r="BP570" s="153">
        <v>7172.919921875</v>
      </c>
    </row>
    <row r="571" spans="63:68" x14ac:dyDescent="0.2">
      <c r="BK571" s="153">
        <v>4408.009765625</v>
      </c>
      <c r="BL571" s="153">
        <v>2942.919921875</v>
      </c>
      <c r="BO571" s="153">
        <v>17479</v>
      </c>
      <c r="BP571" s="153">
        <v>9442.1904296875</v>
      </c>
    </row>
    <row r="572" spans="63:68" x14ac:dyDescent="0.2">
      <c r="BK572" s="153">
        <v>4790.22998046875</v>
      </c>
      <c r="BL572" s="153">
        <v>2971.590087890625</v>
      </c>
      <c r="BO572" s="153">
        <v>17915.19921875</v>
      </c>
      <c r="BP572" s="153">
        <v>8247.0703125</v>
      </c>
    </row>
    <row r="573" spans="63:68" x14ac:dyDescent="0.2">
      <c r="BK573" s="153">
        <v>3085.280029296875</v>
      </c>
      <c r="BL573" s="153">
        <v>2709.43994140625</v>
      </c>
      <c r="BO573" s="153">
        <v>14571.2998046875</v>
      </c>
      <c r="BP573" s="153">
        <v>8773.7197265625</v>
      </c>
    </row>
    <row r="574" spans="63:68" x14ac:dyDescent="0.2">
      <c r="BK574" s="153">
        <v>2132.39990234375</v>
      </c>
      <c r="BL574" s="153">
        <v>3246.14990234375</v>
      </c>
      <c r="BO574" s="153">
        <v>13424.900390625</v>
      </c>
      <c r="BP574" s="153">
        <v>7441.2001953125</v>
      </c>
    </row>
    <row r="575" spans="63:68" x14ac:dyDescent="0.2">
      <c r="BK575" s="153">
        <v>4229.740234375</v>
      </c>
      <c r="BL575" s="153">
        <v>3186.68994140625</v>
      </c>
      <c r="BO575" s="153">
        <v>16735.5</v>
      </c>
      <c r="BP575" s="153">
        <v>7209.5</v>
      </c>
    </row>
    <row r="576" spans="63:68" x14ac:dyDescent="0.2">
      <c r="BK576" s="153">
        <v>4291.5498046875</v>
      </c>
      <c r="BL576" s="153">
        <v>3181.989990234375</v>
      </c>
      <c r="BO576" s="153">
        <v>14861.400390625</v>
      </c>
      <c r="BP576" s="153">
        <v>7830.14013671875</v>
      </c>
    </row>
    <row r="577" spans="63:68" x14ac:dyDescent="0.2">
      <c r="BK577" s="153">
        <v>2238.110107421875</v>
      </c>
      <c r="BL577" s="153">
        <v>2976.10009765625</v>
      </c>
      <c r="BO577" s="153">
        <v>14705.099609375</v>
      </c>
      <c r="BP577" s="153">
        <v>7521.2900390625</v>
      </c>
    </row>
    <row r="578" spans="63:68" x14ac:dyDescent="0.2">
      <c r="BK578" s="153">
        <v>4004.590087890625</v>
      </c>
      <c r="BL578" s="153">
        <v>2810.840087890625</v>
      </c>
      <c r="BO578" s="153">
        <v>17024.69921875</v>
      </c>
      <c r="BP578" s="153">
        <v>8793.0498046875</v>
      </c>
    </row>
    <row r="579" spans="63:68" x14ac:dyDescent="0.2">
      <c r="BK579" s="153">
        <v>3883</v>
      </c>
      <c r="BL579" s="153">
        <v>3427.89990234375</v>
      </c>
      <c r="BO579" s="153">
        <v>16046.400390625</v>
      </c>
      <c r="BP579" s="153">
        <v>7135.6201171875</v>
      </c>
    </row>
    <row r="580" spans="63:68" x14ac:dyDescent="0.2">
      <c r="BK580" s="153">
        <v>3688.949951171875</v>
      </c>
      <c r="BL580" s="153">
        <v>3039.489990234375</v>
      </c>
      <c r="BO580" s="153">
        <v>15004.900390625</v>
      </c>
      <c r="BP580" s="153">
        <v>7744.56005859375</v>
      </c>
    </row>
    <row r="581" spans="63:68" x14ac:dyDescent="0.2">
      <c r="BK581" s="153">
        <v>3960.080078125</v>
      </c>
      <c r="BL581" s="153">
        <v>2853.6201171875</v>
      </c>
      <c r="BO581" s="153">
        <v>17174.099609375</v>
      </c>
      <c r="BP581" s="153">
        <v>8231.25</v>
      </c>
    </row>
    <row r="582" spans="63:68" x14ac:dyDescent="0.2">
      <c r="BK582" s="153">
        <v>3957.949951171875</v>
      </c>
      <c r="BL582" s="153">
        <v>2759.510009765625</v>
      </c>
      <c r="BO582" s="153">
        <v>16945.19921875</v>
      </c>
      <c r="BP582" s="153">
        <v>7461.759765625</v>
      </c>
    </row>
    <row r="583" spans="63:68" x14ac:dyDescent="0.2">
      <c r="BK583" s="153">
        <v>3811.929931640625</v>
      </c>
      <c r="BL583" s="153">
        <v>3154.320068359375</v>
      </c>
      <c r="BO583" s="153">
        <v>14287</v>
      </c>
      <c r="BP583" s="153">
        <v>7920.39990234375</v>
      </c>
    </row>
    <row r="584" spans="63:68" x14ac:dyDescent="0.2">
      <c r="BK584" s="153">
        <v>4300.22021484375</v>
      </c>
      <c r="BL584" s="153">
        <v>3018.300048828125</v>
      </c>
      <c r="BO584" s="153">
        <v>16328.099609375</v>
      </c>
      <c r="BP584" s="153">
        <v>7198.8798828125</v>
      </c>
    </row>
    <row r="585" spans="63:68" x14ac:dyDescent="0.2">
      <c r="BK585" s="153">
        <v>4539.85986328125</v>
      </c>
      <c r="BL585" s="153">
        <v>3100.929931640625</v>
      </c>
      <c r="BO585" s="153">
        <v>16113.5</v>
      </c>
      <c r="BP585" s="153">
        <v>7739.52001953125</v>
      </c>
    </row>
    <row r="586" spans="63:68" x14ac:dyDescent="0.2">
      <c r="BK586" s="153">
        <v>4587.27978515625</v>
      </c>
      <c r="BL586" s="153">
        <v>3342.47998046875</v>
      </c>
      <c r="BO586" s="153">
        <v>17169.400390625</v>
      </c>
      <c r="BP586" s="153">
        <v>7407.4599609375</v>
      </c>
    </row>
    <row r="587" spans="63:68" x14ac:dyDescent="0.2">
      <c r="BK587" s="153">
        <v>4685.6298828125</v>
      </c>
      <c r="BL587" s="153">
        <v>3523.610107421875</v>
      </c>
      <c r="BO587" s="153">
        <v>16126.2001953125</v>
      </c>
      <c r="BP587" s="153">
        <v>7943.64013671875</v>
      </c>
    </row>
    <row r="588" spans="63:68" x14ac:dyDescent="0.2">
      <c r="BK588" s="153">
        <v>4181.68994140625</v>
      </c>
      <c r="BL588" s="153">
        <v>3054.739990234375</v>
      </c>
      <c r="BO588" s="153">
        <v>14444.2001953125</v>
      </c>
      <c r="BP588" s="153">
        <v>7813.2998046875</v>
      </c>
    </row>
    <row r="589" spans="63:68" x14ac:dyDescent="0.2">
      <c r="BK589" s="153">
        <v>2789.429931640625</v>
      </c>
      <c r="BL589" s="153">
        <v>2589.300048828125</v>
      </c>
      <c r="BO589" s="153">
        <v>15186.599609375</v>
      </c>
      <c r="BP589" s="153">
        <v>7856.02978515625</v>
      </c>
    </row>
    <row r="590" spans="63:68" x14ac:dyDescent="0.2">
      <c r="BK590" s="153">
        <v>4626.81005859375</v>
      </c>
      <c r="BL590" s="153">
        <v>2833.4599609375</v>
      </c>
      <c r="BO590" s="153">
        <v>16796.599609375</v>
      </c>
      <c r="BP590" s="153">
        <v>7870.419921875</v>
      </c>
    </row>
    <row r="591" spans="63:68" x14ac:dyDescent="0.2">
      <c r="BK591" s="153">
        <v>3445.06005859375</v>
      </c>
      <c r="BL591" s="153">
        <v>3172.219970703125</v>
      </c>
      <c r="BO591" s="153">
        <v>15249.2998046875</v>
      </c>
      <c r="BP591" s="153">
        <v>7797.419921875</v>
      </c>
    </row>
    <row r="592" spans="63:68" x14ac:dyDescent="0.2">
      <c r="BK592" s="153">
        <v>2361.260009765625</v>
      </c>
      <c r="BL592" s="153">
        <v>2567.6298828125</v>
      </c>
      <c r="BO592" s="153">
        <v>15349.099609375</v>
      </c>
      <c r="BP592" s="153">
        <v>8699.4599609375</v>
      </c>
    </row>
    <row r="593" spans="63:68" x14ac:dyDescent="0.2">
      <c r="BK593" s="153">
        <v>3243.010009765625</v>
      </c>
      <c r="BL593" s="153">
        <v>3258.080078125</v>
      </c>
      <c r="BO593" s="153">
        <v>16025.099609375</v>
      </c>
      <c r="BP593" s="153">
        <v>7228.8798828125</v>
      </c>
    </row>
    <row r="594" spans="63:68" x14ac:dyDescent="0.2">
      <c r="BK594" s="153">
        <v>2124.2900390625</v>
      </c>
      <c r="BL594" s="153">
        <v>2840.8798828125</v>
      </c>
      <c r="BO594" s="153">
        <v>15163</v>
      </c>
      <c r="BP594" s="153">
        <v>9103.1201171875</v>
      </c>
    </row>
    <row r="595" spans="63:68" x14ac:dyDescent="0.2">
      <c r="BK595" s="153">
        <v>3153.1201171875</v>
      </c>
      <c r="BL595" s="153">
        <v>2928.06005859375</v>
      </c>
      <c r="BO595" s="153">
        <v>13599.2998046875</v>
      </c>
      <c r="BP595" s="153">
        <v>8356.8603515625</v>
      </c>
    </row>
    <row r="596" spans="63:68" x14ac:dyDescent="0.2">
      <c r="BK596" s="153">
        <v>3968.2099609375</v>
      </c>
      <c r="BL596" s="153">
        <v>2963.030029296875</v>
      </c>
      <c r="BO596" s="153">
        <v>15258.099609375</v>
      </c>
      <c r="BP596" s="153">
        <v>7107.06005859375</v>
      </c>
    </row>
    <row r="597" spans="63:68" x14ac:dyDescent="0.2">
      <c r="BK597" s="153">
        <v>2468.360107421875</v>
      </c>
      <c r="BL597" s="153">
        <v>2838.590087890625</v>
      </c>
      <c r="BO597" s="153">
        <v>8409.8095703125</v>
      </c>
      <c r="BP597" s="153">
        <v>8296.830078125</v>
      </c>
    </row>
    <row r="598" spans="63:68" x14ac:dyDescent="0.2">
      <c r="BK598" s="153">
        <v>3493.780029296875</v>
      </c>
      <c r="BL598" s="153">
        <v>2425.8701171875</v>
      </c>
      <c r="BO598" s="153">
        <v>9429.419921875</v>
      </c>
      <c r="BP598" s="153">
        <v>6620.669921875</v>
      </c>
    </row>
    <row r="599" spans="63:68" x14ac:dyDescent="0.2">
      <c r="BK599" s="153">
        <v>3190.659912109375</v>
      </c>
      <c r="BL599" s="153">
        <v>3358.43994140625</v>
      </c>
      <c r="BO599" s="153">
        <v>8412.580078125</v>
      </c>
      <c r="BP599" s="153">
        <v>8124.60986328125</v>
      </c>
    </row>
    <row r="600" spans="63:68" x14ac:dyDescent="0.2">
      <c r="BK600" s="153">
        <v>2408.409912109375</v>
      </c>
      <c r="BL600" s="153">
        <v>2598.39990234375</v>
      </c>
      <c r="BO600" s="153">
        <v>10467.400390625</v>
      </c>
      <c r="BP600" s="153">
        <v>7437.52001953125</v>
      </c>
    </row>
    <row r="601" spans="63:68" x14ac:dyDescent="0.2">
      <c r="BK601" s="153">
        <v>2126.340087890625</v>
      </c>
      <c r="BL601" s="153">
        <v>2971.389892578125</v>
      </c>
      <c r="BO601" s="153">
        <v>8954.41015625</v>
      </c>
      <c r="BP601" s="153">
        <v>7631.43994140625</v>
      </c>
    </row>
    <row r="602" spans="63:68" x14ac:dyDescent="0.2">
      <c r="BK602" s="153">
        <v>1968.6199951171875</v>
      </c>
      <c r="BL602" s="153">
        <v>2630.39990234375</v>
      </c>
      <c r="BO602" s="153">
        <v>8537.0302734375</v>
      </c>
      <c r="BP602" s="153">
        <v>8880.7998046875</v>
      </c>
    </row>
    <row r="603" spans="63:68" x14ac:dyDescent="0.2">
      <c r="BK603" s="153">
        <v>3097.989990234375</v>
      </c>
      <c r="BL603" s="153">
        <v>2620.47998046875</v>
      </c>
      <c r="BO603" s="153">
        <v>8046.580078125</v>
      </c>
      <c r="BP603" s="153">
        <v>7060.60009765625</v>
      </c>
    </row>
    <row r="604" spans="63:68" x14ac:dyDescent="0.2">
      <c r="BK604" s="153">
        <v>2568.679931640625</v>
      </c>
      <c r="BL604" s="153">
        <v>2830.77001953125</v>
      </c>
      <c r="BO604" s="153">
        <v>8405.8701171875</v>
      </c>
      <c r="BP604" s="153">
        <v>8528.9501953125</v>
      </c>
    </row>
    <row r="605" spans="63:68" x14ac:dyDescent="0.2">
      <c r="BK605" s="153">
        <v>2844.570068359375</v>
      </c>
      <c r="BL605" s="153">
        <v>2836.81005859375</v>
      </c>
      <c r="BO605" s="153">
        <v>8738.23046875</v>
      </c>
      <c r="BP605" s="153">
        <v>9071.9599609375</v>
      </c>
    </row>
    <row r="606" spans="63:68" x14ac:dyDescent="0.2">
      <c r="BK606" s="153">
        <v>3071.68994140625</v>
      </c>
      <c r="BL606" s="153">
        <v>2878.27001953125</v>
      </c>
      <c r="BO606" s="153">
        <v>10620.900390625</v>
      </c>
      <c r="BP606" s="153">
        <v>9122.5498046875</v>
      </c>
    </row>
    <row r="607" spans="63:68" x14ac:dyDescent="0.2">
      <c r="BK607" s="153">
        <v>2530.800048828125</v>
      </c>
      <c r="BL607" s="153">
        <v>3408.75</v>
      </c>
      <c r="BO607" s="153">
        <v>11026.2998046875</v>
      </c>
      <c r="BP607" s="153">
        <v>8248.5498046875</v>
      </c>
    </row>
    <row r="608" spans="63:68" x14ac:dyDescent="0.2">
      <c r="BK608" s="153">
        <v>2167.06005859375</v>
      </c>
      <c r="BL608" s="153">
        <v>3053.070068359375</v>
      </c>
      <c r="BO608" s="153">
        <v>10882.900390625</v>
      </c>
      <c r="BP608" s="153">
        <v>7934.41015625</v>
      </c>
    </row>
    <row r="609" spans="63:68" x14ac:dyDescent="0.2">
      <c r="BK609" s="153">
        <v>2082.280029296875</v>
      </c>
      <c r="BL609" s="153">
        <v>2911.739990234375</v>
      </c>
      <c r="BO609" s="153">
        <v>10891.7998046875</v>
      </c>
      <c r="BP609" s="153">
        <v>8028.9501953125</v>
      </c>
    </row>
    <row r="610" spans="63:68" x14ac:dyDescent="0.2">
      <c r="BK610" s="153">
        <v>2050.469970703125</v>
      </c>
      <c r="BL610" s="153">
        <v>3066.989990234375</v>
      </c>
      <c r="BO610" s="153">
        <v>10680.099609375</v>
      </c>
      <c r="BP610" s="153">
        <v>7579.2998046875</v>
      </c>
    </row>
    <row r="611" spans="63:68" x14ac:dyDescent="0.2">
      <c r="BK611" s="153">
        <v>3078.06005859375</v>
      </c>
      <c r="BL611" s="153">
        <v>2570.43994140625</v>
      </c>
      <c r="BO611" s="153">
        <v>10195.5</v>
      </c>
      <c r="BP611" s="153">
        <v>7072.85986328125</v>
      </c>
    </row>
    <row r="612" spans="63:68" x14ac:dyDescent="0.2">
      <c r="BK612" s="153">
        <v>3656.419921875</v>
      </c>
      <c r="BL612" s="153">
        <v>2959.239990234375</v>
      </c>
      <c r="BO612" s="153">
        <v>18583.5</v>
      </c>
      <c r="BP612" s="153">
        <v>8252.1103515625</v>
      </c>
    </row>
    <row r="613" spans="63:68" x14ac:dyDescent="0.2">
      <c r="BK613" s="153">
        <v>2801.25</v>
      </c>
      <c r="BL613" s="153">
        <v>3106.14990234375</v>
      </c>
      <c r="BO613" s="153">
        <v>15705.2001953125</v>
      </c>
      <c r="BP613" s="153">
        <v>8637.73046875</v>
      </c>
    </row>
    <row r="614" spans="63:68" x14ac:dyDescent="0.2">
      <c r="BK614" s="153">
        <v>4225.830078125</v>
      </c>
      <c r="BL614" s="153">
        <v>2838.610107421875</v>
      </c>
      <c r="BO614" s="153">
        <v>15239.7998046875</v>
      </c>
      <c r="BP614" s="153">
        <v>6897.06982421875</v>
      </c>
    </row>
    <row r="615" spans="63:68" x14ac:dyDescent="0.2">
      <c r="BK615" s="153">
        <v>2886.5</v>
      </c>
      <c r="BL615" s="153">
        <v>3555.2900390625</v>
      </c>
      <c r="BO615" s="153">
        <v>15583.5</v>
      </c>
      <c r="BP615" s="153">
        <v>7260.919921875</v>
      </c>
    </row>
    <row r="616" spans="63:68" x14ac:dyDescent="0.2">
      <c r="BK616" s="153">
        <v>3538.1201171875</v>
      </c>
      <c r="BL616" s="153">
        <v>2783.389892578125</v>
      </c>
      <c r="BO616" s="153">
        <v>18474.80078125</v>
      </c>
      <c r="BP616" s="153">
        <v>7737.56005859375</v>
      </c>
    </row>
    <row r="617" spans="63:68" x14ac:dyDescent="0.2">
      <c r="BK617" s="153">
        <v>3471.449951171875</v>
      </c>
      <c r="BL617" s="153">
        <v>3143.31005859375</v>
      </c>
      <c r="BO617" s="153">
        <v>15769.2998046875</v>
      </c>
      <c r="BP617" s="153">
        <v>7472.5</v>
      </c>
    </row>
    <row r="618" spans="63:68" x14ac:dyDescent="0.2">
      <c r="BK618" s="153">
        <v>1561.530029296875</v>
      </c>
      <c r="BL618" s="153">
        <v>2480.3701171875</v>
      </c>
      <c r="BO618" s="153">
        <v>14947.599609375</v>
      </c>
      <c r="BP618" s="153">
        <v>7805.14990234375</v>
      </c>
    </row>
    <row r="619" spans="63:68" x14ac:dyDescent="0.2">
      <c r="BK619" s="153">
        <v>3735.97998046875</v>
      </c>
      <c r="BL619" s="153">
        <v>2845.43994140625</v>
      </c>
      <c r="BO619" s="153">
        <v>18602.19921875</v>
      </c>
      <c r="BP619" s="153">
        <v>7019.68994140625</v>
      </c>
    </row>
    <row r="620" spans="63:68" x14ac:dyDescent="0.2">
      <c r="BK620" s="153">
        <v>3567.419921875</v>
      </c>
      <c r="BL620" s="153">
        <v>3241.719970703125</v>
      </c>
      <c r="BO620" s="153">
        <v>16810.099609375</v>
      </c>
      <c r="BP620" s="153">
        <v>8336.4501953125</v>
      </c>
    </row>
    <row r="621" spans="63:68" x14ac:dyDescent="0.2">
      <c r="BK621" s="153">
        <v>3686.580078125</v>
      </c>
      <c r="BL621" s="153">
        <v>2813.719970703125</v>
      </c>
      <c r="BO621" s="153">
        <v>16483.69921875</v>
      </c>
      <c r="BP621" s="153">
        <v>8585.2900390625</v>
      </c>
    </row>
    <row r="622" spans="63:68" x14ac:dyDescent="0.2">
      <c r="BK622" s="153">
        <v>2524.489990234375</v>
      </c>
      <c r="BL622" s="153">
        <v>3144.389892578125</v>
      </c>
      <c r="BO622" s="153">
        <v>14583</v>
      </c>
      <c r="BP622" s="153">
        <v>8127.89990234375</v>
      </c>
    </row>
    <row r="623" spans="63:68" x14ac:dyDescent="0.2">
      <c r="BK623" s="153">
        <v>3559.300048828125</v>
      </c>
      <c r="BL623" s="153">
        <v>3841.969970703125</v>
      </c>
      <c r="BO623" s="153">
        <v>15040.099609375</v>
      </c>
      <c r="BP623" s="153">
        <v>7862.5</v>
      </c>
    </row>
    <row r="624" spans="63:68" x14ac:dyDescent="0.2">
      <c r="BK624" s="153">
        <v>3082.030029296875</v>
      </c>
      <c r="BL624" s="153">
        <v>2971</v>
      </c>
      <c r="BO624" s="153">
        <v>14260</v>
      </c>
      <c r="BP624" s="153">
        <v>7581.64013671875</v>
      </c>
    </row>
    <row r="625" spans="63:68" x14ac:dyDescent="0.2">
      <c r="BK625" s="153">
        <v>3413.18994140625</v>
      </c>
      <c r="BL625" s="153">
        <v>3051.89990234375</v>
      </c>
      <c r="BO625" s="153">
        <v>16400.099609375</v>
      </c>
      <c r="BP625" s="153">
        <v>7992.2001953125</v>
      </c>
    </row>
    <row r="626" spans="63:68" x14ac:dyDescent="0.2">
      <c r="BK626" s="153">
        <v>3336.5</v>
      </c>
      <c r="BL626" s="153">
        <v>3090.419921875</v>
      </c>
      <c r="BO626" s="153">
        <v>16599.099609375</v>
      </c>
      <c r="BP626" s="153">
        <v>7229.0498046875</v>
      </c>
    </row>
    <row r="627" spans="63:68" x14ac:dyDescent="0.2">
      <c r="BK627" s="153">
        <v>1915.3800048828125</v>
      </c>
      <c r="BL627" s="153">
        <v>3071.330078125</v>
      </c>
      <c r="BO627" s="153">
        <v>15656.900390625</v>
      </c>
      <c r="BP627" s="153">
        <v>8518.48046875</v>
      </c>
    </row>
    <row r="628" spans="63:68" x14ac:dyDescent="0.2">
      <c r="BK628" s="153">
        <v>3140.669921875</v>
      </c>
      <c r="BL628" s="153">
        <v>2715.510009765625</v>
      </c>
      <c r="BO628" s="153">
        <v>14975.2998046875</v>
      </c>
      <c r="BP628" s="153">
        <v>7670.919921875</v>
      </c>
    </row>
    <row r="629" spans="63:68" x14ac:dyDescent="0.2">
      <c r="BK629" s="153">
        <v>4026.260009765625</v>
      </c>
      <c r="BL629" s="153">
        <v>2575.340087890625</v>
      </c>
      <c r="BO629" s="153">
        <v>15301.599609375</v>
      </c>
      <c r="BP629" s="153">
        <v>7377.02978515625</v>
      </c>
    </row>
    <row r="630" spans="63:68" x14ac:dyDescent="0.2">
      <c r="BK630" s="153">
        <v>3471.030029296875</v>
      </c>
      <c r="BL630" s="153">
        <v>3054.070068359375</v>
      </c>
      <c r="BO630" s="153">
        <v>18519.900390625</v>
      </c>
      <c r="BP630" s="153">
        <v>7825.2900390625</v>
      </c>
    </row>
    <row r="631" spans="63:68" x14ac:dyDescent="0.2">
      <c r="BK631" s="153">
        <v>3529.18994140625</v>
      </c>
      <c r="BL631" s="153">
        <v>3420.840087890625</v>
      </c>
      <c r="BO631" s="153">
        <v>16703.599609375</v>
      </c>
      <c r="BP631" s="153">
        <v>7264.3701171875</v>
      </c>
    </row>
    <row r="632" spans="63:68" x14ac:dyDescent="0.2">
      <c r="BK632" s="153">
        <v>1796.3299560546875</v>
      </c>
      <c r="BL632" s="153">
        <v>3724.530029296875</v>
      </c>
      <c r="BO632" s="153">
        <v>15217.2998046875</v>
      </c>
      <c r="BP632" s="153">
        <v>7879.31982421875</v>
      </c>
    </row>
    <row r="633" spans="63:68" x14ac:dyDescent="0.2">
      <c r="BK633" s="153">
        <v>3370.139892578125</v>
      </c>
      <c r="BL633" s="153">
        <v>3052.889892578125</v>
      </c>
      <c r="BO633" s="153">
        <v>15811.599609375</v>
      </c>
      <c r="BP633" s="153">
        <v>7655.97998046875</v>
      </c>
    </row>
    <row r="634" spans="63:68" x14ac:dyDescent="0.2">
      <c r="BK634" s="153">
        <v>3798.85009765625</v>
      </c>
      <c r="BL634" s="153">
        <v>2937.9599609375</v>
      </c>
      <c r="BO634" s="153">
        <v>16732.099609375</v>
      </c>
      <c r="BP634" s="153">
        <v>7294.330078125</v>
      </c>
    </row>
    <row r="635" spans="63:68" x14ac:dyDescent="0.2">
      <c r="BK635" s="153">
        <v>3927.030029296875</v>
      </c>
      <c r="BL635" s="153">
        <v>3167.64990234375</v>
      </c>
      <c r="BO635" s="153">
        <v>17161.099609375</v>
      </c>
      <c r="BP635" s="153">
        <v>8821.849609375</v>
      </c>
    </row>
    <row r="636" spans="63:68" x14ac:dyDescent="0.2">
      <c r="BK636" s="153">
        <v>3829.110107421875</v>
      </c>
      <c r="BL636" s="153">
        <v>3365.449951171875</v>
      </c>
      <c r="BO636" s="153">
        <v>19265.30078125</v>
      </c>
      <c r="BP636" s="153">
        <v>8239.099609375</v>
      </c>
    </row>
    <row r="637" spans="63:68" x14ac:dyDescent="0.2">
      <c r="BK637" s="153">
        <v>2842.300048828125</v>
      </c>
      <c r="BL637" s="153">
        <v>3014.25</v>
      </c>
      <c r="BO637" s="153">
        <v>15227.2998046875</v>
      </c>
      <c r="BP637" s="153">
        <v>7031.0498046875</v>
      </c>
    </row>
    <row r="638" spans="63:68" x14ac:dyDescent="0.2">
      <c r="BK638" s="153">
        <v>4110.0400390625</v>
      </c>
      <c r="BL638" s="153">
        <v>3407.1201171875</v>
      </c>
      <c r="BO638" s="153">
        <v>18831.400390625</v>
      </c>
      <c r="BP638" s="153">
        <v>8023.85986328125</v>
      </c>
    </row>
    <row r="639" spans="63:68" x14ac:dyDescent="0.2">
      <c r="BK639" s="153">
        <v>3506.969970703125</v>
      </c>
      <c r="BL639" s="153">
        <v>3441.14990234375</v>
      </c>
      <c r="BO639" s="153">
        <v>16488.400390625</v>
      </c>
      <c r="BP639" s="153">
        <v>6944.27978515625</v>
      </c>
    </row>
    <row r="640" spans="63:68" ht="16" thickBot="1" x14ac:dyDescent="0.25">
      <c r="BK640" s="153">
        <v>3714.89990234375</v>
      </c>
      <c r="BL640" s="155">
        <v>3467.469970703125</v>
      </c>
      <c r="BO640" s="153">
        <v>17979.5</v>
      </c>
      <c r="BP640" s="155">
        <v>7252.52978515625</v>
      </c>
    </row>
    <row r="641" spans="63:67" x14ac:dyDescent="0.2">
      <c r="BK641" s="153">
        <v>3742.60009765625</v>
      </c>
      <c r="BO641" s="153">
        <v>16331.7998046875</v>
      </c>
    </row>
    <row r="642" spans="63:67" x14ac:dyDescent="0.2">
      <c r="BK642" s="153">
        <v>3732.239990234375</v>
      </c>
      <c r="BO642" s="153">
        <v>18063.599609375</v>
      </c>
    </row>
    <row r="643" spans="63:67" x14ac:dyDescent="0.2">
      <c r="BK643" s="153">
        <v>3879.860107421875</v>
      </c>
      <c r="BO643" s="153">
        <v>20491.599609375</v>
      </c>
    </row>
    <row r="644" spans="63:67" x14ac:dyDescent="0.2">
      <c r="BK644" s="153">
        <v>3713.239990234375</v>
      </c>
      <c r="BO644" s="153">
        <v>16884.099609375</v>
      </c>
    </row>
    <row r="645" spans="63:67" x14ac:dyDescent="0.2">
      <c r="BK645" s="153">
        <v>3200.81005859375</v>
      </c>
      <c r="BO645" s="153">
        <v>17317.19921875</v>
      </c>
    </row>
    <row r="646" spans="63:67" x14ac:dyDescent="0.2">
      <c r="BK646" s="153">
        <v>3544.18994140625</v>
      </c>
      <c r="BO646" s="153">
        <v>17008.19921875</v>
      </c>
    </row>
    <row r="647" spans="63:67" x14ac:dyDescent="0.2">
      <c r="BK647" s="153">
        <v>3764.419921875</v>
      </c>
      <c r="BO647" s="153">
        <v>17691</v>
      </c>
    </row>
    <row r="648" spans="63:67" x14ac:dyDescent="0.2">
      <c r="BK648" s="153">
        <v>3193.159912109375</v>
      </c>
      <c r="BO648" s="153">
        <v>18550.400390625</v>
      </c>
    </row>
    <row r="649" spans="63:67" x14ac:dyDescent="0.2">
      <c r="BK649" s="153">
        <v>2547.5400390625</v>
      </c>
      <c r="BO649" s="153">
        <v>16279.5</v>
      </c>
    </row>
    <row r="650" spans="63:67" x14ac:dyDescent="0.2">
      <c r="BK650" s="153">
        <v>3390.10009765625</v>
      </c>
      <c r="BO650" s="153">
        <v>16264</v>
      </c>
    </row>
    <row r="651" spans="63:67" x14ac:dyDescent="0.2">
      <c r="BK651" s="153">
        <v>1529.3499755859375</v>
      </c>
      <c r="BO651" s="153">
        <v>11428.5</v>
      </c>
    </row>
    <row r="652" spans="63:67" x14ac:dyDescent="0.2">
      <c r="BK652" s="153">
        <v>4325.4501953125</v>
      </c>
      <c r="BO652" s="153">
        <v>13545.900390625</v>
      </c>
    </row>
    <row r="653" spans="63:67" x14ac:dyDescent="0.2">
      <c r="BK653" s="153">
        <v>4698.10009765625</v>
      </c>
      <c r="BO653" s="153">
        <v>17072.400390625</v>
      </c>
    </row>
    <row r="654" spans="63:67" ht="16" thickBot="1" x14ac:dyDescent="0.25">
      <c r="BK654" s="155">
        <v>3152.419921875</v>
      </c>
      <c r="BO654" s="155">
        <v>13611.7998046875</v>
      </c>
    </row>
    <row r="655" spans="63:67" x14ac:dyDescent="0.2">
      <c r="BK655" s="153">
        <v>2382.300048828125</v>
      </c>
      <c r="BO655" s="153">
        <v>10111.599609375</v>
      </c>
    </row>
    <row r="656" spans="63:67" x14ac:dyDescent="0.2">
      <c r="BK656" s="153">
        <v>3583.18994140625</v>
      </c>
      <c r="BO656" s="153">
        <v>10503.900390625</v>
      </c>
    </row>
    <row r="657" spans="63:67" x14ac:dyDescent="0.2">
      <c r="BK657" s="153">
        <v>3258.449951171875</v>
      </c>
      <c r="BO657" s="153">
        <v>13411.5</v>
      </c>
    </row>
    <row r="658" spans="63:67" x14ac:dyDescent="0.2">
      <c r="BK658" s="153">
        <v>4491.2001953125</v>
      </c>
      <c r="BO658" s="153">
        <v>14234.099609375</v>
      </c>
    </row>
    <row r="659" spans="63:67" x14ac:dyDescent="0.2">
      <c r="BK659" s="153">
        <v>3703.409912109375</v>
      </c>
      <c r="BO659" s="153">
        <v>11749.5</v>
      </c>
    </row>
    <row r="660" spans="63:67" x14ac:dyDescent="0.2">
      <c r="BK660" s="153">
        <v>3727.679931640625</v>
      </c>
      <c r="BO660" s="153">
        <v>14842.2998046875</v>
      </c>
    </row>
    <row r="661" spans="63:67" x14ac:dyDescent="0.2">
      <c r="BK661" s="153">
        <v>3940.219970703125</v>
      </c>
      <c r="BO661" s="153">
        <v>11946.400390625</v>
      </c>
    </row>
    <row r="662" spans="63:67" x14ac:dyDescent="0.2">
      <c r="BK662" s="153">
        <v>3381.6298828125</v>
      </c>
      <c r="BO662" s="153">
        <v>10761.900390625</v>
      </c>
    </row>
    <row r="663" spans="63:67" x14ac:dyDescent="0.2">
      <c r="BK663" s="153">
        <v>3451.159912109375</v>
      </c>
      <c r="BO663" s="153">
        <v>12239.7001953125</v>
      </c>
    </row>
    <row r="664" spans="63:67" x14ac:dyDescent="0.2">
      <c r="BK664" s="153">
        <v>3996.090087890625</v>
      </c>
      <c r="BO664" s="153">
        <v>11788.2001953125</v>
      </c>
    </row>
    <row r="665" spans="63:67" x14ac:dyDescent="0.2">
      <c r="BK665" s="153">
        <v>3337.39990234375</v>
      </c>
      <c r="BO665" s="153">
        <v>14030.900390625</v>
      </c>
    </row>
    <row r="666" spans="63:67" x14ac:dyDescent="0.2">
      <c r="BK666" s="153">
        <v>3634.179931640625</v>
      </c>
      <c r="BO666" s="153">
        <v>14456.400390625</v>
      </c>
    </row>
    <row r="667" spans="63:67" x14ac:dyDescent="0.2">
      <c r="BK667" s="153">
        <v>3895.18994140625</v>
      </c>
      <c r="BO667" s="153">
        <v>13228.400390625</v>
      </c>
    </row>
    <row r="668" spans="63:67" x14ac:dyDescent="0.2">
      <c r="BK668" s="153">
        <v>3916.85009765625</v>
      </c>
      <c r="BO668" s="153">
        <v>11868.400390625</v>
      </c>
    </row>
    <row r="669" spans="63:67" x14ac:dyDescent="0.2">
      <c r="BK669" s="153">
        <v>3862.06005859375</v>
      </c>
      <c r="BO669" s="153">
        <v>12646</v>
      </c>
    </row>
    <row r="670" spans="63:67" x14ac:dyDescent="0.2">
      <c r="BK670" s="153">
        <v>3172.81005859375</v>
      </c>
      <c r="BO670" s="153">
        <v>10641.400390625</v>
      </c>
    </row>
    <row r="671" spans="63:67" x14ac:dyDescent="0.2">
      <c r="BK671" s="153">
        <v>3412.06005859375</v>
      </c>
      <c r="BO671" s="153">
        <v>12448.7001953125</v>
      </c>
    </row>
    <row r="672" spans="63:67" x14ac:dyDescent="0.2">
      <c r="BK672" s="153">
        <v>3835.050048828125</v>
      </c>
      <c r="BO672" s="153">
        <v>11867.7001953125</v>
      </c>
    </row>
    <row r="673" spans="63:67" x14ac:dyDescent="0.2">
      <c r="BK673" s="153">
        <v>3184.080078125</v>
      </c>
      <c r="BO673" s="153">
        <v>12505.5</v>
      </c>
    </row>
    <row r="674" spans="63:67" x14ac:dyDescent="0.2">
      <c r="BK674" s="153">
        <v>3556.090087890625</v>
      </c>
      <c r="BO674" s="153">
        <v>12791.7001953125</v>
      </c>
    </row>
    <row r="675" spans="63:67" x14ac:dyDescent="0.2">
      <c r="BK675" s="153">
        <v>2901.739990234375</v>
      </c>
      <c r="BO675" s="153">
        <v>12033.7001953125</v>
      </c>
    </row>
    <row r="676" spans="63:67" x14ac:dyDescent="0.2">
      <c r="BK676" s="153">
        <v>3434.909912109375</v>
      </c>
      <c r="BO676" s="153">
        <v>11910.400390625</v>
      </c>
    </row>
    <row r="677" spans="63:67" x14ac:dyDescent="0.2">
      <c r="BK677" s="153">
        <v>3456.7900390625</v>
      </c>
      <c r="BO677" s="153">
        <v>11812.099609375</v>
      </c>
    </row>
    <row r="678" spans="63:67" x14ac:dyDescent="0.2">
      <c r="BK678" s="153">
        <v>3448.0400390625</v>
      </c>
      <c r="BO678" s="153">
        <v>12196.900390625</v>
      </c>
    </row>
    <row r="679" spans="63:67" x14ac:dyDescent="0.2">
      <c r="BK679" s="153">
        <v>3486.3701171875</v>
      </c>
      <c r="BO679" s="153">
        <v>12566</v>
      </c>
    </row>
    <row r="680" spans="63:67" x14ac:dyDescent="0.2">
      <c r="BK680" s="153">
        <v>3536.320068359375</v>
      </c>
      <c r="BO680" s="153">
        <v>15184.5</v>
      </c>
    </row>
    <row r="681" spans="63:67" x14ac:dyDescent="0.2">
      <c r="BK681" s="153">
        <v>3144.489990234375</v>
      </c>
      <c r="BO681" s="153">
        <v>13347.2998046875</v>
      </c>
    </row>
    <row r="682" spans="63:67" x14ac:dyDescent="0.2">
      <c r="BK682" s="153">
        <v>2739.739990234375</v>
      </c>
      <c r="BO682" s="153">
        <v>11405</v>
      </c>
    </row>
    <row r="683" spans="63:67" x14ac:dyDescent="0.2">
      <c r="BK683" s="153">
        <v>3494.080078125</v>
      </c>
      <c r="BO683" s="153">
        <v>12578.900390625</v>
      </c>
    </row>
    <row r="684" spans="63:67" x14ac:dyDescent="0.2">
      <c r="BK684" s="153">
        <v>3398.449951171875</v>
      </c>
      <c r="BO684" s="153">
        <v>13810.7001953125</v>
      </c>
    </row>
    <row r="685" spans="63:67" x14ac:dyDescent="0.2">
      <c r="BK685" s="153">
        <v>3336.949951171875</v>
      </c>
      <c r="BO685" s="153">
        <v>14736.400390625</v>
      </c>
    </row>
    <row r="686" spans="63:67" x14ac:dyDescent="0.2">
      <c r="BK686" s="153">
        <v>3520.8701171875</v>
      </c>
      <c r="BO686" s="153">
        <v>14876.2001953125</v>
      </c>
    </row>
    <row r="687" spans="63:67" x14ac:dyDescent="0.2">
      <c r="BK687" s="153">
        <v>3382.419921875</v>
      </c>
      <c r="BO687" s="153">
        <v>14755.099609375</v>
      </c>
    </row>
    <row r="688" spans="63:67" x14ac:dyDescent="0.2">
      <c r="BK688" s="153">
        <v>3231.85009765625</v>
      </c>
      <c r="BO688" s="153">
        <v>12113.599609375</v>
      </c>
    </row>
    <row r="689" spans="63:67" x14ac:dyDescent="0.2">
      <c r="BK689" s="153">
        <v>3571.340087890625</v>
      </c>
      <c r="BO689" s="153">
        <v>12668.400390625</v>
      </c>
    </row>
    <row r="690" spans="63:67" x14ac:dyDescent="0.2">
      <c r="BK690" s="153">
        <v>3411.550048828125</v>
      </c>
      <c r="BO690" s="153">
        <v>11553.7998046875</v>
      </c>
    </row>
    <row r="691" spans="63:67" x14ac:dyDescent="0.2">
      <c r="BK691" s="153">
        <v>4135.68017578125</v>
      </c>
      <c r="BO691" s="153">
        <v>13083</v>
      </c>
    </row>
    <row r="692" spans="63:67" x14ac:dyDescent="0.2">
      <c r="BK692" s="153">
        <v>2712.7900390625</v>
      </c>
      <c r="BO692" s="153">
        <v>12691.599609375</v>
      </c>
    </row>
    <row r="693" spans="63:67" x14ac:dyDescent="0.2">
      <c r="BK693" s="153">
        <v>3682.35009765625</v>
      </c>
      <c r="BO693" s="153">
        <v>12809.900390625</v>
      </c>
    </row>
    <row r="694" spans="63:67" x14ac:dyDescent="0.2">
      <c r="BK694" s="153">
        <v>3091.699951171875</v>
      </c>
      <c r="BO694" s="153">
        <v>13392.900390625</v>
      </c>
    </row>
    <row r="695" spans="63:67" x14ac:dyDescent="0.2">
      <c r="BK695" s="153">
        <v>3611.699951171875</v>
      </c>
      <c r="BO695" s="153">
        <v>14827.099609375</v>
      </c>
    </row>
    <row r="696" spans="63:67" x14ac:dyDescent="0.2">
      <c r="BK696" s="153">
        <v>3232.860107421875</v>
      </c>
      <c r="BO696" s="153">
        <v>13836.099609375</v>
      </c>
    </row>
    <row r="697" spans="63:67" x14ac:dyDescent="0.2">
      <c r="BK697" s="153">
        <v>3801.10009765625</v>
      </c>
      <c r="BO697" s="153">
        <v>11851.2998046875</v>
      </c>
    </row>
    <row r="698" spans="63:67" x14ac:dyDescent="0.2">
      <c r="BK698" s="153">
        <v>3363.080078125</v>
      </c>
      <c r="BO698" s="153">
        <v>12270.599609375</v>
      </c>
    </row>
    <row r="699" spans="63:67" x14ac:dyDescent="0.2">
      <c r="BK699" s="153">
        <v>3710.56005859375</v>
      </c>
      <c r="BO699" s="153">
        <v>14004.7001953125</v>
      </c>
    </row>
    <row r="700" spans="63:67" x14ac:dyDescent="0.2">
      <c r="BK700" s="153">
        <v>3596.429931640625</v>
      </c>
      <c r="BO700" s="153">
        <v>14200.7001953125</v>
      </c>
    </row>
    <row r="701" spans="63:67" x14ac:dyDescent="0.2">
      <c r="BK701" s="153">
        <v>3244.050048828125</v>
      </c>
      <c r="BO701" s="153">
        <v>11736.400390625</v>
      </c>
    </row>
    <row r="702" spans="63:67" x14ac:dyDescent="0.2">
      <c r="BK702" s="153">
        <v>3482.18994140625</v>
      </c>
      <c r="BO702" s="153">
        <v>13558.2998046875</v>
      </c>
    </row>
    <row r="703" spans="63:67" x14ac:dyDescent="0.2">
      <c r="BK703" s="153">
        <v>3416.25</v>
      </c>
      <c r="BO703" s="153">
        <v>12401</v>
      </c>
    </row>
    <row r="704" spans="63:67" x14ac:dyDescent="0.2">
      <c r="BK704" s="153">
        <v>3812.830078125</v>
      </c>
      <c r="BO704" s="153">
        <v>15958.7998046875</v>
      </c>
    </row>
    <row r="705" spans="63:67" x14ac:dyDescent="0.2">
      <c r="BK705" s="153">
        <v>3790.75</v>
      </c>
      <c r="BO705" s="153">
        <v>11893.2998046875</v>
      </c>
    </row>
    <row r="706" spans="63:67" x14ac:dyDescent="0.2">
      <c r="BK706" s="153">
        <v>3841.409912109375</v>
      </c>
      <c r="BO706" s="153">
        <v>13217.900390625</v>
      </c>
    </row>
    <row r="707" spans="63:67" x14ac:dyDescent="0.2">
      <c r="BK707" s="153">
        <v>3956.3798828125</v>
      </c>
      <c r="BO707" s="153">
        <v>12957.2998046875</v>
      </c>
    </row>
    <row r="708" spans="63:67" x14ac:dyDescent="0.2">
      <c r="BK708" s="153">
        <v>3358.199951171875</v>
      </c>
      <c r="BO708" s="153">
        <v>14676.5</v>
      </c>
    </row>
    <row r="709" spans="63:67" x14ac:dyDescent="0.2">
      <c r="BK709" s="153">
        <v>3671.590087890625</v>
      </c>
      <c r="BO709" s="153">
        <v>14739.599609375</v>
      </c>
    </row>
    <row r="710" spans="63:67" x14ac:dyDescent="0.2">
      <c r="BK710" s="153">
        <v>4324.06982421875</v>
      </c>
      <c r="BO710" s="153">
        <v>10849.900390625</v>
      </c>
    </row>
    <row r="711" spans="63:67" x14ac:dyDescent="0.2">
      <c r="BK711" s="153">
        <v>3269.780029296875</v>
      </c>
      <c r="BO711" s="153">
        <v>10662.599609375</v>
      </c>
    </row>
    <row r="712" spans="63:67" x14ac:dyDescent="0.2">
      <c r="BK712" s="153">
        <v>3695.590087890625</v>
      </c>
      <c r="BO712" s="153">
        <v>12956.7001953125</v>
      </c>
    </row>
    <row r="713" spans="63:67" x14ac:dyDescent="0.2">
      <c r="BK713" s="153">
        <v>3928.639892578125</v>
      </c>
      <c r="BO713" s="153">
        <v>14019.5</v>
      </c>
    </row>
    <row r="714" spans="63:67" x14ac:dyDescent="0.2">
      <c r="BK714" s="153">
        <v>3688.580078125</v>
      </c>
      <c r="BO714" s="153">
        <v>13032</v>
      </c>
    </row>
    <row r="715" spans="63:67" x14ac:dyDescent="0.2">
      <c r="BK715" s="153">
        <v>4310.89990234375</v>
      </c>
      <c r="BO715" s="153">
        <v>12071.2001953125</v>
      </c>
    </row>
    <row r="716" spans="63:67" x14ac:dyDescent="0.2">
      <c r="BK716" s="153">
        <v>3400.679931640625</v>
      </c>
      <c r="BO716" s="153">
        <v>12268.400390625</v>
      </c>
    </row>
    <row r="717" spans="63:67" x14ac:dyDescent="0.2">
      <c r="BK717" s="153">
        <v>3650.919921875</v>
      </c>
      <c r="BO717" s="153">
        <v>12556.599609375</v>
      </c>
    </row>
    <row r="718" spans="63:67" x14ac:dyDescent="0.2">
      <c r="BK718" s="153">
        <v>3957.169921875</v>
      </c>
      <c r="BO718" s="153">
        <v>12888.400390625</v>
      </c>
    </row>
    <row r="719" spans="63:67" x14ac:dyDescent="0.2">
      <c r="BK719" s="153">
        <v>3630.14990234375</v>
      </c>
      <c r="BO719" s="153">
        <v>12566.099609375</v>
      </c>
    </row>
    <row r="720" spans="63:67" x14ac:dyDescent="0.2">
      <c r="BK720" s="153">
        <v>3250.580078125</v>
      </c>
      <c r="BO720" s="153">
        <v>12712</v>
      </c>
    </row>
    <row r="721" spans="63:67" x14ac:dyDescent="0.2">
      <c r="BK721" s="153">
        <v>3800.429931640625</v>
      </c>
      <c r="BO721" s="153">
        <v>12635.400390625</v>
      </c>
    </row>
    <row r="722" spans="63:67" x14ac:dyDescent="0.2">
      <c r="BK722" s="153">
        <v>3318.22998046875</v>
      </c>
      <c r="BO722" s="153">
        <v>11907.7998046875</v>
      </c>
    </row>
    <row r="723" spans="63:67" x14ac:dyDescent="0.2">
      <c r="BK723" s="153">
        <v>3928.639892578125</v>
      </c>
      <c r="BO723" s="153">
        <v>12519</v>
      </c>
    </row>
    <row r="724" spans="63:67" x14ac:dyDescent="0.2">
      <c r="BK724" s="153">
        <v>3665.89990234375</v>
      </c>
      <c r="BO724" s="153">
        <v>15330.599609375</v>
      </c>
    </row>
    <row r="725" spans="63:67" x14ac:dyDescent="0.2">
      <c r="BK725" s="153">
        <v>2993.989990234375</v>
      </c>
      <c r="BO725" s="153">
        <v>13621.2001953125</v>
      </c>
    </row>
    <row r="726" spans="63:67" x14ac:dyDescent="0.2">
      <c r="BK726" s="153">
        <v>3389.72998046875</v>
      </c>
      <c r="BO726" s="153">
        <v>12790.900390625</v>
      </c>
    </row>
    <row r="727" spans="63:67" x14ac:dyDescent="0.2">
      <c r="BK727" s="153">
        <v>3744.719970703125</v>
      </c>
      <c r="BO727" s="153">
        <v>15874</v>
      </c>
    </row>
    <row r="728" spans="63:67" x14ac:dyDescent="0.2">
      <c r="BK728" s="153">
        <v>3810.52001953125</v>
      </c>
      <c r="BO728" s="153">
        <v>13218.900390625</v>
      </c>
    </row>
    <row r="729" spans="63:67" x14ac:dyDescent="0.2">
      <c r="BK729" s="153">
        <v>3562.93994140625</v>
      </c>
      <c r="BO729" s="153">
        <v>13350.7998046875</v>
      </c>
    </row>
    <row r="730" spans="63:67" x14ac:dyDescent="0.2">
      <c r="BK730" s="153">
        <v>3318.510009765625</v>
      </c>
      <c r="BO730" s="153">
        <v>16672.69921875</v>
      </c>
    </row>
    <row r="731" spans="63:67" x14ac:dyDescent="0.2">
      <c r="BK731" s="153">
        <v>3383.070068359375</v>
      </c>
      <c r="BO731" s="153">
        <v>11845.2998046875</v>
      </c>
    </row>
    <row r="732" spans="63:67" x14ac:dyDescent="0.2">
      <c r="BK732" s="153">
        <v>3349.8798828125</v>
      </c>
      <c r="BO732" s="153">
        <v>10621</v>
      </c>
    </row>
    <row r="733" spans="63:67" x14ac:dyDescent="0.2">
      <c r="BK733" s="153">
        <v>3979.860107421875</v>
      </c>
      <c r="BO733" s="153">
        <v>9603.0595703125</v>
      </c>
    </row>
    <row r="734" spans="63:67" x14ac:dyDescent="0.2">
      <c r="BK734" s="153">
        <v>2982.300048828125</v>
      </c>
      <c r="BO734" s="153">
        <v>9756.8203125</v>
      </c>
    </row>
    <row r="735" spans="63:67" x14ac:dyDescent="0.2">
      <c r="BK735" s="153">
        <v>3296.739990234375</v>
      </c>
      <c r="BO735" s="153">
        <v>13425.400390625</v>
      </c>
    </row>
    <row r="736" spans="63:67" x14ac:dyDescent="0.2">
      <c r="BK736" s="153">
        <v>3895.590087890625</v>
      </c>
      <c r="BO736" s="153">
        <v>13356.7998046875</v>
      </c>
    </row>
    <row r="737" spans="63:67" x14ac:dyDescent="0.2">
      <c r="BK737" s="153">
        <v>3658.639892578125</v>
      </c>
      <c r="BO737" s="153">
        <v>13183.5</v>
      </c>
    </row>
    <row r="738" spans="63:67" x14ac:dyDescent="0.2">
      <c r="BK738" s="153">
        <v>4191.93994140625</v>
      </c>
      <c r="BO738" s="153">
        <v>13037.599609375</v>
      </c>
    </row>
    <row r="739" spans="63:67" ht="16" thickBot="1" x14ac:dyDescent="0.25">
      <c r="BK739" s="155">
        <v>3747.739990234375</v>
      </c>
      <c r="BO739" s="155">
        <v>13415.2998046875</v>
      </c>
    </row>
    <row r="740" spans="63:67" x14ac:dyDescent="0.2">
      <c r="BK740" s="153">
        <v>3767.199951171875</v>
      </c>
      <c r="BO740" s="153">
        <v>14691.2001953125</v>
      </c>
    </row>
    <row r="741" spans="63:67" x14ac:dyDescent="0.2">
      <c r="BK741" s="153">
        <v>3780.330078125</v>
      </c>
      <c r="BO741" s="153">
        <v>15905.599609375</v>
      </c>
    </row>
    <row r="742" spans="63:67" x14ac:dyDescent="0.2">
      <c r="BK742" s="153">
        <v>3980.47998046875</v>
      </c>
      <c r="BO742" s="153">
        <v>15206.2998046875</v>
      </c>
    </row>
    <row r="743" spans="63:67" x14ac:dyDescent="0.2">
      <c r="BK743" s="153">
        <v>3461.43994140625</v>
      </c>
      <c r="BO743" s="153">
        <v>14998.2001953125</v>
      </c>
    </row>
    <row r="744" spans="63:67" x14ac:dyDescent="0.2">
      <c r="BK744" s="153">
        <v>3550.3798828125</v>
      </c>
      <c r="BO744" s="153">
        <v>15736.2998046875</v>
      </c>
    </row>
    <row r="745" spans="63:67" x14ac:dyDescent="0.2">
      <c r="BK745" s="153">
        <v>2776</v>
      </c>
      <c r="BO745" s="153">
        <v>13867</v>
      </c>
    </row>
    <row r="746" spans="63:67" x14ac:dyDescent="0.2">
      <c r="BK746" s="153">
        <v>4242.06982421875</v>
      </c>
      <c r="BO746" s="153">
        <v>14182.5</v>
      </c>
    </row>
    <row r="747" spans="63:67" x14ac:dyDescent="0.2">
      <c r="BK747" s="153">
        <v>3682.89990234375</v>
      </c>
      <c r="BO747" s="153">
        <v>17266.400390625</v>
      </c>
    </row>
    <row r="748" spans="63:67" x14ac:dyDescent="0.2">
      <c r="BK748" s="153">
        <v>3808.550048828125</v>
      </c>
      <c r="BO748" s="153">
        <v>13256.5</v>
      </c>
    </row>
    <row r="749" spans="63:67" x14ac:dyDescent="0.2">
      <c r="BK749" s="153">
        <v>3931.52001953125</v>
      </c>
      <c r="BO749" s="153">
        <v>14397.7001953125</v>
      </c>
    </row>
    <row r="750" spans="63:67" x14ac:dyDescent="0.2">
      <c r="BK750" s="153">
        <v>3431.800048828125</v>
      </c>
      <c r="BO750" s="153">
        <v>15582.400390625</v>
      </c>
    </row>
    <row r="751" spans="63:67" x14ac:dyDescent="0.2">
      <c r="BK751" s="153">
        <v>3354.89990234375</v>
      </c>
      <c r="BO751" s="153">
        <v>18771.900390625</v>
      </c>
    </row>
    <row r="752" spans="63:67" x14ac:dyDescent="0.2">
      <c r="BK752" s="153">
        <v>3491.530029296875</v>
      </c>
      <c r="BO752" s="153">
        <v>17397.80078125</v>
      </c>
    </row>
    <row r="753" spans="63:67" x14ac:dyDescent="0.2">
      <c r="BK753" s="153">
        <v>3845.760009765625</v>
      </c>
      <c r="BO753" s="153">
        <v>19334</v>
      </c>
    </row>
    <row r="754" spans="63:67" x14ac:dyDescent="0.2">
      <c r="BK754" s="153">
        <v>4483.6201171875</v>
      </c>
      <c r="BO754" s="153">
        <v>14665.7998046875</v>
      </c>
    </row>
    <row r="755" spans="63:67" x14ac:dyDescent="0.2">
      <c r="BK755" s="153">
        <v>3573.39990234375</v>
      </c>
      <c r="BO755" s="153">
        <v>15905.900390625</v>
      </c>
    </row>
    <row r="756" spans="63:67" x14ac:dyDescent="0.2">
      <c r="BK756" s="153">
        <v>3501.18994140625</v>
      </c>
      <c r="BO756" s="153">
        <v>16325.5</v>
      </c>
    </row>
    <row r="757" spans="63:67" x14ac:dyDescent="0.2">
      <c r="BK757" s="153">
        <v>3309.43994140625</v>
      </c>
      <c r="BO757" s="153">
        <v>15588.400390625</v>
      </c>
    </row>
    <row r="758" spans="63:67" x14ac:dyDescent="0.2">
      <c r="BK758" s="153">
        <v>3576.179931640625</v>
      </c>
      <c r="BO758" s="153">
        <v>19310.19921875</v>
      </c>
    </row>
    <row r="759" spans="63:67" x14ac:dyDescent="0.2">
      <c r="BK759" s="153">
        <v>3895.070068359375</v>
      </c>
      <c r="BO759" s="153">
        <v>16917.5</v>
      </c>
    </row>
    <row r="760" spans="63:67" x14ac:dyDescent="0.2">
      <c r="BK760" s="153">
        <v>3752.2900390625</v>
      </c>
      <c r="BO760" s="153">
        <v>14462.900390625</v>
      </c>
    </row>
    <row r="761" spans="63:67" x14ac:dyDescent="0.2">
      <c r="BK761" s="153">
        <v>2975.14990234375</v>
      </c>
      <c r="BO761" s="153">
        <v>13012.2998046875</v>
      </c>
    </row>
    <row r="762" spans="63:67" x14ac:dyDescent="0.2">
      <c r="BK762" s="153">
        <v>1917.949951171875</v>
      </c>
      <c r="BO762" s="153">
        <v>14604.099609375</v>
      </c>
    </row>
    <row r="763" spans="63:67" x14ac:dyDescent="0.2">
      <c r="BK763" s="153">
        <v>1906.3399658203125</v>
      </c>
      <c r="BO763" s="153">
        <v>14435</v>
      </c>
    </row>
    <row r="764" spans="63:67" x14ac:dyDescent="0.2">
      <c r="BK764" s="153">
        <v>3667.6298828125</v>
      </c>
      <c r="BO764" s="153">
        <v>15519.7998046875</v>
      </c>
    </row>
    <row r="765" spans="63:67" x14ac:dyDescent="0.2">
      <c r="BK765" s="153">
        <v>3608.239990234375</v>
      </c>
      <c r="BO765" s="153">
        <v>17626.900390625</v>
      </c>
    </row>
    <row r="766" spans="63:67" x14ac:dyDescent="0.2">
      <c r="BK766" s="153">
        <v>3427.7900390625</v>
      </c>
      <c r="BO766" s="153">
        <v>15077.900390625</v>
      </c>
    </row>
    <row r="767" spans="63:67" x14ac:dyDescent="0.2">
      <c r="BK767" s="153">
        <v>3679.1298828125</v>
      </c>
      <c r="BO767" s="153">
        <v>14366.599609375</v>
      </c>
    </row>
    <row r="768" spans="63:67" x14ac:dyDescent="0.2">
      <c r="BK768" s="153">
        <v>4056.56005859375</v>
      </c>
      <c r="BO768" s="153">
        <v>15999.900390625</v>
      </c>
    </row>
    <row r="769" spans="63:67" x14ac:dyDescent="0.2">
      <c r="BK769" s="153">
        <v>3854.030029296875</v>
      </c>
      <c r="BO769" s="153">
        <v>15350.2001953125</v>
      </c>
    </row>
    <row r="770" spans="63:67" x14ac:dyDescent="0.2">
      <c r="BK770" s="153">
        <v>3790.919921875</v>
      </c>
      <c r="BO770" s="153">
        <v>17659.80078125</v>
      </c>
    </row>
    <row r="771" spans="63:67" x14ac:dyDescent="0.2">
      <c r="BK771" s="153">
        <v>3598.280029296875</v>
      </c>
      <c r="BO771" s="153">
        <v>15207.7001953125</v>
      </c>
    </row>
    <row r="772" spans="63:67" x14ac:dyDescent="0.2">
      <c r="BK772" s="153">
        <v>3241.14990234375</v>
      </c>
      <c r="BO772" s="153">
        <v>16769.19921875</v>
      </c>
    </row>
    <row r="773" spans="63:67" x14ac:dyDescent="0.2">
      <c r="BK773" s="153">
        <v>3524.949951171875</v>
      </c>
      <c r="BO773" s="153">
        <v>15589.599609375</v>
      </c>
    </row>
    <row r="774" spans="63:67" x14ac:dyDescent="0.2">
      <c r="BK774" s="153">
        <v>4099.35009765625</v>
      </c>
      <c r="BO774" s="153">
        <v>16864.80078125</v>
      </c>
    </row>
    <row r="775" spans="63:67" x14ac:dyDescent="0.2">
      <c r="BK775" s="153">
        <v>3258.669921875</v>
      </c>
      <c r="BO775" s="153">
        <v>15631.5</v>
      </c>
    </row>
    <row r="776" spans="63:67" x14ac:dyDescent="0.2">
      <c r="BK776" s="153">
        <v>3631.60009765625</v>
      </c>
      <c r="BO776" s="153">
        <v>16727.69921875</v>
      </c>
    </row>
    <row r="777" spans="63:67" x14ac:dyDescent="0.2">
      <c r="BK777" s="153">
        <v>3887.280029296875</v>
      </c>
      <c r="BO777" s="153">
        <v>18692.599609375</v>
      </c>
    </row>
    <row r="778" spans="63:67" x14ac:dyDescent="0.2">
      <c r="BK778" s="153">
        <v>3783.52001953125</v>
      </c>
      <c r="BO778" s="153">
        <v>15354.2998046875</v>
      </c>
    </row>
    <row r="779" spans="63:67" x14ac:dyDescent="0.2">
      <c r="BK779" s="153">
        <v>3379.8701171875</v>
      </c>
      <c r="BO779" s="153">
        <v>14211.7998046875</v>
      </c>
    </row>
    <row r="780" spans="63:67" x14ac:dyDescent="0.2">
      <c r="BK780" s="153">
        <v>3866.75</v>
      </c>
      <c r="BO780" s="153">
        <v>15908.5</v>
      </c>
    </row>
    <row r="781" spans="63:67" x14ac:dyDescent="0.2">
      <c r="BK781" s="153">
        <v>3329.6201171875</v>
      </c>
      <c r="BO781" s="153">
        <v>18390</v>
      </c>
    </row>
    <row r="782" spans="63:67" x14ac:dyDescent="0.2">
      <c r="BK782" s="153">
        <v>3432.989990234375</v>
      </c>
      <c r="BO782" s="153">
        <v>14174</v>
      </c>
    </row>
    <row r="783" spans="63:67" x14ac:dyDescent="0.2">
      <c r="BK783" s="153">
        <v>3519.239990234375</v>
      </c>
      <c r="BO783" s="153">
        <v>18632.900390625</v>
      </c>
    </row>
    <row r="784" spans="63:67" x14ac:dyDescent="0.2">
      <c r="BK784" s="153">
        <v>4252.2099609375</v>
      </c>
      <c r="BO784" s="153">
        <v>15912.400390625</v>
      </c>
    </row>
    <row r="785" spans="63:67" x14ac:dyDescent="0.2">
      <c r="BK785" s="153">
        <v>3180.030029296875</v>
      </c>
      <c r="BO785" s="153">
        <v>16832.30078125</v>
      </c>
    </row>
    <row r="786" spans="63:67" x14ac:dyDescent="0.2">
      <c r="BK786" s="153">
        <v>3779.469970703125</v>
      </c>
      <c r="BO786" s="153">
        <v>15736.400390625</v>
      </c>
    </row>
    <row r="787" spans="63:67" x14ac:dyDescent="0.2">
      <c r="BK787" s="153">
        <v>3291.840087890625</v>
      </c>
      <c r="BO787" s="153">
        <v>16308</v>
      </c>
    </row>
    <row r="788" spans="63:67" x14ac:dyDescent="0.2">
      <c r="BK788" s="153">
        <v>3592.739990234375</v>
      </c>
      <c r="BO788" s="153">
        <v>15924</v>
      </c>
    </row>
    <row r="789" spans="63:67" x14ac:dyDescent="0.2">
      <c r="BK789" s="153">
        <v>3479.159912109375</v>
      </c>
      <c r="BO789" s="153">
        <v>16662.599609375</v>
      </c>
    </row>
    <row r="790" spans="63:67" x14ac:dyDescent="0.2">
      <c r="BK790" s="153">
        <v>3569.889892578125</v>
      </c>
      <c r="BO790" s="153">
        <v>14970.5</v>
      </c>
    </row>
    <row r="791" spans="63:67" x14ac:dyDescent="0.2">
      <c r="BK791" s="153">
        <v>3186.570068359375</v>
      </c>
      <c r="BO791" s="153">
        <v>15248.2001953125</v>
      </c>
    </row>
    <row r="792" spans="63:67" x14ac:dyDescent="0.2">
      <c r="BK792" s="153">
        <v>3264.25</v>
      </c>
      <c r="BO792" s="153">
        <v>15332.2998046875</v>
      </c>
    </row>
    <row r="793" spans="63:67" x14ac:dyDescent="0.2">
      <c r="BK793" s="153">
        <v>3860.389892578125</v>
      </c>
      <c r="BO793" s="153">
        <v>16213.2998046875</v>
      </c>
    </row>
    <row r="794" spans="63:67" x14ac:dyDescent="0.2">
      <c r="BK794" s="153">
        <v>3356.72998046875</v>
      </c>
      <c r="BO794" s="153">
        <v>15010.7001953125</v>
      </c>
    </row>
    <row r="795" spans="63:67" x14ac:dyDescent="0.2">
      <c r="BK795" s="153">
        <v>2689.090087890625</v>
      </c>
      <c r="BO795" s="153">
        <v>13629.2998046875</v>
      </c>
    </row>
    <row r="796" spans="63:67" x14ac:dyDescent="0.2">
      <c r="BK796" s="153">
        <v>4242.93017578125</v>
      </c>
      <c r="BO796" s="153">
        <v>16905.30078125</v>
      </c>
    </row>
    <row r="797" spans="63:67" x14ac:dyDescent="0.2">
      <c r="BK797" s="153">
        <v>3142.02001953125</v>
      </c>
      <c r="BO797" s="153">
        <v>18163.400390625</v>
      </c>
    </row>
    <row r="798" spans="63:67" x14ac:dyDescent="0.2">
      <c r="BK798" s="153">
        <v>3967.1201171875</v>
      </c>
      <c r="BO798" s="153">
        <v>15485.7001953125</v>
      </c>
    </row>
    <row r="799" spans="63:67" x14ac:dyDescent="0.2">
      <c r="BK799" s="153">
        <v>3991.580078125</v>
      </c>
      <c r="BO799" s="153">
        <v>15014.2998046875</v>
      </c>
    </row>
    <row r="800" spans="63:67" x14ac:dyDescent="0.2">
      <c r="BK800" s="153">
        <v>3611.590087890625</v>
      </c>
      <c r="BO800" s="153">
        <v>13969.7998046875</v>
      </c>
    </row>
    <row r="801" spans="63:67" x14ac:dyDescent="0.2">
      <c r="BK801" s="153">
        <v>3580.590087890625</v>
      </c>
      <c r="BO801" s="153">
        <v>14884</v>
      </c>
    </row>
    <row r="802" spans="63:67" x14ac:dyDescent="0.2">
      <c r="BK802" s="153">
        <v>3930.8701171875</v>
      </c>
      <c r="BO802" s="153">
        <v>18394.400390625</v>
      </c>
    </row>
    <row r="803" spans="63:67" x14ac:dyDescent="0.2">
      <c r="BK803" s="153">
        <v>3413.669921875</v>
      </c>
      <c r="BO803" s="153">
        <v>16910.400390625</v>
      </c>
    </row>
    <row r="804" spans="63:67" x14ac:dyDescent="0.2">
      <c r="BK804" s="153">
        <v>3418.72998046875</v>
      </c>
      <c r="BO804" s="153">
        <v>15012.7998046875</v>
      </c>
    </row>
    <row r="805" spans="63:67" x14ac:dyDescent="0.2">
      <c r="BK805" s="153">
        <v>4105.7900390625</v>
      </c>
      <c r="BO805" s="153">
        <v>16233.900390625</v>
      </c>
    </row>
    <row r="806" spans="63:67" x14ac:dyDescent="0.2">
      <c r="BK806" s="153">
        <v>3561.43994140625</v>
      </c>
      <c r="BO806" s="153">
        <v>17107.599609375</v>
      </c>
    </row>
    <row r="807" spans="63:67" x14ac:dyDescent="0.2">
      <c r="BK807" s="153">
        <v>3255.7099609375</v>
      </c>
      <c r="BO807" s="153">
        <v>16204.900390625</v>
      </c>
    </row>
    <row r="808" spans="63:67" x14ac:dyDescent="0.2">
      <c r="BK808" s="153">
        <v>3936.110107421875</v>
      </c>
      <c r="BO808" s="153">
        <v>17517.599609375</v>
      </c>
    </row>
    <row r="809" spans="63:67" x14ac:dyDescent="0.2">
      <c r="BK809" s="153">
        <v>3416.5400390625</v>
      </c>
      <c r="BO809" s="153">
        <v>13609</v>
      </c>
    </row>
    <row r="810" spans="63:67" x14ac:dyDescent="0.2">
      <c r="BK810" s="153">
        <v>3289.5400390625</v>
      </c>
      <c r="BO810" s="153">
        <v>14465.7998046875</v>
      </c>
    </row>
    <row r="811" spans="63:67" x14ac:dyDescent="0.2">
      <c r="BK811" s="153">
        <v>3204.5</v>
      </c>
      <c r="BO811" s="153">
        <v>17056.19921875</v>
      </c>
    </row>
    <row r="812" spans="63:67" x14ac:dyDescent="0.2">
      <c r="BK812" s="153">
        <v>3770.469970703125</v>
      </c>
      <c r="BO812" s="153">
        <v>13890.599609375</v>
      </c>
    </row>
    <row r="813" spans="63:67" x14ac:dyDescent="0.2">
      <c r="BK813" s="153">
        <v>4177.509765625</v>
      </c>
      <c r="BO813" s="153">
        <v>15802.599609375</v>
      </c>
    </row>
    <row r="814" spans="63:67" x14ac:dyDescent="0.2">
      <c r="BK814" s="153">
        <v>4345.93017578125</v>
      </c>
      <c r="BO814" s="153">
        <v>16472.400390625</v>
      </c>
    </row>
    <row r="815" spans="63:67" x14ac:dyDescent="0.2">
      <c r="BK815" s="153">
        <v>3502.9599609375</v>
      </c>
      <c r="BO815" s="153">
        <v>16974.400390625</v>
      </c>
    </row>
    <row r="816" spans="63:67" x14ac:dyDescent="0.2">
      <c r="BK816" s="153">
        <v>4013.06005859375</v>
      </c>
      <c r="BO816" s="153">
        <v>15243.099609375</v>
      </c>
    </row>
    <row r="817" spans="63:67" x14ac:dyDescent="0.2">
      <c r="BK817" s="153">
        <v>3712.820068359375</v>
      </c>
      <c r="BO817" s="153">
        <v>14853.7001953125</v>
      </c>
    </row>
    <row r="818" spans="63:67" x14ac:dyDescent="0.2">
      <c r="BK818" s="153">
        <v>3802.030029296875</v>
      </c>
      <c r="BO818" s="153">
        <v>16018.5</v>
      </c>
    </row>
    <row r="819" spans="63:67" x14ac:dyDescent="0.2">
      <c r="BK819" s="153">
        <v>3474.699951171875</v>
      </c>
      <c r="BO819" s="153">
        <v>17153.900390625</v>
      </c>
    </row>
    <row r="820" spans="63:67" x14ac:dyDescent="0.2">
      <c r="BK820" s="153">
        <v>3802.090087890625</v>
      </c>
      <c r="BO820" s="153">
        <v>17909.5</v>
      </c>
    </row>
    <row r="821" spans="63:67" x14ac:dyDescent="0.2">
      <c r="BK821" s="153">
        <v>3459.219970703125</v>
      </c>
      <c r="BO821" s="153">
        <v>18006</v>
      </c>
    </row>
    <row r="822" spans="63:67" x14ac:dyDescent="0.2">
      <c r="BK822" s="153">
        <v>3318.929931640625</v>
      </c>
      <c r="BO822" s="153">
        <v>15757.2001953125</v>
      </c>
    </row>
    <row r="823" spans="63:67" x14ac:dyDescent="0.2">
      <c r="BK823" s="153">
        <v>3783.68994140625</v>
      </c>
      <c r="BO823" s="153">
        <v>15416.400390625</v>
      </c>
    </row>
    <row r="824" spans="63:67" x14ac:dyDescent="0.2">
      <c r="BK824" s="153">
        <v>3939.889892578125</v>
      </c>
      <c r="BO824" s="153">
        <v>17334.69921875</v>
      </c>
    </row>
    <row r="825" spans="63:67" x14ac:dyDescent="0.2">
      <c r="BK825" s="153">
        <v>3109.669921875</v>
      </c>
      <c r="BO825" s="153">
        <v>15990.599609375</v>
      </c>
    </row>
    <row r="826" spans="63:67" x14ac:dyDescent="0.2">
      <c r="BK826" s="153">
        <v>3514.47998046875</v>
      </c>
      <c r="BO826" s="153">
        <v>14020.900390625</v>
      </c>
    </row>
    <row r="827" spans="63:67" x14ac:dyDescent="0.2">
      <c r="BK827" s="153">
        <v>3783.510009765625</v>
      </c>
      <c r="BO827" s="153">
        <v>14238.099609375</v>
      </c>
    </row>
    <row r="828" spans="63:67" x14ac:dyDescent="0.2">
      <c r="BK828" s="153">
        <v>4125.60009765625</v>
      </c>
      <c r="BO828" s="153">
        <v>14347</v>
      </c>
    </row>
    <row r="829" spans="63:67" x14ac:dyDescent="0.2">
      <c r="BK829" s="153">
        <v>3622.860107421875</v>
      </c>
      <c r="BO829" s="153">
        <v>16203</v>
      </c>
    </row>
    <row r="830" spans="63:67" x14ac:dyDescent="0.2">
      <c r="BK830" s="153">
        <v>3930.35009765625</v>
      </c>
      <c r="BO830" s="153">
        <v>14780</v>
      </c>
    </row>
    <row r="831" spans="63:67" x14ac:dyDescent="0.2">
      <c r="BK831" s="153">
        <v>4202.169921875</v>
      </c>
      <c r="BO831" s="153">
        <v>17178</v>
      </c>
    </row>
    <row r="832" spans="63:67" x14ac:dyDescent="0.2">
      <c r="BK832" s="153">
        <v>3494.0400390625</v>
      </c>
      <c r="BO832" s="153">
        <v>14443.099609375</v>
      </c>
    </row>
    <row r="833" spans="63:67" x14ac:dyDescent="0.2">
      <c r="BK833" s="153">
        <v>3432.949951171875</v>
      </c>
      <c r="BO833" s="153">
        <v>16786.400390625</v>
      </c>
    </row>
    <row r="834" spans="63:67" x14ac:dyDescent="0.2">
      <c r="BK834" s="153">
        <v>3592.72998046875</v>
      </c>
      <c r="BO834" s="153">
        <v>20380</v>
      </c>
    </row>
    <row r="835" spans="63:67" x14ac:dyDescent="0.2">
      <c r="BK835" s="153">
        <v>3442.0400390625</v>
      </c>
      <c r="BO835" s="153">
        <v>15995.5</v>
      </c>
    </row>
    <row r="836" spans="63:67" x14ac:dyDescent="0.2">
      <c r="BK836" s="153">
        <v>3450.139892578125</v>
      </c>
      <c r="BO836" s="153">
        <v>16399.30078125</v>
      </c>
    </row>
    <row r="837" spans="63:67" x14ac:dyDescent="0.2">
      <c r="BK837" s="153">
        <v>3602.830078125</v>
      </c>
      <c r="BO837" s="153">
        <v>14622.5</v>
      </c>
    </row>
    <row r="838" spans="63:67" x14ac:dyDescent="0.2">
      <c r="BK838" s="153">
        <v>3351.6298828125</v>
      </c>
      <c r="BO838" s="153">
        <v>19953.69921875</v>
      </c>
    </row>
    <row r="839" spans="63:67" x14ac:dyDescent="0.2">
      <c r="BK839" s="153">
        <v>3410.31005859375</v>
      </c>
      <c r="BO839" s="153">
        <v>17264.900390625</v>
      </c>
    </row>
    <row r="840" spans="63:67" x14ac:dyDescent="0.2">
      <c r="BK840" s="153">
        <v>3284.580078125</v>
      </c>
      <c r="BO840" s="153">
        <v>15825.900390625</v>
      </c>
    </row>
    <row r="841" spans="63:67" x14ac:dyDescent="0.2">
      <c r="BK841" s="153">
        <v>3942.969970703125</v>
      </c>
      <c r="BO841" s="153">
        <v>17565.599609375</v>
      </c>
    </row>
    <row r="842" spans="63:67" x14ac:dyDescent="0.2">
      <c r="BK842" s="153">
        <v>3589.1201171875</v>
      </c>
      <c r="BO842" s="153">
        <v>18620.599609375</v>
      </c>
    </row>
    <row r="843" spans="63:67" x14ac:dyDescent="0.2">
      <c r="BK843" s="153">
        <v>3205.4599609375</v>
      </c>
      <c r="BO843" s="153">
        <v>14916.2998046875</v>
      </c>
    </row>
    <row r="844" spans="63:67" x14ac:dyDescent="0.2">
      <c r="BK844" s="153">
        <v>3412.419921875</v>
      </c>
      <c r="BO844" s="153">
        <v>17602.80078125</v>
      </c>
    </row>
    <row r="845" spans="63:67" x14ac:dyDescent="0.2">
      <c r="BK845" s="153">
        <v>3133.800048828125</v>
      </c>
      <c r="BO845" s="153">
        <v>19536.80078125</v>
      </c>
    </row>
    <row r="846" spans="63:67" x14ac:dyDescent="0.2">
      <c r="BK846" s="153">
        <v>3792.340087890625</v>
      </c>
      <c r="BO846" s="153">
        <v>19931</v>
      </c>
    </row>
    <row r="847" spans="63:67" x14ac:dyDescent="0.2">
      <c r="BK847" s="153">
        <v>3522.60009765625</v>
      </c>
      <c r="BO847" s="153">
        <v>16492.69921875</v>
      </c>
    </row>
    <row r="848" spans="63:67" x14ac:dyDescent="0.2">
      <c r="BK848" s="153">
        <v>3998.030029296875</v>
      </c>
      <c r="BO848" s="153">
        <v>16483.400390625</v>
      </c>
    </row>
    <row r="849" spans="63:67" x14ac:dyDescent="0.2">
      <c r="BK849" s="153">
        <v>3691.389892578125</v>
      </c>
      <c r="BO849" s="153">
        <v>18558.900390625</v>
      </c>
    </row>
    <row r="850" spans="63:67" x14ac:dyDescent="0.2">
      <c r="BK850" s="153">
        <v>3561.570068359375</v>
      </c>
      <c r="BO850" s="153">
        <v>16544.400390625</v>
      </c>
    </row>
    <row r="851" spans="63:67" x14ac:dyDescent="0.2">
      <c r="BK851" s="153">
        <v>3781.7900390625</v>
      </c>
      <c r="BO851" s="153">
        <v>17518.5</v>
      </c>
    </row>
    <row r="852" spans="63:67" x14ac:dyDescent="0.2">
      <c r="BK852" s="153">
        <v>3490.639892578125</v>
      </c>
      <c r="BO852" s="153">
        <v>16179.400390625</v>
      </c>
    </row>
    <row r="853" spans="63:67" x14ac:dyDescent="0.2">
      <c r="BK853" s="153">
        <v>3858.2099609375</v>
      </c>
      <c r="BO853" s="153">
        <v>16784.599609375</v>
      </c>
    </row>
    <row r="854" spans="63:67" x14ac:dyDescent="0.2">
      <c r="BK854" s="153">
        <v>3904.3798828125</v>
      </c>
      <c r="BO854" s="153">
        <v>18172.5</v>
      </c>
    </row>
    <row r="855" spans="63:67" x14ac:dyDescent="0.2">
      <c r="BK855" s="153">
        <v>3761.530029296875</v>
      </c>
      <c r="BO855" s="153">
        <v>19572.400390625</v>
      </c>
    </row>
    <row r="856" spans="63:67" x14ac:dyDescent="0.2">
      <c r="BK856" s="153">
        <v>4163.5400390625</v>
      </c>
      <c r="BO856" s="153">
        <v>17087.69921875</v>
      </c>
    </row>
    <row r="857" spans="63:67" x14ac:dyDescent="0.2">
      <c r="BK857" s="153">
        <v>3376.010009765625</v>
      </c>
      <c r="BO857" s="153">
        <v>15481.900390625</v>
      </c>
    </row>
    <row r="858" spans="63:67" x14ac:dyDescent="0.2">
      <c r="BK858" s="153">
        <v>3304.179931640625</v>
      </c>
      <c r="BO858" s="153">
        <v>16381.900390625</v>
      </c>
    </row>
    <row r="859" spans="63:67" x14ac:dyDescent="0.2">
      <c r="BK859" s="153">
        <v>3706.25</v>
      </c>
      <c r="BO859" s="153">
        <v>14849.400390625</v>
      </c>
    </row>
    <row r="860" spans="63:67" x14ac:dyDescent="0.2">
      <c r="BK860" s="153">
        <v>3713.68994140625</v>
      </c>
      <c r="BO860" s="153">
        <v>15547.2998046875</v>
      </c>
    </row>
    <row r="861" spans="63:67" x14ac:dyDescent="0.2">
      <c r="BK861" s="153">
        <v>3520.280029296875</v>
      </c>
      <c r="BO861" s="153">
        <v>18370</v>
      </c>
    </row>
    <row r="862" spans="63:67" x14ac:dyDescent="0.2">
      <c r="BK862" s="153">
        <v>3690.780029296875</v>
      </c>
      <c r="BO862" s="153">
        <v>18604.099609375</v>
      </c>
    </row>
    <row r="863" spans="63:67" x14ac:dyDescent="0.2">
      <c r="BK863" s="153">
        <v>3879.93994140625</v>
      </c>
      <c r="BO863" s="153">
        <v>16288.400390625</v>
      </c>
    </row>
    <row r="864" spans="63:67" x14ac:dyDescent="0.2">
      <c r="BK864" s="153">
        <v>3096.239990234375</v>
      </c>
      <c r="BO864" s="153">
        <v>16793.400390625</v>
      </c>
    </row>
    <row r="865" spans="63:67" x14ac:dyDescent="0.2">
      <c r="BK865" s="153">
        <v>3404.889892578125</v>
      </c>
      <c r="BO865" s="153">
        <v>13476</v>
      </c>
    </row>
    <row r="866" spans="63:67" x14ac:dyDescent="0.2">
      <c r="BK866" s="153">
        <v>3711.1298828125</v>
      </c>
      <c r="BO866" s="153">
        <v>16636.099609375</v>
      </c>
    </row>
    <row r="867" spans="63:67" x14ac:dyDescent="0.2">
      <c r="BK867" s="153">
        <v>3511.179931640625</v>
      </c>
      <c r="BO867" s="153">
        <v>11386.599609375</v>
      </c>
    </row>
    <row r="868" spans="63:67" x14ac:dyDescent="0.2">
      <c r="BK868" s="153">
        <v>3758.89990234375</v>
      </c>
      <c r="BO868" s="153">
        <v>9237.599609375</v>
      </c>
    </row>
    <row r="869" spans="63:67" x14ac:dyDescent="0.2">
      <c r="BK869" s="153">
        <v>3339.7900390625</v>
      </c>
      <c r="BO869" s="153">
        <v>10396.099609375</v>
      </c>
    </row>
    <row r="870" spans="63:67" x14ac:dyDescent="0.2">
      <c r="BK870" s="153">
        <v>3079.699951171875</v>
      </c>
      <c r="BO870" s="153">
        <v>10228.2001953125</v>
      </c>
    </row>
    <row r="871" spans="63:67" x14ac:dyDescent="0.2">
      <c r="BK871" s="153">
        <v>2864.639892578125</v>
      </c>
      <c r="BO871" s="153">
        <v>11250.099609375</v>
      </c>
    </row>
    <row r="872" spans="63:67" x14ac:dyDescent="0.2">
      <c r="BK872" s="153">
        <v>3081.969970703125</v>
      </c>
      <c r="BO872" s="153">
        <v>10453.7001953125</v>
      </c>
    </row>
    <row r="873" spans="63:67" x14ac:dyDescent="0.2">
      <c r="BK873" s="153">
        <v>3134.590087890625</v>
      </c>
      <c r="BO873" s="153">
        <v>12127.599609375</v>
      </c>
    </row>
    <row r="874" spans="63:67" x14ac:dyDescent="0.2">
      <c r="BK874" s="153">
        <v>4072.47998046875</v>
      </c>
      <c r="BO874" s="153">
        <v>16208.900390625</v>
      </c>
    </row>
    <row r="875" spans="63:67" x14ac:dyDescent="0.2">
      <c r="BK875" s="153">
        <v>4163.72998046875</v>
      </c>
      <c r="BO875" s="153">
        <v>19089.400390625</v>
      </c>
    </row>
    <row r="876" spans="63:67" x14ac:dyDescent="0.2">
      <c r="BK876" s="153">
        <v>3963.449951171875</v>
      </c>
      <c r="BO876" s="153">
        <v>15879.2998046875</v>
      </c>
    </row>
    <row r="877" spans="63:67" x14ac:dyDescent="0.2">
      <c r="BK877" s="153">
        <v>3871.18994140625</v>
      </c>
      <c r="BO877" s="153">
        <v>14183.900390625</v>
      </c>
    </row>
    <row r="878" spans="63:67" x14ac:dyDescent="0.2">
      <c r="BK878" s="153">
        <v>4488.7998046875</v>
      </c>
      <c r="BO878" s="153">
        <v>16825.5</v>
      </c>
    </row>
    <row r="879" spans="63:67" ht="16" thickBot="1" x14ac:dyDescent="0.25">
      <c r="BK879" s="155">
        <v>3742.81005859375</v>
      </c>
      <c r="BO879" s="155">
        <v>18368.900390625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F7E7-3250-4F36-9ACF-96FB92FF60E5}">
  <dimension ref="A1:K30"/>
  <sheetViews>
    <sheetView workbookViewId="0">
      <selection sqref="A1:B1"/>
    </sheetView>
  </sheetViews>
  <sheetFormatPr baseColWidth="10" defaultRowHeight="15" x14ac:dyDescent="0.2"/>
  <cols>
    <col min="1" max="1" width="5.5" bestFit="1" customWidth="1"/>
    <col min="2" max="2" width="12.1640625" bestFit="1" customWidth="1"/>
    <col min="3" max="3" width="10" bestFit="1" customWidth="1"/>
    <col min="4" max="4" width="20.1640625" bestFit="1" customWidth="1"/>
    <col min="5" max="5" width="12" bestFit="1" customWidth="1"/>
    <col min="6" max="6" width="16.33203125" bestFit="1" customWidth="1"/>
    <col min="8" max="8" width="6" bestFit="1" customWidth="1"/>
    <col min="9" max="9" width="7.83203125" bestFit="1" customWidth="1"/>
    <col min="10" max="10" width="9.5" bestFit="1" customWidth="1"/>
  </cols>
  <sheetData>
    <row r="1" spans="1:10" ht="17" x14ac:dyDescent="0.2">
      <c r="A1" s="193" t="s">
        <v>45</v>
      </c>
      <c r="B1" s="193"/>
      <c r="C1" s="147"/>
      <c r="I1" s="28"/>
      <c r="J1" s="28"/>
    </row>
    <row r="2" spans="1:10" ht="17" x14ac:dyDescent="0.2">
      <c r="A2" s="8" t="s">
        <v>1</v>
      </c>
      <c r="B2" s="8" t="s">
        <v>8</v>
      </c>
      <c r="C2" s="8" t="s">
        <v>130</v>
      </c>
      <c r="D2" s="105" t="s">
        <v>149</v>
      </c>
      <c r="E2" s="111" t="s">
        <v>211</v>
      </c>
      <c r="F2" s="8" t="s">
        <v>212</v>
      </c>
      <c r="I2" s="1" t="s">
        <v>151</v>
      </c>
      <c r="J2" s="1" t="s">
        <v>150</v>
      </c>
    </row>
    <row r="3" spans="1:10" x14ac:dyDescent="0.2">
      <c r="A3" s="7">
        <v>1</v>
      </c>
      <c r="B3" s="6" t="s">
        <v>6</v>
      </c>
      <c r="C3" s="6" t="s">
        <v>213</v>
      </c>
      <c r="D3" s="14">
        <v>227</v>
      </c>
      <c r="E3" s="14">
        <v>17</v>
      </c>
      <c r="F3" s="38">
        <v>7.4889867841409687</v>
      </c>
      <c r="I3" s="38">
        <v>7.4889867841409687</v>
      </c>
      <c r="J3" s="38">
        <v>15.328467153284672</v>
      </c>
    </row>
    <row r="4" spans="1:10" x14ac:dyDescent="0.2">
      <c r="A4" s="7">
        <v>1</v>
      </c>
      <c r="B4" s="6" t="s">
        <v>7</v>
      </c>
      <c r="C4" s="6" t="s">
        <v>213</v>
      </c>
      <c r="D4" s="14">
        <v>140</v>
      </c>
      <c r="E4" s="14">
        <v>9</v>
      </c>
      <c r="F4" s="38">
        <v>6.4285714285714279</v>
      </c>
      <c r="I4" s="38">
        <v>6.4285714285714279</v>
      </c>
      <c r="J4" s="38">
        <v>14.503816793893129</v>
      </c>
    </row>
    <row r="5" spans="1:10" x14ac:dyDescent="0.2">
      <c r="A5" s="7">
        <v>2</v>
      </c>
      <c r="B5" s="6" t="s">
        <v>6</v>
      </c>
      <c r="C5" s="6" t="s">
        <v>213</v>
      </c>
      <c r="D5" s="14">
        <v>131</v>
      </c>
      <c r="E5" s="14">
        <v>14</v>
      </c>
      <c r="F5" s="38">
        <v>10.687022900763358</v>
      </c>
      <c r="I5" s="38">
        <v>10.687022900763358</v>
      </c>
      <c r="J5" s="38">
        <v>7.9545454545454541</v>
      </c>
    </row>
    <row r="6" spans="1:10" x14ac:dyDescent="0.2">
      <c r="A6" s="7">
        <v>2</v>
      </c>
      <c r="B6" s="6" t="s">
        <v>7</v>
      </c>
      <c r="C6" s="6" t="s">
        <v>213</v>
      </c>
      <c r="D6" s="14">
        <v>172</v>
      </c>
      <c r="E6" s="14">
        <v>23</v>
      </c>
      <c r="F6" s="38">
        <v>13.372093023255813</v>
      </c>
      <c r="I6" s="38">
        <v>13.372093023255813</v>
      </c>
      <c r="J6" s="38">
        <v>17.877094972067038</v>
      </c>
    </row>
    <row r="7" spans="1:10" x14ac:dyDescent="0.2">
      <c r="A7" s="7">
        <v>1</v>
      </c>
      <c r="B7" s="6" t="s">
        <v>6</v>
      </c>
      <c r="C7" s="6" t="s">
        <v>214</v>
      </c>
      <c r="D7" s="14">
        <v>137</v>
      </c>
      <c r="E7" s="14">
        <v>21</v>
      </c>
      <c r="F7" s="38">
        <v>15.328467153284672</v>
      </c>
      <c r="I7" s="28"/>
      <c r="J7" s="28"/>
    </row>
    <row r="8" spans="1:10" x14ac:dyDescent="0.2">
      <c r="A8" s="7">
        <v>1</v>
      </c>
      <c r="B8" s="6" t="s">
        <v>7</v>
      </c>
      <c r="C8" s="6" t="s">
        <v>214</v>
      </c>
      <c r="D8" s="14">
        <v>131</v>
      </c>
      <c r="E8" s="14">
        <v>19</v>
      </c>
      <c r="F8" s="38">
        <v>14.503816793893129</v>
      </c>
      <c r="H8" s="3" t="s">
        <v>2</v>
      </c>
      <c r="I8" s="149">
        <f>AVERAGE(I3:I6)</f>
        <v>9.4941685341828919</v>
      </c>
      <c r="J8" s="149">
        <f>AVERAGE(J3:J6)</f>
        <v>13.915981093447574</v>
      </c>
    </row>
    <row r="9" spans="1:10" x14ac:dyDescent="0.2">
      <c r="A9" s="7">
        <v>2</v>
      </c>
      <c r="B9" s="6" t="s">
        <v>6</v>
      </c>
      <c r="C9" s="6" t="s">
        <v>214</v>
      </c>
      <c r="D9" s="14">
        <v>88</v>
      </c>
      <c r="E9" s="14">
        <v>7</v>
      </c>
      <c r="F9" s="38">
        <v>7.9545454545454541</v>
      </c>
      <c r="H9" s="3" t="s">
        <v>3</v>
      </c>
      <c r="I9" s="149">
        <f>STDEVA(I3:I6)</f>
        <v>3.1559382834827501</v>
      </c>
      <c r="J9" s="149">
        <f>STDEVA(J3:J6)</f>
        <v>4.2257072668811482</v>
      </c>
    </row>
    <row r="10" spans="1:10" x14ac:dyDescent="0.2">
      <c r="A10" s="7">
        <v>2</v>
      </c>
      <c r="B10" s="6" t="s">
        <v>7</v>
      </c>
      <c r="C10" s="6" t="s">
        <v>214</v>
      </c>
      <c r="D10" s="14">
        <v>179</v>
      </c>
      <c r="E10" s="14">
        <v>32</v>
      </c>
      <c r="F10" s="38">
        <v>17.877094972067038</v>
      </c>
    </row>
    <row r="30" spans="10:11" x14ac:dyDescent="0.2">
      <c r="J30" s="10"/>
      <c r="K30" s="10"/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35BD-4A25-4577-8B7B-019FF8E20F92}">
  <dimension ref="A1:AD289"/>
  <sheetViews>
    <sheetView topLeftCell="R1" workbookViewId="0">
      <selection activeCell="AG29" sqref="AG29"/>
    </sheetView>
  </sheetViews>
  <sheetFormatPr baseColWidth="10" defaultRowHeight="15" x14ac:dyDescent="0.2"/>
  <cols>
    <col min="1" max="1" width="23" bestFit="1" customWidth="1"/>
    <col min="2" max="2" width="9.33203125" bestFit="1" customWidth="1"/>
    <col min="3" max="3" width="10.5" bestFit="1" customWidth="1"/>
    <col min="6" max="6" width="24.1640625" bestFit="1" customWidth="1"/>
    <col min="7" max="7" width="9.33203125" bestFit="1" customWidth="1"/>
    <col min="8" max="8" width="10.5" bestFit="1" customWidth="1"/>
    <col min="10" max="10" width="24.6640625" bestFit="1" customWidth="1"/>
    <col min="11" max="11" width="9.33203125" bestFit="1" customWidth="1"/>
    <col min="12" max="12" width="10.5" bestFit="1" customWidth="1"/>
    <col min="14" max="14" width="25.83203125" bestFit="1" customWidth="1"/>
    <col min="15" max="15" width="9.33203125" bestFit="1" customWidth="1"/>
    <col min="16" max="16" width="10.5" bestFit="1" customWidth="1"/>
  </cols>
  <sheetData>
    <row r="1" spans="1:30" ht="17" x14ac:dyDescent="0.2">
      <c r="A1" s="151" t="s">
        <v>51</v>
      </c>
      <c r="B1" s="27"/>
      <c r="C1" s="28"/>
      <c r="D1" s="28"/>
    </row>
    <row r="2" spans="1:30" x14ac:dyDescent="0.2">
      <c r="A2" s="28"/>
      <c r="B2" s="28"/>
      <c r="C2" s="28"/>
      <c r="D2" s="28"/>
    </row>
    <row r="3" spans="1:30" x14ac:dyDescent="0.2">
      <c r="A3" s="26" t="s">
        <v>135</v>
      </c>
      <c r="B3" s="132" t="s">
        <v>215</v>
      </c>
      <c r="C3" s="1" t="s">
        <v>152</v>
      </c>
      <c r="D3" s="27"/>
      <c r="F3" s="26" t="s">
        <v>136</v>
      </c>
      <c r="G3" s="132" t="s">
        <v>215</v>
      </c>
      <c r="H3" s="1" t="s">
        <v>152</v>
      </c>
      <c r="J3" s="26" t="s">
        <v>141</v>
      </c>
      <c r="K3" s="132" t="s">
        <v>215</v>
      </c>
      <c r="L3" s="1" t="s">
        <v>152</v>
      </c>
      <c r="N3" s="26" t="s">
        <v>142</v>
      </c>
      <c r="O3" s="132" t="s">
        <v>215</v>
      </c>
      <c r="P3" s="1" t="s">
        <v>152</v>
      </c>
      <c r="R3" s="151" t="s">
        <v>215</v>
      </c>
      <c r="T3" s="25" t="s">
        <v>155</v>
      </c>
      <c r="U3" s="157" t="s">
        <v>153</v>
      </c>
      <c r="V3" s="133" t="s">
        <v>154</v>
      </c>
      <c r="X3" s="25" t="s">
        <v>156</v>
      </c>
      <c r="Y3" s="157" t="s">
        <v>153</v>
      </c>
      <c r="Z3" s="133" t="s">
        <v>154</v>
      </c>
      <c r="AB3" s="25" t="s">
        <v>157</v>
      </c>
      <c r="AC3" s="157" t="s">
        <v>153</v>
      </c>
      <c r="AD3" s="133" t="s">
        <v>154</v>
      </c>
    </row>
    <row r="4" spans="1:30" x14ac:dyDescent="0.2">
      <c r="B4" s="159">
        <v>0</v>
      </c>
      <c r="C4" s="139">
        <v>59.229491000000003</v>
      </c>
      <c r="D4" s="39"/>
      <c r="G4" s="138">
        <v>0</v>
      </c>
      <c r="H4" s="139">
        <v>22.1175309999999</v>
      </c>
      <c r="K4" s="138">
        <v>0</v>
      </c>
      <c r="L4" s="139">
        <v>21.129873999999901</v>
      </c>
      <c r="O4" s="138">
        <v>0</v>
      </c>
      <c r="P4" s="139">
        <v>21.399234999999901</v>
      </c>
      <c r="U4" s="159">
        <v>0</v>
      </c>
      <c r="V4" s="138">
        <v>0</v>
      </c>
      <c r="Y4" s="161">
        <v>4</v>
      </c>
      <c r="Z4" s="165">
        <v>16</v>
      </c>
      <c r="AC4" s="160">
        <v>22</v>
      </c>
      <c r="AD4" s="138">
        <v>21</v>
      </c>
    </row>
    <row r="5" spans="1:30" x14ac:dyDescent="0.2">
      <c r="B5" s="159">
        <v>0</v>
      </c>
      <c r="C5" s="139">
        <v>20.172146000000001</v>
      </c>
      <c r="D5" s="39"/>
      <c r="G5" s="138">
        <v>0</v>
      </c>
      <c r="H5" s="139">
        <v>23.1949749999999</v>
      </c>
      <c r="K5" s="138">
        <v>0</v>
      </c>
      <c r="L5" s="139">
        <v>40.733368999999897</v>
      </c>
      <c r="O5" s="138">
        <v>0</v>
      </c>
      <c r="P5" s="139">
        <v>36.154231999999901</v>
      </c>
      <c r="U5" s="159">
        <v>0</v>
      </c>
      <c r="V5" s="138">
        <v>0</v>
      </c>
      <c r="Y5" s="161">
        <v>3</v>
      </c>
      <c r="Z5" s="165">
        <v>15</v>
      </c>
      <c r="AC5" s="160">
        <v>21</v>
      </c>
      <c r="AD5" s="138">
        <v>35</v>
      </c>
    </row>
    <row r="6" spans="1:30" x14ac:dyDescent="0.2">
      <c r="B6" s="159">
        <v>0</v>
      </c>
      <c r="C6" s="139">
        <v>73.774985000000001</v>
      </c>
      <c r="D6" s="39"/>
      <c r="G6" s="138">
        <v>0</v>
      </c>
      <c r="H6" s="139">
        <v>23.404477999999902</v>
      </c>
      <c r="K6" s="138">
        <v>0</v>
      </c>
      <c r="L6" s="139">
        <v>43.397049999999901</v>
      </c>
      <c r="O6" s="138">
        <v>0</v>
      </c>
      <c r="P6" s="139">
        <v>37.710539999999902</v>
      </c>
      <c r="U6" s="159">
        <v>0</v>
      </c>
      <c r="V6" s="138">
        <v>0</v>
      </c>
      <c r="Y6" s="161">
        <v>9</v>
      </c>
      <c r="Z6" s="165">
        <v>16</v>
      </c>
      <c r="AC6" s="160">
        <v>18</v>
      </c>
      <c r="AD6" s="138">
        <v>21</v>
      </c>
    </row>
    <row r="7" spans="1:30" x14ac:dyDescent="0.2">
      <c r="B7" s="159">
        <v>0</v>
      </c>
      <c r="C7" s="139">
        <v>50.460293999999998</v>
      </c>
      <c r="D7" s="39"/>
      <c r="G7" s="138">
        <v>0</v>
      </c>
      <c r="H7" s="139">
        <v>24.9308569999999</v>
      </c>
      <c r="K7" s="138">
        <v>0</v>
      </c>
      <c r="L7" s="139">
        <v>60.067502999999903</v>
      </c>
      <c r="O7" s="138">
        <v>0</v>
      </c>
      <c r="P7" s="139">
        <v>42.678753999999898</v>
      </c>
      <c r="U7" s="159">
        <v>0</v>
      </c>
      <c r="V7" s="138">
        <v>0</v>
      </c>
      <c r="Y7" s="161">
        <v>6</v>
      </c>
      <c r="Z7" s="165">
        <v>11</v>
      </c>
      <c r="AC7" s="160">
        <v>14</v>
      </c>
      <c r="AD7" s="138">
        <v>29</v>
      </c>
    </row>
    <row r="8" spans="1:30" x14ac:dyDescent="0.2">
      <c r="B8" s="159">
        <v>0</v>
      </c>
      <c r="C8" s="139">
        <v>69.106060999999997</v>
      </c>
      <c r="D8" s="39"/>
      <c r="G8" s="138">
        <v>0</v>
      </c>
      <c r="H8" s="139">
        <v>28.4325499999999</v>
      </c>
      <c r="K8" s="138">
        <v>0</v>
      </c>
      <c r="L8" s="139">
        <v>63.239976999999897</v>
      </c>
      <c r="O8" s="138">
        <v>0</v>
      </c>
      <c r="P8" s="139">
        <v>55.099288999999899</v>
      </c>
      <c r="U8" s="159">
        <v>0</v>
      </c>
      <c r="V8" s="138">
        <v>0</v>
      </c>
      <c r="Y8" s="161">
        <v>6</v>
      </c>
      <c r="Z8" s="165">
        <v>7</v>
      </c>
      <c r="AC8" s="160">
        <v>10</v>
      </c>
      <c r="AD8" s="138">
        <v>28</v>
      </c>
    </row>
    <row r="9" spans="1:30" x14ac:dyDescent="0.2">
      <c r="B9" s="159">
        <v>0</v>
      </c>
      <c r="C9" s="139">
        <v>70.303220999999994</v>
      </c>
      <c r="D9" s="39"/>
      <c r="G9" s="138">
        <v>0</v>
      </c>
      <c r="H9" s="139">
        <v>29.150845999999898</v>
      </c>
      <c r="K9" s="138">
        <v>1</v>
      </c>
      <c r="L9" s="139">
        <v>15.5630799999999</v>
      </c>
      <c r="O9" s="138">
        <v>0</v>
      </c>
      <c r="P9" s="139">
        <v>59.3492069999999</v>
      </c>
      <c r="U9" s="159">
        <v>0</v>
      </c>
      <c r="V9" s="138">
        <v>1</v>
      </c>
      <c r="Y9" s="161">
        <v>6</v>
      </c>
      <c r="Z9" s="165">
        <v>5</v>
      </c>
      <c r="AC9" s="160">
        <v>5</v>
      </c>
      <c r="AD9" s="138">
        <v>15</v>
      </c>
    </row>
    <row r="10" spans="1:30" x14ac:dyDescent="0.2">
      <c r="B10" s="159">
        <v>0</v>
      </c>
      <c r="C10" s="139">
        <v>36.273947999999997</v>
      </c>
      <c r="D10" s="39"/>
      <c r="G10" s="138">
        <v>0</v>
      </c>
      <c r="H10" s="139">
        <v>32.024029999999897</v>
      </c>
      <c r="K10" s="138">
        <v>1</v>
      </c>
      <c r="L10" s="139">
        <v>21.608737999999899</v>
      </c>
      <c r="O10" s="138">
        <v>0</v>
      </c>
      <c r="P10" s="139">
        <v>67.5198239999999</v>
      </c>
      <c r="U10" s="159">
        <v>0</v>
      </c>
      <c r="V10" s="138">
        <v>1</v>
      </c>
      <c r="Y10" s="161">
        <v>8</v>
      </c>
      <c r="Z10" s="165">
        <v>18</v>
      </c>
      <c r="AC10" s="160">
        <v>22</v>
      </c>
      <c r="AD10" s="138">
        <v>16</v>
      </c>
    </row>
    <row r="11" spans="1:30" x14ac:dyDescent="0.2">
      <c r="B11" s="159">
        <v>0</v>
      </c>
      <c r="C11" s="139">
        <v>29.809284000000002</v>
      </c>
      <c r="D11" s="39"/>
      <c r="G11" s="138">
        <v>0</v>
      </c>
      <c r="H11" s="139">
        <v>34.927142999999901</v>
      </c>
      <c r="K11" s="138">
        <v>1</v>
      </c>
      <c r="L11" s="139">
        <v>35.645438999999897</v>
      </c>
      <c r="O11" s="138">
        <v>0</v>
      </c>
      <c r="P11" s="139">
        <v>75.810156999999904</v>
      </c>
      <c r="U11" s="159">
        <v>0</v>
      </c>
      <c r="V11" s="138">
        <v>1</v>
      </c>
      <c r="Y11" s="161">
        <v>7</v>
      </c>
      <c r="Z11" s="165">
        <v>10</v>
      </c>
      <c r="AC11" s="160">
        <v>14</v>
      </c>
      <c r="AD11" s="138">
        <v>31</v>
      </c>
    </row>
    <row r="12" spans="1:30" x14ac:dyDescent="0.2">
      <c r="B12" s="159">
        <v>0</v>
      </c>
      <c r="C12" s="139">
        <v>94.515782000000002</v>
      </c>
      <c r="D12" s="39"/>
      <c r="G12" s="138">
        <v>0</v>
      </c>
      <c r="H12" s="139">
        <v>42.289676999999998</v>
      </c>
      <c r="K12" s="138">
        <v>1</v>
      </c>
      <c r="L12" s="139">
        <v>73.834842999999907</v>
      </c>
      <c r="O12" s="138">
        <v>0</v>
      </c>
      <c r="P12" s="139">
        <v>91.253520999999907</v>
      </c>
      <c r="U12" s="159">
        <v>0</v>
      </c>
      <c r="V12" s="138">
        <v>1</v>
      </c>
      <c r="Y12" s="161">
        <v>4</v>
      </c>
      <c r="Z12" s="165">
        <v>7</v>
      </c>
      <c r="AC12" s="160">
        <v>4</v>
      </c>
      <c r="AD12" s="138">
        <v>28</v>
      </c>
    </row>
    <row r="13" spans="1:30" x14ac:dyDescent="0.2">
      <c r="B13" s="161">
        <v>0</v>
      </c>
      <c r="C13" s="139">
        <v>90.116219000000001</v>
      </c>
      <c r="D13" s="39"/>
      <c r="G13" s="138">
        <v>0</v>
      </c>
      <c r="H13" s="139">
        <v>52.645110999999901</v>
      </c>
      <c r="K13" s="138">
        <v>1</v>
      </c>
      <c r="L13" s="139">
        <v>78.713269999999895</v>
      </c>
      <c r="O13" s="138">
        <v>0</v>
      </c>
      <c r="P13" s="139">
        <v>93.198905999999994</v>
      </c>
      <c r="U13" s="160">
        <v>0</v>
      </c>
      <c r="V13" s="138">
        <v>1</v>
      </c>
      <c r="Y13" s="161">
        <v>8</v>
      </c>
      <c r="Z13" s="165">
        <v>33</v>
      </c>
      <c r="AC13" s="160">
        <v>18</v>
      </c>
      <c r="AD13" s="138">
        <v>27</v>
      </c>
    </row>
    <row r="14" spans="1:30" x14ac:dyDescent="0.2">
      <c r="B14" s="159">
        <v>0</v>
      </c>
      <c r="C14" s="139">
        <v>34.358491999999998</v>
      </c>
      <c r="D14" s="39"/>
      <c r="G14" s="138">
        <v>0</v>
      </c>
      <c r="H14" s="139">
        <v>64.496994999999998</v>
      </c>
      <c r="K14" s="138">
        <v>2</v>
      </c>
      <c r="L14" s="139">
        <v>25.2002179999999</v>
      </c>
      <c r="O14" s="138">
        <v>1</v>
      </c>
      <c r="P14" s="139">
        <v>40.553794999999901</v>
      </c>
      <c r="U14" s="159">
        <v>0</v>
      </c>
      <c r="V14" s="138">
        <v>2</v>
      </c>
      <c r="Y14" s="161">
        <v>1</v>
      </c>
      <c r="Z14" s="165">
        <v>11</v>
      </c>
      <c r="AC14" s="160">
        <v>45</v>
      </c>
      <c r="AD14" s="138">
        <v>1</v>
      </c>
    </row>
    <row r="15" spans="1:30" x14ac:dyDescent="0.2">
      <c r="B15" s="159">
        <v>0</v>
      </c>
      <c r="C15" s="139">
        <v>95.952374000000006</v>
      </c>
      <c r="D15" s="39"/>
      <c r="G15" s="138">
        <v>0</v>
      </c>
      <c r="H15" s="139">
        <v>65.305077999999995</v>
      </c>
      <c r="K15" s="138">
        <v>2</v>
      </c>
      <c r="L15" s="139">
        <v>41.302019999999899</v>
      </c>
      <c r="O15" s="138">
        <v>1</v>
      </c>
      <c r="P15" s="139">
        <v>59.947786999999899</v>
      </c>
      <c r="U15" s="159">
        <v>0</v>
      </c>
      <c r="V15" s="138">
        <v>2</v>
      </c>
      <c r="Y15" s="161">
        <v>8</v>
      </c>
      <c r="Z15" s="165">
        <v>10</v>
      </c>
      <c r="AC15" s="160">
        <v>11</v>
      </c>
      <c r="AD15" s="138">
        <v>4</v>
      </c>
    </row>
    <row r="16" spans="1:30" x14ac:dyDescent="0.2">
      <c r="B16" s="159">
        <v>0</v>
      </c>
      <c r="C16" s="139">
        <v>34.597923999999999</v>
      </c>
      <c r="D16" s="39"/>
      <c r="G16" s="138">
        <v>0</v>
      </c>
      <c r="H16" s="139">
        <v>68.806770999999998</v>
      </c>
      <c r="K16" s="138">
        <v>2</v>
      </c>
      <c r="L16" s="139">
        <v>58.630910999999898</v>
      </c>
      <c r="O16" s="138">
        <v>1</v>
      </c>
      <c r="P16" s="139">
        <v>68.746912999999907</v>
      </c>
      <c r="U16" s="159">
        <v>0</v>
      </c>
      <c r="V16" s="138">
        <v>2</v>
      </c>
      <c r="Y16" s="161">
        <v>1</v>
      </c>
      <c r="Z16" s="165">
        <v>13</v>
      </c>
      <c r="AC16" s="160">
        <v>19</v>
      </c>
      <c r="AD16" s="138">
        <v>40</v>
      </c>
    </row>
    <row r="17" spans="2:30" x14ac:dyDescent="0.2">
      <c r="B17" s="159">
        <v>0</v>
      </c>
      <c r="C17" s="139">
        <v>65.185361999999998</v>
      </c>
      <c r="D17" s="39"/>
      <c r="G17" s="138">
        <v>0</v>
      </c>
      <c r="H17" s="139">
        <v>69.465208999999902</v>
      </c>
      <c r="K17" s="138">
        <v>2</v>
      </c>
      <c r="L17" s="139">
        <v>107.205677999999</v>
      </c>
      <c r="O17" s="138">
        <v>1</v>
      </c>
      <c r="P17" s="139">
        <v>72.098960999999903</v>
      </c>
      <c r="U17" s="159">
        <v>0</v>
      </c>
      <c r="V17" s="138">
        <v>2</v>
      </c>
      <c r="Y17" s="161">
        <v>5</v>
      </c>
      <c r="Z17" s="165">
        <v>2</v>
      </c>
      <c r="AC17" s="160">
        <v>16</v>
      </c>
      <c r="AD17" s="138">
        <v>35</v>
      </c>
    </row>
    <row r="18" spans="2:30" x14ac:dyDescent="0.2">
      <c r="B18" s="159">
        <v>0</v>
      </c>
      <c r="C18" s="139">
        <v>108.58241200000001</v>
      </c>
      <c r="D18" s="39"/>
      <c r="G18" s="138">
        <v>0</v>
      </c>
      <c r="H18" s="139">
        <v>73.924629999999894</v>
      </c>
      <c r="K18" s="138">
        <v>2</v>
      </c>
      <c r="L18" s="139">
        <v>155.57094199999901</v>
      </c>
      <c r="O18" s="138">
        <v>1</v>
      </c>
      <c r="P18" s="139">
        <v>79.251991999999902</v>
      </c>
      <c r="U18" s="159">
        <v>0</v>
      </c>
      <c r="V18" s="138">
        <v>2</v>
      </c>
      <c r="Y18" s="161">
        <v>5</v>
      </c>
      <c r="Z18" s="165">
        <v>10</v>
      </c>
      <c r="AC18" s="160">
        <v>1</v>
      </c>
      <c r="AD18" s="138">
        <v>0</v>
      </c>
    </row>
    <row r="19" spans="2:30" x14ac:dyDescent="0.2">
      <c r="B19" s="159">
        <v>0</v>
      </c>
      <c r="C19" s="139">
        <v>19.094702000000002</v>
      </c>
      <c r="D19" s="39"/>
      <c r="G19" s="138">
        <v>0</v>
      </c>
      <c r="H19" s="139">
        <v>94.605568999999903</v>
      </c>
      <c r="K19" s="138">
        <v>3</v>
      </c>
      <c r="L19" s="139">
        <v>48.634625</v>
      </c>
      <c r="O19" s="138">
        <v>1</v>
      </c>
      <c r="P19" s="139">
        <v>86.045874999999896</v>
      </c>
      <c r="U19" s="159">
        <v>0</v>
      </c>
      <c r="V19" s="138">
        <v>3</v>
      </c>
      <c r="Y19" s="161">
        <v>3</v>
      </c>
      <c r="Z19" s="165">
        <v>3</v>
      </c>
      <c r="AC19" s="160">
        <v>20</v>
      </c>
      <c r="AD19" s="138">
        <v>1</v>
      </c>
    </row>
    <row r="20" spans="2:30" x14ac:dyDescent="0.2">
      <c r="B20" s="159">
        <v>0</v>
      </c>
      <c r="C20" s="139">
        <v>19.872855999999999</v>
      </c>
      <c r="D20" s="39"/>
      <c r="G20" s="138">
        <v>1</v>
      </c>
      <c r="H20" s="139">
        <v>33.221189999999901</v>
      </c>
      <c r="K20" s="138">
        <v>3</v>
      </c>
      <c r="L20" s="139">
        <v>81.017802999999901</v>
      </c>
      <c r="O20" s="138">
        <v>1</v>
      </c>
      <c r="P20" s="139">
        <v>129.682356999999</v>
      </c>
      <c r="U20" s="159">
        <v>0</v>
      </c>
      <c r="V20" s="138">
        <v>3</v>
      </c>
      <c r="Y20" s="161">
        <v>6</v>
      </c>
      <c r="Z20" s="165">
        <v>21</v>
      </c>
      <c r="AC20" s="159">
        <v>0</v>
      </c>
      <c r="AD20" s="138">
        <v>4</v>
      </c>
    </row>
    <row r="21" spans="2:30" x14ac:dyDescent="0.2">
      <c r="B21" s="159">
        <v>0</v>
      </c>
      <c r="C21" s="139">
        <v>28.522337</v>
      </c>
      <c r="D21" s="39"/>
      <c r="G21" s="138">
        <v>1</v>
      </c>
      <c r="H21" s="139">
        <v>35.944728999999903</v>
      </c>
      <c r="K21" s="138">
        <v>3</v>
      </c>
      <c r="L21" s="139">
        <v>85.746584999999996</v>
      </c>
      <c r="O21" s="138">
        <v>1</v>
      </c>
      <c r="P21" s="139">
        <v>130.550298</v>
      </c>
      <c r="U21" s="159">
        <v>0</v>
      </c>
      <c r="V21" s="138">
        <v>3</v>
      </c>
      <c r="Y21" s="161">
        <v>6</v>
      </c>
      <c r="Z21" s="165">
        <v>14</v>
      </c>
      <c r="AC21" s="159">
        <v>0</v>
      </c>
      <c r="AD21" s="138">
        <v>23</v>
      </c>
    </row>
    <row r="22" spans="2:30" x14ac:dyDescent="0.2">
      <c r="B22" s="161">
        <v>1</v>
      </c>
      <c r="C22" s="139">
        <v>123.24762200000001</v>
      </c>
      <c r="D22" s="39"/>
      <c r="G22" s="138">
        <v>1</v>
      </c>
      <c r="H22" s="139">
        <v>39.266847999999897</v>
      </c>
      <c r="K22" s="138">
        <v>3</v>
      </c>
      <c r="L22" s="139">
        <v>157.42653999999899</v>
      </c>
      <c r="O22" s="138">
        <v>1</v>
      </c>
      <c r="P22" s="139">
        <v>135.96744699999999</v>
      </c>
      <c r="U22" s="160">
        <v>1</v>
      </c>
      <c r="V22" s="138">
        <v>3</v>
      </c>
      <c r="Y22" s="161">
        <v>2</v>
      </c>
      <c r="Z22" s="165">
        <v>7</v>
      </c>
      <c r="AC22" s="160">
        <v>6</v>
      </c>
      <c r="AD22" s="138">
        <v>5</v>
      </c>
    </row>
    <row r="23" spans="2:30" x14ac:dyDescent="0.2">
      <c r="B23" s="161">
        <v>1</v>
      </c>
      <c r="C23" s="139">
        <v>145.125721</v>
      </c>
      <c r="D23" s="39"/>
      <c r="G23" s="138">
        <v>1</v>
      </c>
      <c r="H23" s="139">
        <v>46.599452999999997</v>
      </c>
      <c r="K23" s="138">
        <v>4</v>
      </c>
      <c r="L23" s="139">
        <v>15.712724999999899</v>
      </c>
      <c r="O23" s="138">
        <v>1</v>
      </c>
      <c r="P23" s="139">
        <v>147.63975699999901</v>
      </c>
      <c r="U23" s="160">
        <v>1</v>
      </c>
      <c r="V23" s="138">
        <v>4</v>
      </c>
      <c r="Y23" s="161">
        <v>3</v>
      </c>
      <c r="Z23" s="165">
        <v>4</v>
      </c>
      <c r="AC23" s="160">
        <v>4</v>
      </c>
      <c r="AD23" s="138">
        <v>2</v>
      </c>
    </row>
    <row r="24" spans="2:30" x14ac:dyDescent="0.2">
      <c r="B24" s="161">
        <v>1</v>
      </c>
      <c r="C24" s="139">
        <v>35.376078</v>
      </c>
      <c r="D24" s="39"/>
      <c r="G24" s="138">
        <v>1</v>
      </c>
      <c r="H24" s="139">
        <v>58.5710529999999</v>
      </c>
      <c r="K24" s="138">
        <v>4</v>
      </c>
      <c r="L24" s="139">
        <v>21.758382999999899</v>
      </c>
      <c r="O24" s="138">
        <v>2</v>
      </c>
      <c r="P24" s="139">
        <v>28.522336999999901</v>
      </c>
      <c r="U24" s="160">
        <v>1</v>
      </c>
      <c r="V24" s="138">
        <v>4</v>
      </c>
      <c r="Y24" s="161">
        <v>4</v>
      </c>
      <c r="Z24" s="165">
        <v>11</v>
      </c>
      <c r="AC24" s="159">
        <v>0</v>
      </c>
      <c r="AD24" s="138">
        <v>19</v>
      </c>
    </row>
    <row r="25" spans="2:30" x14ac:dyDescent="0.2">
      <c r="B25" s="161">
        <v>1</v>
      </c>
      <c r="C25" s="139">
        <v>13.318405</v>
      </c>
      <c r="D25" s="39"/>
      <c r="G25" s="138">
        <v>1</v>
      </c>
      <c r="H25" s="139">
        <v>64.257562999999905</v>
      </c>
      <c r="K25" s="138">
        <v>4</v>
      </c>
      <c r="L25" s="139">
        <v>35.406006999999903</v>
      </c>
      <c r="O25" s="138">
        <v>2</v>
      </c>
      <c r="P25" s="139">
        <v>35.675367999999899</v>
      </c>
      <c r="U25" s="160">
        <v>1</v>
      </c>
      <c r="V25" s="138">
        <v>4</v>
      </c>
      <c r="Y25" s="161">
        <v>10</v>
      </c>
      <c r="Z25" s="165">
        <v>13</v>
      </c>
      <c r="AC25" s="160">
        <v>17</v>
      </c>
      <c r="AD25" s="138">
        <v>24</v>
      </c>
    </row>
    <row r="26" spans="2:30" x14ac:dyDescent="0.2">
      <c r="B26" s="161">
        <v>1</v>
      </c>
      <c r="C26" s="139">
        <v>115.885088</v>
      </c>
      <c r="D26" s="39"/>
      <c r="G26" s="138">
        <v>1</v>
      </c>
      <c r="H26" s="139">
        <v>65.544509999999903</v>
      </c>
      <c r="K26" s="138">
        <v>4</v>
      </c>
      <c r="L26" s="139">
        <v>63.778698999999897</v>
      </c>
      <c r="O26" s="138">
        <v>2</v>
      </c>
      <c r="P26" s="139">
        <v>42.678753999999898</v>
      </c>
      <c r="U26" s="160">
        <v>1</v>
      </c>
      <c r="V26" s="138">
        <v>4</v>
      </c>
      <c r="Y26" s="161">
        <v>2</v>
      </c>
      <c r="Z26" s="165">
        <v>5</v>
      </c>
      <c r="AC26" s="160">
        <v>11</v>
      </c>
      <c r="AD26" s="138">
        <v>13</v>
      </c>
    </row>
    <row r="27" spans="2:30" x14ac:dyDescent="0.2">
      <c r="B27" s="161">
        <v>1</v>
      </c>
      <c r="C27" s="139">
        <v>83.531839000000005</v>
      </c>
      <c r="D27" s="39"/>
      <c r="G27" s="138">
        <v>1</v>
      </c>
      <c r="H27" s="139">
        <v>96.311521999999897</v>
      </c>
      <c r="K27" s="138">
        <v>4</v>
      </c>
      <c r="L27" s="139">
        <v>65.305077999999995</v>
      </c>
      <c r="O27" s="138">
        <v>2</v>
      </c>
      <c r="P27" s="139">
        <v>56.5658099999999</v>
      </c>
      <c r="U27" s="160">
        <v>1</v>
      </c>
      <c r="V27" s="138">
        <v>4</v>
      </c>
      <c r="Y27" s="161">
        <v>2</v>
      </c>
      <c r="Z27" s="165">
        <v>7</v>
      </c>
      <c r="AC27" s="160">
        <v>4</v>
      </c>
      <c r="AD27" s="138">
        <v>17</v>
      </c>
    </row>
    <row r="28" spans="2:30" x14ac:dyDescent="0.2">
      <c r="B28" s="161">
        <v>1</v>
      </c>
      <c r="C28" s="139">
        <v>150.66258599999901</v>
      </c>
      <c r="D28" s="39"/>
      <c r="G28" s="138">
        <v>1</v>
      </c>
      <c r="H28" s="139">
        <v>112.263679</v>
      </c>
      <c r="K28" s="138">
        <v>4</v>
      </c>
      <c r="L28" s="139">
        <v>90.924301999999898</v>
      </c>
      <c r="O28" s="138">
        <v>2</v>
      </c>
      <c r="P28" s="139">
        <v>67.280391999999907</v>
      </c>
      <c r="U28" s="160">
        <v>1</v>
      </c>
      <c r="V28" s="138">
        <v>4</v>
      </c>
      <c r="Y28" s="161">
        <v>10</v>
      </c>
      <c r="Z28" s="165">
        <v>27</v>
      </c>
      <c r="AC28" s="160">
        <v>14</v>
      </c>
      <c r="AD28" s="138">
        <v>17</v>
      </c>
    </row>
    <row r="29" spans="2:30" x14ac:dyDescent="0.2">
      <c r="B29" s="161">
        <v>1</v>
      </c>
      <c r="C29" s="139">
        <v>71.350735999999998</v>
      </c>
      <c r="D29" s="39"/>
      <c r="G29" s="138">
        <v>1</v>
      </c>
      <c r="H29" s="139">
        <v>118.039975999999</v>
      </c>
      <c r="K29" s="138">
        <v>4</v>
      </c>
      <c r="L29" s="139">
        <v>98.885415999999907</v>
      </c>
      <c r="O29" s="138">
        <v>2</v>
      </c>
      <c r="P29" s="139">
        <v>77.6956839999999</v>
      </c>
      <c r="U29" s="160">
        <v>1</v>
      </c>
      <c r="V29" s="138">
        <v>4</v>
      </c>
      <c r="Y29" s="161">
        <v>10</v>
      </c>
      <c r="Z29" s="165">
        <v>5</v>
      </c>
      <c r="AC29" s="159">
        <v>0</v>
      </c>
      <c r="AD29" s="138">
        <v>22</v>
      </c>
    </row>
    <row r="30" spans="2:30" x14ac:dyDescent="0.2">
      <c r="B30" s="161">
        <v>1</v>
      </c>
      <c r="C30" s="139">
        <v>63.090331999999997</v>
      </c>
      <c r="D30" s="39"/>
      <c r="G30" s="138">
        <v>1</v>
      </c>
      <c r="H30" s="139">
        <v>128.12604899999999</v>
      </c>
      <c r="K30" s="138">
        <v>4</v>
      </c>
      <c r="L30" s="139">
        <v>178.10747899999899</v>
      </c>
      <c r="O30" s="138">
        <v>2</v>
      </c>
      <c r="P30" s="139">
        <v>84.579353999999995</v>
      </c>
      <c r="U30" s="160">
        <v>1</v>
      </c>
      <c r="V30" s="138">
        <v>4</v>
      </c>
      <c r="Y30" s="161">
        <v>2</v>
      </c>
      <c r="Z30" s="165">
        <v>20</v>
      </c>
      <c r="AC30" s="160">
        <v>21</v>
      </c>
      <c r="AD30" s="138">
        <v>4</v>
      </c>
    </row>
    <row r="31" spans="2:30" x14ac:dyDescent="0.2">
      <c r="B31" s="161">
        <v>1</v>
      </c>
      <c r="C31" s="139">
        <v>77.007317</v>
      </c>
      <c r="D31" s="39"/>
      <c r="G31" s="138">
        <v>1</v>
      </c>
      <c r="H31" s="139">
        <v>135.51851199999999</v>
      </c>
      <c r="K31" s="138">
        <v>5</v>
      </c>
      <c r="L31" s="139">
        <v>24.3921349999999</v>
      </c>
      <c r="O31" s="138">
        <v>2</v>
      </c>
      <c r="P31" s="139">
        <v>96.072089999999903</v>
      </c>
      <c r="U31" s="160">
        <v>1</v>
      </c>
      <c r="V31" s="138">
        <v>5</v>
      </c>
      <c r="Y31" s="161">
        <v>9</v>
      </c>
      <c r="Z31" s="165">
        <v>11</v>
      </c>
      <c r="AC31" s="160">
        <v>31</v>
      </c>
      <c r="AD31" s="138">
        <v>12</v>
      </c>
    </row>
    <row r="32" spans="2:30" x14ac:dyDescent="0.2">
      <c r="B32" s="161">
        <v>1</v>
      </c>
      <c r="C32" s="139">
        <v>31.006443999999998</v>
      </c>
      <c r="D32" s="39"/>
      <c r="G32" s="138">
        <v>1</v>
      </c>
      <c r="H32" s="139">
        <v>154.22413699999899</v>
      </c>
      <c r="K32" s="138">
        <v>5</v>
      </c>
      <c r="L32" s="139">
        <v>36.363734999999998</v>
      </c>
      <c r="O32" s="138">
        <v>2</v>
      </c>
      <c r="P32" s="139">
        <v>110.37815199999901</v>
      </c>
      <c r="U32" s="160">
        <v>1</v>
      </c>
      <c r="V32" s="138">
        <v>5</v>
      </c>
      <c r="Y32" s="161">
        <v>6</v>
      </c>
      <c r="Z32" s="165">
        <v>8</v>
      </c>
      <c r="AC32" s="159">
        <v>0</v>
      </c>
      <c r="AD32" s="138">
        <v>46</v>
      </c>
    </row>
    <row r="33" spans="2:30" x14ac:dyDescent="0.2">
      <c r="B33" s="161">
        <v>1</v>
      </c>
      <c r="C33" s="139">
        <v>38.099617000000002</v>
      </c>
      <c r="D33" s="39"/>
      <c r="G33" s="138">
        <v>1</v>
      </c>
      <c r="H33" s="139">
        <v>156.82795999999999</v>
      </c>
      <c r="K33" s="138">
        <v>5</v>
      </c>
      <c r="L33" s="139">
        <v>84.998359999999906</v>
      </c>
      <c r="O33" s="138">
        <v>2</v>
      </c>
      <c r="P33" s="139">
        <v>114.119277</v>
      </c>
      <c r="U33" s="160">
        <v>1</v>
      </c>
      <c r="V33" s="138">
        <v>5</v>
      </c>
      <c r="Y33" s="161">
        <v>8</v>
      </c>
      <c r="Z33" s="165">
        <v>10</v>
      </c>
      <c r="AC33" s="138">
        <v>7</v>
      </c>
      <c r="AD33" s="138">
        <v>23</v>
      </c>
    </row>
    <row r="34" spans="2:30" x14ac:dyDescent="0.2">
      <c r="B34" s="161">
        <v>1</v>
      </c>
      <c r="C34" s="139">
        <v>34.328563000000003</v>
      </c>
      <c r="D34" s="39"/>
      <c r="G34" s="138">
        <v>1</v>
      </c>
      <c r="H34" s="139">
        <v>223.95870699999901</v>
      </c>
      <c r="K34" s="138">
        <v>5</v>
      </c>
      <c r="L34" s="139">
        <v>99.304421999999903</v>
      </c>
      <c r="O34" s="138">
        <v>2</v>
      </c>
      <c r="P34" s="139">
        <v>124.17542099999901</v>
      </c>
      <c r="U34" s="160">
        <v>1</v>
      </c>
      <c r="V34" s="138">
        <v>5</v>
      </c>
      <c r="Y34" s="161">
        <v>10</v>
      </c>
      <c r="Z34" s="165">
        <v>12</v>
      </c>
      <c r="AC34" s="138">
        <v>24</v>
      </c>
      <c r="AD34" s="138">
        <v>64</v>
      </c>
    </row>
    <row r="35" spans="2:30" x14ac:dyDescent="0.2">
      <c r="B35" s="161">
        <v>1</v>
      </c>
      <c r="C35" s="139">
        <v>78.683340999999999</v>
      </c>
      <c r="D35" s="39"/>
      <c r="G35" s="138">
        <v>2</v>
      </c>
      <c r="H35" s="139">
        <v>8.9786999999999999</v>
      </c>
      <c r="K35" s="138">
        <v>5</v>
      </c>
      <c r="L35" s="139">
        <v>135.458653999999</v>
      </c>
      <c r="O35" s="138">
        <v>2</v>
      </c>
      <c r="P35" s="139">
        <v>134.59071299999999</v>
      </c>
      <c r="U35" s="160">
        <v>1</v>
      </c>
      <c r="V35" s="138">
        <v>5</v>
      </c>
      <c r="Y35" s="165">
        <v>5</v>
      </c>
      <c r="Z35" s="165">
        <v>5</v>
      </c>
      <c r="AC35" s="138">
        <v>4</v>
      </c>
      <c r="AD35" s="138">
        <v>11</v>
      </c>
    </row>
    <row r="36" spans="2:30" x14ac:dyDescent="0.2">
      <c r="B36" s="161">
        <v>1</v>
      </c>
      <c r="C36" s="139">
        <v>90.026432</v>
      </c>
      <c r="D36" s="39"/>
      <c r="G36" s="138">
        <v>2</v>
      </c>
      <c r="H36" s="139">
        <v>25.709010999999901</v>
      </c>
      <c r="K36" s="138">
        <v>5</v>
      </c>
      <c r="L36" s="139">
        <v>189.779788999999</v>
      </c>
      <c r="O36" s="138">
        <v>3</v>
      </c>
      <c r="P36" s="139">
        <v>49.831784999999897</v>
      </c>
      <c r="U36" s="160">
        <v>1</v>
      </c>
      <c r="V36" s="138">
        <v>5</v>
      </c>
      <c r="Y36" s="165">
        <v>4</v>
      </c>
      <c r="Z36" s="165">
        <v>14</v>
      </c>
      <c r="AC36" s="138">
        <v>21</v>
      </c>
      <c r="AD36" s="138">
        <v>6</v>
      </c>
    </row>
    <row r="37" spans="2:30" x14ac:dyDescent="0.2">
      <c r="B37" s="161">
        <v>2</v>
      </c>
      <c r="C37" s="139">
        <v>51.208519000000003</v>
      </c>
      <c r="D37" s="39"/>
      <c r="G37" s="138">
        <v>2</v>
      </c>
      <c r="H37" s="139">
        <v>27.444892999999901</v>
      </c>
      <c r="K37" s="138">
        <v>5</v>
      </c>
      <c r="L37" s="139">
        <v>193.37126899999899</v>
      </c>
      <c r="O37" s="138">
        <v>3</v>
      </c>
      <c r="P37" s="139">
        <v>52.375749999999996</v>
      </c>
      <c r="U37" s="160">
        <v>2</v>
      </c>
      <c r="V37" s="138">
        <v>5</v>
      </c>
      <c r="Y37" s="165">
        <v>1</v>
      </c>
      <c r="Z37" s="165">
        <v>15</v>
      </c>
      <c r="AC37" s="138">
        <v>9</v>
      </c>
      <c r="AD37" s="138">
        <v>10</v>
      </c>
    </row>
    <row r="38" spans="2:30" x14ac:dyDescent="0.2">
      <c r="B38" s="161">
        <v>2</v>
      </c>
      <c r="C38" s="139">
        <v>52.615181999999997</v>
      </c>
      <c r="D38" s="39"/>
      <c r="G38" s="138">
        <v>2</v>
      </c>
      <c r="H38" s="139">
        <v>36.273947999999997</v>
      </c>
      <c r="K38" s="138">
        <v>5</v>
      </c>
      <c r="L38" s="139">
        <v>246.37552799999901</v>
      </c>
      <c r="O38" s="138">
        <v>3</v>
      </c>
      <c r="P38" s="139">
        <v>60.5762959999999</v>
      </c>
      <c r="U38" s="160">
        <v>2</v>
      </c>
      <c r="V38" s="138">
        <v>5</v>
      </c>
      <c r="Y38" s="165">
        <v>2</v>
      </c>
      <c r="Z38" s="165">
        <v>9</v>
      </c>
      <c r="AC38" s="138">
        <v>15</v>
      </c>
      <c r="AD38" s="138">
        <v>20</v>
      </c>
    </row>
    <row r="39" spans="2:30" x14ac:dyDescent="0.2">
      <c r="B39" s="161">
        <v>2</v>
      </c>
      <c r="C39" s="139">
        <v>42.858328</v>
      </c>
      <c r="D39" s="39"/>
      <c r="G39" s="138">
        <v>2</v>
      </c>
      <c r="H39" s="139">
        <v>43.786126999999901</v>
      </c>
      <c r="K39" s="138">
        <v>6</v>
      </c>
      <c r="L39" s="139">
        <v>56.625667999999898</v>
      </c>
      <c r="O39" s="138">
        <v>3</v>
      </c>
      <c r="P39" s="139">
        <v>69.884214999999998</v>
      </c>
      <c r="U39" s="160">
        <v>2</v>
      </c>
      <c r="V39" s="138">
        <v>6</v>
      </c>
      <c r="Y39" s="165">
        <v>2</v>
      </c>
      <c r="Z39" s="165">
        <v>21</v>
      </c>
      <c r="AC39" s="138">
        <v>19</v>
      </c>
      <c r="AD39" s="138">
        <v>25</v>
      </c>
    </row>
    <row r="40" spans="2:30" x14ac:dyDescent="0.2">
      <c r="B40" s="161">
        <v>2</v>
      </c>
      <c r="C40" s="139">
        <v>209.293497</v>
      </c>
      <c r="D40" s="39"/>
      <c r="G40" s="138">
        <v>2</v>
      </c>
      <c r="H40" s="139">
        <v>47.198032999999903</v>
      </c>
      <c r="K40" s="138">
        <v>6</v>
      </c>
      <c r="L40" s="139">
        <v>102.59661199999999</v>
      </c>
      <c r="O40" s="138">
        <v>3</v>
      </c>
      <c r="P40" s="139">
        <v>77.456251999999907</v>
      </c>
      <c r="U40" s="160">
        <v>2</v>
      </c>
      <c r="V40" s="138">
        <v>6</v>
      </c>
      <c r="Y40" s="165">
        <v>3</v>
      </c>
      <c r="Z40" s="165">
        <v>1</v>
      </c>
      <c r="AC40" s="138">
        <v>2</v>
      </c>
      <c r="AD40" s="138">
        <v>7</v>
      </c>
    </row>
    <row r="41" spans="2:30" x14ac:dyDescent="0.2">
      <c r="B41" s="161">
        <v>2</v>
      </c>
      <c r="C41" s="139">
        <v>93.647841</v>
      </c>
      <c r="D41" s="39"/>
      <c r="G41" s="138">
        <v>2</v>
      </c>
      <c r="H41" s="139">
        <v>53.153903999999997</v>
      </c>
      <c r="K41" s="138">
        <v>7</v>
      </c>
      <c r="L41" s="139">
        <v>44.115345999999903</v>
      </c>
      <c r="O41" s="138">
        <v>3</v>
      </c>
      <c r="P41" s="139">
        <v>83.711412999999993</v>
      </c>
      <c r="U41" s="160">
        <v>2</v>
      </c>
      <c r="V41" s="138">
        <v>7</v>
      </c>
      <c r="Y41" s="165">
        <v>5</v>
      </c>
      <c r="Z41" s="165">
        <v>17</v>
      </c>
      <c r="AC41" s="138">
        <v>36</v>
      </c>
      <c r="AD41" s="138">
        <v>0</v>
      </c>
    </row>
    <row r="42" spans="2:30" x14ac:dyDescent="0.2">
      <c r="B42" s="161">
        <v>2</v>
      </c>
      <c r="C42" s="139">
        <v>203.936205999999</v>
      </c>
      <c r="D42" s="39"/>
      <c r="G42" s="138">
        <v>2</v>
      </c>
      <c r="H42" s="139">
        <v>55.757726999999903</v>
      </c>
      <c r="K42" s="138">
        <v>7</v>
      </c>
      <c r="L42" s="139">
        <v>69.225776999999894</v>
      </c>
      <c r="O42" s="138">
        <v>3</v>
      </c>
      <c r="P42" s="139">
        <v>92.690112999999897</v>
      </c>
      <c r="U42" s="160">
        <v>2</v>
      </c>
      <c r="V42" s="138">
        <v>7</v>
      </c>
      <c r="Y42" s="165">
        <v>2</v>
      </c>
      <c r="Z42" s="165">
        <v>8</v>
      </c>
      <c r="AC42" s="138">
        <v>4</v>
      </c>
      <c r="AD42" s="138">
        <v>10</v>
      </c>
    </row>
    <row r="43" spans="2:30" x14ac:dyDescent="0.2">
      <c r="B43" s="161">
        <v>2</v>
      </c>
      <c r="C43" s="139">
        <v>97.987545999999995</v>
      </c>
      <c r="D43" s="39"/>
      <c r="G43" s="138">
        <v>2</v>
      </c>
      <c r="H43" s="139">
        <v>55.787655999999899</v>
      </c>
      <c r="K43" s="138">
        <v>7</v>
      </c>
      <c r="L43" s="139">
        <v>75.121789999999905</v>
      </c>
      <c r="O43" s="138">
        <v>3</v>
      </c>
      <c r="P43" s="139">
        <v>122.97826099999899</v>
      </c>
      <c r="U43" s="160">
        <v>2</v>
      </c>
      <c r="V43" s="138">
        <v>7</v>
      </c>
      <c r="Y43" s="165">
        <v>3</v>
      </c>
      <c r="Z43" s="165">
        <v>10</v>
      </c>
      <c r="AC43" s="138">
        <v>15</v>
      </c>
      <c r="AD43" s="138">
        <v>14</v>
      </c>
    </row>
    <row r="44" spans="2:30" x14ac:dyDescent="0.2">
      <c r="B44" s="161">
        <v>2</v>
      </c>
      <c r="C44" s="139">
        <v>104.84128699999999</v>
      </c>
      <c r="D44" s="39"/>
      <c r="G44" s="138">
        <v>2</v>
      </c>
      <c r="H44" s="139">
        <v>55.907371999999903</v>
      </c>
      <c r="K44" s="138">
        <v>7</v>
      </c>
      <c r="L44" s="139">
        <v>78.503766999999897</v>
      </c>
      <c r="O44" s="138">
        <v>3</v>
      </c>
      <c r="P44" s="139">
        <v>126.928888999999</v>
      </c>
      <c r="U44" s="160">
        <v>2</v>
      </c>
      <c r="V44" s="138">
        <v>7</v>
      </c>
      <c r="Y44" s="165">
        <v>3</v>
      </c>
      <c r="Z44" s="165">
        <v>4</v>
      </c>
      <c r="AC44" s="138">
        <v>15</v>
      </c>
      <c r="AD44" s="138">
        <v>18</v>
      </c>
    </row>
    <row r="45" spans="2:30" x14ac:dyDescent="0.2">
      <c r="B45" s="161">
        <v>2</v>
      </c>
      <c r="C45" s="139">
        <v>33.251119000000003</v>
      </c>
      <c r="D45" s="39"/>
      <c r="G45" s="138">
        <v>2</v>
      </c>
      <c r="H45" s="139">
        <v>58.870342999999998</v>
      </c>
      <c r="K45" s="138">
        <v>7</v>
      </c>
      <c r="L45" s="139">
        <v>80.658654999999897</v>
      </c>
      <c r="O45" s="138">
        <v>3</v>
      </c>
      <c r="P45" s="139">
        <v>156.40895399999999</v>
      </c>
      <c r="U45" s="160">
        <v>2</v>
      </c>
      <c r="V45" s="138">
        <v>7</v>
      </c>
      <c r="Y45" s="165">
        <v>7</v>
      </c>
      <c r="Z45" s="165">
        <v>2</v>
      </c>
      <c r="AC45" s="138">
        <v>11</v>
      </c>
      <c r="AD45" s="138">
        <v>6</v>
      </c>
    </row>
    <row r="46" spans="2:30" x14ac:dyDescent="0.2">
      <c r="B46" s="161">
        <v>2</v>
      </c>
      <c r="C46" s="139">
        <v>33.101474000000003</v>
      </c>
      <c r="D46" s="39"/>
      <c r="G46" s="138">
        <v>2</v>
      </c>
      <c r="H46" s="139">
        <v>59.079845999999897</v>
      </c>
      <c r="K46" s="138">
        <v>7</v>
      </c>
      <c r="L46" s="139">
        <v>87.063460999999904</v>
      </c>
      <c r="O46" s="138">
        <v>4</v>
      </c>
      <c r="P46" s="139">
        <v>7.7516109999999898</v>
      </c>
      <c r="U46" s="160">
        <v>2</v>
      </c>
      <c r="V46" s="138">
        <v>7</v>
      </c>
      <c r="Y46" s="165">
        <v>2</v>
      </c>
      <c r="Z46" s="165">
        <v>1</v>
      </c>
      <c r="AC46" s="138">
        <v>26</v>
      </c>
      <c r="AD46" s="138">
        <v>2</v>
      </c>
    </row>
    <row r="47" spans="2:30" x14ac:dyDescent="0.2">
      <c r="B47" s="161">
        <v>2</v>
      </c>
      <c r="C47" s="139">
        <v>180.86094699999899</v>
      </c>
      <c r="D47" s="39"/>
      <c r="G47" s="138">
        <v>2</v>
      </c>
      <c r="H47" s="139">
        <v>62.820970999999901</v>
      </c>
      <c r="K47" s="138">
        <v>7</v>
      </c>
      <c r="L47" s="139">
        <v>87.901472999999896</v>
      </c>
      <c r="O47" s="138">
        <v>4</v>
      </c>
      <c r="P47" s="139">
        <v>60.4266509999999</v>
      </c>
      <c r="U47" s="160">
        <v>2</v>
      </c>
      <c r="V47" s="138">
        <v>7</v>
      </c>
      <c r="Y47" s="165">
        <v>7</v>
      </c>
      <c r="Z47" s="165">
        <v>14</v>
      </c>
      <c r="AC47" s="138">
        <v>0</v>
      </c>
      <c r="AD47" s="138">
        <v>10</v>
      </c>
    </row>
    <row r="48" spans="2:30" x14ac:dyDescent="0.2">
      <c r="B48" s="161">
        <v>2</v>
      </c>
      <c r="C48" s="139">
        <v>220.756304</v>
      </c>
      <c r="D48" s="39"/>
      <c r="G48" s="138">
        <v>2</v>
      </c>
      <c r="H48" s="139">
        <v>66.861385999999996</v>
      </c>
      <c r="K48" s="138">
        <v>7</v>
      </c>
      <c r="L48" s="139">
        <v>134.08192</v>
      </c>
      <c r="O48" s="138">
        <v>4</v>
      </c>
      <c r="P48" s="139">
        <v>66.801527999999905</v>
      </c>
      <c r="U48" s="160">
        <v>2</v>
      </c>
      <c r="V48" s="138">
        <v>7</v>
      </c>
      <c r="Y48" s="165">
        <v>11</v>
      </c>
      <c r="Z48" s="165">
        <v>1</v>
      </c>
      <c r="AC48" s="138">
        <v>15</v>
      </c>
      <c r="AD48" s="138">
        <v>14</v>
      </c>
    </row>
    <row r="49" spans="2:30" x14ac:dyDescent="0.2">
      <c r="B49" s="161">
        <v>3</v>
      </c>
      <c r="C49" s="139">
        <v>119.92550300000001</v>
      </c>
      <c r="D49" s="39"/>
      <c r="G49" s="138">
        <v>2</v>
      </c>
      <c r="H49" s="139">
        <v>75.989730999999907</v>
      </c>
      <c r="K49" s="138">
        <v>7</v>
      </c>
      <c r="L49" s="139">
        <v>142.521897999999</v>
      </c>
      <c r="O49" s="138">
        <v>4</v>
      </c>
      <c r="P49" s="139">
        <v>72.996830999999901</v>
      </c>
      <c r="U49" s="160">
        <v>3</v>
      </c>
      <c r="V49" s="138">
        <v>7</v>
      </c>
      <c r="Y49" s="165">
        <v>4</v>
      </c>
      <c r="Z49" s="165">
        <v>9</v>
      </c>
      <c r="AC49" s="138">
        <v>0</v>
      </c>
      <c r="AD49" s="28"/>
    </row>
    <row r="50" spans="2:30" x14ac:dyDescent="0.2">
      <c r="B50" s="161">
        <v>3</v>
      </c>
      <c r="C50" s="139">
        <v>87.452537999999905</v>
      </c>
      <c r="D50" s="39"/>
      <c r="G50" s="138">
        <v>2</v>
      </c>
      <c r="H50" s="139">
        <v>85.896229999999903</v>
      </c>
      <c r="K50" s="138">
        <v>7</v>
      </c>
      <c r="L50" s="139">
        <v>170.05657799999901</v>
      </c>
      <c r="O50" s="138">
        <v>4</v>
      </c>
      <c r="P50" s="139">
        <v>79.880500999999995</v>
      </c>
      <c r="U50" s="160">
        <v>3</v>
      </c>
      <c r="V50" s="138">
        <v>7</v>
      </c>
      <c r="Y50" s="165">
        <v>5</v>
      </c>
      <c r="Z50" s="165">
        <v>21</v>
      </c>
      <c r="AC50" s="138">
        <v>0</v>
      </c>
      <c r="AD50" s="28"/>
    </row>
    <row r="51" spans="2:30" x14ac:dyDescent="0.2">
      <c r="B51" s="161">
        <v>3</v>
      </c>
      <c r="C51" s="139">
        <v>42.559038000000001</v>
      </c>
      <c r="D51" s="39"/>
      <c r="G51" s="138">
        <v>2</v>
      </c>
      <c r="H51" s="139">
        <v>86.943744999999893</v>
      </c>
      <c r="K51" s="138">
        <v>7</v>
      </c>
      <c r="L51" s="139">
        <v>190.01922099999999</v>
      </c>
      <c r="O51" s="138">
        <v>4</v>
      </c>
      <c r="P51" s="139">
        <v>96.012231999999898</v>
      </c>
      <c r="U51" s="160">
        <v>3</v>
      </c>
      <c r="V51" s="138">
        <v>7</v>
      </c>
      <c r="Y51" s="165">
        <v>2</v>
      </c>
      <c r="Z51" s="165">
        <v>16</v>
      </c>
      <c r="AC51" s="138">
        <v>3</v>
      </c>
      <c r="AD51" s="28"/>
    </row>
    <row r="52" spans="2:30" x14ac:dyDescent="0.2">
      <c r="B52" s="161">
        <v>3</v>
      </c>
      <c r="C52" s="139">
        <v>88.559911</v>
      </c>
      <c r="D52" s="39"/>
      <c r="G52" s="138">
        <v>2</v>
      </c>
      <c r="H52" s="139">
        <v>94.066846999999896</v>
      </c>
      <c r="K52" s="138">
        <v>8</v>
      </c>
      <c r="L52" s="139">
        <v>37.620752999999901</v>
      </c>
      <c r="O52" s="138">
        <v>4</v>
      </c>
      <c r="P52" s="139">
        <v>128.93413199999901</v>
      </c>
      <c r="U52" s="160">
        <v>3</v>
      </c>
      <c r="V52" s="138">
        <v>8</v>
      </c>
      <c r="Y52" s="165">
        <v>1</v>
      </c>
      <c r="Z52" s="165">
        <v>7</v>
      </c>
      <c r="AC52" s="138">
        <v>0</v>
      </c>
      <c r="AD52" s="28"/>
    </row>
    <row r="53" spans="2:30" x14ac:dyDescent="0.2">
      <c r="B53" s="161">
        <v>3</v>
      </c>
      <c r="C53" s="139">
        <v>152.93718999999999</v>
      </c>
      <c r="D53" s="39"/>
      <c r="G53" s="138">
        <v>2</v>
      </c>
      <c r="H53" s="139">
        <v>105.439866999999</v>
      </c>
      <c r="K53" s="138">
        <v>8</v>
      </c>
      <c r="L53" s="139">
        <v>54.620424999999898</v>
      </c>
      <c r="O53" s="138">
        <v>4</v>
      </c>
      <c r="P53" s="139">
        <v>134.351281</v>
      </c>
      <c r="U53" s="160">
        <v>3</v>
      </c>
      <c r="V53" s="138">
        <v>8</v>
      </c>
      <c r="Y53" s="165">
        <v>1</v>
      </c>
      <c r="Z53" s="165">
        <v>3</v>
      </c>
      <c r="AC53" s="138">
        <v>3</v>
      </c>
      <c r="AD53" s="28"/>
    </row>
    <row r="54" spans="2:30" x14ac:dyDescent="0.2">
      <c r="B54" s="161">
        <v>3</v>
      </c>
      <c r="C54" s="139">
        <v>48.993772999999997</v>
      </c>
      <c r="D54" s="39"/>
      <c r="G54" s="138">
        <v>2</v>
      </c>
      <c r="H54" s="139">
        <v>114.26892199999899</v>
      </c>
      <c r="K54" s="138">
        <v>8</v>
      </c>
      <c r="L54" s="139">
        <v>74.553138999999902</v>
      </c>
      <c r="O54" s="138">
        <v>4</v>
      </c>
      <c r="P54" s="139">
        <v>160.68880099999899</v>
      </c>
      <c r="U54" s="160">
        <v>3</v>
      </c>
      <c r="V54" s="138">
        <v>8</v>
      </c>
      <c r="Y54" s="165">
        <v>2</v>
      </c>
      <c r="Z54" s="165">
        <v>7</v>
      </c>
      <c r="AC54" s="138">
        <v>2</v>
      </c>
      <c r="AD54" s="28"/>
    </row>
    <row r="55" spans="2:30" x14ac:dyDescent="0.2">
      <c r="B55" s="161">
        <v>3</v>
      </c>
      <c r="C55" s="139">
        <v>180.920805</v>
      </c>
      <c r="D55" s="39"/>
      <c r="G55" s="138">
        <v>2</v>
      </c>
      <c r="H55" s="139">
        <v>125.073290999999</v>
      </c>
      <c r="K55" s="138">
        <v>8</v>
      </c>
      <c r="L55" s="139">
        <v>79.521352999999905</v>
      </c>
      <c r="O55" s="138">
        <v>4</v>
      </c>
      <c r="P55" s="139">
        <v>164.16056499999999</v>
      </c>
      <c r="U55" s="160">
        <v>3</v>
      </c>
      <c r="V55" s="138">
        <v>8</v>
      </c>
      <c r="Y55" s="165">
        <v>8</v>
      </c>
      <c r="Z55" s="165">
        <v>7</v>
      </c>
      <c r="AC55" s="138">
        <v>12</v>
      </c>
      <c r="AD55" s="28"/>
    </row>
    <row r="56" spans="2:30" x14ac:dyDescent="0.2">
      <c r="B56" s="161">
        <v>3</v>
      </c>
      <c r="C56" s="139">
        <v>103.76384299999999</v>
      </c>
      <c r="D56" s="39"/>
      <c r="G56" s="138">
        <v>2</v>
      </c>
      <c r="H56" s="139">
        <v>125.671870999999</v>
      </c>
      <c r="K56" s="138">
        <v>8</v>
      </c>
      <c r="L56" s="139">
        <v>110.22850699999999</v>
      </c>
      <c r="O56" s="138">
        <v>5</v>
      </c>
      <c r="P56" s="139">
        <v>44.6241389999999</v>
      </c>
      <c r="U56" s="160">
        <v>3</v>
      </c>
      <c r="V56" s="138">
        <v>8</v>
      </c>
      <c r="Y56" s="165">
        <v>7</v>
      </c>
      <c r="Z56" s="165">
        <v>8</v>
      </c>
      <c r="AC56" s="138">
        <v>3</v>
      </c>
      <c r="AD56" s="28"/>
    </row>
    <row r="57" spans="2:30" x14ac:dyDescent="0.2">
      <c r="B57" s="161">
        <v>3</v>
      </c>
      <c r="C57" s="139">
        <v>56.326377999999998</v>
      </c>
      <c r="D57" s="39"/>
      <c r="G57" s="138">
        <v>2</v>
      </c>
      <c r="H57" s="139">
        <v>127.228179</v>
      </c>
      <c r="K57" s="138">
        <v>8</v>
      </c>
      <c r="L57" s="139">
        <v>110.348222999999</v>
      </c>
      <c r="O57" s="138">
        <v>5</v>
      </c>
      <c r="P57" s="139">
        <v>68.806770999999998</v>
      </c>
      <c r="U57" s="160">
        <v>3</v>
      </c>
      <c r="V57" s="138">
        <v>8</v>
      </c>
      <c r="Y57" s="165">
        <v>3</v>
      </c>
      <c r="Z57" s="165">
        <v>4</v>
      </c>
      <c r="AC57" s="138">
        <v>2</v>
      </c>
      <c r="AD57" s="28"/>
    </row>
    <row r="58" spans="2:30" x14ac:dyDescent="0.2">
      <c r="B58" s="161">
        <v>3</v>
      </c>
      <c r="C58" s="139">
        <v>102.806114999999</v>
      </c>
      <c r="D58" s="39"/>
      <c r="G58" s="138">
        <v>2</v>
      </c>
      <c r="H58" s="139">
        <v>135.75794399999899</v>
      </c>
      <c r="K58" s="138">
        <v>8</v>
      </c>
      <c r="L58" s="139">
        <v>114.747785999999</v>
      </c>
      <c r="O58" s="138">
        <v>5</v>
      </c>
      <c r="P58" s="139">
        <v>70.722226999999904</v>
      </c>
      <c r="U58" s="160">
        <v>3</v>
      </c>
      <c r="V58" s="138">
        <v>8</v>
      </c>
      <c r="Y58" s="165">
        <v>5</v>
      </c>
      <c r="Z58" s="165">
        <v>4</v>
      </c>
      <c r="AC58" s="138">
        <v>4</v>
      </c>
      <c r="AD58" s="28"/>
    </row>
    <row r="59" spans="2:30" x14ac:dyDescent="0.2">
      <c r="B59" s="161">
        <v>3</v>
      </c>
      <c r="C59" s="139">
        <v>113.101691</v>
      </c>
      <c r="D59" s="39"/>
      <c r="G59" s="138">
        <v>2</v>
      </c>
      <c r="H59" s="139">
        <v>136.29666599999999</v>
      </c>
      <c r="K59" s="138">
        <v>8</v>
      </c>
      <c r="L59" s="139">
        <v>118.848058999999</v>
      </c>
      <c r="O59" s="138">
        <v>5</v>
      </c>
      <c r="P59" s="139">
        <v>81.197376999999904</v>
      </c>
      <c r="U59" s="160">
        <v>3</v>
      </c>
      <c r="V59" s="138">
        <v>8</v>
      </c>
      <c r="Y59" s="165">
        <v>9</v>
      </c>
      <c r="Z59" s="165">
        <v>12</v>
      </c>
      <c r="AC59" s="138">
        <v>0</v>
      </c>
      <c r="AD59" s="28"/>
    </row>
    <row r="60" spans="2:30" x14ac:dyDescent="0.2">
      <c r="B60" s="161">
        <v>3</v>
      </c>
      <c r="C60" s="139">
        <v>91.073947000000004</v>
      </c>
      <c r="D60" s="39"/>
      <c r="G60" s="138">
        <v>2</v>
      </c>
      <c r="H60" s="139">
        <v>138.18219299999899</v>
      </c>
      <c r="K60" s="138">
        <v>8</v>
      </c>
      <c r="L60" s="139">
        <v>203.36755499999899</v>
      </c>
      <c r="O60" s="138">
        <v>5</v>
      </c>
      <c r="P60" s="139">
        <v>83.681483999999898</v>
      </c>
      <c r="U60" s="160">
        <v>3</v>
      </c>
      <c r="V60" s="138">
        <v>8</v>
      </c>
      <c r="Y60" s="165">
        <v>4</v>
      </c>
      <c r="Z60" s="165">
        <v>18</v>
      </c>
      <c r="AC60" s="138">
        <v>0</v>
      </c>
      <c r="AD60" s="28"/>
    </row>
    <row r="61" spans="2:30" x14ac:dyDescent="0.2">
      <c r="B61" s="161">
        <v>3</v>
      </c>
      <c r="C61" s="139">
        <v>132.615399</v>
      </c>
      <c r="D61" s="39"/>
      <c r="G61" s="138">
        <v>2</v>
      </c>
      <c r="H61" s="139">
        <v>142.07296299999999</v>
      </c>
      <c r="K61" s="138">
        <v>9</v>
      </c>
      <c r="L61" s="139">
        <v>67.579681999999906</v>
      </c>
      <c r="O61" s="138">
        <v>5</v>
      </c>
      <c r="P61" s="139">
        <v>90.535224999999897</v>
      </c>
      <c r="U61" s="160">
        <v>3</v>
      </c>
      <c r="V61" s="138">
        <v>9</v>
      </c>
      <c r="Y61" s="165">
        <v>1</v>
      </c>
      <c r="Z61" s="165">
        <v>15</v>
      </c>
    </row>
    <row r="62" spans="2:30" x14ac:dyDescent="0.2">
      <c r="B62" s="161">
        <v>3</v>
      </c>
      <c r="C62" s="139">
        <v>120.823373</v>
      </c>
      <c r="D62" s="39"/>
      <c r="G62" s="138">
        <v>2</v>
      </c>
      <c r="H62" s="139">
        <v>150.84215999999901</v>
      </c>
      <c r="K62" s="138">
        <v>9</v>
      </c>
      <c r="L62" s="139">
        <v>84.639211999999901</v>
      </c>
      <c r="O62" s="138">
        <v>5</v>
      </c>
      <c r="P62" s="139">
        <v>92.630254999999906</v>
      </c>
      <c r="U62" s="160">
        <v>3</v>
      </c>
      <c r="V62" s="138">
        <v>9</v>
      </c>
      <c r="Y62" s="165">
        <v>5</v>
      </c>
      <c r="Z62" s="165">
        <v>21</v>
      </c>
    </row>
    <row r="63" spans="2:30" x14ac:dyDescent="0.2">
      <c r="B63" s="161">
        <v>3</v>
      </c>
      <c r="C63" s="139">
        <v>56.835171000000003</v>
      </c>
      <c r="D63" s="39"/>
      <c r="G63" s="138">
        <v>2</v>
      </c>
      <c r="H63" s="139">
        <v>162.39475399999901</v>
      </c>
      <c r="K63" s="138">
        <v>9</v>
      </c>
      <c r="L63" s="139">
        <v>118.96777499999899</v>
      </c>
      <c r="O63" s="138">
        <v>5</v>
      </c>
      <c r="P63" s="139">
        <v>93.528124999999903</v>
      </c>
      <c r="U63" s="160">
        <v>3</v>
      </c>
      <c r="V63" s="138">
        <v>9</v>
      </c>
      <c r="Y63" s="165">
        <v>4</v>
      </c>
      <c r="Z63" s="165">
        <v>24</v>
      </c>
    </row>
    <row r="64" spans="2:30" x14ac:dyDescent="0.2">
      <c r="B64" s="161">
        <v>4</v>
      </c>
      <c r="C64" s="139">
        <v>87.602182999999997</v>
      </c>
      <c r="D64" s="39"/>
      <c r="G64" s="138">
        <v>3</v>
      </c>
      <c r="H64" s="139">
        <v>24.571708999999899</v>
      </c>
      <c r="K64" s="138">
        <v>9</v>
      </c>
      <c r="L64" s="139">
        <v>269.86979299999899</v>
      </c>
      <c r="O64" s="138">
        <v>5</v>
      </c>
      <c r="P64" s="139">
        <v>104.75149999999999</v>
      </c>
      <c r="U64" s="160">
        <v>4</v>
      </c>
      <c r="V64" s="138">
        <v>9</v>
      </c>
      <c r="Y64" s="158"/>
      <c r="Z64" s="165">
        <v>6</v>
      </c>
    </row>
    <row r="65" spans="2:26" x14ac:dyDescent="0.2">
      <c r="B65" s="161">
        <v>4</v>
      </c>
      <c r="C65" s="139">
        <v>123.756415</v>
      </c>
      <c r="D65" s="39"/>
      <c r="G65" s="138">
        <v>3</v>
      </c>
      <c r="H65" s="139">
        <v>25.2002179999999</v>
      </c>
      <c r="K65" s="138">
        <v>10</v>
      </c>
      <c r="L65" s="139">
        <v>51.388092999999998</v>
      </c>
      <c r="O65" s="138">
        <v>6</v>
      </c>
      <c r="P65" s="139">
        <v>15.5630799999999</v>
      </c>
      <c r="U65" s="160">
        <v>4</v>
      </c>
      <c r="V65" s="138">
        <v>10</v>
      </c>
      <c r="Y65" s="158"/>
      <c r="Z65" s="165">
        <v>26</v>
      </c>
    </row>
    <row r="66" spans="2:26" x14ac:dyDescent="0.2">
      <c r="B66" s="161">
        <v>4</v>
      </c>
      <c r="C66" s="139">
        <v>24.511851</v>
      </c>
      <c r="D66" s="39"/>
      <c r="G66" s="138">
        <v>3</v>
      </c>
      <c r="H66" s="139">
        <v>26.9360999999999</v>
      </c>
      <c r="K66" s="138">
        <v>10</v>
      </c>
      <c r="L66" s="139">
        <v>67.160675999999995</v>
      </c>
      <c r="O66" s="138">
        <v>6</v>
      </c>
      <c r="P66" s="139">
        <v>26.0083009999999</v>
      </c>
      <c r="U66" s="160">
        <v>4</v>
      </c>
      <c r="V66" s="138">
        <v>10</v>
      </c>
      <c r="Y66" s="158"/>
      <c r="Z66" s="165">
        <v>14</v>
      </c>
    </row>
    <row r="67" spans="2:26" x14ac:dyDescent="0.2">
      <c r="B67" s="161">
        <v>4</v>
      </c>
      <c r="C67" s="139">
        <v>187.565043</v>
      </c>
      <c r="D67" s="39"/>
      <c r="G67" s="138">
        <v>3</v>
      </c>
      <c r="H67" s="139">
        <v>43.1576179999999</v>
      </c>
      <c r="K67" s="138">
        <v>10</v>
      </c>
      <c r="L67" s="139">
        <v>142.192678999999</v>
      </c>
      <c r="O67" s="138">
        <v>6</v>
      </c>
      <c r="P67" s="139">
        <v>65.185361999999998</v>
      </c>
      <c r="U67" s="160">
        <v>4</v>
      </c>
      <c r="V67" s="138">
        <v>10</v>
      </c>
      <c r="Y67" s="158"/>
      <c r="Z67" s="165">
        <v>6</v>
      </c>
    </row>
    <row r="68" spans="2:26" x14ac:dyDescent="0.2">
      <c r="B68" s="161">
        <v>4</v>
      </c>
      <c r="C68" s="139">
        <v>123.427196</v>
      </c>
      <c r="D68" s="39"/>
      <c r="G68" s="138">
        <v>3</v>
      </c>
      <c r="H68" s="139">
        <v>46.180446999999901</v>
      </c>
      <c r="K68" s="138">
        <v>10</v>
      </c>
      <c r="L68" s="139">
        <v>153.41605399999901</v>
      </c>
      <c r="O68" s="138">
        <v>6</v>
      </c>
      <c r="P68" s="139">
        <v>67.669468999999907</v>
      </c>
      <c r="U68" s="160">
        <v>4</v>
      </c>
      <c r="V68" s="138">
        <v>10</v>
      </c>
      <c r="Y68" s="158"/>
      <c r="Z68" s="165">
        <v>11</v>
      </c>
    </row>
    <row r="69" spans="2:26" x14ac:dyDescent="0.2">
      <c r="B69" s="161">
        <v>4</v>
      </c>
      <c r="C69" s="139">
        <v>20.1122879999999</v>
      </c>
      <c r="D69" s="39"/>
      <c r="G69" s="138">
        <v>3</v>
      </c>
      <c r="H69" s="139">
        <v>47.886399999999902</v>
      </c>
      <c r="K69" s="138">
        <v>10</v>
      </c>
      <c r="L69" s="139">
        <v>156.19945099999899</v>
      </c>
      <c r="O69" s="138">
        <v>6</v>
      </c>
      <c r="P69" s="139">
        <v>74.672854999999998</v>
      </c>
      <c r="U69" s="160">
        <v>4</v>
      </c>
      <c r="V69" s="138">
        <v>10</v>
      </c>
      <c r="Y69" s="158"/>
      <c r="Z69" s="165">
        <v>26</v>
      </c>
    </row>
    <row r="70" spans="2:26" x14ac:dyDescent="0.2">
      <c r="B70" s="161">
        <v>4</v>
      </c>
      <c r="C70" s="139">
        <v>80.419223000000002</v>
      </c>
      <c r="D70" s="39"/>
      <c r="G70" s="138">
        <v>3</v>
      </c>
      <c r="H70" s="139">
        <v>50.071216999999898</v>
      </c>
      <c r="K70" s="138">
        <v>10</v>
      </c>
      <c r="L70" s="139">
        <v>218.30212599999899</v>
      </c>
      <c r="O70" s="138">
        <v>6</v>
      </c>
      <c r="P70" s="139">
        <v>75.660511999999997</v>
      </c>
      <c r="U70" s="160">
        <v>4</v>
      </c>
      <c r="V70" s="138">
        <v>10</v>
      </c>
      <c r="Y70" s="158"/>
      <c r="Z70" s="165">
        <v>31</v>
      </c>
    </row>
    <row r="71" spans="2:26" x14ac:dyDescent="0.2">
      <c r="B71" s="161">
        <v>4</v>
      </c>
      <c r="C71" s="139">
        <v>113.55062599999999</v>
      </c>
      <c r="D71" s="39"/>
      <c r="G71" s="138">
        <v>3</v>
      </c>
      <c r="H71" s="139">
        <v>64.766355999999902</v>
      </c>
      <c r="K71" s="138">
        <v>11</v>
      </c>
      <c r="L71" s="139">
        <v>49.352920999999903</v>
      </c>
      <c r="O71" s="138">
        <v>6</v>
      </c>
      <c r="P71" s="139">
        <v>113.31119399999901</v>
      </c>
      <c r="U71" s="160">
        <v>4</v>
      </c>
      <c r="V71" s="138">
        <v>11</v>
      </c>
      <c r="Y71" s="158"/>
      <c r="Z71" s="165">
        <v>10</v>
      </c>
    </row>
    <row r="72" spans="2:26" x14ac:dyDescent="0.2">
      <c r="B72" s="161">
        <v>4</v>
      </c>
      <c r="C72" s="139">
        <v>131.328452</v>
      </c>
      <c r="D72" s="39"/>
      <c r="G72" s="138">
        <v>3</v>
      </c>
      <c r="H72" s="139">
        <v>68.088474999999903</v>
      </c>
      <c r="K72" s="138">
        <v>11</v>
      </c>
      <c r="L72" s="139">
        <v>93.827414999999903</v>
      </c>
      <c r="O72" s="138">
        <v>6</v>
      </c>
      <c r="P72" s="139">
        <v>184.30278199999901</v>
      </c>
      <c r="U72" s="160">
        <v>4</v>
      </c>
      <c r="V72" s="138">
        <v>11</v>
      </c>
      <c r="Y72" s="158"/>
      <c r="Z72" s="165">
        <v>17</v>
      </c>
    </row>
    <row r="73" spans="2:26" x14ac:dyDescent="0.2">
      <c r="B73" s="161">
        <v>4</v>
      </c>
      <c r="C73" s="139">
        <v>73.894700999999998</v>
      </c>
      <c r="D73" s="39"/>
      <c r="G73" s="138">
        <v>3</v>
      </c>
      <c r="H73" s="139">
        <v>72.488037999999904</v>
      </c>
      <c r="K73" s="138">
        <v>11</v>
      </c>
      <c r="L73" s="139">
        <v>121.840958999999</v>
      </c>
      <c r="O73" s="138">
        <v>6</v>
      </c>
      <c r="P73" s="139">
        <v>193.760345999999</v>
      </c>
      <c r="U73" s="160">
        <v>4</v>
      </c>
      <c r="V73" s="138">
        <v>11</v>
      </c>
      <c r="Y73" s="158"/>
      <c r="Z73" s="165">
        <v>16</v>
      </c>
    </row>
    <row r="74" spans="2:26" x14ac:dyDescent="0.2">
      <c r="B74" s="161">
        <v>4</v>
      </c>
      <c r="C74" s="139">
        <v>138.81070199999999</v>
      </c>
      <c r="D74" s="39"/>
      <c r="G74" s="138">
        <v>3</v>
      </c>
      <c r="H74" s="139">
        <v>72.577824999999905</v>
      </c>
      <c r="K74" s="138">
        <v>11</v>
      </c>
      <c r="L74" s="139">
        <v>133.45341099999999</v>
      </c>
      <c r="O74" s="138">
        <v>7</v>
      </c>
      <c r="P74" s="139">
        <v>21.129873999999901</v>
      </c>
      <c r="U74" s="160">
        <v>4</v>
      </c>
      <c r="V74" s="138">
        <v>11</v>
      </c>
      <c r="Y74" s="158"/>
      <c r="Z74" s="165">
        <v>19</v>
      </c>
    </row>
    <row r="75" spans="2:26" x14ac:dyDescent="0.2">
      <c r="B75" s="161">
        <v>4</v>
      </c>
      <c r="C75" s="139">
        <v>104.392352</v>
      </c>
      <c r="D75" s="39"/>
      <c r="G75" s="138">
        <v>3</v>
      </c>
      <c r="H75" s="139">
        <v>76.827742999999899</v>
      </c>
      <c r="K75" s="138">
        <v>11</v>
      </c>
      <c r="L75" s="139">
        <v>149.73478699999899</v>
      </c>
      <c r="O75" s="138">
        <v>7</v>
      </c>
      <c r="P75" s="139">
        <v>39.955214999999903</v>
      </c>
      <c r="U75" s="160">
        <v>4</v>
      </c>
      <c r="V75" s="138">
        <v>11</v>
      </c>
    </row>
    <row r="76" spans="2:26" x14ac:dyDescent="0.2">
      <c r="B76" s="161">
        <v>4</v>
      </c>
      <c r="C76" s="139">
        <v>10.714581999999901</v>
      </c>
      <c r="D76" s="39"/>
      <c r="G76" s="138">
        <v>3</v>
      </c>
      <c r="H76" s="139">
        <v>79.4614949999999</v>
      </c>
      <c r="K76" s="138">
        <v>11</v>
      </c>
      <c r="L76" s="139">
        <v>178.10747899999899</v>
      </c>
      <c r="O76" s="138">
        <v>7</v>
      </c>
      <c r="P76" s="139">
        <v>41.840741999999899</v>
      </c>
      <c r="U76" s="160">
        <v>4</v>
      </c>
      <c r="V76" s="138">
        <v>11</v>
      </c>
    </row>
    <row r="77" spans="2:26" x14ac:dyDescent="0.2">
      <c r="B77" s="161">
        <v>5</v>
      </c>
      <c r="C77" s="139">
        <v>62.012887999999997</v>
      </c>
      <c r="D77" s="39"/>
      <c r="G77" s="138">
        <v>3</v>
      </c>
      <c r="H77" s="139">
        <v>81.047731999999996</v>
      </c>
      <c r="K77" s="138">
        <v>11</v>
      </c>
      <c r="L77" s="139">
        <v>202.709116999999</v>
      </c>
      <c r="O77" s="138">
        <v>7</v>
      </c>
      <c r="P77" s="139">
        <v>56.176732999999999</v>
      </c>
      <c r="U77" s="160">
        <v>5</v>
      </c>
      <c r="V77" s="138">
        <v>11</v>
      </c>
    </row>
    <row r="78" spans="2:26" x14ac:dyDescent="0.2">
      <c r="B78" s="161">
        <v>5</v>
      </c>
      <c r="C78" s="139">
        <v>40.793227000000002</v>
      </c>
      <c r="D78" s="39"/>
      <c r="G78" s="138">
        <v>3</v>
      </c>
      <c r="H78" s="139">
        <v>81.077660999999907</v>
      </c>
      <c r="K78" s="138">
        <v>12</v>
      </c>
      <c r="L78" s="139">
        <v>98.975202999999993</v>
      </c>
      <c r="O78" s="138">
        <v>7</v>
      </c>
      <c r="P78" s="139">
        <v>110.108790999999</v>
      </c>
      <c r="U78" s="160">
        <v>5</v>
      </c>
      <c r="V78" s="138">
        <v>12</v>
      </c>
    </row>
    <row r="79" spans="2:26" x14ac:dyDescent="0.2">
      <c r="B79" s="161">
        <v>5</v>
      </c>
      <c r="C79" s="139">
        <v>98.765699999999995</v>
      </c>
      <c r="D79" s="39"/>
      <c r="G79" s="138">
        <v>3</v>
      </c>
      <c r="H79" s="139">
        <v>84.519495999999904</v>
      </c>
      <c r="K79" s="138">
        <v>12</v>
      </c>
      <c r="L79" s="139">
        <v>119.26706499999899</v>
      </c>
      <c r="O79" s="138">
        <v>7</v>
      </c>
      <c r="P79" s="139">
        <v>127.557397999999</v>
      </c>
      <c r="U79" s="160">
        <v>5</v>
      </c>
      <c r="V79" s="138">
        <v>12</v>
      </c>
    </row>
    <row r="80" spans="2:26" x14ac:dyDescent="0.2">
      <c r="B80" s="161">
        <v>5</v>
      </c>
      <c r="C80" s="139">
        <v>100.86073</v>
      </c>
      <c r="D80" s="39"/>
      <c r="G80" s="138">
        <v>3</v>
      </c>
      <c r="H80" s="139">
        <v>87.422608999999994</v>
      </c>
      <c r="K80" s="138">
        <v>12</v>
      </c>
      <c r="L80" s="139">
        <v>235.69087499999901</v>
      </c>
      <c r="O80" s="138">
        <v>7</v>
      </c>
      <c r="P80" s="139">
        <v>129.502782999999</v>
      </c>
      <c r="U80" s="160">
        <v>5</v>
      </c>
      <c r="V80" s="138">
        <v>12</v>
      </c>
    </row>
    <row r="81" spans="2:22" x14ac:dyDescent="0.2">
      <c r="B81" s="161">
        <v>5</v>
      </c>
      <c r="C81" s="139">
        <v>6.4945930000000001</v>
      </c>
      <c r="D81" s="39"/>
      <c r="G81" s="138">
        <v>3</v>
      </c>
      <c r="H81" s="139">
        <v>92.809828999999894</v>
      </c>
      <c r="K81" s="138">
        <v>13</v>
      </c>
      <c r="L81" s="139">
        <v>33.460621999999901</v>
      </c>
      <c r="O81" s="138">
        <v>7</v>
      </c>
      <c r="P81" s="139">
        <v>155.122006999999</v>
      </c>
      <c r="U81" s="160">
        <v>5</v>
      </c>
      <c r="V81" s="138">
        <v>13</v>
      </c>
    </row>
    <row r="82" spans="2:22" x14ac:dyDescent="0.2">
      <c r="B82" s="159">
        <v>5</v>
      </c>
      <c r="C82" s="139">
        <v>88.919058999999905</v>
      </c>
      <c r="D82" s="39"/>
      <c r="G82" s="138">
        <v>3</v>
      </c>
      <c r="H82" s="139">
        <v>110.25843599999899</v>
      </c>
      <c r="K82" s="138">
        <v>13</v>
      </c>
      <c r="L82" s="139">
        <v>97.6583269999999</v>
      </c>
      <c r="O82" s="138">
        <v>7</v>
      </c>
      <c r="P82" s="139">
        <v>156.61845699999901</v>
      </c>
      <c r="U82" s="159">
        <v>5</v>
      </c>
      <c r="V82" s="138">
        <v>13</v>
      </c>
    </row>
    <row r="83" spans="2:22" x14ac:dyDescent="0.2">
      <c r="B83" s="161">
        <v>5</v>
      </c>
      <c r="C83" s="139">
        <v>94.036917999999901</v>
      </c>
      <c r="D83" s="39"/>
      <c r="G83" s="138">
        <v>3</v>
      </c>
      <c r="H83" s="139">
        <v>122.439538999999</v>
      </c>
      <c r="K83" s="138">
        <v>13</v>
      </c>
      <c r="L83" s="139">
        <v>102.806114999999</v>
      </c>
      <c r="O83" s="138">
        <v>7</v>
      </c>
      <c r="P83" s="139">
        <v>156.91774699999999</v>
      </c>
      <c r="U83" s="160">
        <v>5</v>
      </c>
      <c r="V83" s="138">
        <v>13</v>
      </c>
    </row>
    <row r="84" spans="2:22" x14ac:dyDescent="0.2">
      <c r="B84" s="161">
        <v>5</v>
      </c>
      <c r="C84" s="139">
        <v>152.90726100000001</v>
      </c>
      <c r="D84" s="39"/>
      <c r="G84" s="138">
        <v>3</v>
      </c>
      <c r="H84" s="139">
        <v>136.506169</v>
      </c>
      <c r="K84" s="138">
        <v>13</v>
      </c>
      <c r="L84" s="139">
        <v>129.26335099999901</v>
      </c>
      <c r="O84" s="138">
        <v>8</v>
      </c>
      <c r="P84" s="139">
        <v>72.2186769999999</v>
      </c>
      <c r="U84" s="160">
        <v>5</v>
      </c>
      <c r="V84" s="138">
        <v>13</v>
      </c>
    </row>
    <row r="85" spans="2:22" x14ac:dyDescent="0.2">
      <c r="B85" s="161">
        <v>5</v>
      </c>
      <c r="C85" s="139">
        <v>85.088147000000006</v>
      </c>
      <c r="D85" s="39"/>
      <c r="G85" s="138">
        <v>3</v>
      </c>
      <c r="H85" s="139">
        <v>138.78077299999899</v>
      </c>
      <c r="K85" s="138">
        <v>13</v>
      </c>
      <c r="L85" s="139">
        <v>153.44598299999899</v>
      </c>
      <c r="O85" s="138">
        <v>8</v>
      </c>
      <c r="P85" s="139">
        <v>81.347021999999896</v>
      </c>
      <c r="U85" s="160">
        <v>5</v>
      </c>
      <c r="V85" s="138">
        <v>13</v>
      </c>
    </row>
    <row r="86" spans="2:22" x14ac:dyDescent="0.2">
      <c r="B86" s="161">
        <v>5</v>
      </c>
      <c r="C86" s="139">
        <v>41.122445999999997</v>
      </c>
      <c r="D86" s="39"/>
      <c r="G86" s="138">
        <v>3</v>
      </c>
      <c r="H86" s="139">
        <v>140.75608699999901</v>
      </c>
      <c r="K86" s="138">
        <v>13</v>
      </c>
      <c r="L86" s="139">
        <v>181.848603999999</v>
      </c>
      <c r="O86" s="138">
        <v>8</v>
      </c>
      <c r="P86" s="139">
        <v>92.061603999999903</v>
      </c>
      <c r="U86" s="160">
        <v>5</v>
      </c>
      <c r="V86" s="138">
        <v>13</v>
      </c>
    </row>
    <row r="87" spans="2:22" x14ac:dyDescent="0.2">
      <c r="B87" s="161">
        <v>5</v>
      </c>
      <c r="C87" s="139">
        <v>150.722444</v>
      </c>
      <c r="D87" s="39"/>
      <c r="G87" s="138">
        <v>3</v>
      </c>
      <c r="H87" s="139">
        <v>172.98961999999901</v>
      </c>
      <c r="K87" s="138">
        <v>14</v>
      </c>
      <c r="L87" s="139">
        <v>107.83418699999901</v>
      </c>
      <c r="O87" s="138">
        <v>8</v>
      </c>
      <c r="P87" s="139">
        <v>106.008517999999</v>
      </c>
      <c r="U87" s="160">
        <v>5</v>
      </c>
      <c r="V87" s="138">
        <v>14</v>
      </c>
    </row>
    <row r="88" spans="2:22" x14ac:dyDescent="0.2">
      <c r="B88" s="161">
        <v>6</v>
      </c>
      <c r="C88" s="139">
        <v>134.29142300000001</v>
      </c>
      <c r="D88" s="39"/>
      <c r="G88" s="138">
        <v>4</v>
      </c>
      <c r="H88" s="139">
        <v>4.6389949999999898</v>
      </c>
      <c r="K88" s="138">
        <v>14</v>
      </c>
      <c r="L88" s="139">
        <v>115.73544299999899</v>
      </c>
      <c r="O88" s="138">
        <v>8</v>
      </c>
      <c r="P88" s="139">
        <v>112.41332399999899</v>
      </c>
      <c r="U88" s="160">
        <v>6</v>
      </c>
      <c r="V88" s="138">
        <v>14</v>
      </c>
    </row>
    <row r="89" spans="2:22" x14ac:dyDescent="0.2">
      <c r="B89" s="161">
        <v>6</v>
      </c>
      <c r="C89" s="139">
        <v>160.50922700000001</v>
      </c>
      <c r="D89" s="39"/>
      <c r="G89" s="138">
        <v>4</v>
      </c>
      <c r="H89" s="139">
        <v>12.2110319999999</v>
      </c>
      <c r="K89" s="138">
        <v>14</v>
      </c>
      <c r="L89" s="139">
        <v>164.54964199999901</v>
      </c>
      <c r="O89" s="138">
        <v>8</v>
      </c>
      <c r="P89" s="139">
        <v>118.668484999999</v>
      </c>
      <c r="U89" s="160">
        <v>6</v>
      </c>
      <c r="V89" s="138">
        <v>14</v>
      </c>
    </row>
    <row r="90" spans="2:22" x14ac:dyDescent="0.2">
      <c r="B90" s="161">
        <v>6</v>
      </c>
      <c r="C90" s="139">
        <v>177.987763</v>
      </c>
      <c r="D90" s="39"/>
      <c r="G90" s="138">
        <v>4</v>
      </c>
      <c r="H90" s="139">
        <v>27.564608999999901</v>
      </c>
      <c r="K90" s="138">
        <v>14</v>
      </c>
      <c r="L90" s="139">
        <v>257.17989699999998</v>
      </c>
      <c r="O90" s="138">
        <v>8</v>
      </c>
      <c r="P90" s="139">
        <v>129.38306699999899</v>
      </c>
      <c r="U90" s="160">
        <v>6</v>
      </c>
      <c r="V90" s="138">
        <v>14</v>
      </c>
    </row>
    <row r="91" spans="2:22" x14ac:dyDescent="0.2">
      <c r="B91" s="161">
        <v>6</v>
      </c>
      <c r="C91" s="139">
        <v>37.261605000000003</v>
      </c>
      <c r="D91" s="39"/>
      <c r="G91" s="138">
        <v>4</v>
      </c>
      <c r="H91" s="139">
        <v>30.6772249999999</v>
      </c>
      <c r="K91" s="138">
        <v>15</v>
      </c>
      <c r="L91" s="139">
        <v>12.181102999999901</v>
      </c>
      <c r="O91" s="138">
        <v>8</v>
      </c>
      <c r="P91" s="139">
        <v>132.31610899999899</v>
      </c>
      <c r="U91" s="160">
        <v>6</v>
      </c>
      <c r="V91" s="138">
        <v>15</v>
      </c>
    </row>
    <row r="92" spans="2:22" x14ac:dyDescent="0.2">
      <c r="B92" s="161">
        <v>6</v>
      </c>
      <c r="C92" s="139">
        <v>245.17836800000001</v>
      </c>
      <c r="D92" s="39"/>
      <c r="G92" s="138">
        <v>4</v>
      </c>
      <c r="H92" s="139">
        <v>42.888256999999903</v>
      </c>
      <c r="K92" s="138">
        <v>15</v>
      </c>
      <c r="L92" s="139">
        <v>65.6642259999999</v>
      </c>
      <c r="O92" s="138">
        <v>8</v>
      </c>
      <c r="P92" s="139">
        <v>157.516326999999</v>
      </c>
      <c r="U92" s="160">
        <v>6</v>
      </c>
      <c r="V92" s="138">
        <v>15</v>
      </c>
    </row>
    <row r="93" spans="2:22" x14ac:dyDescent="0.2">
      <c r="B93" s="161">
        <v>6</v>
      </c>
      <c r="C93" s="139">
        <v>134.68049999999999</v>
      </c>
      <c r="D93" s="39"/>
      <c r="G93" s="138">
        <v>4</v>
      </c>
      <c r="H93" s="139">
        <v>45.192789999999903</v>
      </c>
      <c r="K93" s="138">
        <v>15</v>
      </c>
      <c r="L93" s="139">
        <v>130.28093699999999</v>
      </c>
      <c r="O93" s="138">
        <v>9</v>
      </c>
      <c r="P93" s="139">
        <v>36.244018999999902</v>
      </c>
      <c r="U93" s="160">
        <v>6</v>
      </c>
      <c r="V93" s="138">
        <v>15</v>
      </c>
    </row>
    <row r="94" spans="2:22" x14ac:dyDescent="0.2">
      <c r="B94" s="161">
        <v>6</v>
      </c>
      <c r="C94" s="139">
        <v>19.992571999999999</v>
      </c>
      <c r="D94" s="39"/>
      <c r="G94" s="138">
        <v>4</v>
      </c>
      <c r="H94" s="139">
        <v>45.821298999999897</v>
      </c>
      <c r="K94" s="138">
        <v>15</v>
      </c>
      <c r="L94" s="139">
        <v>260.02315199999998</v>
      </c>
      <c r="O94" s="138">
        <v>9</v>
      </c>
      <c r="P94" s="139">
        <v>71.320806999999903</v>
      </c>
      <c r="U94" s="160">
        <v>6</v>
      </c>
      <c r="V94" s="138">
        <v>15</v>
      </c>
    </row>
    <row r="95" spans="2:22" x14ac:dyDescent="0.2">
      <c r="B95" s="161">
        <v>6</v>
      </c>
      <c r="C95" s="139">
        <v>74.523210000000006</v>
      </c>
      <c r="D95" s="39"/>
      <c r="G95" s="138">
        <v>4</v>
      </c>
      <c r="H95" s="139">
        <v>49.951500999999901</v>
      </c>
      <c r="K95" s="138">
        <v>16</v>
      </c>
      <c r="L95" s="139">
        <v>13.078973</v>
      </c>
      <c r="O95" s="138">
        <v>9</v>
      </c>
      <c r="P95" s="139">
        <v>84.100489999999894</v>
      </c>
      <c r="U95" s="160">
        <v>6</v>
      </c>
      <c r="V95" s="138">
        <v>16</v>
      </c>
    </row>
    <row r="96" spans="2:22" x14ac:dyDescent="0.2">
      <c r="B96" s="161">
        <v>6</v>
      </c>
      <c r="C96" s="139">
        <v>133.78263000000001</v>
      </c>
      <c r="D96" s="39"/>
      <c r="G96" s="138">
        <v>4</v>
      </c>
      <c r="H96" s="139">
        <v>69.914143999999993</v>
      </c>
      <c r="K96" s="138">
        <v>16</v>
      </c>
      <c r="L96" s="139">
        <v>130.07143399999899</v>
      </c>
      <c r="O96" s="138">
        <v>9</v>
      </c>
      <c r="P96" s="139">
        <v>84.609282999999905</v>
      </c>
      <c r="U96" s="160">
        <v>6</v>
      </c>
      <c r="V96" s="138">
        <v>16</v>
      </c>
    </row>
    <row r="97" spans="2:22" x14ac:dyDescent="0.2">
      <c r="B97" s="161">
        <v>6</v>
      </c>
      <c r="C97" s="139">
        <v>108.253193</v>
      </c>
      <c r="D97" s="39"/>
      <c r="G97" s="138">
        <v>4</v>
      </c>
      <c r="H97" s="139">
        <v>73.415836999999996</v>
      </c>
      <c r="K97" s="138">
        <v>16</v>
      </c>
      <c r="L97" s="139">
        <v>132.34603799999999</v>
      </c>
      <c r="O97" s="138">
        <v>9</v>
      </c>
      <c r="P97" s="139">
        <v>121.691313999999</v>
      </c>
      <c r="U97" s="160">
        <v>6</v>
      </c>
      <c r="V97" s="138">
        <v>16</v>
      </c>
    </row>
    <row r="98" spans="2:22" x14ac:dyDescent="0.2">
      <c r="B98" s="161">
        <v>7</v>
      </c>
      <c r="C98" s="139">
        <v>81.945601999999994</v>
      </c>
      <c r="D98" s="39"/>
      <c r="G98" s="138">
        <v>4</v>
      </c>
      <c r="H98" s="139">
        <v>79.8505719999999</v>
      </c>
      <c r="K98" s="138">
        <v>17</v>
      </c>
      <c r="L98" s="139">
        <v>33.340905999999997</v>
      </c>
      <c r="O98" s="138">
        <v>9</v>
      </c>
      <c r="P98" s="139">
        <v>147.90911799999901</v>
      </c>
      <c r="U98" s="160">
        <v>7</v>
      </c>
      <c r="V98" s="138">
        <v>17</v>
      </c>
    </row>
    <row r="99" spans="2:22" x14ac:dyDescent="0.2">
      <c r="B99" s="161">
        <v>7</v>
      </c>
      <c r="C99" s="139">
        <v>111.21616400000001</v>
      </c>
      <c r="D99" s="39"/>
      <c r="G99" s="138">
        <v>4</v>
      </c>
      <c r="H99" s="139">
        <v>86.075803999999906</v>
      </c>
      <c r="K99" s="138">
        <v>17</v>
      </c>
      <c r="L99" s="139">
        <v>127.736971999999</v>
      </c>
      <c r="O99" s="138">
        <v>10</v>
      </c>
      <c r="P99" s="139">
        <v>15.652866999999899</v>
      </c>
      <c r="U99" s="160">
        <v>7</v>
      </c>
      <c r="V99" s="138">
        <v>17</v>
      </c>
    </row>
    <row r="100" spans="2:22" x14ac:dyDescent="0.2">
      <c r="B100" s="161">
        <v>7</v>
      </c>
      <c r="C100" s="139">
        <v>136.416382</v>
      </c>
      <c r="D100" s="39"/>
      <c r="G100" s="138">
        <v>4</v>
      </c>
      <c r="H100" s="139">
        <v>118.698413999999</v>
      </c>
      <c r="K100" s="138">
        <v>18</v>
      </c>
      <c r="L100" s="139">
        <v>91.4929529999999</v>
      </c>
      <c r="O100" s="138">
        <v>10</v>
      </c>
      <c r="P100" s="139">
        <v>23.015400999999901</v>
      </c>
      <c r="U100" s="160">
        <v>7</v>
      </c>
      <c r="V100" s="138">
        <v>18</v>
      </c>
    </row>
    <row r="101" spans="2:22" x14ac:dyDescent="0.2">
      <c r="B101" s="161">
        <v>7</v>
      </c>
      <c r="C101" s="139">
        <v>62.342106999999999</v>
      </c>
      <c r="D101" s="39"/>
      <c r="G101" s="138">
        <v>4</v>
      </c>
      <c r="H101" s="139">
        <v>127.228179</v>
      </c>
      <c r="K101" s="138">
        <v>18</v>
      </c>
      <c r="L101" s="139">
        <v>97.059746999999902</v>
      </c>
      <c r="O101" s="138">
        <v>10</v>
      </c>
      <c r="P101" s="139">
        <v>29.420206999999898</v>
      </c>
      <c r="U101" s="160">
        <v>7</v>
      </c>
      <c r="V101" s="138">
        <v>18</v>
      </c>
    </row>
    <row r="102" spans="2:22" x14ac:dyDescent="0.2">
      <c r="B102" s="161">
        <v>7</v>
      </c>
      <c r="C102" s="139">
        <v>92.091532999999998</v>
      </c>
      <c r="D102" s="39"/>
      <c r="G102" s="138">
        <v>4</v>
      </c>
      <c r="H102" s="139">
        <v>134.949860999999</v>
      </c>
      <c r="K102" s="138">
        <v>18</v>
      </c>
      <c r="L102" s="139">
        <v>140.57651299999901</v>
      </c>
      <c r="O102" s="138">
        <v>10</v>
      </c>
      <c r="P102" s="139">
        <v>76.648168999999896</v>
      </c>
      <c r="U102" s="160">
        <v>7</v>
      </c>
      <c r="V102" s="138">
        <v>18</v>
      </c>
    </row>
    <row r="103" spans="2:22" x14ac:dyDescent="0.2">
      <c r="B103" s="161">
        <v>8</v>
      </c>
      <c r="C103" s="139">
        <v>134.89000300000001</v>
      </c>
      <c r="D103" s="39"/>
      <c r="G103" s="138">
        <v>4</v>
      </c>
      <c r="H103" s="139">
        <v>148.02883399999899</v>
      </c>
      <c r="K103" s="138">
        <v>19</v>
      </c>
      <c r="L103" s="139">
        <v>25.379791999999899</v>
      </c>
      <c r="O103" s="138">
        <v>10</v>
      </c>
      <c r="P103" s="139">
        <v>104.21277799999901</v>
      </c>
      <c r="U103" s="160">
        <v>8</v>
      </c>
      <c r="V103" s="138">
        <v>19</v>
      </c>
    </row>
    <row r="104" spans="2:22" x14ac:dyDescent="0.2">
      <c r="B104" s="161">
        <v>8</v>
      </c>
      <c r="C104" s="139">
        <v>335.20479999999998</v>
      </c>
      <c r="D104" s="39"/>
      <c r="G104" s="138">
        <v>4</v>
      </c>
      <c r="H104" s="139">
        <v>221.953463999999</v>
      </c>
      <c r="K104" s="138">
        <v>20</v>
      </c>
      <c r="L104" s="139">
        <v>202.559471999999</v>
      </c>
      <c r="O104" s="138">
        <v>10</v>
      </c>
      <c r="P104" s="139">
        <v>133.78262999999899</v>
      </c>
      <c r="U104" s="160">
        <v>8</v>
      </c>
      <c r="V104" s="138">
        <v>20</v>
      </c>
    </row>
    <row r="105" spans="2:22" x14ac:dyDescent="0.2">
      <c r="B105" s="161">
        <v>8</v>
      </c>
      <c r="C105" s="139">
        <v>139.02020499999901</v>
      </c>
      <c r="D105" s="39"/>
      <c r="G105" s="138">
        <v>4</v>
      </c>
      <c r="H105" s="139">
        <v>241.616816999999</v>
      </c>
      <c r="K105" s="138">
        <v>21</v>
      </c>
      <c r="L105" s="139">
        <v>3.02282899999999</v>
      </c>
      <c r="O105" s="138">
        <v>10</v>
      </c>
      <c r="P105" s="139">
        <v>238.71370399999901</v>
      </c>
      <c r="U105" s="160">
        <v>8</v>
      </c>
      <c r="V105" s="138">
        <v>21</v>
      </c>
    </row>
    <row r="106" spans="2:22" x14ac:dyDescent="0.2">
      <c r="B106" s="161">
        <v>8</v>
      </c>
      <c r="C106" s="139">
        <v>149.91436100000001</v>
      </c>
      <c r="D106" s="39"/>
      <c r="G106" s="138">
        <v>5</v>
      </c>
      <c r="H106" s="139">
        <v>33.460621999999901</v>
      </c>
      <c r="K106" s="138">
        <v>21</v>
      </c>
      <c r="L106" s="139">
        <v>9.1582739999999898</v>
      </c>
      <c r="O106" s="138">
        <v>11</v>
      </c>
      <c r="P106" s="139">
        <v>14.784925999999899</v>
      </c>
      <c r="U106" s="160">
        <v>8</v>
      </c>
      <c r="V106" s="138">
        <v>21</v>
      </c>
    </row>
    <row r="107" spans="2:22" x14ac:dyDescent="0.2">
      <c r="B107" s="161">
        <v>9</v>
      </c>
      <c r="C107" s="139">
        <v>240.50944399999901</v>
      </c>
      <c r="D107" s="39"/>
      <c r="G107" s="138">
        <v>5</v>
      </c>
      <c r="H107" s="139">
        <v>38.428835999999897</v>
      </c>
      <c r="K107" s="138">
        <v>21</v>
      </c>
      <c r="L107" s="139">
        <v>36.812669999999997</v>
      </c>
      <c r="O107" s="138">
        <v>11</v>
      </c>
      <c r="P107" s="139">
        <v>52.734897999999902</v>
      </c>
      <c r="U107" s="160">
        <v>9</v>
      </c>
      <c r="V107" s="138">
        <v>21</v>
      </c>
    </row>
    <row r="108" spans="2:22" x14ac:dyDescent="0.2">
      <c r="B108" s="161">
        <v>9</v>
      </c>
      <c r="C108" s="139">
        <v>55.817585000000001</v>
      </c>
      <c r="D108" s="39"/>
      <c r="G108" s="138">
        <v>5</v>
      </c>
      <c r="H108" s="139">
        <v>41.0027299999999</v>
      </c>
      <c r="K108" s="138">
        <v>21</v>
      </c>
      <c r="L108" s="139">
        <v>163.741558999999</v>
      </c>
      <c r="O108" s="138">
        <v>11</v>
      </c>
      <c r="P108" s="139">
        <v>69.644782999999904</v>
      </c>
      <c r="U108" s="160">
        <v>9</v>
      </c>
      <c r="V108" s="138">
        <v>21</v>
      </c>
    </row>
    <row r="109" spans="2:22" x14ac:dyDescent="0.2">
      <c r="B109" s="161">
        <v>9</v>
      </c>
      <c r="C109" s="139">
        <v>133.483339999999</v>
      </c>
      <c r="D109" s="39"/>
      <c r="G109" s="138">
        <v>5</v>
      </c>
      <c r="H109" s="139">
        <v>63.030473999999899</v>
      </c>
      <c r="K109" s="138">
        <v>21</v>
      </c>
      <c r="L109" s="139">
        <v>312.72812099999999</v>
      </c>
      <c r="O109" s="138">
        <v>11</v>
      </c>
      <c r="P109" s="139">
        <v>124.684213999999</v>
      </c>
      <c r="U109" s="160">
        <v>9</v>
      </c>
      <c r="V109" s="138">
        <v>21</v>
      </c>
    </row>
    <row r="110" spans="2:22" x14ac:dyDescent="0.2">
      <c r="B110" s="161">
        <v>10</v>
      </c>
      <c r="C110" s="139">
        <v>209.32342600000001</v>
      </c>
      <c r="D110" s="39"/>
      <c r="G110" s="138">
        <v>5</v>
      </c>
      <c r="H110" s="139">
        <v>66.113160999999906</v>
      </c>
      <c r="K110" s="138">
        <v>23</v>
      </c>
      <c r="L110" s="139">
        <v>23.254832999999898</v>
      </c>
      <c r="O110" s="138">
        <v>11</v>
      </c>
      <c r="P110" s="139">
        <v>194.38885499999901</v>
      </c>
      <c r="U110" s="160">
        <v>10</v>
      </c>
      <c r="V110" s="138">
        <v>23</v>
      </c>
    </row>
    <row r="111" spans="2:22" x14ac:dyDescent="0.2">
      <c r="B111" s="161">
        <v>10</v>
      </c>
      <c r="C111" s="139">
        <v>38.698197</v>
      </c>
      <c r="D111" s="39"/>
      <c r="G111" s="138">
        <v>5</v>
      </c>
      <c r="H111" s="139">
        <v>67.5198239999999</v>
      </c>
      <c r="K111" s="138">
        <v>23</v>
      </c>
      <c r="L111" s="139">
        <v>53.004258999999898</v>
      </c>
      <c r="O111" s="138">
        <v>12</v>
      </c>
      <c r="P111" s="139">
        <v>8.08082999999999</v>
      </c>
      <c r="U111" s="160">
        <v>10</v>
      </c>
      <c r="V111" s="138">
        <v>23</v>
      </c>
    </row>
    <row r="112" spans="2:22" x14ac:dyDescent="0.2">
      <c r="B112" s="161">
        <v>10</v>
      </c>
      <c r="C112" s="139">
        <v>188.64248699999999</v>
      </c>
      <c r="D112" s="39"/>
      <c r="G112" s="138">
        <v>5</v>
      </c>
      <c r="H112" s="139">
        <v>83.082903999999999</v>
      </c>
      <c r="K112" s="138">
        <v>23</v>
      </c>
      <c r="L112" s="139">
        <v>85.477223999999893</v>
      </c>
      <c r="O112" s="138">
        <v>12</v>
      </c>
      <c r="P112" s="139">
        <v>70.572581999999898</v>
      </c>
      <c r="U112" s="160">
        <v>10</v>
      </c>
      <c r="V112" s="138">
        <v>23</v>
      </c>
    </row>
    <row r="113" spans="2:22" x14ac:dyDescent="0.2">
      <c r="B113" s="161">
        <v>10</v>
      </c>
      <c r="C113" s="139">
        <v>363.90671099999997</v>
      </c>
      <c r="D113" s="39"/>
      <c r="G113" s="138">
        <v>5</v>
      </c>
      <c r="H113" s="139">
        <v>88.380336999999898</v>
      </c>
      <c r="K113" s="138">
        <v>23</v>
      </c>
      <c r="L113" s="139">
        <v>110.408081</v>
      </c>
      <c r="O113" s="138">
        <v>12</v>
      </c>
      <c r="P113" s="139">
        <v>117.950188999999</v>
      </c>
      <c r="U113" s="160">
        <v>10</v>
      </c>
      <c r="V113" s="138">
        <v>23</v>
      </c>
    </row>
    <row r="114" spans="2:22" x14ac:dyDescent="0.2">
      <c r="B114" s="161">
        <v>10</v>
      </c>
      <c r="C114" s="139">
        <v>215.90780599999999</v>
      </c>
      <c r="D114" s="39"/>
      <c r="G114" s="138">
        <v>5</v>
      </c>
      <c r="H114" s="139">
        <v>102.806114999999</v>
      </c>
      <c r="K114" s="138">
        <v>24</v>
      </c>
      <c r="L114" s="139">
        <v>26.157945999999999</v>
      </c>
      <c r="O114" s="138">
        <v>12</v>
      </c>
      <c r="P114" s="139">
        <v>164.48978399999899</v>
      </c>
      <c r="U114" s="160">
        <v>10</v>
      </c>
      <c r="V114" s="138">
        <v>24</v>
      </c>
    </row>
    <row r="115" spans="2:22" x14ac:dyDescent="0.2">
      <c r="B115" s="161">
        <v>10</v>
      </c>
      <c r="C115" s="139">
        <v>6.4945929999999903</v>
      </c>
      <c r="D115" s="39"/>
      <c r="G115" s="138">
        <v>5</v>
      </c>
      <c r="H115" s="139">
        <v>105.200434999999</v>
      </c>
      <c r="K115" s="138">
        <v>24</v>
      </c>
      <c r="L115" s="139">
        <v>113.341122999999</v>
      </c>
      <c r="O115" s="138">
        <v>13</v>
      </c>
      <c r="P115" s="139">
        <v>3.8907699999999901</v>
      </c>
      <c r="U115" s="160">
        <v>10</v>
      </c>
      <c r="V115" s="138">
        <v>24</v>
      </c>
    </row>
    <row r="116" spans="2:22" x14ac:dyDescent="0.2">
      <c r="B116" s="161">
        <v>11</v>
      </c>
      <c r="C116" s="139">
        <v>23.883341999999999</v>
      </c>
      <c r="D116" s="39"/>
      <c r="G116" s="138">
        <v>5</v>
      </c>
      <c r="H116" s="139">
        <v>116.782957999999</v>
      </c>
      <c r="K116" s="138">
        <v>26</v>
      </c>
      <c r="L116" s="139">
        <v>87.632111999999907</v>
      </c>
      <c r="O116" s="138">
        <v>13</v>
      </c>
      <c r="P116" s="139">
        <v>54.7999989999999</v>
      </c>
      <c r="U116" s="160">
        <v>11</v>
      </c>
      <c r="V116" s="138">
        <v>26</v>
      </c>
    </row>
    <row r="117" spans="2:22" x14ac:dyDescent="0.2">
      <c r="B117" s="161">
        <v>11</v>
      </c>
      <c r="C117" s="139">
        <v>124.11556299999999</v>
      </c>
      <c r="D117" s="39"/>
      <c r="G117" s="138">
        <v>5</v>
      </c>
      <c r="H117" s="139">
        <v>127.138392</v>
      </c>
      <c r="K117" s="138">
        <v>27</v>
      </c>
      <c r="L117" s="139">
        <v>13.258546999999981</v>
      </c>
      <c r="O117" s="138">
        <v>13</v>
      </c>
      <c r="P117" s="139">
        <v>89.2482779999999</v>
      </c>
      <c r="U117" s="160">
        <v>11</v>
      </c>
      <c r="V117" s="138">
        <v>27</v>
      </c>
    </row>
    <row r="118" spans="2:22" x14ac:dyDescent="0.2">
      <c r="B118" s="161">
        <v>11</v>
      </c>
      <c r="C118" s="139">
        <v>11.373019999999901</v>
      </c>
      <c r="D118" s="39"/>
      <c r="G118" s="138">
        <v>5</v>
      </c>
      <c r="H118" s="139">
        <v>133.18404999999899</v>
      </c>
      <c r="K118" s="138">
        <v>27</v>
      </c>
      <c r="L118" s="139">
        <v>76.767884999999893</v>
      </c>
      <c r="O118" s="138">
        <v>13</v>
      </c>
      <c r="P118" s="139">
        <v>109.629926999999</v>
      </c>
      <c r="U118" s="160">
        <v>11</v>
      </c>
      <c r="V118" s="138">
        <v>27</v>
      </c>
    </row>
    <row r="119" spans="2:22" x14ac:dyDescent="0.2">
      <c r="B119" s="161">
        <v>12</v>
      </c>
      <c r="C119" s="139">
        <v>45.252648000000001</v>
      </c>
      <c r="D119" s="39"/>
      <c r="G119" s="138">
        <v>5</v>
      </c>
      <c r="H119" s="139">
        <v>138.15226399999901</v>
      </c>
      <c r="K119" s="138">
        <v>27</v>
      </c>
      <c r="L119" s="139">
        <v>190.85723299999901</v>
      </c>
      <c r="O119" s="138">
        <v>13</v>
      </c>
      <c r="P119" s="139">
        <v>113.969631999999</v>
      </c>
      <c r="U119" s="160">
        <v>12</v>
      </c>
      <c r="V119" s="138">
        <v>27</v>
      </c>
    </row>
    <row r="120" spans="2:22" x14ac:dyDescent="0.2">
      <c r="B120" s="161">
        <v>14</v>
      </c>
      <c r="C120" s="139">
        <v>122.888474</v>
      </c>
      <c r="D120" s="39"/>
      <c r="G120" s="138">
        <v>5</v>
      </c>
      <c r="H120" s="139">
        <v>148.59748499999901</v>
      </c>
      <c r="K120" s="138">
        <v>28</v>
      </c>
      <c r="L120" s="139">
        <v>11.103658999999899</v>
      </c>
      <c r="O120" s="138">
        <v>13</v>
      </c>
      <c r="P120" s="139">
        <v>129.502782999999</v>
      </c>
      <c r="U120" s="160">
        <v>14</v>
      </c>
      <c r="V120" s="138">
        <v>28</v>
      </c>
    </row>
    <row r="121" spans="2:22" x14ac:dyDescent="0.2">
      <c r="B121" s="161">
        <v>14</v>
      </c>
      <c r="C121" s="139">
        <v>5.2076460000000004</v>
      </c>
      <c r="D121" s="39"/>
      <c r="G121" s="138">
        <v>5</v>
      </c>
      <c r="H121" s="139">
        <v>173.88748999999899</v>
      </c>
      <c r="K121" s="138">
        <v>28</v>
      </c>
      <c r="L121" s="139">
        <v>13.2286179999999</v>
      </c>
      <c r="O121" s="138">
        <v>14</v>
      </c>
      <c r="P121" s="139">
        <v>23.105187999999899</v>
      </c>
      <c r="U121" s="160">
        <v>14</v>
      </c>
      <c r="V121" s="138">
        <v>28</v>
      </c>
    </row>
    <row r="122" spans="2:22" x14ac:dyDescent="0.2">
      <c r="B122" s="161">
        <v>14</v>
      </c>
      <c r="C122" s="139">
        <v>28.163188999999999</v>
      </c>
      <c r="D122" s="39"/>
      <c r="G122" s="138">
        <v>5</v>
      </c>
      <c r="H122" s="139">
        <v>224.04849399999901</v>
      </c>
      <c r="K122" s="138">
        <v>29</v>
      </c>
      <c r="L122" s="139">
        <v>10.475149999999999</v>
      </c>
      <c r="O122" s="138">
        <v>14</v>
      </c>
      <c r="P122" s="139">
        <v>29.839212999999901</v>
      </c>
      <c r="U122" s="160">
        <v>14</v>
      </c>
      <c r="V122" s="138">
        <v>29</v>
      </c>
    </row>
    <row r="123" spans="2:22" x14ac:dyDescent="0.2">
      <c r="B123" s="161">
        <v>14</v>
      </c>
      <c r="C123" s="139">
        <v>10.086073000000001</v>
      </c>
      <c r="D123" s="39"/>
      <c r="G123" s="138">
        <v>6</v>
      </c>
      <c r="H123" s="139">
        <v>36.393663999999902</v>
      </c>
      <c r="K123" s="138">
        <v>30</v>
      </c>
      <c r="L123" s="139">
        <v>83.681483999999898</v>
      </c>
      <c r="O123" s="138">
        <v>14</v>
      </c>
      <c r="P123" s="139">
        <v>49.622281999999998</v>
      </c>
      <c r="U123" s="160">
        <v>14</v>
      </c>
      <c r="V123" s="138">
        <v>30</v>
      </c>
    </row>
    <row r="124" spans="2:22" x14ac:dyDescent="0.2">
      <c r="B124" s="161">
        <v>16</v>
      </c>
      <c r="C124" s="139">
        <v>50.819442000000002</v>
      </c>
      <c r="D124" s="39"/>
      <c r="G124" s="138">
        <v>6</v>
      </c>
      <c r="H124" s="139">
        <v>77.785470999999902</v>
      </c>
      <c r="K124" s="138">
        <v>31</v>
      </c>
      <c r="L124" s="139">
        <v>13.1388309999999</v>
      </c>
      <c r="O124" s="138">
        <v>14</v>
      </c>
      <c r="P124" s="139">
        <v>138.990275999999</v>
      </c>
      <c r="U124" s="160">
        <v>16</v>
      </c>
      <c r="V124" s="138">
        <v>31</v>
      </c>
    </row>
    <row r="125" spans="2:22" x14ac:dyDescent="0.2">
      <c r="B125" s="161">
        <v>16</v>
      </c>
      <c r="C125" s="139">
        <v>11.911741999999901</v>
      </c>
      <c r="D125" s="39"/>
      <c r="G125" s="138">
        <v>6</v>
      </c>
      <c r="H125" s="139">
        <v>90.026432</v>
      </c>
      <c r="K125" s="138">
        <v>33</v>
      </c>
      <c r="L125" s="139">
        <v>143.03069099999999</v>
      </c>
      <c r="O125" s="138">
        <v>14</v>
      </c>
      <c r="P125" s="139">
        <v>189.71993099999901</v>
      </c>
      <c r="U125" s="160">
        <v>16</v>
      </c>
      <c r="V125" s="138">
        <v>33</v>
      </c>
    </row>
    <row r="126" spans="2:22" x14ac:dyDescent="0.2">
      <c r="B126" s="161">
        <v>17</v>
      </c>
      <c r="C126" s="139">
        <v>39.596066999999998</v>
      </c>
      <c r="D126" s="39"/>
      <c r="G126" s="138">
        <v>6</v>
      </c>
      <c r="H126" s="139">
        <v>91.732384999999994</v>
      </c>
      <c r="K126" s="138">
        <v>34</v>
      </c>
      <c r="L126" s="139">
        <v>31.964171999999898</v>
      </c>
      <c r="O126" s="138">
        <v>15</v>
      </c>
      <c r="P126" s="139">
        <v>30.228289999999902</v>
      </c>
      <c r="U126" s="160">
        <v>17</v>
      </c>
      <c r="V126" s="138">
        <v>34</v>
      </c>
    </row>
    <row r="127" spans="2:22" x14ac:dyDescent="0.2">
      <c r="B127" s="161">
        <v>17</v>
      </c>
      <c r="C127" s="139">
        <v>20.680938999999999</v>
      </c>
      <c r="D127" s="39"/>
      <c r="G127" s="138">
        <v>6</v>
      </c>
      <c r="H127" s="139">
        <v>117.11217699999899</v>
      </c>
      <c r="K127" s="138">
        <v>35</v>
      </c>
      <c r="L127" s="139">
        <v>6.3150189999999897</v>
      </c>
      <c r="O127" s="138">
        <v>15</v>
      </c>
      <c r="P127" s="139">
        <v>169.21856599999899</v>
      </c>
      <c r="U127" s="160">
        <v>17</v>
      </c>
      <c r="V127" s="138">
        <v>35</v>
      </c>
    </row>
    <row r="128" spans="2:22" x14ac:dyDescent="0.2">
      <c r="B128" s="161">
        <v>18</v>
      </c>
      <c r="C128" s="139">
        <v>10.864227</v>
      </c>
      <c r="D128" s="39"/>
      <c r="G128" s="138">
        <v>6</v>
      </c>
      <c r="H128" s="139">
        <v>124.684213999999</v>
      </c>
      <c r="K128" s="138">
        <v>35</v>
      </c>
      <c r="L128" s="139">
        <v>17.8376839999999</v>
      </c>
      <c r="O128" s="138">
        <v>16</v>
      </c>
      <c r="P128" s="139">
        <v>99.783285999999904</v>
      </c>
      <c r="U128" s="160">
        <v>18</v>
      </c>
      <c r="V128" s="138">
        <v>35</v>
      </c>
    </row>
    <row r="129" spans="2:22" x14ac:dyDescent="0.2">
      <c r="B129" s="161">
        <v>18</v>
      </c>
      <c r="C129" s="139">
        <v>31.455379000000001</v>
      </c>
      <c r="D129" s="39"/>
      <c r="G129" s="138">
        <v>7</v>
      </c>
      <c r="H129" s="139">
        <v>1.46652099999999</v>
      </c>
      <c r="K129" s="138">
        <v>40</v>
      </c>
      <c r="L129" s="139">
        <v>16.730310999999901</v>
      </c>
      <c r="O129" s="138">
        <v>16</v>
      </c>
      <c r="P129" s="139">
        <v>152.81747399999901</v>
      </c>
      <c r="U129" s="160">
        <v>18</v>
      </c>
      <c r="V129" s="138">
        <v>40</v>
      </c>
    </row>
    <row r="130" spans="2:22" x14ac:dyDescent="0.2">
      <c r="B130" s="161">
        <v>18</v>
      </c>
      <c r="C130" s="139">
        <v>4.9981429999999998</v>
      </c>
      <c r="D130" s="39"/>
      <c r="G130" s="138">
        <v>7</v>
      </c>
      <c r="H130" s="139">
        <v>99.214634999999902</v>
      </c>
      <c r="K130" s="156"/>
      <c r="L130" s="156"/>
      <c r="O130" s="138">
        <v>16</v>
      </c>
      <c r="P130" s="139">
        <v>259.035494999999</v>
      </c>
      <c r="U130" s="160">
        <v>18</v>
      </c>
      <c r="V130" s="138">
        <v>0</v>
      </c>
    </row>
    <row r="131" spans="2:22" x14ac:dyDescent="0.2">
      <c r="B131" s="161">
        <v>19</v>
      </c>
      <c r="C131" s="139">
        <v>11.881812999999999</v>
      </c>
      <c r="D131" s="39"/>
      <c r="G131" s="138">
        <v>7</v>
      </c>
      <c r="H131" s="139">
        <v>120.673727999999</v>
      </c>
      <c r="O131" s="138">
        <v>17</v>
      </c>
      <c r="P131" s="139">
        <v>6.3150189999999897</v>
      </c>
      <c r="U131" s="160">
        <v>19</v>
      </c>
      <c r="V131" s="138">
        <v>0</v>
      </c>
    </row>
    <row r="132" spans="2:22" x14ac:dyDescent="0.2">
      <c r="B132" s="161">
        <v>20</v>
      </c>
      <c r="C132" s="139">
        <v>13.887055999999999</v>
      </c>
      <c r="D132" s="39"/>
      <c r="G132" s="138">
        <v>7</v>
      </c>
      <c r="H132" s="139">
        <v>141.68388599999901</v>
      </c>
      <c r="O132" s="138">
        <v>17</v>
      </c>
      <c r="P132" s="139">
        <v>6.40480599999999</v>
      </c>
      <c r="U132" s="160">
        <v>20</v>
      </c>
      <c r="V132" s="138">
        <v>0</v>
      </c>
    </row>
    <row r="133" spans="2:22" x14ac:dyDescent="0.2">
      <c r="B133" s="161">
        <v>21</v>
      </c>
      <c r="C133" s="139">
        <v>29.539923000000002</v>
      </c>
      <c r="D133" s="39"/>
      <c r="G133" s="138">
        <v>7</v>
      </c>
      <c r="H133" s="139">
        <v>143.24019399999901</v>
      </c>
      <c r="O133" s="138">
        <v>17</v>
      </c>
      <c r="P133" s="139">
        <v>120.135005999999</v>
      </c>
      <c r="U133" s="160">
        <v>21</v>
      </c>
      <c r="V133" s="138">
        <v>0</v>
      </c>
    </row>
    <row r="134" spans="2:22" x14ac:dyDescent="0.2">
      <c r="B134" s="161">
        <v>21</v>
      </c>
      <c r="C134" s="139">
        <v>3.7111959999999899</v>
      </c>
      <c r="D134" s="39"/>
      <c r="G134" s="138">
        <v>7</v>
      </c>
      <c r="H134" s="139">
        <v>172.450897999999</v>
      </c>
      <c r="O134" s="138">
        <v>17</v>
      </c>
      <c r="P134" s="139">
        <v>130.87951699999999</v>
      </c>
      <c r="U134" s="160">
        <v>21</v>
      </c>
      <c r="V134" s="138">
        <v>0</v>
      </c>
    </row>
    <row r="135" spans="2:22" x14ac:dyDescent="0.2">
      <c r="B135" s="161">
        <v>22</v>
      </c>
      <c r="C135" s="139">
        <v>64.496994999999998</v>
      </c>
      <c r="D135" s="39"/>
      <c r="G135" s="138">
        <v>8</v>
      </c>
      <c r="H135" s="139">
        <v>114.38863799999901</v>
      </c>
      <c r="O135" s="138">
        <v>17</v>
      </c>
      <c r="P135" s="139">
        <v>244.879077999999</v>
      </c>
      <c r="U135" s="160">
        <v>22</v>
      </c>
      <c r="V135" s="138">
        <v>0</v>
      </c>
    </row>
    <row r="136" spans="2:22" x14ac:dyDescent="0.2">
      <c r="B136" s="161">
        <v>22</v>
      </c>
      <c r="C136" s="139">
        <v>3.3221189999999998</v>
      </c>
      <c r="D136" s="39"/>
      <c r="G136" s="138">
        <v>8</v>
      </c>
      <c r="H136" s="139">
        <v>167.24325199999899</v>
      </c>
      <c r="O136" s="138">
        <v>18</v>
      </c>
      <c r="P136" s="139">
        <v>23.913270999999899</v>
      </c>
      <c r="U136" s="160">
        <v>22</v>
      </c>
      <c r="V136" s="138">
        <v>0</v>
      </c>
    </row>
    <row r="137" spans="2:22" x14ac:dyDescent="0.2">
      <c r="B137" s="162">
        <v>22</v>
      </c>
      <c r="C137" s="143">
        <v>7.54210799999999</v>
      </c>
      <c r="D137" s="39"/>
      <c r="G137" s="138">
        <v>9</v>
      </c>
      <c r="H137" s="139">
        <v>6.7040959999999901</v>
      </c>
      <c r="O137" s="138">
        <v>18</v>
      </c>
      <c r="P137" s="139">
        <v>166.315452999999</v>
      </c>
      <c r="U137" s="160">
        <v>22</v>
      </c>
      <c r="V137" s="138">
        <v>0</v>
      </c>
    </row>
    <row r="138" spans="2:22" x14ac:dyDescent="0.2">
      <c r="B138" s="164">
        <v>31</v>
      </c>
      <c r="C138" s="38">
        <v>29.749426</v>
      </c>
      <c r="D138" s="39"/>
      <c r="G138" s="138">
        <v>9</v>
      </c>
      <c r="H138" s="139">
        <v>76.259091999999995</v>
      </c>
      <c r="O138" s="138">
        <v>19</v>
      </c>
      <c r="P138" s="139">
        <v>34.957071999999997</v>
      </c>
      <c r="U138" s="160">
        <v>31</v>
      </c>
      <c r="V138" s="138">
        <v>0</v>
      </c>
    </row>
    <row r="139" spans="2:22" x14ac:dyDescent="0.2">
      <c r="B139" s="163"/>
      <c r="D139" s="39"/>
      <c r="G139" s="138">
        <v>9</v>
      </c>
      <c r="H139" s="139">
        <v>185.829160999999</v>
      </c>
      <c r="O139" s="138">
        <v>19</v>
      </c>
      <c r="P139" s="139">
        <v>126.450024999999</v>
      </c>
      <c r="U139" s="138">
        <v>0</v>
      </c>
      <c r="V139" s="138">
        <v>0</v>
      </c>
    </row>
    <row r="140" spans="2:22" x14ac:dyDescent="0.2">
      <c r="G140" s="138">
        <v>11</v>
      </c>
      <c r="H140" s="139">
        <v>17.867612999999999</v>
      </c>
      <c r="O140" s="138">
        <v>19</v>
      </c>
      <c r="P140" s="139">
        <v>284.08606799999899</v>
      </c>
      <c r="U140" s="138">
        <v>0</v>
      </c>
      <c r="V140" s="138">
        <v>1</v>
      </c>
    </row>
    <row r="141" spans="2:22" x14ac:dyDescent="0.2">
      <c r="G141" s="138">
        <v>11</v>
      </c>
      <c r="H141" s="139">
        <v>145.93380399999899</v>
      </c>
      <c r="O141" s="138">
        <v>20</v>
      </c>
      <c r="P141" s="139">
        <v>18.585908999999901</v>
      </c>
      <c r="U141" s="138">
        <v>0</v>
      </c>
      <c r="V141" s="138">
        <v>1</v>
      </c>
    </row>
    <row r="142" spans="2:22" x14ac:dyDescent="0.2">
      <c r="G142" s="138">
        <v>12</v>
      </c>
      <c r="H142" s="139">
        <v>26.307590999999899</v>
      </c>
      <c r="O142" s="138">
        <v>20</v>
      </c>
      <c r="P142" s="139">
        <v>53.213761999999903</v>
      </c>
      <c r="U142" s="138">
        <v>0</v>
      </c>
      <c r="V142" s="138">
        <v>1</v>
      </c>
    </row>
    <row r="143" spans="2:22" x14ac:dyDescent="0.2">
      <c r="G143" s="138">
        <v>12</v>
      </c>
      <c r="H143" s="139">
        <v>119.895573999999</v>
      </c>
      <c r="O143" s="138">
        <v>20</v>
      </c>
      <c r="P143" s="139">
        <v>79.162204999999901</v>
      </c>
      <c r="U143" s="138">
        <v>0</v>
      </c>
      <c r="V143" s="138">
        <v>1</v>
      </c>
    </row>
    <row r="144" spans="2:22" x14ac:dyDescent="0.2">
      <c r="G144" s="138">
        <v>14</v>
      </c>
      <c r="H144" s="139">
        <v>89.996502999999905</v>
      </c>
      <c r="O144" s="138">
        <v>21</v>
      </c>
      <c r="P144" s="139">
        <v>150.93194699999901</v>
      </c>
      <c r="U144" s="138">
        <v>0</v>
      </c>
      <c r="V144" s="138">
        <v>1</v>
      </c>
    </row>
    <row r="145" spans="7:22" x14ac:dyDescent="0.2">
      <c r="G145" s="138">
        <v>15</v>
      </c>
      <c r="H145" s="139">
        <v>7.1231019999999896</v>
      </c>
      <c r="O145" s="138">
        <v>21</v>
      </c>
      <c r="P145" s="139">
        <v>181.01059199999901</v>
      </c>
      <c r="U145" s="138">
        <v>0</v>
      </c>
      <c r="V145" s="138">
        <v>1</v>
      </c>
    </row>
    <row r="146" spans="7:22" x14ac:dyDescent="0.2">
      <c r="G146" s="138">
        <v>15</v>
      </c>
      <c r="H146" s="139">
        <v>13.378262999999899</v>
      </c>
      <c r="O146" s="138">
        <v>22</v>
      </c>
      <c r="P146" s="139">
        <v>7.6917529999999896</v>
      </c>
      <c r="U146" s="138">
        <v>0</v>
      </c>
      <c r="V146" s="138">
        <v>1</v>
      </c>
    </row>
    <row r="147" spans="7:22" x14ac:dyDescent="0.2">
      <c r="G147" s="138">
        <v>15</v>
      </c>
      <c r="H147" s="139">
        <v>16.041943999999901</v>
      </c>
      <c r="O147" s="138">
        <v>22</v>
      </c>
      <c r="P147" s="139">
        <v>55.817584999999902</v>
      </c>
      <c r="U147" s="138">
        <v>0</v>
      </c>
      <c r="V147" s="138">
        <v>1</v>
      </c>
    </row>
    <row r="148" spans="7:22" x14ac:dyDescent="0.2">
      <c r="G148" s="138">
        <v>15</v>
      </c>
      <c r="H148" s="139">
        <v>22.237246999999901</v>
      </c>
      <c r="O148" s="138">
        <v>22</v>
      </c>
      <c r="P148" s="139">
        <v>115.436152999999</v>
      </c>
      <c r="U148" s="138">
        <v>0</v>
      </c>
      <c r="V148" s="138">
        <v>1</v>
      </c>
    </row>
    <row r="149" spans="7:22" x14ac:dyDescent="0.2">
      <c r="G149" s="138">
        <v>19</v>
      </c>
      <c r="H149" s="139">
        <v>7.6318949999999903</v>
      </c>
      <c r="O149" s="138">
        <v>23</v>
      </c>
      <c r="P149" s="139">
        <v>12.240960999999899</v>
      </c>
      <c r="U149" s="138">
        <v>0</v>
      </c>
      <c r="V149" s="138">
        <v>1</v>
      </c>
    </row>
    <row r="150" spans="7:22" x14ac:dyDescent="0.2">
      <c r="G150" s="138">
        <v>21</v>
      </c>
      <c r="H150" s="139">
        <v>4.6389949999999898</v>
      </c>
      <c r="O150" s="138">
        <v>23</v>
      </c>
      <c r="P150" s="139">
        <v>129.92178899999999</v>
      </c>
      <c r="U150" s="138">
        <v>0</v>
      </c>
      <c r="V150" s="138">
        <v>2</v>
      </c>
    </row>
    <row r="151" spans="7:22" x14ac:dyDescent="0.2">
      <c r="G151" s="138">
        <v>21</v>
      </c>
      <c r="H151" s="139">
        <v>31.4853079999999</v>
      </c>
      <c r="O151" s="138">
        <v>24</v>
      </c>
      <c r="P151" s="139">
        <v>181.96831999999901</v>
      </c>
      <c r="U151" s="138">
        <v>0</v>
      </c>
      <c r="V151" s="138">
        <v>2</v>
      </c>
    </row>
    <row r="152" spans="7:22" x14ac:dyDescent="0.2">
      <c r="G152" s="138">
        <v>24</v>
      </c>
      <c r="H152" s="139">
        <v>3.9506279999999898</v>
      </c>
      <c r="O152" s="138">
        <v>25</v>
      </c>
      <c r="P152" s="139">
        <v>20.291861999999998</v>
      </c>
      <c r="U152" s="138">
        <v>0</v>
      </c>
      <c r="V152" s="138">
        <v>2</v>
      </c>
    </row>
    <row r="153" spans="7:22" x14ac:dyDescent="0.2">
      <c r="G153" s="138">
        <v>26</v>
      </c>
      <c r="H153" s="139">
        <v>21.937956999999901</v>
      </c>
      <c r="O153" s="138">
        <v>26</v>
      </c>
      <c r="P153" s="139">
        <v>39.446421999999899</v>
      </c>
      <c r="U153" s="138">
        <v>0</v>
      </c>
      <c r="V153" s="138">
        <v>2</v>
      </c>
    </row>
    <row r="154" spans="7:22" x14ac:dyDescent="0.2">
      <c r="G154" s="138">
        <v>36</v>
      </c>
      <c r="H154" s="139">
        <v>10.235718</v>
      </c>
      <c r="O154" s="138">
        <v>26</v>
      </c>
      <c r="P154" s="139">
        <v>189.03156399999901</v>
      </c>
      <c r="U154" s="138">
        <v>0</v>
      </c>
      <c r="V154" s="138">
        <v>2</v>
      </c>
    </row>
    <row r="155" spans="7:22" x14ac:dyDescent="0.2">
      <c r="O155" s="138">
        <v>26</v>
      </c>
      <c r="P155" s="139">
        <v>224.67700299999899</v>
      </c>
      <c r="U155" s="138">
        <v>1</v>
      </c>
      <c r="V155" s="138">
        <v>2</v>
      </c>
    </row>
    <row r="156" spans="7:22" x14ac:dyDescent="0.2">
      <c r="O156" s="138">
        <v>27</v>
      </c>
      <c r="P156" s="139">
        <v>30.0187869999999</v>
      </c>
      <c r="U156" s="138">
        <v>1</v>
      </c>
      <c r="V156" s="138">
        <v>2</v>
      </c>
    </row>
    <row r="157" spans="7:22" x14ac:dyDescent="0.2">
      <c r="O157" s="138">
        <v>31</v>
      </c>
      <c r="P157" s="139">
        <v>235.69087499999901</v>
      </c>
      <c r="U157" s="138">
        <v>1</v>
      </c>
      <c r="V157" s="138">
        <v>2</v>
      </c>
    </row>
    <row r="158" spans="7:22" x14ac:dyDescent="0.2">
      <c r="O158" s="138">
        <v>36</v>
      </c>
      <c r="P158" s="139">
        <v>35.046858999999998</v>
      </c>
      <c r="U158" s="138">
        <v>1</v>
      </c>
      <c r="V158" s="138">
        <v>2</v>
      </c>
    </row>
    <row r="159" spans="7:22" x14ac:dyDescent="0.2">
      <c r="O159" s="138">
        <v>46</v>
      </c>
      <c r="P159" s="139">
        <v>11.971599999999899</v>
      </c>
      <c r="U159" s="138">
        <v>1</v>
      </c>
      <c r="V159" s="138">
        <v>2</v>
      </c>
    </row>
    <row r="160" spans="7:22" x14ac:dyDescent="0.2">
      <c r="O160" s="138">
        <v>64</v>
      </c>
      <c r="P160" s="139">
        <v>12.779682999999901</v>
      </c>
      <c r="U160" s="138">
        <v>1</v>
      </c>
      <c r="V160" s="138">
        <v>2</v>
      </c>
    </row>
    <row r="161" spans="21:22" x14ac:dyDescent="0.2">
      <c r="U161" s="138">
        <v>1</v>
      </c>
      <c r="V161" s="138">
        <v>2</v>
      </c>
    </row>
    <row r="162" spans="21:22" x14ac:dyDescent="0.2">
      <c r="U162" s="138">
        <v>1</v>
      </c>
      <c r="V162" s="138">
        <v>3</v>
      </c>
    </row>
    <row r="163" spans="21:22" x14ac:dyDescent="0.2">
      <c r="U163" s="138">
        <v>1</v>
      </c>
      <c r="V163" s="138">
        <v>3</v>
      </c>
    </row>
    <row r="164" spans="21:22" x14ac:dyDescent="0.2">
      <c r="U164" s="138">
        <v>1</v>
      </c>
      <c r="V164" s="138">
        <v>3</v>
      </c>
    </row>
    <row r="165" spans="21:22" x14ac:dyDescent="0.2">
      <c r="U165" s="138">
        <v>1</v>
      </c>
      <c r="V165" s="138">
        <v>3</v>
      </c>
    </row>
    <row r="166" spans="21:22" x14ac:dyDescent="0.2">
      <c r="U166" s="138">
        <v>1</v>
      </c>
      <c r="V166" s="138">
        <v>3</v>
      </c>
    </row>
    <row r="167" spans="21:22" x14ac:dyDescent="0.2">
      <c r="U167" s="138">
        <v>1</v>
      </c>
      <c r="V167" s="138">
        <v>3</v>
      </c>
    </row>
    <row r="168" spans="21:22" x14ac:dyDescent="0.2">
      <c r="U168" s="138">
        <v>1</v>
      </c>
      <c r="V168" s="138">
        <v>3</v>
      </c>
    </row>
    <row r="169" spans="21:22" x14ac:dyDescent="0.2">
      <c r="U169" s="138">
        <v>1</v>
      </c>
      <c r="V169" s="138">
        <v>3</v>
      </c>
    </row>
    <row r="170" spans="21:22" x14ac:dyDescent="0.2">
      <c r="U170" s="138">
        <v>2</v>
      </c>
      <c r="V170" s="138">
        <v>3</v>
      </c>
    </row>
    <row r="171" spans="21:22" x14ac:dyDescent="0.2">
      <c r="U171" s="138">
        <v>2</v>
      </c>
      <c r="V171" s="138">
        <v>3</v>
      </c>
    </row>
    <row r="172" spans="21:22" x14ac:dyDescent="0.2">
      <c r="U172" s="138">
        <v>2</v>
      </c>
      <c r="V172" s="138">
        <v>4</v>
      </c>
    </row>
    <row r="173" spans="21:22" x14ac:dyDescent="0.2">
      <c r="U173" s="138">
        <v>2</v>
      </c>
      <c r="V173" s="138">
        <v>4</v>
      </c>
    </row>
    <row r="174" spans="21:22" x14ac:dyDescent="0.2">
      <c r="U174" s="138">
        <v>2</v>
      </c>
      <c r="V174" s="138">
        <v>4</v>
      </c>
    </row>
    <row r="175" spans="21:22" x14ac:dyDescent="0.2">
      <c r="U175" s="138">
        <v>2</v>
      </c>
      <c r="V175" s="138">
        <v>4</v>
      </c>
    </row>
    <row r="176" spans="21:22" x14ac:dyDescent="0.2">
      <c r="U176" s="138">
        <v>2</v>
      </c>
      <c r="V176" s="138">
        <v>4</v>
      </c>
    </row>
    <row r="177" spans="21:22" x14ac:dyDescent="0.2">
      <c r="U177" s="138">
        <v>2</v>
      </c>
      <c r="V177" s="138">
        <v>4</v>
      </c>
    </row>
    <row r="178" spans="21:22" x14ac:dyDescent="0.2">
      <c r="U178" s="138">
        <v>2</v>
      </c>
      <c r="V178" s="138">
        <v>4</v>
      </c>
    </row>
    <row r="179" spans="21:22" x14ac:dyDescent="0.2">
      <c r="U179" s="138">
        <v>2</v>
      </c>
      <c r="V179" s="138">
        <v>4</v>
      </c>
    </row>
    <row r="180" spans="21:22" x14ac:dyDescent="0.2">
      <c r="U180" s="138">
        <v>2</v>
      </c>
      <c r="V180" s="138">
        <v>4</v>
      </c>
    </row>
    <row r="181" spans="21:22" x14ac:dyDescent="0.2">
      <c r="U181" s="138">
        <v>2</v>
      </c>
      <c r="V181" s="138">
        <v>4</v>
      </c>
    </row>
    <row r="182" spans="21:22" x14ac:dyDescent="0.2">
      <c r="U182" s="138">
        <v>2</v>
      </c>
      <c r="V182" s="138">
        <v>5</v>
      </c>
    </row>
    <row r="183" spans="21:22" x14ac:dyDescent="0.2">
      <c r="U183" s="138">
        <v>2</v>
      </c>
      <c r="V183" s="138">
        <v>5</v>
      </c>
    </row>
    <row r="184" spans="21:22" x14ac:dyDescent="0.2">
      <c r="U184" s="138">
        <v>2</v>
      </c>
      <c r="V184" s="138">
        <v>5</v>
      </c>
    </row>
    <row r="185" spans="21:22" x14ac:dyDescent="0.2">
      <c r="U185" s="138">
        <v>2</v>
      </c>
      <c r="V185" s="138">
        <v>5</v>
      </c>
    </row>
    <row r="186" spans="21:22" x14ac:dyDescent="0.2">
      <c r="U186" s="138">
        <v>2</v>
      </c>
      <c r="V186" s="138">
        <v>5</v>
      </c>
    </row>
    <row r="187" spans="21:22" x14ac:dyDescent="0.2">
      <c r="U187" s="138">
        <v>2</v>
      </c>
      <c r="V187" s="138">
        <v>5</v>
      </c>
    </row>
    <row r="188" spans="21:22" x14ac:dyDescent="0.2">
      <c r="U188" s="138">
        <v>2</v>
      </c>
      <c r="V188" s="138">
        <v>5</v>
      </c>
    </row>
    <row r="189" spans="21:22" x14ac:dyDescent="0.2">
      <c r="U189" s="138">
        <v>2</v>
      </c>
      <c r="V189" s="138">
        <v>5</v>
      </c>
    </row>
    <row r="190" spans="21:22" x14ac:dyDescent="0.2">
      <c r="U190" s="138">
        <v>2</v>
      </c>
      <c r="V190" s="138">
        <v>5</v>
      </c>
    </row>
    <row r="191" spans="21:22" x14ac:dyDescent="0.2">
      <c r="U191" s="138">
        <v>2</v>
      </c>
      <c r="V191" s="138">
        <v>6</v>
      </c>
    </row>
    <row r="192" spans="21:22" x14ac:dyDescent="0.2">
      <c r="U192" s="138">
        <v>2</v>
      </c>
      <c r="V192" s="138">
        <v>6</v>
      </c>
    </row>
    <row r="193" spans="21:22" x14ac:dyDescent="0.2">
      <c r="U193" s="138">
        <v>2</v>
      </c>
      <c r="V193" s="138">
        <v>6</v>
      </c>
    </row>
    <row r="194" spans="21:22" x14ac:dyDescent="0.2">
      <c r="U194" s="138">
        <v>2</v>
      </c>
      <c r="V194" s="138">
        <v>6</v>
      </c>
    </row>
    <row r="195" spans="21:22" x14ac:dyDescent="0.2">
      <c r="U195" s="138">
        <v>2</v>
      </c>
      <c r="V195" s="138">
        <v>6</v>
      </c>
    </row>
    <row r="196" spans="21:22" x14ac:dyDescent="0.2">
      <c r="U196" s="138">
        <v>2</v>
      </c>
      <c r="V196" s="138">
        <v>6</v>
      </c>
    </row>
    <row r="197" spans="21:22" x14ac:dyDescent="0.2">
      <c r="U197" s="138">
        <v>2</v>
      </c>
      <c r="V197" s="138">
        <v>6</v>
      </c>
    </row>
    <row r="198" spans="21:22" x14ac:dyDescent="0.2">
      <c r="U198" s="138">
        <v>2</v>
      </c>
      <c r="V198" s="138">
        <v>6</v>
      </c>
    </row>
    <row r="199" spans="21:22" x14ac:dyDescent="0.2">
      <c r="U199" s="138">
        <v>3</v>
      </c>
      <c r="V199" s="138">
        <v>6</v>
      </c>
    </row>
    <row r="200" spans="21:22" x14ac:dyDescent="0.2">
      <c r="U200" s="138">
        <v>3</v>
      </c>
      <c r="V200" s="138">
        <v>7</v>
      </c>
    </row>
    <row r="201" spans="21:22" x14ac:dyDescent="0.2">
      <c r="U201" s="138">
        <v>3</v>
      </c>
      <c r="V201" s="138">
        <v>7</v>
      </c>
    </row>
    <row r="202" spans="21:22" x14ac:dyDescent="0.2">
      <c r="U202" s="138">
        <v>3</v>
      </c>
      <c r="V202" s="138">
        <v>7</v>
      </c>
    </row>
    <row r="203" spans="21:22" x14ac:dyDescent="0.2">
      <c r="U203" s="138">
        <v>3</v>
      </c>
      <c r="V203" s="138">
        <v>7</v>
      </c>
    </row>
    <row r="204" spans="21:22" x14ac:dyDescent="0.2">
      <c r="U204" s="138">
        <v>3</v>
      </c>
      <c r="V204" s="138">
        <v>7</v>
      </c>
    </row>
    <row r="205" spans="21:22" x14ac:dyDescent="0.2">
      <c r="U205" s="138">
        <v>3</v>
      </c>
      <c r="V205" s="138">
        <v>7</v>
      </c>
    </row>
    <row r="206" spans="21:22" x14ac:dyDescent="0.2">
      <c r="U206" s="138">
        <v>3</v>
      </c>
      <c r="V206" s="138">
        <v>7</v>
      </c>
    </row>
    <row r="207" spans="21:22" x14ac:dyDescent="0.2">
      <c r="U207" s="138">
        <v>3</v>
      </c>
      <c r="V207" s="138">
        <v>7</v>
      </c>
    </row>
    <row r="208" spans="21:22" x14ac:dyDescent="0.2">
      <c r="U208" s="138">
        <v>3</v>
      </c>
      <c r="V208" s="138">
        <v>7</v>
      </c>
    </row>
    <row r="209" spans="21:22" x14ac:dyDescent="0.2">
      <c r="U209" s="138">
        <v>3</v>
      </c>
      <c r="V209" s="138">
        <v>7</v>
      </c>
    </row>
    <row r="210" spans="21:22" x14ac:dyDescent="0.2">
      <c r="U210" s="138">
        <v>3</v>
      </c>
      <c r="V210" s="138">
        <v>8</v>
      </c>
    </row>
    <row r="211" spans="21:22" x14ac:dyDescent="0.2">
      <c r="U211" s="138">
        <v>3</v>
      </c>
      <c r="V211" s="138">
        <v>8</v>
      </c>
    </row>
    <row r="212" spans="21:22" x14ac:dyDescent="0.2">
      <c r="U212" s="138">
        <v>3</v>
      </c>
      <c r="V212" s="138">
        <v>8</v>
      </c>
    </row>
    <row r="213" spans="21:22" x14ac:dyDescent="0.2">
      <c r="U213" s="138">
        <v>3</v>
      </c>
      <c r="V213" s="138">
        <v>8</v>
      </c>
    </row>
    <row r="214" spans="21:22" x14ac:dyDescent="0.2">
      <c r="U214" s="138">
        <v>3</v>
      </c>
      <c r="V214" s="138">
        <v>8</v>
      </c>
    </row>
    <row r="215" spans="21:22" x14ac:dyDescent="0.2">
      <c r="U215" s="138">
        <v>3</v>
      </c>
      <c r="V215" s="138">
        <v>8</v>
      </c>
    </row>
    <row r="216" spans="21:22" x14ac:dyDescent="0.2">
      <c r="U216" s="138">
        <v>3</v>
      </c>
      <c r="V216" s="138">
        <v>8</v>
      </c>
    </row>
    <row r="217" spans="21:22" x14ac:dyDescent="0.2">
      <c r="U217" s="138">
        <v>3</v>
      </c>
      <c r="V217" s="138">
        <v>8</v>
      </c>
    </row>
    <row r="218" spans="21:22" x14ac:dyDescent="0.2">
      <c r="U218" s="138">
        <v>3</v>
      </c>
      <c r="V218" s="138">
        <v>8</v>
      </c>
    </row>
    <row r="219" spans="21:22" x14ac:dyDescent="0.2">
      <c r="U219" s="138">
        <v>3</v>
      </c>
      <c r="V219" s="138">
        <v>9</v>
      </c>
    </row>
    <row r="220" spans="21:22" x14ac:dyDescent="0.2">
      <c r="U220" s="138">
        <v>3</v>
      </c>
      <c r="V220" s="138">
        <v>9</v>
      </c>
    </row>
    <row r="221" spans="21:22" x14ac:dyDescent="0.2">
      <c r="U221" s="138">
        <v>3</v>
      </c>
      <c r="V221" s="138">
        <v>9</v>
      </c>
    </row>
    <row r="222" spans="21:22" x14ac:dyDescent="0.2">
      <c r="U222" s="138">
        <v>3</v>
      </c>
      <c r="V222" s="138">
        <v>9</v>
      </c>
    </row>
    <row r="223" spans="21:22" x14ac:dyDescent="0.2">
      <c r="U223" s="138">
        <v>4</v>
      </c>
      <c r="V223" s="138">
        <v>9</v>
      </c>
    </row>
    <row r="224" spans="21:22" x14ac:dyDescent="0.2">
      <c r="U224" s="138">
        <v>4</v>
      </c>
      <c r="V224" s="138">
        <v>9</v>
      </c>
    </row>
    <row r="225" spans="21:22" x14ac:dyDescent="0.2">
      <c r="U225" s="138">
        <v>4</v>
      </c>
      <c r="V225" s="138">
        <v>10</v>
      </c>
    </row>
    <row r="226" spans="21:22" x14ac:dyDescent="0.2">
      <c r="U226" s="138">
        <v>4</v>
      </c>
      <c r="V226" s="138">
        <v>10</v>
      </c>
    </row>
    <row r="227" spans="21:22" x14ac:dyDescent="0.2">
      <c r="U227" s="138">
        <v>4</v>
      </c>
      <c r="V227" s="138">
        <v>10</v>
      </c>
    </row>
    <row r="228" spans="21:22" x14ac:dyDescent="0.2">
      <c r="U228" s="138">
        <v>4</v>
      </c>
      <c r="V228" s="138">
        <v>10</v>
      </c>
    </row>
    <row r="229" spans="21:22" x14ac:dyDescent="0.2">
      <c r="U229" s="138">
        <v>4</v>
      </c>
      <c r="V229" s="138">
        <v>10</v>
      </c>
    </row>
    <row r="230" spans="21:22" x14ac:dyDescent="0.2">
      <c r="U230" s="138">
        <v>4</v>
      </c>
      <c r="V230" s="138">
        <v>10</v>
      </c>
    </row>
    <row r="231" spans="21:22" x14ac:dyDescent="0.2">
      <c r="U231" s="138">
        <v>4</v>
      </c>
      <c r="V231" s="138">
        <v>10</v>
      </c>
    </row>
    <row r="232" spans="21:22" x14ac:dyDescent="0.2">
      <c r="U232" s="138">
        <v>4</v>
      </c>
      <c r="V232" s="138">
        <v>11</v>
      </c>
    </row>
    <row r="233" spans="21:22" x14ac:dyDescent="0.2">
      <c r="U233" s="138">
        <v>4</v>
      </c>
      <c r="V233" s="138">
        <v>11</v>
      </c>
    </row>
    <row r="234" spans="21:22" x14ac:dyDescent="0.2">
      <c r="U234" s="138">
        <v>4</v>
      </c>
      <c r="V234" s="138">
        <v>11</v>
      </c>
    </row>
    <row r="235" spans="21:22" x14ac:dyDescent="0.2">
      <c r="U235" s="138">
        <v>4</v>
      </c>
      <c r="V235" s="138">
        <v>11</v>
      </c>
    </row>
    <row r="236" spans="21:22" x14ac:dyDescent="0.2">
      <c r="U236" s="138">
        <v>4</v>
      </c>
      <c r="V236" s="138">
        <v>11</v>
      </c>
    </row>
    <row r="237" spans="21:22" x14ac:dyDescent="0.2">
      <c r="U237" s="138">
        <v>4</v>
      </c>
      <c r="V237" s="138">
        <v>12</v>
      </c>
    </row>
    <row r="238" spans="21:22" x14ac:dyDescent="0.2">
      <c r="U238" s="138">
        <v>4</v>
      </c>
      <c r="V238" s="138">
        <v>12</v>
      </c>
    </row>
    <row r="239" spans="21:22" x14ac:dyDescent="0.2">
      <c r="U239" s="138">
        <v>4</v>
      </c>
      <c r="V239" s="138">
        <v>12</v>
      </c>
    </row>
    <row r="240" spans="21:22" x14ac:dyDescent="0.2">
      <c r="U240" s="138">
        <v>4</v>
      </c>
      <c r="V240" s="138">
        <v>12</v>
      </c>
    </row>
    <row r="241" spans="21:22" x14ac:dyDescent="0.2">
      <c r="U241" s="138">
        <v>5</v>
      </c>
      <c r="V241" s="138">
        <v>13</v>
      </c>
    </row>
    <row r="242" spans="21:22" x14ac:dyDescent="0.2">
      <c r="U242" s="138">
        <v>5</v>
      </c>
      <c r="V242" s="138">
        <v>13</v>
      </c>
    </row>
    <row r="243" spans="21:22" x14ac:dyDescent="0.2">
      <c r="U243" s="138">
        <v>5</v>
      </c>
      <c r="V243" s="138">
        <v>13</v>
      </c>
    </row>
    <row r="244" spans="21:22" x14ac:dyDescent="0.2">
      <c r="U244" s="138">
        <v>5</v>
      </c>
      <c r="V244" s="138">
        <v>13</v>
      </c>
    </row>
    <row r="245" spans="21:22" x14ac:dyDescent="0.2">
      <c r="U245" s="138">
        <v>5</v>
      </c>
      <c r="V245" s="138">
        <v>13</v>
      </c>
    </row>
    <row r="246" spans="21:22" x14ac:dyDescent="0.2">
      <c r="U246" s="138">
        <v>5</v>
      </c>
      <c r="V246" s="138">
        <v>13</v>
      </c>
    </row>
    <row r="247" spans="21:22" x14ac:dyDescent="0.2">
      <c r="U247" s="138">
        <v>5</v>
      </c>
      <c r="V247" s="138">
        <v>14</v>
      </c>
    </row>
    <row r="248" spans="21:22" x14ac:dyDescent="0.2">
      <c r="U248" s="138">
        <v>5</v>
      </c>
      <c r="V248" s="138">
        <v>14</v>
      </c>
    </row>
    <row r="249" spans="21:22" x14ac:dyDescent="0.2">
      <c r="U249" s="138">
        <v>5</v>
      </c>
      <c r="V249" s="138">
        <v>14</v>
      </c>
    </row>
    <row r="250" spans="21:22" x14ac:dyDescent="0.2">
      <c r="U250" s="138">
        <v>5</v>
      </c>
      <c r="V250" s="138">
        <v>14</v>
      </c>
    </row>
    <row r="251" spans="21:22" x14ac:dyDescent="0.2">
      <c r="U251" s="138">
        <v>5</v>
      </c>
      <c r="V251" s="138">
        <v>14</v>
      </c>
    </row>
    <row r="252" spans="21:22" x14ac:dyDescent="0.2">
      <c r="U252" s="138">
        <v>5</v>
      </c>
      <c r="V252" s="138">
        <v>15</v>
      </c>
    </row>
    <row r="253" spans="21:22" x14ac:dyDescent="0.2">
      <c r="U253" s="138">
        <v>5</v>
      </c>
      <c r="V253" s="138">
        <v>15</v>
      </c>
    </row>
    <row r="254" spans="21:22" x14ac:dyDescent="0.2">
      <c r="U254" s="138">
        <v>5</v>
      </c>
      <c r="V254" s="138">
        <v>16</v>
      </c>
    </row>
    <row r="255" spans="21:22" x14ac:dyDescent="0.2">
      <c r="U255" s="138">
        <v>5</v>
      </c>
      <c r="V255" s="138">
        <v>16</v>
      </c>
    </row>
    <row r="256" spans="21:22" x14ac:dyDescent="0.2">
      <c r="U256" s="138">
        <v>5</v>
      </c>
      <c r="V256" s="138">
        <v>16</v>
      </c>
    </row>
    <row r="257" spans="21:22" x14ac:dyDescent="0.2">
      <c r="U257" s="138">
        <v>5</v>
      </c>
      <c r="V257" s="138">
        <v>17</v>
      </c>
    </row>
    <row r="258" spans="21:22" x14ac:dyDescent="0.2">
      <c r="U258" s="138">
        <v>6</v>
      </c>
      <c r="V258" s="138">
        <v>17</v>
      </c>
    </row>
    <row r="259" spans="21:22" x14ac:dyDescent="0.2">
      <c r="U259" s="138">
        <v>6</v>
      </c>
      <c r="V259" s="138">
        <v>17</v>
      </c>
    </row>
    <row r="260" spans="21:22" x14ac:dyDescent="0.2">
      <c r="U260" s="138">
        <v>6</v>
      </c>
      <c r="V260" s="138">
        <v>17</v>
      </c>
    </row>
    <row r="261" spans="21:22" x14ac:dyDescent="0.2">
      <c r="U261" s="138">
        <v>6</v>
      </c>
      <c r="V261" s="138">
        <v>17</v>
      </c>
    </row>
    <row r="262" spans="21:22" x14ac:dyDescent="0.2">
      <c r="U262" s="138">
        <v>6</v>
      </c>
      <c r="V262" s="138">
        <v>18</v>
      </c>
    </row>
    <row r="263" spans="21:22" x14ac:dyDescent="0.2">
      <c r="U263" s="138">
        <v>6</v>
      </c>
      <c r="V263" s="138">
        <v>18</v>
      </c>
    </row>
    <row r="264" spans="21:22" x14ac:dyDescent="0.2">
      <c r="U264" s="138">
        <v>7</v>
      </c>
      <c r="V264" s="138">
        <v>19</v>
      </c>
    </row>
    <row r="265" spans="21:22" x14ac:dyDescent="0.2">
      <c r="U265" s="138">
        <v>7</v>
      </c>
      <c r="V265" s="138">
        <v>19</v>
      </c>
    </row>
    <row r="266" spans="21:22" x14ac:dyDescent="0.2">
      <c r="U266" s="138">
        <v>7</v>
      </c>
      <c r="V266" s="138">
        <v>19</v>
      </c>
    </row>
    <row r="267" spans="21:22" x14ac:dyDescent="0.2">
      <c r="U267" s="138">
        <v>7</v>
      </c>
      <c r="V267" s="138">
        <v>20</v>
      </c>
    </row>
    <row r="268" spans="21:22" x14ac:dyDescent="0.2">
      <c r="U268" s="138">
        <v>7</v>
      </c>
      <c r="V268" s="138">
        <v>20</v>
      </c>
    </row>
    <row r="269" spans="21:22" x14ac:dyDescent="0.2">
      <c r="U269" s="138">
        <v>7</v>
      </c>
      <c r="V269" s="138">
        <v>20</v>
      </c>
    </row>
    <row r="270" spans="21:22" x14ac:dyDescent="0.2">
      <c r="U270" s="138">
        <v>8</v>
      </c>
      <c r="V270" s="138">
        <v>21</v>
      </c>
    </row>
    <row r="271" spans="21:22" x14ac:dyDescent="0.2">
      <c r="U271" s="138">
        <v>8</v>
      </c>
      <c r="V271" s="138">
        <v>21</v>
      </c>
    </row>
    <row r="272" spans="21:22" x14ac:dyDescent="0.2">
      <c r="U272" s="138">
        <v>9</v>
      </c>
      <c r="V272" s="138">
        <v>22</v>
      </c>
    </row>
    <row r="273" spans="21:22" x14ac:dyDescent="0.2">
      <c r="U273" s="138">
        <v>9</v>
      </c>
      <c r="V273" s="138">
        <v>22</v>
      </c>
    </row>
    <row r="274" spans="21:22" x14ac:dyDescent="0.2">
      <c r="U274" s="138">
        <v>9</v>
      </c>
      <c r="V274" s="138">
        <v>22</v>
      </c>
    </row>
    <row r="275" spans="21:22" x14ac:dyDescent="0.2">
      <c r="U275" s="138">
        <v>11</v>
      </c>
      <c r="V275" s="138">
        <v>23</v>
      </c>
    </row>
    <row r="276" spans="21:22" x14ac:dyDescent="0.2">
      <c r="U276" s="138">
        <v>11</v>
      </c>
      <c r="V276" s="138">
        <v>23</v>
      </c>
    </row>
    <row r="277" spans="21:22" x14ac:dyDescent="0.2">
      <c r="U277" s="138">
        <v>12</v>
      </c>
      <c r="V277" s="138">
        <v>24</v>
      </c>
    </row>
    <row r="278" spans="21:22" x14ac:dyDescent="0.2">
      <c r="U278" s="138">
        <v>12</v>
      </c>
      <c r="V278" s="138">
        <v>25</v>
      </c>
    </row>
    <row r="279" spans="21:22" x14ac:dyDescent="0.2">
      <c r="U279" s="138">
        <v>14</v>
      </c>
      <c r="V279" s="138">
        <v>26</v>
      </c>
    </row>
    <row r="280" spans="21:22" x14ac:dyDescent="0.2">
      <c r="U280" s="138">
        <v>15</v>
      </c>
      <c r="V280" s="138">
        <v>26</v>
      </c>
    </row>
    <row r="281" spans="21:22" x14ac:dyDescent="0.2">
      <c r="U281" s="138">
        <v>15</v>
      </c>
      <c r="V281" s="138">
        <v>26</v>
      </c>
    </row>
    <row r="282" spans="21:22" x14ac:dyDescent="0.2">
      <c r="U282" s="138">
        <v>15</v>
      </c>
      <c r="V282" s="138">
        <v>27</v>
      </c>
    </row>
    <row r="283" spans="21:22" x14ac:dyDescent="0.2">
      <c r="U283" s="138">
        <v>15</v>
      </c>
      <c r="V283" s="138">
        <v>31</v>
      </c>
    </row>
    <row r="284" spans="21:22" x14ac:dyDescent="0.2">
      <c r="U284" s="138">
        <v>19</v>
      </c>
      <c r="V284" s="138">
        <v>36</v>
      </c>
    </row>
    <row r="285" spans="21:22" x14ac:dyDescent="0.2">
      <c r="U285" s="138">
        <v>21</v>
      </c>
      <c r="V285" s="138">
        <v>46</v>
      </c>
    </row>
    <row r="286" spans="21:22" x14ac:dyDescent="0.2">
      <c r="U286" s="138">
        <v>21</v>
      </c>
      <c r="V286" s="138">
        <v>64</v>
      </c>
    </row>
    <row r="287" spans="21:22" x14ac:dyDescent="0.2">
      <c r="U287" s="138">
        <v>24</v>
      </c>
      <c r="V287" s="28"/>
    </row>
    <row r="288" spans="21:22" x14ac:dyDescent="0.2">
      <c r="U288" s="138">
        <v>26</v>
      </c>
      <c r="V288" s="28"/>
    </row>
    <row r="289" spans="21:22" x14ac:dyDescent="0.2">
      <c r="U289" s="138">
        <v>36</v>
      </c>
      <c r="V289" s="28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436A-9BFD-4852-B863-B87081BC733F}">
  <dimension ref="A1:I26"/>
  <sheetViews>
    <sheetView workbookViewId="0">
      <selection activeCell="N25" sqref="N25"/>
    </sheetView>
  </sheetViews>
  <sheetFormatPr baseColWidth="10" defaultColWidth="11.5" defaultRowHeight="15" x14ac:dyDescent="0.2"/>
  <cols>
    <col min="1" max="1" width="12.5" style="9" bestFit="1" customWidth="1"/>
    <col min="2" max="2" width="5.5" style="20" bestFit="1" customWidth="1"/>
    <col min="3" max="3" width="7.83203125" style="20" bestFit="1" customWidth="1"/>
    <col min="4" max="4" width="5.6640625" style="20" bestFit="1" customWidth="1"/>
    <col min="5" max="5" width="12.1640625" style="20" bestFit="1" customWidth="1"/>
    <col min="6" max="6" width="13.6640625" style="20" bestFit="1" customWidth="1"/>
    <col min="7" max="7" width="14.33203125" style="20" bestFit="1" customWidth="1"/>
    <col min="8" max="8" width="18.33203125" style="20" bestFit="1" customWidth="1"/>
    <col min="9" max="9" width="15.5" style="20" bestFit="1" customWidth="1"/>
    <col min="10" max="16384" width="11.5" style="20"/>
  </cols>
  <sheetData>
    <row r="1" spans="1:9" s="9" customFormat="1" ht="17" x14ac:dyDescent="0.2">
      <c r="A1" s="21" t="s">
        <v>4</v>
      </c>
      <c r="B1" s="21" t="s">
        <v>1</v>
      </c>
      <c r="C1" s="21" t="s">
        <v>15</v>
      </c>
      <c r="D1" s="21" t="s">
        <v>158</v>
      </c>
      <c r="E1" s="21" t="s">
        <v>216</v>
      </c>
      <c r="F1" s="21" t="s">
        <v>217</v>
      </c>
      <c r="G1" s="21" t="s">
        <v>16</v>
      </c>
      <c r="H1" s="21" t="s">
        <v>17</v>
      </c>
      <c r="I1" s="21" t="s">
        <v>18</v>
      </c>
    </row>
    <row r="2" spans="1:9" x14ac:dyDescent="0.2">
      <c r="A2" s="13" t="s">
        <v>14</v>
      </c>
      <c r="B2" s="23">
        <v>1</v>
      </c>
      <c r="C2" s="23">
        <v>1</v>
      </c>
      <c r="D2" s="23">
        <v>42</v>
      </c>
      <c r="E2" s="23">
        <v>6</v>
      </c>
      <c r="F2" s="146">
        <f t="shared" ref="F2:F25" si="0">(E2/D2)*100</f>
        <v>14.285714285714285</v>
      </c>
      <c r="G2" s="146">
        <f>AVERAGE(F2:F5)</f>
        <v>24.589947089947088</v>
      </c>
      <c r="H2" s="175">
        <f>AVERAGE(G2,G6,G10,G12)</f>
        <v>25.756887197430054</v>
      </c>
      <c r="I2" s="175">
        <f>STDEV(G2,G6,G10,G12)</f>
        <v>6.9394734701755247</v>
      </c>
    </row>
    <row r="3" spans="1:9" x14ac:dyDescent="0.2">
      <c r="A3" s="13" t="s">
        <v>14</v>
      </c>
      <c r="B3" s="23">
        <v>1</v>
      </c>
      <c r="C3" s="23">
        <v>2</v>
      </c>
      <c r="D3" s="23">
        <v>45</v>
      </c>
      <c r="E3" s="23">
        <v>12</v>
      </c>
      <c r="F3" s="146">
        <f t="shared" si="0"/>
        <v>26.666666666666668</v>
      </c>
      <c r="G3" s="146"/>
      <c r="H3" s="146"/>
      <c r="I3" s="146"/>
    </row>
    <row r="4" spans="1:9" x14ac:dyDescent="0.2">
      <c r="A4" s="13" t="s">
        <v>14</v>
      </c>
      <c r="B4" s="23">
        <v>1</v>
      </c>
      <c r="C4" s="23">
        <v>3</v>
      </c>
      <c r="D4" s="23">
        <v>54</v>
      </c>
      <c r="E4" s="23">
        <v>22</v>
      </c>
      <c r="F4" s="146">
        <f t="shared" si="0"/>
        <v>40.74074074074074</v>
      </c>
      <c r="G4" s="146"/>
      <c r="H4" s="146"/>
      <c r="I4" s="146"/>
    </row>
    <row r="5" spans="1:9" x14ac:dyDescent="0.2">
      <c r="A5" s="13" t="s">
        <v>14</v>
      </c>
      <c r="B5" s="23">
        <v>1</v>
      </c>
      <c r="C5" s="23">
        <v>4</v>
      </c>
      <c r="D5" s="23">
        <v>60</v>
      </c>
      <c r="E5" s="23">
        <v>10</v>
      </c>
      <c r="F5" s="146">
        <f t="shared" si="0"/>
        <v>16.666666666666664</v>
      </c>
      <c r="G5" s="146"/>
      <c r="H5" s="146"/>
      <c r="I5" s="146"/>
    </row>
    <row r="6" spans="1:9" x14ac:dyDescent="0.2">
      <c r="A6" s="13" t="s">
        <v>14</v>
      </c>
      <c r="B6" s="23">
        <v>2</v>
      </c>
      <c r="C6" s="23">
        <v>1</v>
      </c>
      <c r="D6" s="23">
        <v>66</v>
      </c>
      <c r="E6" s="23">
        <v>11</v>
      </c>
      <c r="F6" s="146">
        <f t="shared" si="0"/>
        <v>16.666666666666664</v>
      </c>
      <c r="G6" s="146">
        <f>AVERAGE(F6:F9)</f>
        <v>19.712179612282071</v>
      </c>
      <c r="H6" s="146"/>
      <c r="I6" s="146"/>
    </row>
    <row r="7" spans="1:9" x14ac:dyDescent="0.2">
      <c r="A7" s="13" t="s">
        <v>14</v>
      </c>
      <c r="B7" s="23">
        <v>2</v>
      </c>
      <c r="C7" s="23">
        <v>2</v>
      </c>
      <c r="D7" s="23">
        <v>64</v>
      </c>
      <c r="E7" s="23">
        <v>14</v>
      </c>
      <c r="F7" s="146">
        <f>(E7/D7)*100</f>
        <v>21.875</v>
      </c>
      <c r="G7" s="146"/>
      <c r="H7" s="146"/>
      <c r="I7" s="146"/>
    </row>
    <row r="8" spans="1:9" x14ac:dyDescent="0.2">
      <c r="A8" s="13" t="s">
        <v>14</v>
      </c>
      <c r="B8" s="23">
        <v>2</v>
      </c>
      <c r="C8" s="23">
        <v>3</v>
      </c>
      <c r="D8" s="23">
        <v>61</v>
      </c>
      <c r="E8" s="23">
        <v>12</v>
      </c>
      <c r="F8" s="146">
        <f>(E8/D8)*100</f>
        <v>19.672131147540984</v>
      </c>
      <c r="G8" s="146"/>
      <c r="H8" s="146"/>
      <c r="I8" s="146"/>
    </row>
    <row r="9" spans="1:9" x14ac:dyDescent="0.2">
      <c r="A9" s="13" t="s">
        <v>14</v>
      </c>
      <c r="B9" s="23">
        <v>2</v>
      </c>
      <c r="C9" s="23">
        <v>4</v>
      </c>
      <c r="D9" s="23">
        <v>63</v>
      </c>
      <c r="E9" s="23">
        <v>13</v>
      </c>
      <c r="F9" s="146">
        <f>(E9/D9)*100</f>
        <v>20.634920634920633</v>
      </c>
      <c r="G9" s="146"/>
      <c r="H9" s="146"/>
      <c r="I9" s="146"/>
    </row>
    <row r="10" spans="1:9" x14ac:dyDescent="0.2">
      <c r="A10" s="13" t="s">
        <v>14</v>
      </c>
      <c r="B10" s="23">
        <v>3</v>
      </c>
      <c r="C10" s="23">
        <v>1</v>
      </c>
      <c r="D10" s="23">
        <v>70</v>
      </c>
      <c r="E10" s="23">
        <v>10</v>
      </c>
      <c r="F10" s="146">
        <f t="shared" si="0"/>
        <v>14.285714285714285</v>
      </c>
      <c r="G10" s="146">
        <f>AVERAGE(F10:F11)</f>
        <v>23.015873015873012</v>
      </c>
      <c r="H10" s="146"/>
      <c r="I10" s="146"/>
    </row>
    <row r="11" spans="1:9" x14ac:dyDescent="0.2">
      <c r="A11" s="13" t="s">
        <v>14</v>
      </c>
      <c r="B11" s="23">
        <v>3</v>
      </c>
      <c r="C11" s="23">
        <v>2</v>
      </c>
      <c r="D11" s="23">
        <v>63</v>
      </c>
      <c r="E11" s="23">
        <v>20</v>
      </c>
      <c r="F11" s="146">
        <f t="shared" si="0"/>
        <v>31.746031746031743</v>
      </c>
      <c r="G11" s="146"/>
      <c r="H11" s="146"/>
      <c r="I11" s="146"/>
    </row>
    <row r="12" spans="1:9" x14ac:dyDescent="0.2">
      <c r="A12" s="13" t="s">
        <v>14</v>
      </c>
      <c r="B12" s="23">
        <v>4</v>
      </c>
      <c r="C12" s="23">
        <v>1</v>
      </c>
      <c r="D12" s="23">
        <v>58</v>
      </c>
      <c r="E12" s="23">
        <v>18</v>
      </c>
      <c r="F12" s="146">
        <f t="shared" si="0"/>
        <v>31.03448275862069</v>
      </c>
      <c r="G12" s="146">
        <f>AVERAGE(F12:F13)</f>
        <v>35.709549071618042</v>
      </c>
      <c r="H12" s="146"/>
      <c r="I12" s="146"/>
    </row>
    <row r="13" spans="1:9" x14ac:dyDescent="0.2">
      <c r="A13" s="13" t="s">
        <v>14</v>
      </c>
      <c r="B13" s="23">
        <v>4</v>
      </c>
      <c r="C13" s="23">
        <v>2</v>
      </c>
      <c r="D13" s="23">
        <v>52</v>
      </c>
      <c r="E13" s="23">
        <v>21</v>
      </c>
      <c r="F13" s="146">
        <f t="shared" si="0"/>
        <v>40.384615384615387</v>
      </c>
      <c r="G13" s="146"/>
      <c r="H13" s="146"/>
      <c r="I13" s="146"/>
    </row>
    <row r="14" spans="1:9" ht="17" x14ac:dyDescent="0.2">
      <c r="A14" s="22" t="s">
        <v>163</v>
      </c>
      <c r="B14" s="23">
        <v>1</v>
      </c>
      <c r="C14" s="23">
        <v>1</v>
      </c>
      <c r="D14" s="23">
        <v>56</v>
      </c>
      <c r="E14" s="23">
        <v>12</v>
      </c>
      <c r="F14" s="146">
        <f t="shared" si="0"/>
        <v>21.428571428571427</v>
      </c>
      <c r="G14" s="146">
        <f>AVERAGE(F14:F21)</f>
        <v>22.155249528474684</v>
      </c>
      <c r="H14" s="175">
        <f>AVERAGE(G14:G20)</f>
        <v>22.155249528474684</v>
      </c>
      <c r="I14" s="146">
        <v>0</v>
      </c>
    </row>
    <row r="15" spans="1:9" ht="17" x14ac:dyDescent="0.2">
      <c r="A15" s="22" t="s">
        <v>163</v>
      </c>
      <c r="B15" s="23">
        <v>1</v>
      </c>
      <c r="C15" s="23">
        <v>2</v>
      </c>
      <c r="D15" s="23">
        <v>58</v>
      </c>
      <c r="E15" s="23">
        <v>15</v>
      </c>
      <c r="F15" s="146">
        <f t="shared" si="0"/>
        <v>25.862068965517242</v>
      </c>
      <c r="G15" s="146"/>
      <c r="H15" s="146"/>
      <c r="I15" s="146"/>
    </row>
    <row r="16" spans="1:9" ht="17" x14ac:dyDescent="0.2">
      <c r="A16" s="22" t="s">
        <v>163</v>
      </c>
      <c r="B16" s="23">
        <v>1</v>
      </c>
      <c r="C16" s="23">
        <v>3</v>
      </c>
      <c r="D16" s="23">
        <v>51</v>
      </c>
      <c r="E16" s="23">
        <v>11</v>
      </c>
      <c r="F16" s="146">
        <f t="shared" si="0"/>
        <v>21.568627450980394</v>
      </c>
      <c r="G16" s="146"/>
      <c r="H16" s="146"/>
      <c r="I16" s="146"/>
    </row>
    <row r="17" spans="1:9" ht="17" x14ac:dyDescent="0.2">
      <c r="A17" s="22" t="s">
        <v>163</v>
      </c>
      <c r="B17" s="23">
        <v>1</v>
      </c>
      <c r="C17" s="23">
        <v>4</v>
      </c>
      <c r="D17" s="23">
        <v>63</v>
      </c>
      <c r="E17" s="23">
        <v>17</v>
      </c>
      <c r="F17" s="146">
        <f t="shared" si="0"/>
        <v>26.984126984126984</v>
      </c>
      <c r="G17" s="146"/>
      <c r="H17" s="146"/>
      <c r="I17" s="146"/>
    </row>
    <row r="18" spans="1:9" ht="17" x14ac:dyDescent="0.2">
      <c r="A18" s="22" t="s">
        <v>163</v>
      </c>
      <c r="B18" s="23">
        <v>1</v>
      </c>
      <c r="C18" s="23">
        <v>5</v>
      </c>
      <c r="D18" s="23">
        <v>65</v>
      </c>
      <c r="E18" s="23">
        <v>17</v>
      </c>
      <c r="F18" s="146">
        <f>(E18/D18)*100</f>
        <v>26.153846153846157</v>
      </c>
      <c r="G18" s="146"/>
      <c r="H18" s="146"/>
      <c r="I18" s="146"/>
    </row>
    <row r="19" spans="1:9" ht="17" x14ac:dyDescent="0.2">
      <c r="A19" s="22" t="s">
        <v>163</v>
      </c>
      <c r="B19" s="23">
        <v>1</v>
      </c>
      <c r="C19" s="23">
        <v>6</v>
      </c>
      <c r="D19" s="23">
        <v>65</v>
      </c>
      <c r="E19" s="23">
        <v>17</v>
      </c>
      <c r="F19" s="146">
        <f t="shared" si="0"/>
        <v>26.153846153846157</v>
      </c>
      <c r="G19" s="146"/>
      <c r="H19" s="146"/>
      <c r="I19" s="146"/>
    </row>
    <row r="20" spans="1:9" ht="17" x14ac:dyDescent="0.2">
      <c r="A20" s="22" t="s">
        <v>163</v>
      </c>
      <c r="B20" s="23">
        <v>1</v>
      </c>
      <c r="C20" s="23">
        <v>7</v>
      </c>
      <c r="D20" s="23">
        <v>55</v>
      </c>
      <c r="E20" s="23">
        <v>5</v>
      </c>
      <c r="F20" s="146">
        <f>(E20/D20)*100</f>
        <v>9.0909090909090917</v>
      </c>
      <c r="G20" s="146"/>
      <c r="H20" s="146"/>
      <c r="I20" s="146"/>
    </row>
    <row r="21" spans="1:9" ht="17" x14ac:dyDescent="0.2">
      <c r="A21" s="22" t="s">
        <v>163</v>
      </c>
      <c r="B21" s="23">
        <v>1</v>
      </c>
      <c r="C21" s="23">
        <v>8</v>
      </c>
      <c r="D21" s="23">
        <v>50</v>
      </c>
      <c r="E21" s="23">
        <v>10</v>
      </c>
      <c r="F21" s="146">
        <f t="shared" si="0"/>
        <v>20</v>
      </c>
      <c r="G21" s="146"/>
      <c r="H21" s="146"/>
      <c r="I21" s="146"/>
    </row>
    <row r="22" spans="1:9" ht="17" x14ac:dyDescent="0.2">
      <c r="A22" s="22" t="s">
        <v>10</v>
      </c>
      <c r="B22" s="23">
        <v>1</v>
      </c>
      <c r="C22" s="23">
        <v>1</v>
      </c>
      <c r="D22" s="23">
        <v>44</v>
      </c>
      <c r="E22" s="23">
        <v>17</v>
      </c>
      <c r="F22" s="146">
        <f t="shared" si="0"/>
        <v>38.636363636363633</v>
      </c>
      <c r="G22" s="146">
        <f>AVERAGE(F22:F25)</f>
        <v>25.692726585583728</v>
      </c>
      <c r="H22" s="175">
        <f>AVERAGE(G22,G25,G29,G31)</f>
        <v>25.692726585583728</v>
      </c>
      <c r="I22" s="146">
        <v>0</v>
      </c>
    </row>
    <row r="23" spans="1:9" ht="17" x14ac:dyDescent="0.2">
      <c r="A23" s="22" t="s">
        <v>10</v>
      </c>
      <c r="B23" s="23">
        <v>1</v>
      </c>
      <c r="C23" s="23">
        <v>2</v>
      </c>
      <c r="D23" s="23">
        <v>49</v>
      </c>
      <c r="E23" s="23">
        <v>16</v>
      </c>
      <c r="F23" s="146">
        <f t="shared" si="0"/>
        <v>32.653061224489797</v>
      </c>
      <c r="G23" s="146"/>
      <c r="H23" s="146"/>
      <c r="I23" s="146"/>
    </row>
    <row r="24" spans="1:9" ht="17" x14ac:dyDescent="0.2">
      <c r="A24" s="22" t="s">
        <v>10</v>
      </c>
      <c r="B24" s="23">
        <v>1</v>
      </c>
      <c r="C24" s="23">
        <v>3</v>
      </c>
      <c r="D24" s="23">
        <v>48</v>
      </c>
      <c r="E24" s="23">
        <v>8</v>
      </c>
      <c r="F24" s="146">
        <f t="shared" si="0"/>
        <v>16.666666666666664</v>
      </c>
      <c r="G24" s="146"/>
      <c r="H24" s="146"/>
      <c r="I24" s="146"/>
    </row>
    <row r="25" spans="1:9" ht="17" x14ac:dyDescent="0.2">
      <c r="A25" s="22" t="s">
        <v>10</v>
      </c>
      <c r="B25" s="23">
        <v>1</v>
      </c>
      <c r="C25" s="23">
        <v>4</v>
      </c>
      <c r="D25" s="23">
        <v>54</v>
      </c>
      <c r="E25" s="23">
        <v>8</v>
      </c>
      <c r="F25" s="146">
        <f t="shared" si="0"/>
        <v>14.814814814814813</v>
      </c>
      <c r="G25" s="146"/>
      <c r="H25" s="146"/>
      <c r="I25" s="146"/>
    </row>
    <row r="26" spans="1:9" x14ac:dyDescent="0.2">
      <c r="A26" s="1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00B9-7BE0-40F7-9B57-C78596F55515}">
  <dimension ref="A1:H15"/>
  <sheetViews>
    <sheetView zoomScale="98" zoomScaleNormal="98" workbookViewId="0"/>
  </sheetViews>
  <sheetFormatPr baseColWidth="10" defaultRowHeight="15" x14ac:dyDescent="0.2"/>
  <cols>
    <col min="1" max="1" width="12.5" bestFit="1" customWidth="1"/>
    <col min="2" max="2" width="5.5" bestFit="1" customWidth="1"/>
    <col min="3" max="3" width="7.83203125" bestFit="1" customWidth="1"/>
    <col min="4" max="4" width="5.6640625" bestFit="1" customWidth="1"/>
    <col min="5" max="5" width="10.33203125" bestFit="1" customWidth="1"/>
    <col min="6" max="6" width="12" bestFit="1" customWidth="1"/>
    <col min="7" max="7" width="18.33203125" bestFit="1" customWidth="1"/>
    <col min="8" max="8" width="15.5" bestFit="1" customWidth="1"/>
  </cols>
  <sheetData>
    <row r="1" spans="1:8" ht="17" x14ac:dyDescent="0.2">
      <c r="A1" s="21" t="s">
        <v>4</v>
      </c>
      <c r="B1" s="21" t="s">
        <v>1</v>
      </c>
      <c r="C1" s="21" t="s">
        <v>15</v>
      </c>
      <c r="D1" s="21" t="s">
        <v>158</v>
      </c>
      <c r="E1" s="21" t="s">
        <v>220</v>
      </c>
      <c r="F1" s="21" t="s">
        <v>221</v>
      </c>
      <c r="G1" s="21" t="s">
        <v>17</v>
      </c>
      <c r="H1" s="21" t="s">
        <v>18</v>
      </c>
    </row>
    <row r="2" spans="1:8" x14ac:dyDescent="0.2">
      <c r="A2" s="13" t="s">
        <v>14</v>
      </c>
      <c r="B2" s="14">
        <v>1</v>
      </c>
      <c r="C2" s="14">
        <v>1</v>
      </c>
      <c r="D2" s="14">
        <v>79</v>
      </c>
      <c r="E2" s="14">
        <v>50</v>
      </c>
      <c r="F2" s="38">
        <f>(E2/D2)*100</f>
        <v>63.291139240506332</v>
      </c>
      <c r="G2" s="149">
        <f>AVERAGE(F2:F6)</f>
        <v>58.387420786310599</v>
      </c>
      <c r="H2" s="149">
        <f>STDEV(F2:F6)</f>
        <v>5.3640044523437096</v>
      </c>
    </row>
    <row r="3" spans="1:8" x14ac:dyDescent="0.2">
      <c r="A3" s="13" t="s">
        <v>14</v>
      </c>
      <c r="B3" s="14">
        <v>1</v>
      </c>
      <c r="C3" s="14">
        <v>2</v>
      </c>
      <c r="D3" s="14">
        <v>64</v>
      </c>
      <c r="E3" s="14">
        <v>35</v>
      </c>
      <c r="F3" s="38">
        <f t="shared" ref="F3:F15" si="0">(E3/D3)*100</f>
        <v>54.6875</v>
      </c>
      <c r="G3" s="149"/>
      <c r="H3" s="149"/>
    </row>
    <row r="4" spans="1:8" x14ac:dyDescent="0.2">
      <c r="A4" s="13" t="s">
        <v>14</v>
      </c>
      <c r="B4" s="14">
        <v>2</v>
      </c>
      <c r="C4" s="14">
        <v>1</v>
      </c>
      <c r="D4" s="14">
        <v>61</v>
      </c>
      <c r="E4" s="14">
        <v>39</v>
      </c>
      <c r="F4" s="38">
        <f t="shared" si="0"/>
        <v>63.934426229508205</v>
      </c>
      <c r="G4" s="149"/>
      <c r="H4" s="149"/>
    </row>
    <row r="5" spans="1:8" x14ac:dyDescent="0.2">
      <c r="A5" s="13" t="s">
        <v>14</v>
      </c>
      <c r="B5" s="14">
        <v>3</v>
      </c>
      <c r="C5" s="14">
        <v>1</v>
      </c>
      <c r="D5" s="14">
        <v>64</v>
      </c>
      <c r="E5" s="14">
        <v>33</v>
      </c>
      <c r="F5" s="38">
        <f t="shared" si="0"/>
        <v>51.5625</v>
      </c>
      <c r="G5" s="149"/>
      <c r="H5" s="149"/>
    </row>
    <row r="6" spans="1:8" x14ac:dyDescent="0.2">
      <c r="A6" s="13" t="s">
        <v>14</v>
      </c>
      <c r="B6" s="14">
        <v>4</v>
      </c>
      <c r="C6" s="14">
        <v>1</v>
      </c>
      <c r="D6" s="14">
        <v>65</v>
      </c>
      <c r="E6" s="14">
        <v>38</v>
      </c>
      <c r="F6" s="38">
        <f t="shared" si="0"/>
        <v>58.461538461538467</v>
      </c>
      <c r="G6" s="149"/>
      <c r="H6" s="149"/>
    </row>
    <row r="7" spans="1:8" ht="17" x14ac:dyDescent="0.2">
      <c r="A7" s="22" t="s">
        <v>163</v>
      </c>
      <c r="B7" s="14">
        <v>1</v>
      </c>
      <c r="C7" s="14">
        <v>1</v>
      </c>
      <c r="D7" s="14">
        <v>55</v>
      </c>
      <c r="E7" s="14">
        <v>24</v>
      </c>
      <c r="F7" s="38">
        <f t="shared" si="0"/>
        <v>43.636363636363633</v>
      </c>
      <c r="G7" s="149">
        <f>AVERAGE(F7:F10)</f>
        <v>54.21179883945841</v>
      </c>
      <c r="H7" s="149">
        <f>STDEV(F7:F10)</f>
        <v>9.0767050234506925</v>
      </c>
    </row>
    <row r="8" spans="1:8" ht="17" x14ac:dyDescent="0.2">
      <c r="A8" s="22" t="s">
        <v>163</v>
      </c>
      <c r="B8" s="14">
        <v>2</v>
      </c>
      <c r="C8" s="14">
        <v>1</v>
      </c>
      <c r="D8" s="14">
        <v>60</v>
      </c>
      <c r="E8" s="14">
        <v>30</v>
      </c>
      <c r="F8" s="38">
        <f t="shared" si="0"/>
        <v>50</v>
      </c>
      <c r="G8" s="149"/>
      <c r="H8" s="149"/>
    </row>
    <row r="9" spans="1:8" ht="17" x14ac:dyDescent="0.2">
      <c r="A9" s="22" t="s">
        <v>163</v>
      </c>
      <c r="B9" s="14">
        <v>3</v>
      </c>
      <c r="C9" s="14">
        <v>1</v>
      </c>
      <c r="D9" s="14">
        <v>99</v>
      </c>
      <c r="E9" s="14">
        <v>63</v>
      </c>
      <c r="F9" s="38">
        <f t="shared" si="0"/>
        <v>63.636363636363633</v>
      </c>
      <c r="G9" s="149"/>
      <c r="H9" s="149"/>
    </row>
    <row r="10" spans="1:8" ht="17" x14ac:dyDescent="0.2">
      <c r="A10" s="22" t="s">
        <v>163</v>
      </c>
      <c r="B10" s="14">
        <v>3</v>
      </c>
      <c r="C10" s="14">
        <v>2</v>
      </c>
      <c r="D10" s="14">
        <v>47</v>
      </c>
      <c r="E10" s="14">
        <v>28</v>
      </c>
      <c r="F10" s="38">
        <f t="shared" si="0"/>
        <v>59.574468085106382</v>
      </c>
      <c r="G10" s="149"/>
      <c r="H10" s="149"/>
    </row>
    <row r="11" spans="1:8" ht="17" x14ac:dyDescent="0.2">
      <c r="A11" s="22" t="s">
        <v>10</v>
      </c>
      <c r="B11" s="14">
        <v>1</v>
      </c>
      <c r="C11" s="14">
        <v>1</v>
      </c>
      <c r="D11" s="14">
        <v>48</v>
      </c>
      <c r="E11" s="14">
        <v>27</v>
      </c>
      <c r="F11" s="38">
        <f t="shared" si="0"/>
        <v>56.25</v>
      </c>
      <c r="G11" s="149">
        <f>AVERAGE(F11:F15)</f>
        <v>53.890612371035992</v>
      </c>
      <c r="H11" s="149">
        <f>STDEV(F11:F15)</f>
        <v>5.7542863798599644</v>
      </c>
    </row>
    <row r="12" spans="1:8" ht="17" x14ac:dyDescent="0.2">
      <c r="A12" s="22" t="s">
        <v>10</v>
      </c>
      <c r="B12" s="14">
        <v>2</v>
      </c>
      <c r="C12" s="14">
        <v>1</v>
      </c>
      <c r="D12" s="14">
        <v>76</v>
      </c>
      <c r="E12" s="14">
        <v>47</v>
      </c>
      <c r="F12" s="38">
        <f t="shared" si="0"/>
        <v>61.842105263157897</v>
      </c>
      <c r="G12" s="38"/>
      <c r="H12" s="38"/>
    </row>
    <row r="13" spans="1:8" ht="17" x14ac:dyDescent="0.2">
      <c r="A13" s="22" t="s">
        <v>10</v>
      </c>
      <c r="B13" s="14">
        <v>2</v>
      </c>
      <c r="C13" s="14">
        <v>2</v>
      </c>
      <c r="D13" s="14">
        <v>76</v>
      </c>
      <c r="E13" s="14">
        <v>39</v>
      </c>
      <c r="F13" s="38">
        <f t="shared" si="0"/>
        <v>51.315789473684212</v>
      </c>
      <c r="G13" s="38"/>
      <c r="H13" s="38"/>
    </row>
    <row r="14" spans="1:8" ht="17" x14ac:dyDescent="0.2">
      <c r="A14" s="22" t="s">
        <v>10</v>
      </c>
      <c r="B14" s="14">
        <v>3</v>
      </c>
      <c r="C14" s="14">
        <v>1</v>
      </c>
      <c r="D14" s="14">
        <v>41</v>
      </c>
      <c r="E14" s="14">
        <v>19</v>
      </c>
      <c r="F14" s="38">
        <f t="shared" si="0"/>
        <v>46.341463414634148</v>
      </c>
      <c r="G14" s="38"/>
      <c r="H14" s="38"/>
    </row>
    <row r="15" spans="1:8" ht="17" x14ac:dyDescent="0.2">
      <c r="A15" s="22" t="s">
        <v>10</v>
      </c>
      <c r="B15" s="14">
        <v>4</v>
      </c>
      <c r="C15" s="14">
        <v>1</v>
      </c>
      <c r="D15" s="14">
        <v>54</v>
      </c>
      <c r="E15" s="14">
        <v>29</v>
      </c>
      <c r="F15" s="38">
        <f t="shared" si="0"/>
        <v>53.703703703703709</v>
      </c>
      <c r="G15" s="38"/>
      <c r="H15" s="38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D873-C279-430F-9891-B61521584BE8}">
  <dimension ref="A1:O14"/>
  <sheetViews>
    <sheetView zoomScale="93" zoomScaleNormal="93" workbookViewId="0">
      <selection activeCell="N32" sqref="N32"/>
    </sheetView>
  </sheetViews>
  <sheetFormatPr baseColWidth="10" defaultRowHeight="15" x14ac:dyDescent="0.2"/>
  <cols>
    <col min="1" max="1" width="12.5" bestFit="1" customWidth="1"/>
    <col min="2" max="2" width="5.83203125" bestFit="1" customWidth="1"/>
    <col min="3" max="3" width="7.83203125" bestFit="1" customWidth="1"/>
    <col min="4" max="4" width="5.6640625" bestFit="1" customWidth="1"/>
    <col min="5" max="5" width="10.33203125" bestFit="1" customWidth="1"/>
    <col min="6" max="6" width="12.1640625" bestFit="1" customWidth="1"/>
    <col min="7" max="7" width="18.33203125" bestFit="1" customWidth="1"/>
    <col min="8" max="8" width="15.5" bestFit="1" customWidth="1"/>
  </cols>
  <sheetData>
    <row r="1" spans="1:15" ht="17" x14ac:dyDescent="0.2">
      <c r="A1" s="21" t="s">
        <v>4</v>
      </c>
      <c r="B1" s="21" t="s">
        <v>1</v>
      </c>
      <c r="C1" s="21" t="s">
        <v>15</v>
      </c>
      <c r="D1" s="21" t="s">
        <v>158</v>
      </c>
      <c r="E1" s="21" t="s">
        <v>220</v>
      </c>
      <c r="F1" s="21" t="s">
        <v>221</v>
      </c>
      <c r="G1" s="21" t="s">
        <v>17</v>
      </c>
      <c r="H1" s="21" t="s">
        <v>18</v>
      </c>
    </row>
    <row r="2" spans="1:15" x14ac:dyDescent="0.2">
      <c r="A2" s="13" t="s">
        <v>14</v>
      </c>
      <c r="B2" s="14">
        <v>1</v>
      </c>
      <c r="C2" s="14">
        <v>1</v>
      </c>
      <c r="D2" s="14">
        <v>78</v>
      </c>
      <c r="E2" s="14">
        <v>59</v>
      </c>
      <c r="F2" s="38">
        <f t="shared" ref="F2:F14" si="0">(E2/D2)*100</f>
        <v>75.641025641025635</v>
      </c>
      <c r="G2" s="149">
        <f>AVERAGE(F2:F6)</f>
        <v>77.377883377883379</v>
      </c>
      <c r="H2" s="149">
        <f>STDEV(F2:F6)</f>
        <v>6.0127264760092984</v>
      </c>
    </row>
    <row r="3" spans="1:15" x14ac:dyDescent="0.2">
      <c r="A3" s="13" t="s">
        <v>14</v>
      </c>
      <c r="B3" s="14">
        <v>2</v>
      </c>
      <c r="C3" s="14">
        <v>2</v>
      </c>
      <c r="D3" s="14">
        <v>75</v>
      </c>
      <c r="E3" s="14">
        <v>55</v>
      </c>
      <c r="F3" s="38">
        <f t="shared" si="0"/>
        <v>73.333333333333329</v>
      </c>
      <c r="G3" s="149"/>
      <c r="H3" s="149"/>
    </row>
    <row r="4" spans="1:15" x14ac:dyDescent="0.2">
      <c r="A4" s="13" t="s">
        <v>14</v>
      </c>
      <c r="B4" s="14">
        <v>3</v>
      </c>
      <c r="C4" s="14">
        <v>3</v>
      </c>
      <c r="D4" s="14">
        <v>105</v>
      </c>
      <c r="E4" s="14">
        <v>75</v>
      </c>
      <c r="F4" s="38">
        <f t="shared" si="0"/>
        <v>71.428571428571431</v>
      </c>
      <c r="G4" s="149"/>
      <c r="H4" s="149"/>
    </row>
    <row r="5" spans="1:15" x14ac:dyDescent="0.2">
      <c r="A5" s="13" t="s">
        <v>14</v>
      </c>
      <c r="B5" s="14">
        <v>4</v>
      </c>
      <c r="C5" s="14">
        <v>4</v>
      </c>
      <c r="D5" s="14">
        <v>111</v>
      </c>
      <c r="E5" s="14">
        <v>96</v>
      </c>
      <c r="F5" s="38">
        <f t="shared" si="0"/>
        <v>86.486486486486484</v>
      </c>
      <c r="G5" s="149"/>
      <c r="H5" s="149"/>
    </row>
    <row r="6" spans="1:15" x14ac:dyDescent="0.2">
      <c r="A6" s="13" t="s">
        <v>14</v>
      </c>
      <c r="B6" s="14">
        <v>5</v>
      </c>
      <c r="C6" s="14">
        <v>5</v>
      </c>
      <c r="D6" s="14">
        <v>70</v>
      </c>
      <c r="E6" s="14">
        <v>56</v>
      </c>
      <c r="F6" s="38">
        <f t="shared" si="0"/>
        <v>80</v>
      </c>
      <c r="G6" s="149"/>
      <c r="H6" s="149"/>
    </row>
    <row r="7" spans="1:15" ht="17" x14ac:dyDescent="0.2">
      <c r="A7" s="22" t="s">
        <v>163</v>
      </c>
      <c r="B7" s="14">
        <v>1</v>
      </c>
      <c r="C7" s="14">
        <v>1</v>
      </c>
      <c r="D7" s="14">
        <v>79</v>
      </c>
      <c r="E7" s="14">
        <v>58</v>
      </c>
      <c r="F7" s="38">
        <f t="shared" si="0"/>
        <v>73.417721518987349</v>
      </c>
      <c r="G7" s="149">
        <f>AVERAGE(F7:F10)</f>
        <v>81.323405848722302</v>
      </c>
      <c r="H7" s="149">
        <f>STDEV(F7:F10)</f>
        <v>5.4186140273515502</v>
      </c>
    </row>
    <row r="8" spans="1:15" ht="17" x14ac:dyDescent="0.2">
      <c r="A8" s="22" t="s">
        <v>163</v>
      </c>
      <c r="B8" s="14">
        <v>2</v>
      </c>
      <c r="C8" s="14">
        <v>2</v>
      </c>
      <c r="D8" s="14">
        <v>99</v>
      </c>
      <c r="E8" s="14">
        <v>82</v>
      </c>
      <c r="F8" s="38">
        <f t="shared" si="0"/>
        <v>82.828282828282823</v>
      </c>
      <c r="G8" s="149"/>
      <c r="H8" s="149"/>
    </row>
    <row r="9" spans="1:15" ht="17" x14ac:dyDescent="0.2">
      <c r="A9" s="22" t="s">
        <v>163</v>
      </c>
      <c r="B9" s="14">
        <v>2</v>
      </c>
      <c r="C9" s="14">
        <v>3</v>
      </c>
      <c r="D9" s="14">
        <v>78</v>
      </c>
      <c r="E9" s="14">
        <v>65</v>
      </c>
      <c r="F9" s="38">
        <f t="shared" si="0"/>
        <v>83.333333333333343</v>
      </c>
      <c r="G9" s="149"/>
      <c r="H9" s="149"/>
    </row>
    <row r="10" spans="1:15" ht="17" x14ac:dyDescent="0.2">
      <c r="A10" s="22" t="s">
        <v>163</v>
      </c>
      <c r="B10" s="14">
        <v>3</v>
      </c>
      <c r="C10" s="14">
        <v>4</v>
      </c>
      <c r="D10" s="14">
        <v>91</v>
      </c>
      <c r="E10" s="14">
        <v>78</v>
      </c>
      <c r="F10" s="38">
        <f t="shared" si="0"/>
        <v>85.714285714285708</v>
      </c>
      <c r="G10" s="149"/>
      <c r="H10" s="149"/>
    </row>
    <row r="11" spans="1:15" ht="17" x14ac:dyDescent="0.2">
      <c r="A11" s="22" t="s">
        <v>10</v>
      </c>
      <c r="B11" s="14">
        <v>1</v>
      </c>
      <c r="C11" s="14">
        <v>1</v>
      </c>
      <c r="D11" s="14">
        <v>67</v>
      </c>
      <c r="E11" s="14">
        <v>56</v>
      </c>
      <c r="F11" s="38">
        <f t="shared" si="0"/>
        <v>83.582089552238799</v>
      </c>
      <c r="G11" s="149">
        <f>AVERAGE(F11:F14)</f>
        <v>84.15441538233631</v>
      </c>
      <c r="H11" s="149">
        <f>STDEV(F11:F14)</f>
        <v>1.228438046332998</v>
      </c>
      <c r="O11" s="4"/>
    </row>
    <row r="12" spans="1:15" ht="17" x14ac:dyDescent="0.2">
      <c r="A12" s="22" t="s">
        <v>10</v>
      </c>
      <c r="B12" s="14">
        <v>2</v>
      </c>
      <c r="C12" s="14">
        <v>2</v>
      </c>
      <c r="D12" s="14">
        <v>86</v>
      </c>
      <c r="E12" s="14">
        <v>72</v>
      </c>
      <c r="F12" s="38">
        <f t="shared" si="0"/>
        <v>83.720930232558146</v>
      </c>
      <c r="G12" s="38"/>
      <c r="H12" s="38"/>
    </row>
    <row r="13" spans="1:15" ht="17" x14ac:dyDescent="0.2">
      <c r="A13" s="22" t="s">
        <v>10</v>
      </c>
      <c r="B13" s="14">
        <v>3</v>
      </c>
      <c r="C13" s="14">
        <v>3</v>
      </c>
      <c r="D13" s="14">
        <v>107</v>
      </c>
      <c r="E13" s="14">
        <v>92</v>
      </c>
      <c r="F13" s="38">
        <f t="shared" si="0"/>
        <v>85.981308411214954</v>
      </c>
      <c r="G13" s="38"/>
      <c r="H13" s="38"/>
    </row>
    <row r="14" spans="1:15" ht="17" x14ac:dyDescent="0.2">
      <c r="A14" s="22" t="s">
        <v>10</v>
      </c>
      <c r="B14" s="14">
        <v>4</v>
      </c>
      <c r="C14" s="14">
        <v>4</v>
      </c>
      <c r="D14" s="14">
        <v>90</v>
      </c>
      <c r="E14" s="14">
        <v>75</v>
      </c>
      <c r="F14" s="38">
        <f t="shared" si="0"/>
        <v>83.333333333333343</v>
      </c>
      <c r="G14" s="38"/>
      <c r="H14" s="38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2205-EB88-4F59-95CC-670E1710DDB0}">
  <dimension ref="A1:M26"/>
  <sheetViews>
    <sheetView topLeftCell="E1" zoomScale="88" workbookViewId="0">
      <selection activeCell="I1" sqref="I1"/>
    </sheetView>
  </sheetViews>
  <sheetFormatPr baseColWidth="10" defaultRowHeight="15" x14ac:dyDescent="0.2"/>
  <cols>
    <col min="1" max="1" width="11.6640625" style="28" bestFit="1" customWidth="1"/>
    <col min="2" max="2" width="5.5" style="28" bestFit="1" customWidth="1"/>
    <col min="3" max="3" width="7.83203125" style="28" bestFit="1" customWidth="1"/>
    <col min="4" max="4" width="11.83203125" style="28" bestFit="1" customWidth="1"/>
    <col min="5" max="5" width="18.83203125" style="28" bestFit="1" customWidth="1"/>
    <col min="6" max="6" width="22.1640625" style="28" bestFit="1" customWidth="1"/>
    <col min="7" max="7" width="22.83203125" style="28" bestFit="1" customWidth="1"/>
    <col min="8" max="8" width="29.83203125" style="28" bestFit="1" customWidth="1"/>
    <col min="9" max="9" width="40.5" style="28" bestFit="1" customWidth="1"/>
    <col min="10" max="10" width="14.33203125" style="28" bestFit="1" customWidth="1"/>
    <col min="11" max="11" width="11.5" style="28" bestFit="1" customWidth="1"/>
    <col min="12" max="12" width="18.33203125" style="28" bestFit="1" customWidth="1"/>
    <col min="13" max="13" width="15.5" style="28" bestFit="1" customWidth="1"/>
  </cols>
  <sheetData>
    <row r="1" spans="1:13" ht="17" x14ac:dyDescent="0.2">
      <c r="A1" s="21" t="s">
        <v>4</v>
      </c>
      <c r="B1" s="21" t="s">
        <v>1</v>
      </c>
      <c r="C1" s="21" t="s">
        <v>15</v>
      </c>
      <c r="D1" s="21" t="s">
        <v>218</v>
      </c>
      <c r="E1" s="21" t="s">
        <v>219</v>
      </c>
      <c r="F1" s="21" t="s">
        <v>161</v>
      </c>
      <c r="G1" s="21" t="s">
        <v>223</v>
      </c>
      <c r="H1" s="21" t="s">
        <v>222</v>
      </c>
      <c r="I1" s="21" t="s">
        <v>224</v>
      </c>
      <c r="J1" s="21" t="s">
        <v>16</v>
      </c>
      <c r="K1" s="21" t="s">
        <v>159</v>
      </c>
      <c r="L1" s="21" t="s">
        <v>17</v>
      </c>
      <c r="M1" s="21" t="s">
        <v>18</v>
      </c>
    </row>
    <row r="2" spans="1:13" x14ac:dyDescent="0.2">
      <c r="A2" s="2" t="s">
        <v>14</v>
      </c>
      <c r="B2" s="14">
        <v>1</v>
      </c>
      <c r="C2" s="14">
        <v>1</v>
      </c>
      <c r="D2" s="14">
        <v>23</v>
      </c>
      <c r="E2" s="14">
        <v>13</v>
      </c>
      <c r="F2" s="14">
        <v>159</v>
      </c>
      <c r="G2" s="38">
        <f>D2/F2</f>
        <v>0.14465408805031446</v>
      </c>
      <c r="H2" s="38">
        <f>E2/F2</f>
        <v>8.1761006289308172E-2</v>
      </c>
      <c r="I2" s="38">
        <f>(H2/G2)*100</f>
        <v>56.521739130434781</v>
      </c>
      <c r="J2" s="38">
        <f>AVERAGE(I2:I3)</f>
        <v>54.347826086956516</v>
      </c>
      <c r="K2" s="38">
        <f>STDEVA(I2:I3)</f>
        <v>3.0743773095067293</v>
      </c>
      <c r="L2" s="149">
        <f>AVERAGE(J2,J4)</f>
        <v>57.947627934840206</v>
      </c>
      <c r="M2" s="149">
        <f>STDEVA(J2,J4)</f>
        <v>5.0908885951328431</v>
      </c>
    </row>
    <row r="3" spans="1:13" x14ac:dyDescent="0.2">
      <c r="A3" s="2" t="s">
        <v>14</v>
      </c>
      <c r="B3" s="14">
        <v>1</v>
      </c>
      <c r="C3" s="14">
        <v>2</v>
      </c>
      <c r="D3" s="14">
        <v>23</v>
      </c>
      <c r="E3" s="14">
        <v>12</v>
      </c>
      <c r="F3" s="14">
        <v>176</v>
      </c>
      <c r="G3" s="38">
        <f t="shared" ref="G3:G18" si="0">D3/F3</f>
        <v>0.13068181818181818</v>
      </c>
      <c r="H3" s="38">
        <f t="shared" ref="H3:H18" si="1">E3/F3</f>
        <v>6.8181818181818177E-2</v>
      </c>
      <c r="I3" s="38">
        <f t="shared" ref="I3:I18" si="2">(H3/G3)*100</f>
        <v>52.173913043478258</v>
      </c>
      <c r="J3" s="38"/>
      <c r="K3" s="38"/>
      <c r="L3" s="38"/>
      <c r="M3" s="38"/>
    </row>
    <row r="4" spans="1:13" x14ac:dyDescent="0.2">
      <c r="A4" s="2" t="s">
        <v>14</v>
      </c>
      <c r="B4" s="14">
        <v>2</v>
      </c>
      <c r="C4" s="14">
        <v>1</v>
      </c>
      <c r="D4" s="14">
        <v>37</v>
      </c>
      <c r="E4" s="14">
        <v>20</v>
      </c>
      <c r="F4" s="14">
        <v>176</v>
      </c>
      <c r="G4" s="38">
        <f t="shared" si="0"/>
        <v>0.21022727272727273</v>
      </c>
      <c r="H4" s="38">
        <f t="shared" si="1"/>
        <v>0.11363636363636363</v>
      </c>
      <c r="I4" s="38">
        <f t="shared" si="2"/>
        <v>54.054054054054049</v>
      </c>
      <c r="J4" s="38">
        <f>AVERAGE(I4:I6)</f>
        <v>61.547429782723896</v>
      </c>
      <c r="K4" s="38">
        <f>STDEVA(I4:I6)</f>
        <v>8.37500397129247</v>
      </c>
      <c r="L4" s="38"/>
      <c r="M4" s="38"/>
    </row>
    <row r="5" spans="1:13" x14ac:dyDescent="0.2">
      <c r="A5" s="2" t="s">
        <v>14</v>
      </c>
      <c r="B5" s="14">
        <v>2</v>
      </c>
      <c r="C5" s="14">
        <v>2</v>
      </c>
      <c r="D5" s="14">
        <v>15</v>
      </c>
      <c r="E5" s="14">
        <v>9</v>
      </c>
      <c r="F5" s="14">
        <v>148</v>
      </c>
      <c r="G5" s="38">
        <f t="shared" si="0"/>
        <v>0.10135135135135136</v>
      </c>
      <c r="H5" s="38">
        <f t="shared" si="1"/>
        <v>6.0810810810810814E-2</v>
      </c>
      <c r="I5" s="38">
        <f t="shared" si="2"/>
        <v>60</v>
      </c>
      <c r="J5" s="38"/>
      <c r="K5" s="38"/>
      <c r="L5" s="38"/>
      <c r="M5" s="38"/>
    </row>
    <row r="6" spans="1:13" x14ac:dyDescent="0.2">
      <c r="A6" s="2" t="s">
        <v>14</v>
      </c>
      <c r="B6" s="14">
        <v>2</v>
      </c>
      <c r="C6" s="14">
        <v>3</v>
      </c>
      <c r="D6" s="14">
        <v>17</v>
      </c>
      <c r="E6" s="14">
        <v>12</v>
      </c>
      <c r="F6" s="14">
        <v>143</v>
      </c>
      <c r="G6" s="38">
        <f t="shared" si="0"/>
        <v>0.11888111888111888</v>
      </c>
      <c r="H6" s="38">
        <f t="shared" si="1"/>
        <v>8.3916083916083919E-2</v>
      </c>
      <c r="I6" s="38">
        <f t="shared" si="2"/>
        <v>70.588235294117652</v>
      </c>
      <c r="J6" s="38"/>
      <c r="K6" s="38"/>
      <c r="L6" s="38"/>
      <c r="M6" s="38"/>
    </row>
    <row r="7" spans="1:13" ht="17" x14ac:dyDescent="0.2">
      <c r="A7" s="22" t="s">
        <v>10</v>
      </c>
      <c r="B7" s="14">
        <v>1</v>
      </c>
      <c r="C7" s="14">
        <v>1</v>
      </c>
      <c r="D7" s="14">
        <v>21</v>
      </c>
      <c r="E7" s="14">
        <v>12</v>
      </c>
      <c r="F7" s="14">
        <v>119</v>
      </c>
      <c r="G7" s="38">
        <f t="shared" si="0"/>
        <v>0.17647058823529413</v>
      </c>
      <c r="H7" s="38">
        <f t="shared" si="1"/>
        <v>0.10084033613445378</v>
      </c>
      <c r="I7" s="38">
        <f t="shared" si="2"/>
        <v>57.142857142857139</v>
      </c>
      <c r="J7" s="38">
        <f>AVERAGE(I7:I9)</f>
        <v>45.333333333333336</v>
      </c>
      <c r="K7" s="38">
        <f>STDEVA(I7:I9)</f>
        <v>10.786739150299271</v>
      </c>
      <c r="L7" s="149">
        <f>AVERAGE(J7,J10,J15)</f>
        <v>59.072952429873816</v>
      </c>
      <c r="M7" s="149">
        <f>STDEVA(J7,J10,J15)</f>
        <v>11.899204763537893</v>
      </c>
    </row>
    <row r="8" spans="1:13" ht="17" x14ac:dyDescent="0.2">
      <c r="A8" s="22" t="s">
        <v>10</v>
      </c>
      <c r="B8" s="14">
        <v>1</v>
      </c>
      <c r="C8" s="14">
        <v>2</v>
      </c>
      <c r="D8" s="14">
        <v>25</v>
      </c>
      <c r="E8" s="14">
        <v>9</v>
      </c>
      <c r="F8" s="14">
        <v>145</v>
      </c>
      <c r="G8" s="38">
        <f t="shared" si="0"/>
        <v>0.17241379310344829</v>
      </c>
      <c r="H8" s="38">
        <f t="shared" si="1"/>
        <v>6.2068965517241378E-2</v>
      </c>
      <c r="I8" s="38">
        <f t="shared" si="2"/>
        <v>36</v>
      </c>
      <c r="J8" s="38"/>
      <c r="K8" s="38"/>
      <c r="L8" s="38"/>
      <c r="M8" s="38"/>
    </row>
    <row r="9" spans="1:13" ht="17" x14ac:dyDescent="0.2">
      <c r="A9" s="22" t="s">
        <v>10</v>
      </c>
      <c r="B9" s="14">
        <v>1</v>
      </c>
      <c r="C9" s="14">
        <v>3</v>
      </c>
      <c r="D9" s="14">
        <v>14</v>
      </c>
      <c r="E9" s="14">
        <v>6</v>
      </c>
      <c r="F9" s="14">
        <v>123</v>
      </c>
      <c r="G9" s="38">
        <f t="shared" si="0"/>
        <v>0.11382113821138211</v>
      </c>
      <c r="H9" s="38">
        <f t="shared" si="1"/>
        <v>4.878048780487805E-2</v>
      </c>
      <c r="I9" s="38">
        <f t="shared" si="2"/>
        <v>42.857142857142861</v>
      </c>
      <c r="J9" s="38"/>
      <c r="K9" s="38"/>
      <c r="L9" s="38"/>
      <c r="M9" s="38"/>
    </row>
    <row r="10" spans="1:13" ht="17" x14ac:dyDescent="0.2">
      <c r="A10" s="22" t="s">
        <v>10</v>
      </c>
      <c r="B10" s="14">
        <v>2</v>
      </c>
      <c r="C10" s="14">
        <v>1</v>
      </c>
      <c r="D10" s="14">
        <v>29</v>
      </c>
      <c r="E10" s="14">
        <v>19</v>
      </c>
      <c r="F10" s="14">
        <v>204</v>
      </c>
      <c r="G10" s="38">
        <f>D10/F10</f>
        <v>0.14215686274509803</v>
      </c>
      <c r="H10" s="38">
        <f>E10/F10</f>
        <v>9.3137254901960786E-2</v>
      </c>
      <c r="I10" s="38">
        <f t="shared" si="2"/>
        <v>65.517241379310349</v>
      </c>
      <c r="J10" s="38">
        <f>AVERAGE(I10:I14)</f>
        <v>65.852073963018483</v>
      </c>
      <c r="K10" s="38">
        <f>STDEVA(I10:I14)</f>
        <v>13.145418584804551</v>
      </c>
      <c r="L10" s="38"/>
      <c r="M10" s="38"/>
    </row>
    <row r="11" spans="1:13" ht="17" x14ac:dyDescent="0.2">
      <c r="A11" s="22" t="s">
        <v>10</v>
      </c>
      <c r="B11" s="14">
        <v>2</v>
      </c>
      <c r="C11" s="14">
        <v>2</v>
      </c>
      <c r="D11" s="14">
        <v>30</v>
      </c>
      <c r="E11" s="14">
        <v>15</v>
      </c>
      <c r="F11" s="14">
        <v>182</v>
      </c>
      <c r="G11" s="38">
        <f>D11/F11</f>
        <v>0.16483516483516483</v>
      </c>
      <c r="H11" s="38">
        <f>E11/F11</f>
        <v>8.2417582417582416E-2</v>
      </c>
      <c r="I11" s="38">
        <f>(H11/G11)*100</f>
        <v>50</v>
      </c>
      <c r="J11" s="38"/>
      <c r="K11" s="38"/>
      <c r="L11" s="38"/>
      <c r="M11" s="38"/>
    </row>
    <row r="12" spans="1:13" ht="17" x14ac:dyDescent="0.2">
      <c r="A12" s="22" t="s">
        <v>10</v>
      </c>
      <c r="B12" s="14">
        <v>2</v>
      </c>
      <c r="C12" s="14">
        <v>3</v>
      </c>
      <c r="D12" s="14">
        <v>23</v>
      </c>
      <c r="E12" s="14">
        <v>14</v>
      </c>
      <c r="F12" s="14">
        <v>161</v>
      </c>
      <c r="G12" s="38">
        <f>D12/F12</f>
        <v>0.14285714285714285</v>
      </c>
      <c r="H12" s="38">
        <f>E12/F12</f>
        <v>8.6956521739130432E-2</v>
      </c>
      <c r="I12" s="38">
        <f>(H12/G12)*100</f>
        <v>60.869565217391312</v>
      </c>
      <c r="J12" s="38"/>
      <c r="K12" s="38"/>
      <c r="L12" s="38"/>
      <c r="M12" s="38"/>
    </row>
    <row r="13" spans="1:13" ht="17" x14ac:dyDescent="0.2">
      <c r="A13" s="22" t="s">
        <v>10</v>
      </c>
      <c r="B13" s="14">
        <v>2</v>
      </c>
      <c r="C13" s="14">
        <v>4</v>
      </c>
      <c r="D13" s="14">
        <v>29</v>
      </c>
      <c r="E13" s="14">
        <v>25</v>
      </c>
      <c r="F13" s="14">
        <v>138</v>
      </c>
      <c r="G13" s="38">
        <f>D13/F13</f>
        <v>0.21014492753623187</v>
      </c>
      <c r="H13" s="38">
        <f>E13/F13</f>
        <v>0.18115942028985507</v>
      </c>
      <c r="I13" s="38">
        <f>(H13/G13)*100</f>
        <v>86.206896551724142</v>
      </c>
      <c r="J13" s="38"/>
      <c r="K13" s="38"/>
      <c r="L13" s="38"/>
      <c r="M13" s="38"/>
    </row>
    <row r="14" spans="1:13" ht="17" x14ac:dyDescent="0.2">
      <c r="A14" s="22" t="s">
        <v>10</v>
      </c>
      <c r="B14" s="14">
        <v>2</v>
      </c>
      <c r="C14" s="14">
        <v>5</v>
      </c>
      <c r="D14" s="14">
        <v>21</v>
      </c>
      <c r="E14" s="14">
        <v>14</v>
      </c>
      <c r="F14" s="14">
        <v>163</v>
      </c>
      <c r="G14" s="38">
        <f>D14/F14</f>
        <v>0.12883435582822086</v>
      </c>
      <c r="H14" s="38">
        <f>E14/F14</f>
        <v>8.5889570552147243E-2</v>
      </c>
      <c r="I14" s="38">
        <f>(H14/G14)*100</f>
        <v>66.666666666666657</v>
      </c>
      <c r="J14" s="38"/>
      <c r="K14" s="38"/>
      <c r="L14" s="38"/>
      <c r="M14" s="38"/>
    </row>
    <row r="15" spans="1:13" ht="17" x14ac:dyDescent="0.2">
      <c r="A15" s="22" t="s">
        <v>10</v>
      </c>
      <c r="B15" s="14">
        <v>3</v>
      </c>
      <c r="C15" s="14">
        <v>1</v>
      </c>
      <c r="D15" s="14">
        <v>19</v>
      </c>
      <c r="E15" s="14">
        <v>16</v>
      </c>
      <c r="F15" s="14">
        <v>138</v>
      </c>
      <c r="G15" s="38">
        <f t="shared" si="0"/>
        <v>0.13768115942028986</v>
      </c>
      <c r="H15" s="38">
        <f t="shared" si="1"/>
        <v>0.11594202898550725</v>
      </c>
      <c r="I15" s="38">
        <f t="shared" si="2"/>
        <v>84.210526315789465</v>
      </c>
      <c r="J15" s="38">
        <f>AVERAGE(I15:I18)</f>
        <v>66.033449993269613</v>
      </c>
      <c r="K15" s="38">
        <f>STDEVA(I15:I18)</f>
        <v>14.0226722363559</v>
      </c>
      <c r="L15" s="38"/>
      <c r="M15" s="38"/>
    </row>
    <row r="16" spans="1:13" ht="17" x14ac:dyDescent="0.2">
      <c r="A16" s="22" t="s">
        <v>10</v>
      </c>
      <c r="B16" s="14">
        <v>3</v>
      </c>
      <c r="C16" s="14">
        <v>2</v>
      </c>
      <c r="D16" s="14">
        <v>17</v>
      </c>
      <c r="E16" s="14">
        <v>11</v>
      </c>
      <c r="F16" s="14">
        <v>125</v>
      </c>
      <c r="G16" s="38">
        <f t="shared" si="0"/>
        <v>0.13600000000000001</v>
      </c>
      <c r="H16" s="38">
        <f t="shared" si="1"/>
        <v>8.7999999999999995E-2</v>
      </c>
      <c r="I16" s="38">
        <f t="shared" si="2"/>
        <v>64.705882352941174</v>
      </c>
      <c r="J16" s="38"/>
      <c r="K16" s="38"/>
      <c r="L16" s="38"/>
      <c r="M16" s="38"/>
    </row>
    <row r="17" spans="1:13" ht="17" x14ac:dyDescent="0.2">
      <c r="A17" s="22" t="s">
        <v>10</v>
      </c>
      <c r="B17" s="14">
        <v>3</v>
      </c>
      <c r="C17" s="14">
        <v>3</v>
      </c>
      <c r="D17" s="14">
        <v>16</v>
      </c>
      <c r="E17" s="14">
        <v>8</v>
      </c>
      <c r="F17" s="14">
        <v>147</v>
      </c>
      <c r="G17" s="38">
        <f t="shared" si="0"/>
        <v>0.10884353741496598</v>
      </c>
      <c r="H17" s="38">
        <f t="shared" si="1"/>
        <v>5.4421768707482991E-2</v>
      </c>
      <c r="I17" s="38">
        <f t="shared" si="2"/>
        <v>50</v>
      </c>
      <c r="J17" s="38"/>
      <c r="K17" s="38"/>
      <c r="L17" s="38"/>
      <c r="M17" s="38"/>
    </row>
    <row r="18" spans="1:13" ht="17" x14ac:dyDescent="0.2">
      <c r="A18" s="22" t="s">
        <v>10</v>
      </c>
      <c r="B18" s="14">
        <v>3</v>
      </c>
      <c r="C18" s="14">
        <v>4</v>
      </c>
      <c r="D18" s="14">
        <v>23</v>
      </c>
      <c r="E18" s="14">
        <v>15</v>
      </c>
      <c r="F18" s="14">
        <v>183</v>
      </c>
      <c r="G18" s="38">
        <f t="shared" si="0"/>
        <v>0.12568306010928962</v>
      </c>
      <c r="H18" s="38">
        <f t="shared" si="1"/>
        <v>8.1967213114754092E-2</v>
      </c>
      <c r="I18" s="38">
        <f t="shared" si="2"/>
        <v>65.217391304347814</v>
      </c>
      <c r="J18" s="38"/>
      <c r="K18" s="38"/>
      <c r="L18" s="38"/>
      <c r="M18" s="38"/>
    </row>
    <row r="26" spans="1:13" x14ac:dyDescent="0.2">
      <c r="F26" s="166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AFBB-62DE-4689-9FF0-C94A9686CE59}">
  <dimension ref="A1:M16"/>
  <sheetViews>
    <sheetView topLeftCell="D1" workbookViewId="0">
      <selection activeCell="Q19" sqref="Q19"/>
    </sheetView>
  </sheetViews>
  <sheetFormatPr baseColWidth="10" defaultRowHeight="15" x14ac:dyDescent="0.2"/>
  <cols>
    <col min="1" max="1" width="13.1640625" customWidth="1"/>
    <col min="2" max="2" width="5.5" bestFit="1" customWidth="1"/>
    <col min="3" max="3" width="7.83203125" bestFit="1" customWidth="1"/>
    <col min="4" max="4" width="11.83203125" bestFit="1" customWidth="1"/>
    <col min="5" max="5" width="18.83203125" bestFit="1" customWidth="1"/>
    <col min="6" max="6" width="17.1640625" bestFit="1" customWidth="1"/>
    <col min="7" max="7" width="22.5" bestFit="1" customWidth="1"/>
    <col min="8" max="8" width="29.5" bestFit="1" customWidth="1"/>
    <col min="9" max="9" width="40.5" bestFit="1" customWidth="1"/>
    <col min="10" max="10" width="14.33203125" bestFit="1" customWidth="1"/>
    <col min="11" max="11" width="11.5" bestFit="1" customWidth="1"/>
    <col min="12" max="12" width="18.33203125" bestFit="1" customWidth="1"/>
    <col min="13" max="13" width="15.5" bestFit="1" customWidth="1"/>
  </cols>
  <sheetData>
    <row r="1" spans="1:13" ht="17" x14ac:dyDescent="0.2">
      <c r="A1" s="21" t="s">
        <v>4</v>
      </c>
      <c r="B1" s="21" t="s">
        <v>1</v>
      </c>
      <c r="C1" s="21" t="s">
        <v>15</v>
      </c>
      <c r="D1" s="21" t="s">
        <v>218</v>
      </c>
      <c r="E1" s="21" t="s">
        <v>219</v>
      </c>
      <c r="F1" s="21" t="s">
        <v>160</v>
      </c>
      <c r="G1" s="21" t="s">
        <v>223</v>
      </c>
      <c r="H1" s="21" t="s">
        <v>222</v>
      </c>
      <c r="I1" s="21" t="s">
        <v>224</v>
      </c>
      <c r="J1" s="21" t="s">
        <v>16</v>
      </c>
      <c r="K1" s="21" t="s">
        <v>159</v>
      </c>
      <c r="L1" s="21" t="s">
        <v>17</v>
      </c>
      <c r="M1" s="21" t="s">
        <v>18</v>
      </c>
    </row>
    <row r="2" spans="1:13" x14ac:dyDescent="0.2">
      <c r="A2" s="2" t="s">
        <v>14</v>
      </c>
      <c r="B2" s="14">
        <v>1</v>
      </c>
      <c r="C2" s="14">
        <v>1</v>
      </c>
      <c r="D2" s="14">
        <v>16</v>
      </c>
      <c r="E2" s="14">
        <v>8</v>
      </c>
      <c r="F2" s="14">
        <v>196</v>
      </c>
      <c r="G2" s="38">
        <f>D2/F2</f>
        <v>8.1632653061224483E-2</v>
      </c>
      <c r="H2" s="38">
        <f>E2/F2</f>
        <v>4.0816326530612242E-2</v>
      </c>
      <c r="I2" s="38">
        <f>(H2/G2)*100</f>
        <v>50</v>
      </c>
      <c r="J2" s="38">
        <f>AVERAGE(I2:I4)</f>
        <v>35</v>
      </c>
      <c r="K2" s="38">
        <f>STDEVA(I2:I4)</f>
        <v>13.228756555322953</v>
      </c>
      <c r="L2" s="149">
        <f>AVERAGE(J2,J5)</f>
        <v>35.617408906882588</v>
      </c>
      <c r="M2" s="149">
        <f>STDEVA(J2,J5)</f>
        <v>0.87314804964330817</v>
      </c>
    </row>
    <row r="3" spans="1:13" x14ac:dyDescent="0.2">
      <c r="A3" s="2" t="s">
        <v>14</v>
      </c>
      <c r="B3" s="14">
        <v>1</v>
      </c>
      <c r="C3" s="14">
        <v>2</v>
      </c>
      <c r="D3" s="14">
        <v>8</v>
      </c>
      <c r="E3" s="14">
        <v>2</v>
      </c>
      <c r="F3" s="14">
        <v>157</v>
      </c>
      <c r="G3" s="38">
        <f t="shared" ref="G3:G16" si="0">D3/F3</f>
        <v>5.0955414012738856E-2</v>
      </c>
      <c r="H3" s="38">
        <f t="shared" ref="H3:H16" si="1">E3/F3</f>
        <v>1.2738853503184714E-2</v>
      </c>
      <c r="I3" s="38">
        <f t="shared" ref="I3:I16" si="2">(H3/G3)*100</f>
        <v>25</v>
      </c>
      <c r="J3" s="38"/>
      <c r="K3" s="38"/>
      <c r="L3" s="38"/>
      <c r="M3" s="38"/>
    </row>
    <row r="4" spans="1:13" x14ac:dyDescent="0.2">
      <c r="A4" s="2" t="s">
        <v>14</v>
      </c>
      <c r="B4" s="14">
        <v>1</v>
      </c>
      <c r="C4" s="14">
        <v>3</v>
      </c>
      <c r="D4" s="14">
        <v>10</v>
      </c>
      <c r="E4" s="14">
        <v>3</v>
      </c>
      <c r="F4" s="14">
        <v>200</v>
      </c>
      <c r="G4" s="38">
        <f t="shared" si="0"/>
        <v>0.05</v>
      </c>
      <c r="H4" s="38">
        <f t="shared" si="1"/>
        <v>1.4999999999999999E-2</v>
      </c>
      <c r="I4" s="38">
        <f t="shared" si="2"/>
        <v>30</v>
      </c>
      <c r="J4" s="10"/>
      <c r="K4" s="10"/>
      <c r="L4" s="38"/>
      <c r="M4" s="38"/>
    </row>
    <row r="5" spans="1:13" x14ac:dyDescent="0.2">
      <c r="A5" s="2" t="s">
        <v>14</v>
      </c>
      <c r="B5" s="14">
        <v>2</v>
      </c>
      <c r="C5" s="14">
        <v>1</v>
      </c>
      <c r="D5" s="14">
        <v>19</v>
      </c>
      <c r="E5" s="14">
        <v>5</v>
      </c>
      <c r="F5" s="14">
        <v>186</v>
      </c>
      <c r="G5" s="38">
        <f t="shared" si="0"/>
        <v>0.10215053763440861</v>
      </c>
      <c r="H5" s="38">
        <f t="shared" si="1"/>
        <v>2.6881720430107527E-2</v>
      </c>
      <c r="I5" s="38">
        <f t="shared" si="2"/>
        <v>26.315789473684209</v>
      </c>
      <c r="J5" s="38">
        <f>AVERAGE(I5:I6)</f>
        <v>36.234817813765183</v>
      </c>
      <c r="K5" s="38">
        <f>STDEVA(I5:I6)</f>
        <v>14.027624404105582</v>
      </c>
      <c r="L5" s="38"/>
      <c r="M5" s="38"/>
    </row>
    <row r="6" spans="1:13" x14ac:dyDescent="0.2">
      <c r="A6" s="2" t="s">
        <v>14</v>
      </c>
      <c r="B6" s="14">
        <v>2</v>
      </c>
      <c r="C6" s="14">
        <v>2</v>
      </c>
      <c r="D6" s="14">
        <v>13</v>
      </c>
      <c r="E6" s="14">
        <v>6</v>
      </c>
      <c r="F6" s="14">
        <v>140</v>
      </c>
      <c r="G6" s="38">
        <f t="shared" si="0"/>
        <v>9.285714285714286E-2</v>
      </c>
      <c r="H6" s="38">
        <f t="shared" si="1"/>
        <v>4.2857142857142858E-2</v>
      </c>
      <c r="I6" s="38">
        <f t="shared" si="2"/>
        <v>46.153846153846153</v>
      </c>
      <c r="J6" s="38"/>
      <c r="K6" s="38"/>
      <c r="L6" s="38"/>
      <c r="M6" s="38"/>
    </row>
    <row r="7" spans="1:13" ht="17" x14ac:dyDescent="0.2">
      <c r="A7" s="22" t="s">
        <v>163</v>
      </c>
      <c r="B7" s="14">
        <v>1</v>
      </c>
      <c r="C7" s="14">
        <v>1</v>
      </c>
      <c r="D7" s="14">
        <v>21</v>
      </c>
      <c r="E7" s="14">
        <v>7</v>
      </c>
      <c r="F7" s="14">
        <v>171</v>
      </c>
      <c r="G7" s="38">
        <f t="shared" si="0"/>
        <v>0.12280701754385964</v>
      </c>
      <c r="H7" s="38">
        <f t="shared" si="1"/>
        <v>4.0935672514619881E-2</v>
      </c>
      <c r="I7" s="38">
        <f t="shared" si="2"/>
        <v>33.333333333333329</v>
      </c>
      <c r="J7" s="38">
        <f>AVERAGE(I7:I9)</f>
        <v>26.851851851851848</v>
      </c>
      <c r="K7" s="38">
        <f>STDEVA(I7:I9)</f>
        <v>5.7824055540726143</v>
      </c>
      <c r="L7" s="149">
        <f>AVERAGE(J7,J10,J14)</f>
        <v>24.992798142307947</v>
      </c>
      <c r="M7" s="149">
        <f>STDEVA(J7,J10,J14)</f>
        <v>1.6619305678136427</v>
      </c>
    </row>
    <row r="8" spans="1:13" ht="17" x14ac:dyDescent="0.2">
      <c r="A8" s="22" t="s">
        <v>163</v>
      </c>
      <c r="B8" s="14">
        <v>1</v>
      </c>
      <c r="C8" s="14">
        <v>2</v>
      </c>
      <c r="D8" s="14">
        <v>8</v>
      </c>
      <c r="E8" s="14">
        <v>2</v>
      </c>
      <c r="F8" s="14">
        <v>200</v>
      </c>
      <c r="G8" s="38">
        <f t="shared" si="0"/>
        <v>0.04</v>
      </c>
      <c r="H8" s="38">
        <f t="shared" si="1"/>
        <v>0.01</v>
      </c>
      <c r="I8" s="38">
        <f t="shared" si="2"/>
        <v>25</v>
      </c>
      <c r="J8" s="10"/>
      <c r="K8" s="10"/>
      <c r="L8" s="10"/>
      <c r="M8" s="10"/>
    </row>
    <row r="9" spans="1:13" ht="17" x14ac:dyDescent="0.2">
      <c r="A9" s="22" t="s">
        <v>163</v>
      </c>
      <c r="B9" s="14">
        <v>1</v>
      </c>
      <c r="C9" s="14">
        <v>3</v>
      </c>
      <c r="D9" s="14">
        <v>9</v>
      </c>
      <c r="E9" s="14">
        <v>2</v>
      </c>
      <c r="F9" s="14">
        <v>187</v>
      </c>
      <c r="G9" s="38">
        <f t="shared" si="0"/>
        <v>4.8128342245989303E-2</v>
      </c>
      <c r="H9" s="38">
        <f t="shared" si="1"/>
        <v>1.06951871657754E-2</v>
      </c>
      <c r="I9" s="38">
        <f t="shared" si="2"/>
        <v>22.222222222222221</v>
      </c>
      <c r="J9" s="10"/>
      <c r="K9" s="10"/>
      <c r="L9" s="10"/>
      <c r="M9" s="10"/>
    </row>
    <row r="10" spans="1:13" ht="17" x14ac:dyDescent="0.2">
      <c r="A10" s="22" t="s">
        <v>163</v>
      </c>
      <c r="B10" s="14">
        <v>2</v>
      </c>
      <c r="C10" s="14">
        <v>1</v>
      </c>
      <c r="D10" s="14">
        <v>17</v>
      </c>
      <c r="E10" s="14">
        <v>5</v>
      </c>
      <c r="F10" s="14">
        <v>151</v>
      </c>
      <c r="G10" s="38">
        <f t="shared" si="0"/>
        <v>0.11258278145695365</v>
      </c>
      <c r="H10" s="38">
        <f t="shared" si="1"/>
        <v>3.3112582781456956E-2</v>
      </c>
      <c r="I10" s="38">
        <f t="shared" si="2"/>
        <v>29.411764705882355</v>
      </c>
      <c r="J10" s="38">
        <f>AVERAGE(I10:I13)</f>
        <v>23.65101809954751</v>
      </c>
      <c r="K10" s="38">
        <f>STDEVA(I10:I13)</f>
        <v>12.819137674675146</v>
      </c>
      <c r="L10" s="10"/>
      <c r="M10" s="10"/>
    </row>
    <row r="11" spans="1:13" ht="17" x14ac:dyDescent="0.2">
      <c r="A11" s="22" t="s">
        <v>163</v>
      </c>
      <c r="B11" s="14">
        <v>2</v>
      </c>
      <c r="C11" s="14">
        <v>2</v>
      </c>
      <c r="D11" s="14">
        <v>16</v>
      </c>
      <c r="E11" s="14">
        <v>6</v>
      </c>
      <c r="F11" s="14">
        <v>160</v>
      </c>
      <c r="G11" s="38">
        <f t="shared" si="0"/>
        <v>0.1</v>
      </c>
      <c r="H11" s="38">
        <f t="shared" si="1"/>
        <v>3.7499999999999999E-2</v>
      </c>
      <c r="I11" s="38">
        <f t="shared" si="2"/>
        <v>37.499999999999993</v>
      </c>
      <c r="J11" s="10"/>
      <c r="K11" s="10"/>
      <c r="L11" s="10"/>
      <c r="M11" s="10"/>
    </row>
    <row r="12" spans="1:13" ht="17" x14ac:dyDescent="0.2">
      <c r="A12" s="22" t="s">
        <v>163</v>
      </c>
      <c r="B12" s="14">
        <v>2</v>
      </c>
      <c r="C12" s="14">
        <v>3</v>
      </c>
      <c r="D12" s="14">
        <v>13</v>
      </c>
      <c r="E12" s="14">
        <v>1</v>
      </c>
      <c r="F12" s="14">
        <v>135</v>
      </c>
      <c r="G12" s="38">
        <f t="shared" si="0"/>
        <v>9.6296296296296297E-2</v>
      </c>
      <c r="H12" s="38">
        <f t="shared" si="1"/>
        <v>7.4074074074074077E-3</v>
      </c>
      <c r="I12" s="38">
        <f t="shared" si="2"/>
        <v>7.6923076923076925</v>
      </c>
      <c r="J12" s="10"/>
      <c r="K12" s="10"/>
      <c r="L12" s="10"/>
      <c r="M12" s="10"/>
    </row>
    <row r="13" spans="1:13" ht="17" x14ac:dyDescent="0.2">
      <c r="A13" s="22" t="s">
        <v>163</v>
      </c>
      <c r="B13" s="14">
        <v>2</v>
      </c>
      <c r="C13" s="14">
        <v>4</v>
      </c>
      <c r="D13" s="14">
        <v>10</v>
      </c>
      <c r="E13" s="14">
        <v>2</v>
      </c>
      <c r="F13" s="14">
        <v>142</v>
      </c>
      <c r="G13" s="38">
        <f t="shared" si="0"/>
        <v>7.0422535211267609E-2</v>
      </c>
      <c r="H13" s="38">
        <f t="shared" si="1"/>
        <v>1.4084507042253521E-2</v>
      </c>
      <c r="I13" s="38">
        <f t="shared" si="2"/>
        <v>20</v>
      </c>
      <c r="J13" s="10"/>
      <c r="K13" s="10"/>
      <c r="L13" s="10"/>
      <c r="M13" s="10"/>
    </row>
    <row r="14" spans="1:13" ht="17" x14ac:dyDescent="0.2">
      <c r="A14" s="22" t="s">
        <v>163</v>
      </c>
      <c r="B14" s="14">
        <v>3</v>
      </c>
      <c r="C14" s="14">
        <v>1</v>
      </c>
      <c r="D14" s="14">
        <v>13</v>
      </c>
      <c r="E14" s="14">
        <v>3</v>
      </c>
      <c r="F14" s="14">
        <v>165</v>
      </c>
      <c r="G14" s="38">
        <f t="shared" si="0"/>
        <v>7.8787878787878782E-2</v>
      </c>
      <c r="H14" s="38">
        <f t="shared" si="1"/>
        <v>1.8181818181818181E-2</v>
      </c>
      <c r="I14" s="38">
        <f t="shared" si="2"/>
        <v>23.076923076923077</v>
      </c>
      <c r="J14" s="38">
        <f>AVERAGE(I14:I16)</f>
        <v>24.475524475524477</v>
      </c>
      <c r="K14" s="38">
        <f>STDEVA(I14:I16)</f>
        <v>2.4224486819145121</v>
      </c>
      <c r="L14" s="10"/>
      <c r="M14" s="10"/>
    </row>
    <row r="15" spans="1:13" ht="17" x14ac:dyDescent="0.2">
      <c r="A15" s="22" t="s">
        <v>163</v>
      </c>
      <c r="B15" s="14">
        <v>3</v>
      </c>
      <c r="C15" s="14">
        <v>2</v>
      </c>
      <c r="D15" s="14">
        <v>13</v>
      </c>
      <c r="E15" s="14">
        <v>3</v>
      </c>
      <c r="F15" s="14">
        <v>150</v>
      </c>
      <c r="G15" s="38">
        <f t="shared" si="0"/>
        <v>8.666666666666667E-2</v>
      </c>
      <c r="H15" s="38">
        <f t="shared" si="1"/>
        <v>0.02</v>
      </c>
      <c r="I15" s="38">
        <f t="shared" si="2"/>
        <v>23.076923076923077</v>
      </c>
      <c r="J15" s="10"/>
      <c r="K15" s="10"/>
      <c r="L15" s="10"/>
      <c r="M15" s="10"/>
    </row>
    <row r="16" spans="1:13" ht="17" x14ac:dyDescent="0.2">
      <c r="A16" s="22" t="s">
        <v>163</v>
      </c>
      <c r="B16" s="14">
        <v>3</v>
      </c>
      <c r="C16" s="14">
        <v>3</v>
      </c>
      <c r="D16" s="14">
        <v>11</v>
      </c>
      <c r="E16" s="14">
        <v>3</v>
      </c>
      <c r="F16" s="14">
        <v>175</v>
      </c>
      <c r="G16" s="38">
        <f t="shared" si="0"/>
        <v>6.2857142857142861E-2</v>
      </c>
      <c r="H16" s="38">
        <f t="shared" si="1"/>
        <v>1.7142857142857144E-2</v>
      </c>
      <c r="I16" s="38">
        <f t="shared" si="2"/>
        <v>27.27272727272727</v>
      </c>
      <c r="J16" s="10"/>
      <c r="K16" s="10"/>
      <c r="L16" s="10"/>
      <c r="M16" s="10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0D08-2F42-4A90-8D2F-630415F82963}">
  <dimension ref="A1:L4"/>
  <sheetViews>
    <sheetView workbookViewId="0">
      <selection activeCell="B26" sqref="B26"/>
    </sheetView>
  </sheetViews>
  <sheetFormatPr baseColWidth="10" defaultRowHeight="15" x14ac:dyDescent="0.2"/>
  <cols>
    <col min="1" max="1" width="28.33203125" style="28" bestFit="1" customWidth="1"/>
    <col min="2" max="2" width="36" style="28" bestFit="1" customWidth="1"/>
    <col min="3" max="3" width="27.1640625" style="28" bestFit="1" customWidth="1"/>
    <col min="4" max="4" width="20" style="28" customWidth="1"/>
    <col min="5" max="5" width="4" style="28" bestFit="1" customWidth="1"/>
    <col min="6" max="6" width="52.6640625" style="28" bestFit="1" customWidth="1"/>
    <col min="7" max="12" width="4" style="28" bestFit="1" customWidth="1"/>
  </cols>
  <sheetData>
    <row r="1" spans="1:12" ht="17" x14ac:dyDescent="0.2">
      <c r="A1" s="22"/>
      <c r="B1" s="1" t="s">
        <v>164</v>
      </c>
      <c r="C1" s="1" t="s">
        <v>165</v>
      </c>
      <c r="F1" s="1" t="s">
        <v>162</v>
      </c>
      <c r="G1" s="1">
        <v>3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ht="17" x14ac:dyDescent="0.2">
      <c r="A2" s="167" t="s">
        <v>168</v>
      </c>
      <c r="B2" s="14">
        <v>92</v>
      </c>
      <c r="C2" s="14">
        <v>105</v>
      </c>
      <c r="F2" s="167" t="s">
        <v>225</v>
      </c>
      <c r="G2" s="14">
        <v>100</v>
      </c>
      <c r="H2" s="14">
        <v>100</v>
      </c>
      <c r="I2" s="14">
        <v>98</v>
      </c>
      <c r="J2" s="14">
        <v>96</v>
      </c>
      <c r="K2" s="14">
        <v>86</v>
      </c>
      <c r="L2" s="14">
        <v>82</v>
      </c>
    </row>
    <row r="3" spans="1:12" ht="17" x14ac:dyDescent="0.2">
      <c r="A3" s="167" t="s">
        <v>166</v>
      </c>
      <c r="B3" s="14">
        <v>0</v>
      </c>
      <c r="C3" s="14">
        <v>18</v>
      </c>
      <c r="F3" s="167" t="s">
        <v>226</v>
      </c>
      <c r="G3" s="14">
        <v>100</v>
      </c>
      <c r="H3" s="14">
        <v>100</v>
      </c>
      <c r="I3" s="14">
        <v>100</v>
      </c>
      <c r="J3" s="14">
        <v>100</v>
      </c>
      <c r="K3" s="14">
        <v>100</v>
      </c>
      <c r="L3" s="14">
        <v>100</v>
      </c>
    </row>
    <row r="4" spans="1:12" x14ac:dyDescent="0.2">
      <c r="A4" s="167" t="s">
        <v>167</v>
      </c>
      <c r="B4" s="14">
        <v>0</v>
      </c>
      <c r="C4" s="14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EFCB-28D8-4035-9DFB-C45CF5B957CA}">
  <dimension ref="A1:AI184"/>
  <sheetViews>
    <sheetView workbookViewId="0">
      <selection activeCell="F37" sqref="F37"/>
    </sheetView>
  </sheetViews>
  <sheetFormatPr baseColWidth="10" defaultRowHeight="15" x14ac:dyDescent="0.2"/>
  <cols>
    <col min="1" max="1" width="37.33203125" customWidth="1"/>
    <col min="2" max="2" width="7.1640625" bestFit="1" customWidth="1"/>
    <col min="3" max="3" width="25.83203125" bestFit="1" customWidth="1"/>
    <col min="4" max="4" width="24.83203125" bestFit="1" customWidth="1"/>
    <col min="5" max="5" width="11.33203125" bestFit="1" customWidth="1"/>
    <col min="6" max="6" width="20" bestFit="1" customWidth="1"/>
    <col min="8" max="8" width="39.33203125" bestFit="1" customWidth="1"/>
    <col min="9" max="9" width="7.1640625" bestFit="1" customWidth="1"/>
    <col min="10" max="10" width="25.83203125" bestFit="1" customWidth="1"/>
    <col min="11" max="11" width="24.83203125" bestFit="1" customWidth="1"/>
    <col min="12" max="12" width="11.33203125" bestFit="1" customWidth="1"/>
    <col min="13" max="13" width="20" bestFit="1" customWidth="1"/>
    <col min="15" max="15" width="39.33203125" bestFit="1" customWidth="1"/>
    <col min="16" max="16" width="7.1640625" bestFit="1" customWidth="1"/>
    <col min="17" max="17" width="25.83203125" bestFit="1" customWidth="1"/>
    <col min="18" max="18" width="24.83203125" bestFit="1" customWidth="1"/>
    <col min="19" max="19" width="11.33203125" bestFit="1" customWidth="1"/>
    <col min="20" max="20" width="20" bestFit="1" customWidth="1"/>
    <col min="22" max="22" width="38.1640625" bestFit="1" customWidth="1"/>
    <col min="23" max="23" width="7.1640625" bestFit="1" customWidth="1"/>
    <col min="24" max="24" width="25.83203125" bestFit="1" customWidth="1"/>
    <col min="25" max="25" width="24.83203125" bestFit="1" customWidth="1"/>
    <col min="26" max="26" width="11.33203125" bestFit="1" customWidth="1"/>
    <col min="27" max="27" width="20" bestFit="1" customWidth="1"/>
    <col min="29" max="29" width="3.83203125" bestFit="1" customWidth="1"/>
    <col min="30" max="30" width="25.83203125" bestFit="1" customWidth="1"/>
    <col min="31" max="31" width="20" bestFit="1" customWidth="1"/>
    <col min="33" max="33" width="3.83203125" bestFit="1" customWidth="1"/>
    <col min="34" max="34" width="24.83203125" bestFit="1" customWidth="1"/>
    <col min="35" max="35" width="20" bestFit="1" customWidth="1"/>
  </cols>
  <sheetData>
    <row r="1" spans="1:35" ht="17" x14ac:dyDescent="0.2">
      <c r="A1" s="126" t="s">
        <v>118</v>
      </c>
      <c r="B1" s="1" t="s">
        <v>46</v>
      </c>
      <c r="C1" s="1" t="s">
        <v>170</v>
      </c>
      <c r="D1" s="1" t="s">
        <v>169</v>
      </c>
      <c r="E1" s="1" t="s">
        <v>48</v>
      </c>
      <c r="F1" s="1" t="s">
        <v>49</v>
      </c>
      <c r="H1" s="126" t="s">
        <v>119</v>
      </c>
      <c r="I1" s="1" t="s">
        <v>46</v>
      </c>
      <c r="J1" s="1" t="s">
        <v>170</v>
      </c>
      <c r="K1" s="1" t="s">
        <v>169</v>
      </c>
      <c r="L1" s="1" t="s">
        <v>48</v>
      </c>
      <c r="M1" s="1" t="s">
        <v>49</v>
      </c>
      <c r="O1" s="126" t="s">
        <v>171</v>
      </c>
      <c r="P1" s="1" t="s">
        <v>46</v>
      </c>
      <c r="Q1" s="1" t="s">
        <v>170</v>
      </c>
      <c r="R1" s="1" t="s">
        <v>169</v>
      </c>
      <c r="S1" s="1" t="s">
        <v>48</v>
      </c>
      <c r="T1" s="1" t="s">
        <v>49</v>
      </c>
      <c r="V1" s="126" t="s">
        <v>172</v>
      </c>
      <c r="W1" s="1" t="s">
        <v>46</v>
      </c>
      <c r="X1" s="1" t="s">
        <v>170</v>
      </c>
      <c r="Y1" s="1" t="s">
        <v>169</v>
      </c>
      <c r="Z1" s="1" t="s">
        <v>48</v>
      </c>
      <c r="AA1" s="1" t="s">
        <v>49</v>
      </c>
      <c r="AC1" s="25" t="s">
        <v>0</v>
      </c>
      <c r="AD1" s="1" t="s">
        <v>170</v>
      </c>
      <c r="AE1" s="1" t="s">
        <v>49</v>
      </c>
      <c r="AG1" s="25" t="s">
        <v>0</v>
      </c>
      <c r="AH1" s="1" t="s">
        <v>169</v>
      </c>
      <c r="AI1" s="1" t="s">
        <v>49</v>
      </c>
    </row>
    <row r="2" spans="1:35" x14ac:dyDescent="0.2">
      <c r="B2" s="138">
        <v>27</v>
      </c>
      <c r="C2" s="14">
        <v>0</v>
      </c>
      <c r="D2" s="14">
        <v>5</v>
      </c>
      <c r="E2" s="14">
        <v>43400000</v>
      </c>
      <c r="F2" s="38">
        <v>0.24969567306831583</v>
      </c>
      <c r="I2" s="14">
        <v>74</v>
      </c>
      <c r="J2" s="14">
        <v>6</v>
      </c>
      <c r="K2" s="14">
        <v>12</v>
      </c>
      <c r="L2" s="14">
        <v>20000000</v>
      </c>
      <c r="M2" s="38">
        <v>0.19194153685845905</v>
      </c>
      <c r="P2" s="14">
        <v>12</v>
      </c>
      <c r="Q2" s="14">
        <v>2</v>
      </c>
      <c r="R2" s="14">
        <v>6</v>
      </c>
      <c r="S2" s="14">
        <v>5250000</v>
      </c>
      <c r="T2" s="38">
        <v>-2.4270881807771065</v>
      </c>
      <c r="W2" s="14">
        <v>21</v>
      </c>
      <c r="X2" s="14">
        <v>2</v>
      </c>
      <c r="Y2" s="14">
        <v>6</v>
      </c>
      <c r="Z2" s="14">
        <v>66000000</v>
      </c>
      <c r="AA2" s="38">
        <v>1.5606757265908568</v>
      </c>
      <c r="AD2" s="138">
        <v>0</v>
      </c>
      <c r="AE2" s="139">
        <v>-0.72479416157000209</v>
      </c>
      <c r="AH2" s="14">
        <v>3</v>
      </c>
      <c r="AI2" s="38">
        <v>-1.4394912456645199</v>
      </c>
    </row>
    <row r="3" spans="1:35" x14ac:dyDescent="0.2">
      <c r="B3" s="138">
        <v>48</v>
      </c>
      <c r="C3" s="14">
        <v>1</v>
      </c>
      <c r="D3" s="14">
        <v>7</v>
      </c>
      <c r="E3" s="14">
        <v>73600000</v>
      </c>
      <c r="F3" s="38">
        <v>2.0716044211301581</v>
      </c>
      <c r="I3" s="14">
        <v>95</v>
      </c>
      <c r="J3" s="14">
        <v>2</v>
      </c>
      <c r="K3" s="14">
        <v>6</v>
      </c>
      <c r="L3" s="14">
        <v>19200000</v>
      </c>
      <c r="M3" s="38">
        <v>7.7349574554901407E-2</v>
      </c>
      <c r="P3" s="14">
        <v>35</v>
      </c>
      <c r="Q3" s="14">
        <v>0</v>
      </c>
      <c r="R3" s="14">
        <v>5</v>
      </c>
      <c r="S3" s="14">
        <v>21300000</v>
      </c>
      <c r="T3" s="38">
        <v>-0.27242011994399418</v>
      </c>
      <c r="W3" s="14">
        <v>40</v>
      </c>
      <c r="X3" s="14">
        <v>3</v>
      </c>
      <c r="Y3" s="14">
        <v>7</v>
      </c>
      <c r="Z3" s="14">
        <v>44300000</v>
      </c>
      <c r="AA3" s="38">
        <v>0.38761383933135479</v>
      </c>
      <c r="AD3" s="138">
        <v>0</v>
      </c>
      <c r="AE3" s="139">
        <v>0.75057735308830253</v>
      </c>
      <c r="AH3" s="14">
        <v>3</v>
      </c>
      <c r="AI3" s="38">
        <v>0.33169242047650466</v>
      </c>
    </row>
    <row r="4" spans="1:35" x14ac:dyDescent="0.2">
      <c r="B4" s="138">
        <v>50</v>
      </c>
      <c r="C4" s="14">
        <v>0</v>
      </c>
      <c r="D4" s="14">
        <v>7</v>
      </c>
      <c r="E4" s="14">
        <v>89300000</v>
      </c>
      <c r="F4" s="38">
        <v>3.0187556577053538</v>
      </c>
      <c r="I4" s="14">
        <v>106</v>
      </c>
      <c r="J4" s="14">
        <v>0</v>
      </c>
      <c r="K4" s="14">
        <v>9</v>
      </c>
      <c r="L4" s="14">
        <v>26900000</v>
      </c>
      <c r="M4" s="38">
        <v>1.1802972117266437</v>
      </c>
      <c r="P4" s="14">
        <v>37</v>
      </c>
      <c r="Q4" s="14">
        <v>0</v>
      </c>
      <c r="R4" s="14">
        <v>6</v>
      </c>
      <c r="S4" s="14">
        <v>40000000</v>
      </c>
      <c r="T4" s="38">
        <v>2.2380031035811898</v>
      </c>
      <c r="W4" s="14">
        <v>53</v>
      </c>
      <c r="X4" s="14">
        <v>5</v>
      </c>
      <c r="Y4" s="14">
        <v>8</v>
      </c>
      <c r="Z4" s="14">
        <v>49400000</v>
      </c>
      <c r="AA4" s="38">
        <v>0.66331041191308104</v>
      </c>
      <c r="AD4" s="138">
        <v>0</v>
      </c>
      <c r="AE4" s="139">
        <v>0.93678929183158366</v>
      </c>
      <c r="AH4" s="14">
        <v>3</v>
      </c>
      <c r="AI4" s="38">
        <v>0.63579554020724927</v>
      </c>
    </row>
    <row r="5" spans="1:35" x14ac:dyDescent="0.2">
      <c r="B5" s="138">
        <v>51</v>
      </c>
      <c r="C5" s="14">
        <v>1</v>
      </c>
      <c r="D5" s="14">
        <v>6</v>
      </c>
      <c r="E5" s="14">
        <v>62600000</v>
      </c>
      <c r="F5" s="38">
        <v>1.4079952744851161</v>
      </c>
      <c r="I5" s="14">
        <v>132</v>
      </c>
      <c r="J5" s="14">
        <v>1</v>
      </c>
      <c r="K5" s="14">
        <v>6</v>
      </c>
      <c r="L5" s="14">
        <v>17000000</v>
      </c>
      <c r="M5" s="38">
        <v>-0.23777832177988209</v>
      </c>
      <c r="P5" s="14">
        <v>38</v>
      </c>
      <c r="Q5" s="14">
        <v>2</v>
      </c>
      <c r="R5" s="14">
        <v>9</v>
      </c>
      <c r="S5" s="14">
        <v>26300000</v>
      </c>
      <c r="T5" s="38">
        <v>0.3988160360787823</v>
      </c>
      <c r="W5" s="14">
        <v>74</v>
      </c>
      <c r="X5" s="14">
        <v>3</v>
      </c>
      <c r="Y5" s="14">
        <v>7</v>
      </c>
      <c r="Z5" s="14">
        <v>38900000</v>
      </c>
      <c r="AA5" s="38">
        <v>9.5699821303644572E-2</v>
      </c>
      <c r="AD5" s="138">
        <v>0</v>
      </c>
      <c r="AE5" s="139">
        <v>0.53571742376913201</v>
      </c>
      <c r="AH5" s="14">
        <v>4</v>
      </c>
      <c r="AI5" s="38">
        <v>-0.20529650434171656</v>
      </c>
    </row>
    <row r="6" spans="1:35" x14ac:dyDescent="0.2">
      <c r="B6" s="138">
        <v>52</v>
      </c>
      <c r="C6" s="14">
        <v>2</v>
      </c>
      <c r="D6" s="14">
        <v>9</v>
      </c>
      <c r="E6" s="14">
        <v>53000000</v>
      </c>
      <c r="F6" s="38">
        <v>0.82884547377671602</v>
      </c>
      <c r="I6" s="14">
        <v>135</v>
      </c>
      <c r="J6" s="14">
        <v>4</v>
      </c>
      <c r="K6" s="14">
        <v>9</v>
      </c>
      <c r="L6" s="14">
        <v>21900000</v>
      </c>
      <c r="M6" s="38">
        <v>0.46409744732940844</v>
      </c>
      <c r="P6" s="14">
        <v>39</v>
      </c>
      <c r="Q6" s="14">
        <v>2</v>
      </c>
      <c r="R6" s="14">
        <v>10</v>
      </c>
      <c r="S6" s="14">
        <v>31400000</v>
      </c>
      <c r="T6" s="38">
        <v>1.0834769152220143</v>
      </c>
      <c r="W6" s="14">
        <v>86</v>
      </c>
      <c r="X6" s="14">
        <v>1</v>
      </c>
      <c r="Y6" s="14">
        <v>6</v>
      </c>
      <c r="Z6" s="14">
        <v>50900000</v>
      </c>
      <c r="AA6" s="38">
        <v>0.74439763914300061</v>
      </c>
      <c r="AD6" s="138">
        <v>0</v>
      </c>
      <c r="AE6" s="139">
        <v>-0.12318635947632446</v>
      </c>
      <c r="AH6" s="14">
        <v>4</v>
      </c>
      <c r="AI6" s="38">
        <v>-0.22086354000725927</v>
      </c>
    </row>
    <row r="7" spans="1:35" x14ac:dyDescent="0.2">
      <c r="B7" s="138">
        <v>55</v>
      </c>
      <c r="C7" s="14">
        <v>1</v>
      </c>
      <c r="D7" s="14">
        <v>9</v>
      </c>
      <c r="E7" s="14">
        <v>69400000</v>
      </c>
      <c r="F7" s="38">
        <v>1.8182263833202328</v>
      </c>
      <c r="I7" s="14">
        <v>145</v>
      </c>
      <c r="J7" s="14">
        <v>3</v>
      </c>
      <c r="K7" s="14">
        <v>9</v>
      </c>
      <c r="L7" s="14">
        <v>20500000</v>
      </c>
      <c r="M7" s="38">
        <v>0.26356151329818256</v>
      </c>
      <c r="P7" s="14">
        <v>44</v>
      </c>
      <c r="Q7" s="14">
        <v>0</v>
      </c>
      <c r="R7" s="14">
        <v>7</v>
      </c>
      <c r="S7" s="14">
        <v>18300000</v>
      </c>
      <c r="T7" s="38">
        <v>-0.67516181355766003</v>
      </c>
      <c r="W7" s="14">
        <v>173</v>
      </c>
      <c r="X7" s="14">
        <v>3</v>
      </c>
      <c r="Y7" s="14">
        <v>9</v>
      </c>
      <c r="Z7" s="14">
        <v>48500000</v>
      </c>
      <c r="AA7" s="38">
        <v>0.61465807557512941</v>
      </c>
      <c r="AD7" s="138">
        <v>0</v>
      </c>
      <c r="AE7" s="139">
        <v>0.29220950387407196</v>
      </c>
      <c r="AH7" s="14">
        <v>4</v>
      </c>
      <c r="AI7" s="38">
        <v>0.23159724179617833</v>
      </c>
    </row>
    <row r="8" spans="1:35" x14ac:dyDescent="0.2">
      <c r="B8" s="138">
        <v>56</v>
      </c>
      <c r="C8" s="14">
        <v>1</v>
      </c>
      <c r="D8" s="14">
        <v>7</v>
      </c>
      <c r="E8" s="14">
        <v>79300000</v>
      </c>
      <c r="F8" s="38">
        <v>2.4154746153007705</v>
      </c>
      <c r="I8" s="14">
        <v>175</v>
      </c>
      <c r="J8" s="14">
        <v>2</v>
      </c>
      <c r="K8" s="14">
        <v>7</v>
      </c>
      <c r="L8" s="14">
        <v>11400000</v>
      </c>
      <c r="M8" s="38">
        <v>-1.0399220579047856</v>
      </c>
      <c r="P8" s="14">
        <v>46</v>
      </c>
      <c r="Q8" s="14">
        <v>0</v>
      </c>
      <c r="R8" s="14">
        <v>7</v>
      </c>
      <c r="S8" s="14">
        <v>39800000</v>
      </c>
      <c r="T8" s="38">
        <v>2.2111536573402786</v>
      </c>
      <c r="W8" s="14">
        <v>178</v>
      </c>
      <c r="X8" s="14">
        <v>1</v>
      </c>
      <c r="Y8" s="14">
        <v>8</v>
      </c>
      <c r="Z8" s="14">
        <v>73400000</v>
      </c>
      <c r="AA8" s="38">
        <v>1.960706047591793</v>
      </c>
      <c r="AD8" s="138">
        <v>0</v>
      </c>
      <c r="AE8" s="139">
        <v>1.5813690797890954</v>
      </c>
      <c r="AH8" s="14">
        <v>4</v>
      </c>
      <c r="AI8" s="38">
        <v>0.56340181511869925</v>
      </c>
    </row>
    <row r="9" spans="1:35" x14ac:dyDescent="0.2">
      <c r="B9" s="138">
        <v>57</v>
      </c>
      <c r="C9" s="14">
        <v>1</v>
      </c>
      <c r="D9" s="14">
        <v>7</v>
      </c>
      <c r="E9" s="14">
        <v>69200000</v>
      </c>
      <c r="F9" s="38">
        <v>1.8061607624721412</v>
      </c>
      <c r="I9" s="14">
        <v>176</v>
      </c>
      <c r="J9" s="14">
        <v>2</v>
      </c>
      <c r="K9" s="14">
        <v>7</v>
      </c>
      <c r="L9" s="14">
        <v>30400000</v>
      </c>
      <c r="M9" s="38">
        <v>1.6816370468047084</v>
      </c>
      <c r="P9" s="14">
        <v>47</v>
      </c>
      <c r="Q9" s="14">
        <v>1</v>
      </c>
      <c r="R9" s="14">
        <v>8</v>
      </c>
      <c r="S9" s="14">
        <v>22000000</v>
      </c>
      <c r="T9" s="38">
        <v>-0.17844705810080549</v>
      </c>
      <c r="W9" s="14">
        <v>241</v>
      </c>
      <c r="X9" s="14">
        <v>3</v>
      </c>
      <c r="Y9" s="14">
        <v>7</v>
      </c>
      <c r="Z9" s="14">
        <v>51500000</v>
      </c>
      <c r="AA9" s="38">
        <v>0.77683253003496833</v>
      </c>
      <c r="AD9" s="138">
        <v>0</v>
      </c>
      <c r="AE9" s="139">
        <v>1.1802972117266437</v>
      </c>
      <c r="AH9" s="14">
        <v>4</v>
      </c>
      <c r="AI9" s="38">
        <v>-0.63488764419629351</v>
      </c>
    </row>
    <row r="10" spans="1:35" x14ac:dyDescent="0.2">
      <c r="B10" s="138">
        <v>68</v>
      </c>
      <c r="C10" s="14">
        <v>0</v>
      </c>
      <c r="D10" s="14">
        <v>3</v>
      </c>
      <c r="E10" s="14">
        <v>15400000</v>
      </c>
      <c r="F10" s="38">
        <v>-1.4394912456645179</v>
      </c>
      <c r="I10" s="14">
        <v>216</v>
      </c>
      <c r="J10" s="14">
        <v>1</v>
      </c>
      <c r="K10" s="14">
        <v>8</v>
      </c>
      <c r="L10" s="14">
        <v>27500000</v>
      </c>
      <c r="M10" s="38">
        <v>1.2662411834543119</v>
      </c>
      <c r="P10" s="14">
        <v>49</v>
      </c>
      <c r="Q10" s="14">
        <v>1</v>
      </c>
      <c r="R10" s="14">
        <v>7</v>
      </c>
      <c r="S10" s="14">
        <v>12000000</v>
      </c>
      <c r="T10" s="38">
        <v>-1.5209193701463584</v>
      </c>
      <c r="W10" s="14">
        <v>271</v>
      </c>
      <c r="X10" s="14">
        <v>3</v>
      </c>
      <c r="Y10" s="14">
        <v>12</v>
      </c>
      <c r="Z10" s="14">
        <v>50800000</v>
      </c>
      <c r="AA10" s="38">
        <v>0.73899182399433927</v>
      </c>
      <c r="AD10" s="138">
        <v>1</v>
      </c>
      <c r="AE10" s="139">
        <v>-0.86803411444944911</v>
      </c>
      <c r="AH10" s="14">
        <v>4</v>
      </c>
      <c r="AI10" s="38">
        <v>6.3197958067394047E-2</v>
      </c>
    </row>
    <row r="11" spans="1:35" x14ac:dyDescent="0.2">
      <c r="B11" s="138">
        <v>72</v>
      </c>
      <c r="C11" s="14">
        <v>1</v>
      </c>
      <c r="D11" s="14">
        <v>7</v>
      </c>
      <c r="E11" s="14">
        <v>87300000</v>
      </c>
      <c r="F11" s="38">
        <v>2.8980994492244374</v>
      </c>
      <c r="I11" s="14">
        <v>217</v>
      </c>
      <c r="J11" s="14">
        <v>3</v>
      </c>
      <c r="K11" s="14">
        <v>7</v>
      </c>
      <c r="L11" s="14">
        <v>22600000</v>
      </c>
      <c r="M11" s="38">
        <v>0.56436541434502141</v>
      </c>
      <c r="P11" s="14">
        <v>50</v>
      </c>
      <c r="Q11" s="14">
        <v>0</v>
      </c>
      <c r="R11" s="14">
        <v>4</v>
      </c>
      <c r="S11" s="14">
        <v>18600000</v>
      </c>
      <c r="T11" s="38">
        <v>-0.63488764419629351</v>
      </c>
      <c r="W11" s="14">
        <v>294</v>
      </c>
      <c r="X11" s="14">
        <v>2</v>
      </c>
      <c r="Y11" s="14">
        <v>6</v>
      </c>
      <c r="Z11" s="14">
        <v>26100000</v>
      </c>
      <c r="AA11" s="38">
        <v>-0.59624451772500187</v>
      </c>
      <c r="AD11" s="138">
        <v>1</v>
      </c>
      <c r="AE11" s="139">
        <v>0.33518148973790607</v>
      </c>
      <c r="AH11" s="14">
        <v>4</v>
      </c>
      <c r="AI11" s="38">
        <v>0.70758466784925944</v>
      </c>
    </row>
    <row r="12" spans="1:35" x14ac:dyDescent="0.2">
      <c r="B12" s="138">
        <v>77</v>
      </c>
      <c r="C12" s="14">
        <v>0</v>
      </c>
      <c r="D12" s="14">
        <v>7</v>
      </c>
      <c r="E12" s="14">
        <v>46000000</v>
      </c>
      <c r="F12" s="38">
        <v>0.40654874409350755</v>
      </c>
      <c r="I12" s="14">
        <v>235</v>
      </c>
      <c r="J12" s="14">
        <v>3</v>
      </c>
      <c r="K12" s="14">
        <v>8</v>
      </c>
      <c r="L12" s="14">
        <v>24000000</v>
      </c>
      <c r="M12" s="38">
        <v>0.76490134837624724</v>
      </c>
      <c r="P12" s="14">
        <v>51</v>
      </c>
      <c r="Q12" s="14">
        <v>3</v>
      </c>
      <c r="R12" s="14">
        <v>7</v>
      </c>
      <c r="S12" s="14">
        <v>28500000</v>
      </c>
      <c r="T12" s="38">
        <v>0.69415994472880393</v>
      </c>
      <c r="W12" s="14">
        <v>302</v>
      </c>
      <c r="X12" s="14">
        <v>0</v>
      </c>
      <c r="Y12" s="14">
        <v>6</v>
      </c>
      <c r="Z12" s="14">
        <v>38300000</v>
      </c>
      <c r="AA12" s="38">
        <v>6.3264930411676773E-2</v>
      </c>
      <c r="AD12" s="138">
        <v>1</v>
      </c>
      <c r="AE12" s="139">
        <v>-0.30939829821960563</v>
      </c>
      <c r="AH12" s="14">
        <v>4</v>
      </c>
      <c r="AI12" s="38">
        <v>-0.7820901427217809</v>
      </c>
    </row>
    <row r="13" spans="1:35" x14ac:dyDescent="0.2">
      <c r="B13" s="138">
        <v>79</v>
      </c>
      <c r="C13" s="14">
        <v>1</v>
      </c>
      <c r="D13" s="14">
        <v>7</v>
      </c>
      <c r="E13" s="14">
        <v>68000000</v>
      </c>
      <c r="F13" s="38">
        <v>1.7337670373835912</v>
      </c>
      <c r="I13" s="14">
        <v>292</v>
      </c>
      <c r="J13" s="14">
        <v>2</v>
      </c>
      <c r="K13" s="14">
        <v>5</v>
      </c>
      <c r="L13" s="14">
        <v>13500000</v>
      </c>
      <c r="M13" s="38">
        <v>-0.7391181568579468</v>
      </c>
      <c r="P13" s="14">
        <v>53</v>
      </c>
      <c r="Q13" s="14">
        <v>1</v>
      </c>
      <c r="R13" s="14">
        <v>6</v>
      </c>
      <c r="S13" s="14">
        <v>36400000</v>
      </c>
      <c r="T13" s="38">
        <v>1.7547130712447907</v>
      </c>
      <c r="W13" s="14">
        <v>355</v>
      </c>
      <c r="X13" s="14">
        <v>4</v>
      </c>
      <c r="Y13" s="14">
        <v>7</v>
      </c>
      <c r="Z13" s="14">
        <v>50200000</v>
      </c>
      <c r="AA13" s="38">
        <v>0.70655693310237144</v>
      </c>
      <c r="AD13" s="138">
        <v>1</v>
      </c>
      <c r="AE13" s="139">
        <v>-0.7820901427217809</v>
      </c>
      <c r="AH13" s="14">
        <v>4</v>
      </c>
      <c r="AI13" s="38">
        <v>-0.59489778629810097</v>
      </c>
    </row>
    <row r="14" spans="1:35" x14ac:dyDescent="0.2">
      <c r="B14" s="138">
        <v>95</v>
      </c>
      <c r="C14" s="14">
        <v>1</v>
      </c>
      <c r="D14" s="14">
        <v>5</v>
      </c>
      <c r="E14" s="14">
        <v>23400000</v>
      </c>
      <c r="F14" s="38">
        <v>-0.95686641174085107</v>
      </c>
      <c r="I14" s="14">
        <v>369</v>
      </c>
      <c r="J14" s="14">
        <v>2</v>
      </c>
      <c r="K14" s="14">
        <v>6</v>
      </c>
      <c r="L14" s="14">
        <v>12600000</v>
      </c>
      <c r="M14" s="38">
        <v>-0.86803411444944911</v>
      </c>
      <c r="P14" s="14">
        <v>54</v>
      </c>
      <c r="Q14" s="14">
        <v>1</v>
      </c>
      <c r="R14" s="14">
        <v>5</v>
      </c>
      <c r="S14" s="14">
        <v>20600000</v>
      </c>
      <c r="T14" s="38">
        <v>-0.36639318178718289</v>
      </c>
      <c r="W14" s="14">
        <v>499</v>
      </c>
      <c r="X14" s="14">
        <v>2</v>
      </c>
      <c r="Y14" s="14">
        <v>5</v>
      </c>
      <c r="Z14" s="14">
        <v>55500000</v>
      </c>
      <c r="AA14" s="38">
        <v>0.99306513598142032</v>
      </c>
      <c r="AD14" s="138">
        <v>1</v>
      </c>
      <c r="AE14" s="139">
        <v>6.3025579266956705E-2</v>
      </c>
      <c r="AH14" s="14">
        <v>4</v>
      </c>
      <c r="AI14" s="38">
        <v>-0.29507430293166093</v>
      </c>
    </row>
    <row r="15" spans="1:35" x14ac:dyDescent="0.2">
      <c r="B15" s="138">
        <v>97</v>
      </c>
      <c r="C15" s="14">
        <v>0</v>
      </c>
      <c r="D15" s="14">
        <v>4</v>
      </c>
      <c r="E15" s="14">
        <v>48600000</v>
      </c>
      <c r="F15" s="38">
        <v>0.56340181511869925</v>
      </c>
      <c r="I15" s="14">
        <v>405</v>
      </c>
      <c r="J15" s="14">
        <v>1</v>
      </c>
      <c r="K15" s="14">
        <v>6</v>
      </c>
      <c r="L15" s="14">
        <v>22000000</v>
      </c>
      <c r="M15" s="38">
        <v>0.47842144261735314</v>
      </c>
      <c r="P15" s="14">
        <v>57</v>
      </c>
      <c r="Q15" s="14">
        <v>0</v>
      </c>
      <c r="R15" s="14">
        <v>5</v>
      </c>
      <c r="S15" s="14">
        <v>33500000</v>
      </c>
      <c r="T15" s="38">
        <v>1.3653961007515805</v>
      </c>
      <c r="W15" s="14">
        <v>530</v>
      </c>
      <c r="X15" s="14">
        <v>2</v>
      </c>
      <c r="Y15" s="14">
        <v>5</v>
      </c>
      <c r="Z15" s="14">
        <v>31800000</v>
      </c>
      <c r="AA15" s="38">
        <v>-0.28811305425130773</v>
      </c>
      <c r="AD15" s="138">
        <v>1</v>
      </c>
      <c r="AE15" s="139">
        <v>0.44977345204146374</v>
      </c>
      <c r="AH15" s="14">
        <v>4</v>
      </c>
      <c r="AI15" s="38">
        <v>-0.44694152050991609</v>
      </c>
    </row>
    <row r="16" spans="1:35" x14ac:dyDescent="0.2">
      <c r="B16" s="138">
        <v>100</v>
      </c>
      <c r="C16" s="14">
        <v>0</v>
      </c>
      <c r="D16" s="14">
        <v>4</v>
      </c>
      <c r="E16" s="14">
        <v>35600000</v>
      </c>
      <c r="F16" s="38">
        <v>-0.22086354000725927</v>
      </c>
      <c r="I16" s="14">
        <v>418</v>
      </c>
      <c r="J16" s="14">
        <v>1</v>
      </c>
      <c r="K16" s="14">
        <v>7</v>
      </c>
      <c r="L16" s="14">
        <v>23300000</v>
      </c>
      <c r="M16" s="38">
        <v>0.66463338136063432</v>
      </c>
      <c r="P16" s="14">
        <v>58</v>
      </c>
      <c r="Q16" s="14">
        <v>0</v>
      </c>
      <c r="R16" s="14">
        <v>8</v>
      </c>
      <c r="S16" s="14">
        <v>29600000</v>
      </c>
      <c r="T16" s="38">
        <v>0.84183189905381473</v>
      </c>
      <c r="W16" s="14">
        <v>535</v>
      </c>
      <c r="X16" s="14">
        <v>2</v>
      </c>
      <c r="Y16" s="14">
        <v>5</v>
      </c>
      <c r="Z16" s="14">
        <v>36700000</v>
      </c>
      <c r="AA16" s="38">
        <v>-2.3228111966904025E-2</v>
      </c>
      <c r="AD16" s="138">
        <v>1</v>
      </c>
      <c r="AE16" s="139">
        <v>0.5070694331932426</v>
      </c>
      <c r="AH16" s="14">
        <v>4</v>
      </c>
      <c r="AI16" s="38">
        <v>-0.40788066315268012</v>
      </c>
    </row>
    <row r="17" spans="2:35" x14ac:dyDescent="0.2">
      <c r="B17" s="138">
        <v>101</v>
      </c>
      <c r="C17" s="14">
        <v>1</v>
      </c>
      <c r="D17" s="14">
        <v>4</v>
      </c>
      <c r="E17" s="14">
        <v>24600000</v>
      </c>
      <c r="F17" s="38">
        <v>-0.88447268665230105</v>
      </c>
      <c r="I17" s="14">
        <v>462</v>
      </c>
      <c r="J17" s="14">
        <v>2</v>
      </c>
      <c r="K17" s="14">
        <v>6</v>
      </c>
      <c r="L17" s="14">
        <v>26900000</v>
      </c>
      <c r="M17" s="38">
        <v>1.1802972117266437</v>
      </c>
      <c r="P17" s="14">
        <v>64</v>
      </c>
      <c r="Q17" s="14">
        <v>0</v>
      </c>
      <c r="R17" s="14">
        <v>7</v>
      </c>
      <c r="S17" s="14">
        <v>18600000</v>
      </c>
      <c r="T17" s="38">
        <v>-0.63488764419629351</v>
      </c>
      <c r="W17" s="14">
        <v>539</v>
      </c>
      <c r="X17" s="14">
        <v>2</v>
      </c>
      <c r="Y17" s="14">
        <v>7</v>
      </c>
      <c r="Z17" s="14">
        <v>24100000</v>
      </c>
      <c r="AA17" s="38">
        <v>-0.70436082069822781</v>
      </c>
      <c r="AD17" s="138">
        <v>1</v>
      </c>
      <c r="AE17" s="139">
        <v>-0.29507430293166093</v>
      </c>
      <c r="AH17" s="14">
        <v>4</v>
      </c>
      <c r="AI17" s="38">
        <v>-0.88447268665230105</v>
      </c>
    </row>
    <row r="18" spans="2:35" x14ac:dyDescent="0.2">
      <c r="B18" s="138">
        <v>102</v>
      </c>
      <c r="C18" s="14">
        <v>0</v>
      </c>
      <c r="D18" s="14">
        <v>5</v>
      </c>
      <c r="E18" s="14">
        <v>24400000</v>
      </c>
      <c r="F18" s="38">
        <v>-0.89653830750039276</v>
      </c>
      <c r="I18" s="14">
        <v>483</v>
      </c>
      <c r="J18" s="14">
        <v>4</v>
      </c>
      <c r="K18" s="14">
        <v>10</v>
      </c>
      <c r="L18" s="14">
        <v>30200000</v>
      </c>
      <c r="M18" s="38">
        <v>1.652989056228819</v>
      </c>
      <c r="P18" s="14">
        <v>66</v>
      </c>
      <c r="Q18" s="14">
        <v>1</v>
      </c>
      <c r="R18" s="14">
        <v>7</v>
      </c>
      <c r="S18" s="14">
        <v>23800000</v>
      </c>
      <c r="T18" s="38">
        <v>6.3197958067394047E-2</v>
      </c>
      <c r="W18" s="14">
        <v>650</v>
      </c>
      <c r="X18" s="14">
        <v>3</v>
      </c>
      <c r="Y18" s="14">
        <v>6</v>
      </c>
      <c r="Z18" s="14">
        <v>45800000</v>
      </c>
      <c r="AA18" s="38">
        <v>0.46870106656127425</v>
      </c>
      <c r="AD18" s="138">
        <v>1</v>
      </c>
      <c r="AE18" s="139">
        <v>0.47842144261735314</v>
      </c>
      <c r="AH18" s="14">
        <v>4</v>
      </c>
      <c r="AI18" s="38">
        <v>0.14713789585953665</v>
      </c>
    </row>
    <row r="19" spans="2:35" x14ac:dyDescent="0.2">
      <c r="B19" s="138">
        <v>103</v>
      </c>
      <c r="C19" s="14">
        <v>1</v>
      </c>
      <c r="D19" s="14">
        <v>5</v>
      </c>
      <c r="E19" s="14">
        <v>37700000</v>
      </c>
      <c r="F19" s="38">
        <v>-9.4174521102296738E-2</v>
      </c>
      <c r="I19" s="14">
        <v>496</v>
      </c>
      <c r="J19" s="14">
        <v>3</v>
      </c>
      <c r="K19" s="14">
        <v>5</v>
      </c>
      <c r="L19" s="14">
        <v>24000000</v>
      </c>
      <c r="M19" s="38">
        <v>0.76490134837624724</v>
      </c>
      <c r="P19" s="14">
        <v>67</v>
      </c>
      <c r="Q19" s="14">
        <v>5</v>
      </c>
      <c r="R19" s="14">
        <v>9</v>
      </c>
      <c r="S19" s="14">
        <v>28200000</v>
      </c>
      <c r="T19" s="38">
        <v>0.65388577536743731</v>
      </c>
      <c r="W19" s="14">
        <v>700</v>
      </c>
      <c r="X19" s="14">
        <v>5</v>
      </c>
      <c r="Y19" s="14">
        <v>7</v>
      </c>
      <c r="Z19" s="14">
        <v>33700000</v>
      </c>
      <c r="AA19" s="38">
        <v>-0.18540256642674302</v>
      </c>
      <c r="AD19" s="138">
        <v>1</v>
      </c>
      <c r="AE19" s="139">
        <v>-0.55290621811466556</v>
      </c>
      <c r="AH19" s="14">
        <v>4</v>
      </c>
      <c r="AI19" s="38">
        <v>1.1908747001856586</v>
      </c>
    </row>
    <row r="20" spans="2:35" x14ac:dyDescent="0.2">
      <c r="B20" s="138">
        <v>106</v>
      </c>
      <c r="C20" s="14">
        <v>4</v>
      </c>
      <c r="D20" s="14">
        <v>9</v>
      </c>
      <c r="E20" s="14">
        <v>28400000</v>
      </c>
      <c r="F20" s="38">
        <v>-0.6552258905385594</v>
      </c>
      <c r="I20" s="14">
        <v>504</v>
      </c>
      <c r="J20" s="14">
        <v>1</v>
      </c>
      <c r="K20" s="14">
        <v>6</v>
      </c>
      <c r="L20" s="14">
        <v>21000000</v>
      </c>
      <c r="M20" s="38">
        <v>0.33518148973790607</v>
      </c>
      <c r="P20" s="14">
        <v>68</v>
      </c>
      <c r="Q20" s="14">
        <v>4</v>
      </c>
      <c r="R20" s="14">
        <v>6</v>
      </c>
      <c r="S20" s="14">
        <v>22000000</v>
      </c>
      <c r="T20" s="38">
        <v>-0.17844705810080549</v>
      </c>
      <c r="W20" s="14">
        <v>730</v>
      </c>
      <c r="X20" s="14">
        <v>2</v>
      </c>
      <c r="Y20" s="14">
        <v>6</v>
      </c>
      <c r="Z20" s="14">
        <v>49600000</v>
      </c>
      <c r="AA20" s="38">
        <v>0.67412204221040373</v>
      </c>
      <c r="AD20" s="138">
        <v>1</v>
      </c>
      <c r="AE20" s="139">
        <v>-0.23777832177988209</v>
      </c>
      <c r="AH20" s="14">
        <v>4</v>
      </c>
      <c r="AI20" s="38">
        <v>-0.19187178122126103</v>
      </c>
    </row>
    <row r="21" spans="2:35" x14ac:dyDescent="0.2">
      <c r="B21" s="138">
        <v>107</v>
      </c>
      <c r="C21" s="14">
        <v>0</v>
      </c>
      <c r="D21" s="14">
        <v>7</v>
      </c>
      <c r="E21" s="14">
        <v>14300000</v>
      </c>
      <c r="F21" s="38">
        <v>-1.505852160329022</v>
      </c>
      <c r="I21" s="14">
        <v>509</v>
      </c>
      <c r="J21" s="14">
        <v>3</v>
      </c>
      <c r="K21" s="14">
        <v>7</v>
      </c>
      <c r="L21" s="14">
        <v>19600000</v>
      </c>
      <c r="M21" s="38">
        <v>0.13464555570668021</v>
      </c>
      <c r="P21" s="14">
        <v>69</v>
      </c>
      <c r="Q21" s="14">
        <v>1</v>
      </c>
      <c r="R21" s="14">
        <v>4</v>
      </c>
      <c r="S21" s="14">
        <v>32200000</v>
      </c>
      <c r="T21" s="38">
        <v>1.1908747001856586</v>
      </c>
      <c r="W21" s="28"/>
      <c r="X21" s="28"/>
      <c r="Y21" s="28"/>
      <c r="Z21" s="28"/>
      <c r="AA21" s="39"/>
      <c r="AD21" s="138">
        <v>1</v>
      </c>
      <c r="AE21" s="139">
        <v>-8.0214373612490342E-2</v>
      </c>
      <c r="AH21" s="14">
        <v>5</v>
      </c>
      <c r="AI21" s="38">
        <v>1.3653961007515805</v>
      </c>
    </row>
    <row r="22" spans="2:35" x14ac:dyDescent="0.2">
      <c r="B22" s="138">
        <v>108</v>
      </c>
      <c r="C22" s="14">
        <v>0</v>
      </c>
      <c r="D22" s="14">
        <v>5</v>
      </c>
      <c r="E22" s="14">
        <v>30000000</v>
      </c>
      <c r="F22" s="38">
        <v>-0.55870092375382596</v>
      </c>
      <c r="I22" s="14">
        <v>515</v>
      </c>
      <c r="J22" s="14">
        <v>2</v>
      </c>
      <c r="K22" s="14">
        <v>8</v>
      </c>
      <c r="L22" s="14">
        <v>28500000</v>
      </c>
      <c r="M22" s="38">
        <v>1.4094811363337589</v>
      </c>
      <c r="P22" s="14">
        <v>73</v>
      </c>
      <c r="Q22" s="14">
        <v>2</v>
      </c>
      <c r="R22" s="14">
        <v>6</v>
      </c>
      <c r="S22" s="14">
        <v>20100000</v>
      </c>
      <c r="T22" s="38">
        <v>-0.43351679738946053</v>
      </c>
      <c r="W22" s="28"/>
      <c r="X22" s="28"/>
      <c r="Y22" s="28"/>
      <c r="Z22" s="28"/>
      <c r="AA22" s="39"/>
      <c r="AD22" s="138">
        <v>1</v>
      </c>
      <c r="AE22" s="139">
        <v>0.60733740020885552</v>
      </c>
      <c r="AH22" s="14">
        <v>5</v>
      </c>
      <c r="AI22" s="38">
        <v>-0.72479416157000209</v>
      </c>
    </row>
    <row r="23" spans="2:35" x14ac:dyDescent="0.2">
      <c r="B23" s="138">
        <v>114</v>
      </c>
      <c r="C23" s="14">
        <v>1</v>
      </c>
      <c r="D23" s="14">
        <v>4</v>
      </c>
      <c r="E23" s="14">
        <v>29400000</v>
      </c>
      <c r="F23" s="38">
        <v>-0.59489778629810097</v>
      </c>
      <c r="I23" s="14">
        <v>618</v>
      </c>
      <c r="J23" s="14">
        <v>1</v>
      </c>
      <c r="K23" s="14">
        <v>5</v>
      </c>
      <c r="L23" s="14">
        <v>12600000</v>
      </c>
      <c r="M23" s="38">
        <v>-0.86803411444944911</v>
      </c>
      <c r="P23" s="14">
        <v>74</v>
      </c>
      <c r="Q23" s="14">
        <v>2</v>
      </c>
      <c r="R23" s="14">
        <v>6</v>
      </c>
      <c r="S23" s="14">
        <v>26700000</v>
      </c>
      <c r="T23" s="38">
        <v>0.45251492856060438</v>
      </c>
      <c r="W23" s="28"/>
      <c r="X23" s="28"/>
      <c r="Y23" s="28"/>
      <c r="Z23" s="28"/>
      <c r="AA23" s="39"/>
      <c r="AD23" s="138">
        <v>1</v>
      </c>
      <c r="AE23" s="139">
        <v>1.8821729808359342</v>
      </c>
      <c r="AH23" s="14">
        <v>5</v>
      </c>
      <c r="AI23" s="38">
        <v>-0.89653830750039276</v>
      </c>
    </row>
    <row r="24" spans="2:35" x14ac:dyDescent="0.2">
      <c r="B24" s="138">
        <v>115</v>
      </c>
      <c r="C24" s="14">
        <v>2</v>
      </c>
      <c r="D24" s="14">
        <v>7</v>
      </c>
      <c r="E24" s="14">
        <v>34700000</v>
      </c>
      <c r="F24" s="38">
        <v>-0.27515883382367179</v>
      </c>
      <c r="I24" s="14">
        <v>619</v>
      </c>
      <c r="J24" s="14">
        <v>1</v>
      </c>
      <c r="K24" s="14">
        <v>6</v>
      </c>
      <c r="L24" s="14">
        <v>18100000</v>
      </c>
      <c r="M24" s="38">
        <v>-8.0214373612490342E-2</v>
      </c>
      <c r="P24" s="14">
        <v>76</v>
      </c>
      <c r="Q24" s="14">
        <v>2</v>
      </c>
      <c r="R24" s="14">
        <v>6</v>
      </c>
      <c r="S24" s="14">
        <v>8510000</v>
      </c>
      <c r="T24" s="38">
        <v>-1.9894422070502564</v>
      </c>
      <c r="W24" s="28"/>
      <c r="X24" s="28"/>
      <c r="Y24" s="28"/>
      <c r="Z24" s="28"/>
      <c r="AA24" s="39"/>
      <c r="AD24" s="138">
        <v>1</v>
      </c>
      <c r="AE24" s="139">
        <v>-0.49561023696288681</v>
      </c>
      <c r="AH24" s="14">
        <v>5</v>
      </c>
      <c r="AI24" s="38">
        <v>-0.55870092375382596</v>
      </c>
    </row>
    <row r="25" spans="2:35" x14ac:dyDescent="0.2">
      <c r="B25" s="138">
        <v>117</v>
      </c>
      <c r="C25" s="14">
        <v>0</v>
      </c>
      <c r="D25" s="14">
        <v>7</v>
      </c>
      <c r="E25" s="14">
        <v>48300000</v>
      </c>
      <c r="F25" s="38">
        <v>0.54530338384656174</v>
      </c>
      <c r="I25" s="14">
        <v>628</v>
      </c>
      <c r="J25" s="14">
        <v>1</v>
      </c>
      <c r="K25" s="14">
        <v>7</v>
      </c>
      <c r="L25" s="14">
        <v>15200000</v>
      </c>
      <c r="M25" s="38">
        <v>-0.49561023696288681</v>
      </c>
      <c r="P25" s="14">
        <v>80</v>
      </c>
      <c r="Q25" s="14">
        <v>1</v>
      </c>
      <c r="R25" s="14">
        <v>4</v>
      </c>
      <c r="S25" s="14">
        <v>20000000</v>
      </c>
      <c r="T25" s="38">
        <v>-0.44694152050991609</v>
      </c>
      <c r="W25" s="28"/>
      <c r="X25" s="28"/>
      <c r="Y25" s="28"/>
      <c r="Z25" s="28"/>
      <c r="AA25" s="39"/>
      <c r="AD25" s="138">
        <v>1</v>
      </c>
      <c r="AE25" s="139">
        <v>0.66463338136063432</v>
      </c>
      <c r="AH25" s="14">
        <v>5</v>
      </c>
      <c r="AI25" s="38">
        <v>-1.5661802645694805</v>
      </c>
    </row>
    <row r="26" spans="2:35" x14ac:dyDescent="0.2">
      <c r="B26" s="138">
        <v>119</v>
      </c>
      <c r="C26" s="14">
        <v>1</v>
      </c>
      <c r="D26" s="14">
        <v>7</v>
      </c>
      <c r="E26" s="14">
        <v>28300000</v>
      </c>
      <c r="F26" s="38">
        <v>-0.66125870096260519</v>
      </c>
      <c r="I26" s="14">
        <v>632</v>
      </c>
      <c r="J26" s="14">
        <v>1</v>
      </c>
      <c r="K26" s="14">
        <v>8</v>
      </c>
      <c r="L26" s="14">
        <v>22200000</v>
      </c>
      <c r="M26" s="38">
        <v>0.5070694331932426</v>
      </c>
      <c r="P26" s="14">
        <v>82</v>
      </c>
      <c r="Q26" s="14">
        <v>3</v>
      </c>
      <c r="R26" s="14">
        <v>6</v>
      </c>
      <c r="S26" s="14">
        <v>27800000</v>
      </c>
      <c r="T26" s="38">
        <v>0.60018688288561517</v>
      </c>
      <c r="W26" s="28"/>
      <c r="X26" s="28"/>
      <c r="Y26" s="28"/>
      <c r="Z26" s="28"/>
      <c r="AA26" s="39"/>
      <c r="AD26" s="138">
        <v>1</v>
      </c>
      <c r="AE26" s="139">
        <v>1.2662411834543119</v>
      </c>
      <c r="AH26" s="14">
        <v>5</v>
      </c>
      <c r="AI26" s="38">
        <v>-1.3128022267595554</v>
      </c>
    </row>
    <row r="27" spans="2:35" x14ac:dyDescent="0.2">
      <c r="B27" s="138">
        <v>120</v>
      </c>
      <c r="C27" s="14">
        <v>1</v>
      </c>
      <c r="D27" s="14">
        <v>7</v>
      </c>
      <c r="E27" s="14">
        <v>26900000</v>
      </c>
      <c r="F27" s="38">
        <v>-0.74571804689924692</v>
      </c>
      <c r="I27" s="14">
        <v>645</v>
      </c>
      <c r="J27" s="14">
        <v>1</v>
      </c>
      <c r="K27" s="14">
        <v>4</v>
      </c>
      <c r="L27" s="14">
        <v>13200000</v>
      </c>
      <c r="M27" s="38">
        <v>-0.7820901427217809</v>
      </c>
      <c r="P27" s="14">
        <v>88</v>
      </c>
      <c r="Q27" s="14">
        <v>2</v>
      </c>
      <c r="R27" s="14">
        <v>5</v>
      </c>
      <c r="S27" s="14">
        <v>26800000</v>
      </c>
      <c r="T27" s="38">
        <v>0.46593965168105994</v>
      </c>
      <c r="W27" s="28"/>
      <c r="X27" s="28"/>
      <c r="Y27" s="28"/>
      <c r="Z27" s="28"/>
      <c r="AA27" s="39"/>
      <c r="AD27" s="138">
        <v>2</v>
      </c>
      <c r="AE27" s="139">
        <v>0.26356151329818256</v>
      </c>
      <c r="AH27" s="14">
        <v>5</v>
      </c>
      <c r="AI27" s="38">
        <v>-0.22086354000725927</v>
      </c>
    </row>
    <row r="28" spans="2:35" x14ac:dyDescent="0.2">
      <c r="B28" s="138">
        <v>124</v>
      </c>
      <c r="C28" s="14">
        <v>1</v>
      </c>
      <c r="D28" s="14">
        <v>7</v>
      </c>
      <c r="E28" s="14">
        <v>41900000</v>
      </c>
      <c r="F28" s="38">
        <v>0.15920351670762831</v>
      </c>
      <c r="I28" s="14">
        <v>650</v>
      </c>
      <c r="J28" s="14">
        <v>3</v>
      </c>
      <c r="K28" s="14">
        <v>6</v>
      </c>
      <c r="L28" s="14">
        <v>15200000</v>
      </c>
      <c r="M28" s="38">
        <v>-0.49561023696288681</v>
      </c>
      <c r="P28" s="14">
        <v>98</v>
      </c>
      <c r="Q28" s="14">
        <v>1</v>
      </c>
      <c r="R28" s="14">
        <v>6</v>
      </c>
      <c r="S28" s="14">
        <v>29500000</v>
      </c>
      <c r="T28" s="38">
        <v>0.82840717593335922</v>
      </c>
      <c r="W28" s="28"/>
      <c r="X28" s="28"/>
      <c r="Y28" s="28"/>
      <c r="Z28" s="28"/>
      <c r="AA28" s="39"/>
      <c r="AD28" s="138">
        <v>2</v>
      </c>
      <c r="AE28" s="139">
        <v>0.85084532010391545</v>
      </c>
      <c r="AH28" s="14">
        <v>5</v>
      </c>
      <c r="AI28" s="38">
        <v>-0.29929007551985515</v>
      </c>
    </row>
    <row r="29" spans="2:35" x14ac:dyDescent="0.2">
      <c r="B29" s="138">
        <v>125</v>
      </c>
      <c r="C29" s="14">
        <v>0</v>
      </c>
      <c r="D29" s="14">
        <v>8</v>
      </c>
      <c r="E29" s="14">
        <v>36800000</v>
      </c>
      <c r="F29" s="38">
        <v>-0.14846981491870925</v>
      </c>
      <c r="I29" s="14">
        <v>655</v>
      </c>
      <c r="J29" s="14">
        <v>2</v>
      </c>
      <c r="K29" s="14">
        <v>6</v>
      </c>
      <c r="L29" s="14">
        <v>16200000</v>
      </c>
      <c r="M29" s="38">
        <v>-0.35237028408343973</v>
      </c>
      <c r="P29" s="14">
        <v>112</v>
      </c>
      <c r="Q29" s="14">
        <v>2</v>
      </c>
      <c r="R29" s="14">
        <v>4</v>
      </c>
      <c r="S29" s="14">
        <v>21900000</v>
      </c>
      <c r="T29" s="38">
        <v>-0.19187178122126103</v>
      </c>
      <c r="W29" s="28"/>
      <c r="X29" s="28"/>
      <c r="Y29" s="28"/>
      <c r="Z29" s="28"/>
      <c r="AA29" s="39"/>
      <c r="AD29" s="138">
        <v>2</v>
      </c>
      <c r="AE29" s="139">
        <v>1.4094811363337589</v>
      </c>
      <c r="AH29" s="14">
        <v>5</v>
      </c>
      <c r="AI29" s="38">
        <v>0.24969567306831583</v>
      </c>
    </row>
    <row r="30" spans="2:35" x14ac:dyDescent="0.2">
      <c r="B30" s="138">
        <v>132</v>
      </c>
      <c r="C30" s="14">
        <v>1</v>
      </c>
      <c r="D30" s="14">
        <v>4</v>
      </c>
      <c r="E30" s="14">
        <v>41700000</v>
      </c>
      <c r="F30" s="38">
        <v>0.14713789585953665</v>
      </c>
      <c r="I30" s="14">
        <v>665</v>
      </c>
      <c r="J30" s="14">
        <v>3</v>
      </c>
      <c r="K30" s="14">
        <v>8</v>
      </c>
      <c r="L30" s="14">
        <v>27400000</v>
      </c>
      <c r="M30" s="38">
        <v>1.2519171881663673</v>
      </c>
      <c r="P30" s="14">
        <v>113</v>
      </c>
      <c r="Q30" s="14">
        <v>0</v>
      </c>
      <c r="R30" s="14">
        <v>3</v>
      </c>
      <c r="S30" s="14">
        <v>25800000</v>
      </c>
      <c r="T30" s="38">
        <v>0.33169242047650466</v>
      </c>
      <c r="W30" s="28"/>
      <c r="X30" s="28"/>
      <c r="Y30" s="28"/>
      <c r="Z30" s="28"/>
      <c r="AA30" s="39"/>
      <c r="AD30" s="138">
        <v>2</v>
      </c>
      <c r="AE30" s="139">
        <v>-1.0399220579047856</v>
      </c>
      <c r="AH30" s="14">
        <v>5</v>
      </c>
      <c r="AI30" s="38">
        <v>0.53571742376913201</v>
      </c>
    </row>
    <row r="31" spans="2:35" x14ac:dyDescent="0.2">
      <c r="B31" s="138">
        <v>135</v>
      </c>
      <c r="C31" s="14">
        <v>2</v>
      </c>
      <c r="D31" s="14">
        <v>5</v>
      </c>
      <c r="E31" s="14">
        <v>36000000</v>
      </c>
      <c r="F31" s="38">
        <v>-0.19673229831107594</v>
      </c>
      <c r="I31" s="14">
        <v>678</v>
      </c>
      <c r="J31" s="14">
        <v>3</v>
      </c>
      <c r="K31" s="14">
        <v>6</v>
      </c>
      <c r="L31" s="14">
        <v>19200000</v>
      </c>
      <c r="M31" s="38">
        <v>7.7349574554901407E-2</v>
      </c>
      <c r="P31" s="14">
        <v>115</v>
      </c>
      <c r="Q31" s="14">
        <v>4</v>
      </c>
      <c r="R31" s="14">
        <v>9</v>
      </c>
      <c r="S31" s="14">
        <v>22600000</v>
      </c>
      <c r="T31" s="38">
        <v>-9.7898719378072319E-2</v>
      </c>
      <c r="W31" s="28"/>
      <c r="X31" s="28"/>
      <c r="Y31" s="28"/>
      <c r="Z31" s="28"/>
      <c r="AA31" s="39"/>
      <c r="AD31" s="138">
        <v>2</v>
      </c>
      <c r="AE31" s="139">
        <v>-0.7391181568579468</v>
      </c>
      <c r="AH31" s="14">
        <v>5</v>
      </c>
      <c r="AI31" s="38">
        <v>-0.12318635947632446</v>
      </c>
    </row>
    <row r="32" spans="2:35" x14ac:dyDescent="0.2">
      <c r="B32" s="138">
        <v>136</v>
      </c>
      <c r="C32" s="14">
        <v>0</v>
      </c>
      <c r="D32" s="14">
        <v>5</v>
      </c>
      <c r="E32" s="14">
        <v>35600000</v>
      </c>
      <c r="F32" s="38">
        <v>-0.22086354000725927</v>
      </c>
      <c r="I32" s="14">
        <v>696</v>
      </c>
      <c r="J32" s="14">
        <v>0</v>
      </c>
      <c r="K32" s="14">
        <v>5</v>
      </c>
      <c r="L32" s="14">
        <v>20700000</v>
      </c>
      <c r="M32" s="38">
        <v>0.29220950387407196</v>
      </c>
      <c r="P32" s="14">
        <v>119</v>
      </c>
      <c r="Q32" s="14">
        <v>4</v>
      </c>
      <c r="R32" s="14">
        <v>8</v>
      </c>
      <c r="S32" s="14">
        <v>16400000</v>
      </c>
      <c r="T32" s="38">
        <v>-0.93023155284631509</v>
      </c>
      <c r="W32" s="28"/>
      <c r="X32" s="28"/>
      <c r="Y32" s="28"/>
      <c r="Z32" s="28"/>
      <c r="AA32" s="39"/>
      <c r="AD32" s="138">
        <v>2</v>
      </c>
      <c r="AE32" s="139">
        <v>-0.86803411444944911</v>
      </c>
      <c r="AH32" s="14">
        <v>5</v>
      </c>
      <c r="AI32" s="38">
        <v>0.29220950387407196</v>
      </c>
    </row>
    <row r="33" spans="2:35" x14ac:dyDescent="0.2">
      <c r="B33" s="138">
        <v>140</v>
      </c>
      <c r="C33" s="14">
        <v>1</v>
      </c>
      <c r="D33" s="14">
        <v>6</v>
      </c>
      <c r="E33" s="14">
        <v>33400000</v>
      </c>
      <c r="F33" s="38">
        <v>-0.35358536933626761</v>
      </c>
      <c r="I33" s="14">
        <v>697</v>
      </c>
      <c r="J33" s="14">
        <v>1</v>
      </c>
      <c r="K33" s="14">
        <v>5</v>
      </c>
      <c r="L33" s="14">
        <v>22900000</v>
      </c>
      <c r="M33" s="38">
        <v>0.60733740020885552</v>
      </c>
      <c r="P33" s="14">
        <v>121</v>
      </c>
      <c r="Q33" s="14">
        <v>0</v>
      </c>
      <c r="R33" s="14">
        <v>6</v>
      </c>
      <c r="S33" s="14">
        <v>23200000</v>
      </c>
      <c r="T33" s="38">
        <v>-1.7350380655339136E-2</v>
      </c>
      <c r="W33" s="28"/>
      <c r="X33" s="28"/>
      <c r="Y33" s="28"/>
      <c r="Z33" s="28"/>
      <c r="AA33" s="39"/>
      <c r="AD33" s="138">
        <v>2</v>
      </c>
      <c r="AE33" s="139">
        <v>-0.35237028408343973</v>
      </c>
      <c r="AH33" s="14">
        <v>5</v>
      </c>
      <c r="AI33" s="38">
        <v>-0.27242011994399418</v>
      </c>
    </row>
    <row r="34" spans="2:35" x14ac:dyDescent="0.2">
      <c r="B34" s="138">
        <v>141</v>
      </c>
      <c r="C34" s="14">
        <v>0</v>
      </c>
      <c r="D34" s="14">
        <v>8</v>
      </c>
      <c r="E34" s="14">
        <v>49800000</v>
      </c>
      <c r="F34" s="38">
        <v>0.63579554020724927</v>
      </c>
      <c r="I34" s="14">
        <v>705</v>
      </c>
      <c r="J34" s="14">
        <v>3</v>
      </c>
      <c r="K34" s="14">
        <v>9</v>
      </c>
      <c r="L34" s="14">
        <v>33000000</v>
      </c>
      <c r="M34" s="38">
        <v>2.0540609242912709</v>
      </c>
      <c r="P34" s="14">
        <v>123</v>
      </c>
      <c r="Q34" s="14">
        <v>1</v>
      </c>
      <c r="R34" s="14">
        <v>6</v>
      </c>
      <c r="S34" s="14">
        <v>30000000</v>
      </c>
      <c r="T34" s="38">
        <v>0.89553079153563686</v>
      </c>
      <c r="AD34" s="138">
        <v>2</v>
      </c>
      <c r="AE34" s="139">
        <v>1.1802972117266437</v>
      </c>
      <c r="AH34" s="14">
        <v>5</v>
      </c>
      <c r="AI34" s="38">
        <v>0.11094103331526164</v>
      </c>
    </row>
    <row r="35" spans="2:35" x14ac:dyDescent="0.2">
      <c r="B35" s="138">
        <v>142</v>
      </c>
      <c r="C35" s="14">
        <v>1</v>
      </c>
      <c r="D35" s="14">
        <v>5</v>
      </c>
      <c r="E35" s="14">
        <v>46500000</v>
      </c>
      <c r="F35" s="38">
        <v>0.43671279621373671</v>
      </c>
      <c r="I35" s="14">
        <v>713</v>
      </c>
      <c r="J35" s="14">
        <v>2</v>
      </c>
      <c r="K35" s="14">
        <v>9</v>
      </c>
      <c r="L35" s="14">
        <v>24600000</v>
      </c>
      <c r="M35" s="38">
        <v>0.85084532010391545</v>
      </c>
      <c r="P35" s="14">
        <v>134</v>
      </c>
      <c r="Q35" s="14">
        <v>2</v>
      </c>
      <c r="R35" s="14">
        <v>6</v>
      </c>
      <c r="S35" s="14">
        <v>17200000</v>
      </c>
      <c r="T35" s="38">
        <v>-0.82283376788267093</v>
      </c>
      <c r="AD35" s="138">
        <v>2</v>
      </c>
      <c r="AE35" s="139">
        <v>2.0110889384274366</v>
      </c>
      <c r="AH35" s="14">
        <v>5</v>
      </c>
      <c r="AI35" s="38">
        <v>-0.10624014195038842</v>
      </c>
    </row>
    <row r="36" spans="2:35" x14ac:dyDescent="0.2">
      <c r="B36" s="138">
        <v>143</v>
      </c>
      <c r="C36" s="14">
        <v>0</v>
      </c>
      <c r="D36" s="14">
        <v>6</v>
      </c>
      <c r="E36" s="14">
        <v>19300000</v>
      </c>
      <c r="F36" s="38">
        <v>-1.2042116391267303</v>
      </c>
      <c r="I36" s="14">
        <v>772</v>
      </c>
      <c r="J36" s="14">
        <v>0</v>
      </c>
      <c r="K36" s="14">
        <v>5</v>
      </c>
      <c r="L36" s="14">
        <v>13600000</v>
      </c>
      <c r="M36" s="38">
        <v>-0.72479416157000209</v>
      </c>
      <c r="P36" s="14">
        <v>138</v>
      </c>
      <c r="Q36" s="14">
        <v>3</v>
      </c>
      <c r="R36" s="14">
        <v>9</v>
      </c>
      <c r="S36" s="14">
        <v>28100000</v>
      </c>
      <c r="T36" s="38">
        <v>0.6404610522469818</v>
      </c>
      <c r="AD36" s="138">
        <v>2</v>
      </c>
      <c r="AE36" s="139">
        <v>7.7349574554901407E-2</v>
      </c>
      <c r="AH36" s="14">
        <v>5</v>
      </c>
      <c r="AI36" s="38">
        <v>-0.89050549707634696</v>
      </c>
    </row>
    <row r="37" spans="2:35" x14ac:dyDescent="0.2">
      <c r="B37" s="138">
        <v>144</v>
      </c>
      <c r="C37" s="14">
        <v>1</v>
      </c>
      <c r="D37" s="14">
        <v>5</v>
      </c>
      <c r="E37" s="14">
        <v>34800000</v>
      </c>
      <c r="F37" s="38">
        <v>-0.26912602339962594</v>
      </c>
      <c r="I37" s="14">
        <v>816</v>
      </c>
      <c r="J37" s="14">
        <v>3</v>
      </c>
      <c r="K37" s="14">
        <v>7</v>
      </c>
      <c r="L37" s="14">
        <v>20900000</v>
      </c>
      <c r="M37" s="38">
        <v>0.32085749444996137</v>
      </c>
      <c r="P37" s="14">
        <v>175</v>
      </c>
      <c r="Q37" s="14">
        <v>3</v>
      </c>
      <c r="R37" s="14">
        <v>10</v>
      </c>
      <c r="S37" s="14">
        <v>11100000</v>
      </c>
      <c r="T37" s="38">
        <v>-1.6417418782304583</v>
      </c>
      <c r="AD37" s="138">
        <v>2</v>
      </c>
      <c r="AE37" s="139">
        <v>1.6816370468047084</v>
      </c>
      <c r="AH37" s="14">
        <v>5</v>
      </c>
      <c r="AI37" s="38">
        <v>-0.86803411444944911</v>
      </c>
    </row>
    <row r="38" spans="2:35" x14ac:dyDescent="0.2">
      <c r="B38" s="138">
        <v>147</v>
      </c>
      <c r="C38" s="14">
        <v>2</v>
      </c>
      <c r="D38" s="14">
        <v>9</v>
      </c>
      <c r="E38" s="14">
        <v>48600000</v>
      </c>
      <c r="F38" s="38">
        <v>0.56340181511869925</v>
      </c>
      <c r="I38" s="14">
        <v>819</v>
      </c>
      <c r="J38" s="14">
        <v>1</v>
      </c>
      <c r="K38" s="14">
        <v>6</v>
      </c>
      <c r="L38" s="14">
        <v>19100000</v>
      </c>
      <c r="M38" s="38">
        <v>6.3025579266956705E-2</v>
      </c>
      <c r="P38" s="14">
        <v>187</v>
      </c>
      <c r="Q38" s="14">
        <v>0</v>
      </c>
      <c r="R38" s="14">
        <v>4</v>
      </c>
      <c r="S38" s="14">
        <v>21800000</v>
      </c>
      <c r="T38" s="38">
        <v>-0.20529650434171656</v>
      </c>
      <c r="AD38" s="138">
        <v>3</v>
      </c>
      <c r="AE38" s="139">
        <v>0.5070694331932426</v>
      </c>
      <c r="AH38" s="14">
        <v>5</v>
      </c>
      <c r="AI38" s="38">
        <v>-0.30939829821960563</v>
      </c>
    </row>
    <row r="39" spans="2:35" x14ac:dyDescent="0.2">
      <c r="B39" s="138">
        <v>149</v>
      </c>
      <c r="C39" s="14">
        <v>0</v>
      </c>
      <c r="D39" s="14">
        <v>5</v>
      </c>
      <c r="E39" s="14">
        <v>41100000</v>
      </c>
      <c r="F39" s="38">
        <v>0.11094103331526164</v>
      </c>
      <c r="I39" s="14">
        <v>824</v>
      </c>
      <c r="J39" s="14">
        <v>1</v>
      </c>
      <c r="K39" s="14">
        <v>4</v>
      </c>
      <c r="L39" s="14">
        <v>16600000</v>
      </c>
      <c r="M39" s="38">
        <v>-0.29507430293166093</v>
      </c>
      <c r="P39" s="14">
        <v>188</v>
      </c>
      <c r="Q39" s="14">
        <v>0</v>
      </c>
      <c r="R39" s="14">
        <v>6</v>
      </c>
      <c r="S39" s="14">
        <v>32000000</v>
      </c>
      <c r="T39" s="38">
        <v>1.1640252539447475</v>
      </c>
      <c r="AD39" s="138">
        <v>3</v>
      </c>
      <c r="AE39" s="139">
        <v>-0.49561023696288681</v>
      </c>
      <c r="AH39" s="14">
        <v>5</v>
      </c>
      <c r="AI39" s="38">
        <v>0.44977345204146374</v>
      </c>
    </row>
    <row r="40" spans="2:35" x14ac:dyDescent="0.2">
      <c r="B40" s="138">
        <v>152</v>
      </c>
      <c r="C40" s="14">
        <v>0</v>
      </c>
      <c r="D40" s="14">
        <v>5</v>
      </c>
      <c r="E40" s="14">
        <v>34300000</v>
      </c>
      <c r="F40" s="38">
        <v>-0.29929007551985515</v>
      </c>
      <c r="I40" s="14">
        <v>826</v>
      </c>
      <c r="J40" s="14">
        <v>0</v>
      </c>
      <c r="K40" s="14">
        <v>5</v>
      </c>
      <c r="L40" s="14">
        <v>17800000</v>
      </c>
      <c r="M40" s="38">
        <v>-0.12318635947632446</v>
      </c>
      <c r="P40" s="14">
        <v>201</v>
      </c>
      <c r="Q40" s="14">
        <v>1</v>
      </c>
      <c r="R40" s="14">
        <v>7</v>
      </c>
      <c r="S40" s="14">
        <v>24600000</v>
      </c>
      <c r="T40" s="38">
        <v>0.17059574303103828</v>
      </c>
      <c r="AD40" s="138">
        <v>3</v>
      </c>
      <c r="AE40" s="139">
        <v>-0.29507430293166093</v>
      </c>
      <c r="AH40" s="14">
        <v>5</v>
      </c>
      <c r="AI40" s="38">
        <v>1.4683233787255745</v>
      </c>
    </row>
    <row r="41" spans="2:35" x14ac:dyDescent="0.2">
      <c r="B41" s="138">
        <v>156</v>
      </c>
      <c r="C41" s="14">
        <v>1</v>
      </c>
      <c r="D41" s="14">
        <v>6</v>
      </c>
      <c r="E41" s="14">
        <v>27100000</v>
      </c>
      <c r="F41" s="38">
        <v>-0.73365242605115522</v>
      </c>
      <c r="I41" s="14">
        <v>835</v>
      </c>
      <c r="J41" s="14">
        <v>0</v>
      </c>
      <c r="K41" s="14">
        <v>6</v>
      </c>
      <c r="L41" s="14">
        <v>25200000</v>
      </c>
      <c r="M41" s="38">
        <v>0.93678929183158366</v>
      </c>
      <c r="P41" s="14">
        <v>206</v>
      </c>
      <c r="Q41" s="14">
        <v>3</v>
      </c>
      <c r="R41" s="14">
        <v>6</v>
      </c>
      <c r="S41" s="14">
        <v>17100000</v>
      </c>
      <c r="T41" s="38">
        <v>-0.83625849100312644</v>
      </c>
      <c r="AD41" s="138">
        <v>3</v>
      </c>
      <c r="AE41" s="139">
        <v>7.7349574554901407E-2</v>
      </c>
      <c r="AH41" s="14">
        <v>5</v>
      </c>
      <c r="AI41" s="38">
        <v>-0.95686641174085107</v>
      </c>
    </row>
    <row r="42" spans="2:35" x14ac:dyDescent="0.2">
      <c r="B42" s="138">
        <v>159</v>
      </c>
      <c r="C42" s="14">
        <v>1</v>
      </c>
      <c r="D42" s="14">
        <v>6</v>
      </c>
      <c r="E42" s="14">
        <v>43500000</v>
      </c>
      <c r="F42" s="38">
        <v>0.25572848349236166</v>
      </c>
      <c r="I42" s="14">
        <v>836</v>
      </c>
      <c r="J42" s="14">
        <v>0</v>
      </c>
      <c r="K42" s="14">
        <v>6</v>
      </c>
      <c r="L42" s="14">
        <v>29700000</v>
      </c>
      <c r="M42" s="38">
        <v>1.5813690797890954</v>
      </c>
      <c r="P42" s="14">
        <v>207</v>
      </c>
      <c r="Q42" s="14">
        <v>0</v>
      </c>
      <c r="R42" s="14">
        <v>4</v>
      </c>
      <c r="S42" s="14">
        <v>23800000</v>
      </c>
      <c r="T42" s="38">
        <v>6.3197958067394047E-2</v>
      </c>
      <c r="AD42" s="138">
        <v>3</v>
      </c>
      <c r="AE42" s="139">
        <v>1.2519171881663673</v>
      </c>
      <c r="AH42" s="14">
        <v>5</v>
      </c>
      <c r="AI42" s="38">
        <v>-0.36639318178718289</v>
      </c>
    </row>
    <row r="43" spans="2:35" x14ac:dyDescent="0.2">
      <c r="B43" s="138">
        <v>165</v>
      </c>
      <c r="C43" s="14">
        <v>1</v>
      </c>
      <c r="D43" s="14">
        <v>5</v>
      </c>
      <c r="E43" s="14">
        <v>35800000</v>
      </c>
      <c r="F43" s="38">
        <v>-0.20879791915916759</v>
      </c>
      <c r="I43" s="14">
        <v>848</v>
      </c>
      <c r="J43" s="14">
        <v>1</v>
      </c>
      <c r="K43" s="14">
        <v>5</v>
      </c>
      <c r="L43" s="14">
        <v>14800000</v>
      </c>
      <c r="M43" s="38">
        <v>-0.55290621811466556</v>
      </c>
      <c r="P43" s="14">
        <v>208</v>
      </c>
      <c r="Q43" s="14">
        <v>2</v>
      </c>
      <c r="R43" s="14">
        <v>5</v>
      </c>
      <c r="S43" s="14">
        <v>17700000</v>
      </c>
      <c r="T43" s="38">
        <v>-0.75571015228039329</v>
      </c>
      <c r="AD43" s="138">
        <v>3</v>
      </c>
      <c r="AE43" s="139">
        <v>0.13464555570668021</v>
      </c>
      <c r="AH43" s="14">
        <v>5</v>
      </c>
      <c r="AI43" s="38">
        <v>-0.96893203258894278</v>
      </c>
    </row>
    <row r="44" spans="2:35" x14ac:dyDescent="0.2">
      <c r="B44" s="138">
        <v>166</v>
      </c>
      <c r="C44" s="14">
        <v>0</v>
      </c>
      <c r="D44" s="14">
        <v>7</v>
      </c>
      <c r="E44" s="14">
        <v>33200000</v>
      </c>
      <c r="F44" s="38">
        <v>-0.36565099018435931</v>
      </c>
      <c r="I44" s="14">
        <v>900</v>
      </c>
      <c r="J44" s="14">
        <v>3</v>
      </c>
      <c r="K44" s="14">
        <v>8</v>
      </c>
      <c r="L44" s="14">
        <v>16600000</v>
      </c>
      <c r="M44" s="38">
        <v>-0.29507430293166093</v>
      </c>
      <c r="P44" s="14">
        <v>217</v>
      </c>
      <c r="Q44" s="14">
        <v>0</v>
      </c>
      <c r="R44" s="14">
        <v>4</v>
      </c>
      <c r="S44" s="14">
        <v>28600000</v>
      </c>
      <c r="T44" s="38">
        <v>0.70758466784925944</v>
      </c>
      <c r="AD44" s="138">
        <v>3</v>
      </c>
      <c r="AE44" s="139">
        <v>0.26356151329818256</v>
      </c>
      <c r="AH44" s="14">
        <v>5</v>
      </c>
      <c r="AI44" s="38">
        <v>-0.23896197127939678</v>
      </c>
    </row>
    <row r="45" spans="2:35" x14ac:dyDescent="0.2">
      <c r="B45" s="138">
        <v>173</v>
      </c>
      <c r="C45" s="14">
        <v>0</v>
      </c>
      <c r="D45" s="14">
        <v>5</v>
      </c>
      <c r="E45" s="14">
        <v>37500000</v>
      </c>
      <c r="F45" s="38">
        <v>-0.10624014195038842</v>
      </c>
      <c r="I45" s="14">
        <v>911</v>
      </c>
      <c r="J45" s="14">
        <v>3</v>
      </c>
      <c r="K45" s="14">
        <v>8</v>
      </c>
      <c r="L45" s="14">
        <v>22200000</v>
      </c>
      <c r="M45" s="38">
        <v>0.5070694331932426</v>
      </c>
      <c r="P45" s="14">
        <v>218</v>
      </c>
      <c r="Q45" s="14">
        <v>1</v>
      </c>
      <c r="R45" s="14">
        <v>6</v>
      </c>
      <c r="S45" s="14">
        <v>25600000</v>
      </c>
      <c r="T45" s="38">
        <v>0.30484297423559359</v>
      </c>
      <c r="AD45" s="138">
        <v>3</v>
      </c>
      <c r="AE45" s="139">
        <v>0.76490134837624724</v>
      </c>
      <c r="AH45" s="14">
        <v>5</v>
      </c>
      <c r="AI45" s="38">
        <v>-9.4174521102296738E-2</v>
      </c>
    </row>
    <row r="46" spans="2:35" x14ac:dyDescent="0.2">
      <c r="B46" s="138">
        <v>176</v>
      </c>
      <c r="C46" s="14">
        <v>0</v>
      </c>
      <c r="D46" s="14">
        <v>5</v>
      </c>
      <c r="E46" s="14">
        <v>17500000</v>
      </c>
      <c r="F46" s="38">
        <v>-1.3128022267595554</v>
      </c>
      <c r="I46" s="14">
        <v>952</v>
      </c>
      <c r="J46" s="14">
        <v>0</v>
      </c>
      <c r="K46" s="14">
        <v>5</v>
      </c>
      <c r="L46" s="14">
        <v>22400000</v>
      </c>
      <c r="M46" s="38">
        <v>0.53571742376913201</v>
      </c>
      <c r="P46" s="14">
        <v>225</v>
      </c>
      <c r="Q46" s="14">
        <v>2</v>
      </c>
      <c r="R46" s="14">
        <v>5</v>
      </c>
      <c r="S46" s="14">
        <v>19400000</v>
      </c>
      <c r="T46" s="38">
        <v>-0.52748985923264924</v>
      </c>
      <c r="AD46" s="138">
        <v>3</v>
      </c>
      <c r="AE46" s="139">
        <v>2.0540609242912709</v>
      </c>
      <c r="AH46" s="14">
        <v>5</v>
      </c>
      <c r="AI46" s="38">
        <v>-0.26912602339962594</v>
      </c>
    </row>
    <row r="47" spans="2:35" x14ac:dyDescent="0.2">
      <c r="B47" s="138">
        <v>187</v>
      </c>
      <c r="C47" s="14">
        <v>2</v>
      </c>
      <c r="D47" s="14">
        <v>6</v>
      </c>
      <c r="E47" s="14">
        <v>25600000</v>
      </c>
      <c r="F47" s="38">
        <v>-0.82414458241184274</v>
      </c>
      <c r="I47" s="14">
        <v>981</v>
      </c>
      <c r="J47" s="14">
        <v>1</v>
      </c>
      <c r="K47" s="14">
        <v>5</v>
      </c>
      <c r="L47" s="14">
        <v>16500000</v>
      </c>
      <c r="M47" s="38">
        <v>-0.30939829821960563</v>
      </c>
      <c r="P47" s="14">
        <v>238</v>
      </c>
      <c r="Q47" s="14">
        <v>2</v>
      </c>
      <c r="R47" s="14">
        <v>5</v>
      </c>
      <c r="S47" s="14">
        <v>24900000</v>
      </c>
      <c r="T47" s="38">
        <v>0.21086991239240488</v>
      </c>
      <c r="AD47" s="138">
        <v>3</v>
      </c>
      <c r="AE47" s="139">
        <v>0.76490134837624724</v>
      </c>
      <c r="AH47" s="14">
        <v>5</v>
      </c>
      <c r="AI47" s="38">
        <v>-0.20879791915916759</v>
      </c>
    </row>
    <row r="48" spans="2:35" x14ac:dyDescent="0.2">
      <c r="B48" s="138">
        <v>192</v>
      </c>
      <c r="C48" s="14">
        <v>1</v>
      </c>
      <c r="D48" s="14">
        <v>5</v>
      </c>
      <c r="E48" s="14">
        <v>24500000</v>
      </c>
      <c r="F48" s="38">
        <v>-0.89050549707634696</v>
      </c>
      <c r="I48" s="14">
        <v>983</v>
      </c>
      <c r="J48" s="14">
        <v>1</v>
      </c>
      <c r="K48" s="14">
        <v>8</v>
      </c>
      <c r="L48" s="14">
        <v>31800000</v>
      </c>
      <c r="M48" s="38">
        <v>1.8821729808359342</v>
      </c>
      <c r="P48" s="14">
        <v>288</v>
      </c>
      <c r="Q48" s="14">
        <v>1</v>
      </c>
      <c r="R48" s="14">
        <v>10</v>
      </c>
      <c r="S48" s="14">
        <v>30700000</v>
      </c>
      <c r="T48" s="38">
        <v>0.98950385337882563</v>
      </c>
      <c r="AD48" s="138">
        <v>3</v>
      </c>
      <c r="AE48" s="139">
        <v>0.56436541434502141</v>
      </c>
      <c r="AH48" s="14">
        <v>5</v>
      </c>
      <c r="AI48" s="38">
        <v>-0.55290621811466556</v>
      </c>
    </row>
    <row r="49" spans="2:35" x14ac:dyDescent="0.2">
      <c r="B49" s="138">
        <v>193</v>
      </c>
      <c r="C49" s="14">
        <v>5</v>
      </c>
      <c r="D49" s="14">
        <v>7</v>
      </c>
      <c r="E49" s="14">
        <v>40600000</v>
      </c>
      <c r="F49" s="38">
        <v>8.077698119503246E-2</v>
      </c>
      <c r="I49" s="14">
        <v>995</v>
      </c>
      <c r="J49" s="14">
        <v>2</v>
      </c>
      <c r="K49" s="14">
        <v>6</v>
      </c>
      <c r="L49" s="14">
        <v>20500000</v>
      </c>
      <c r="M49" s="38">
        <v>0.26356151329818256</v>
      </c>
      <c r="P49" s="14">
        <v>333</v>
      </c>
      <c r="Q49" s="14">
        <v>1</v>
      </c>
      <c r="R49" s="14">
        <v>6</v>
      </c>
      <c r="S49" s="14">
        <v>28500000</v>
      </c>
      <c r="T49" s="38">
        <v>0.69415994472880393</v>
      </c>
      <c r="AD49" s="138">
        <v>3</v>
      </c>
      <c r="AE49" s="139">
        <v>0.32085749444996137</v>
      </c>
      <c r="AH49" s="14">
        <v>5</v>
      </c>
      <c r="AI49" s="38">
        <v>0.43671279621373671</v>
      </c>
    </row>
    <row r="50" spans="2:35" x14ac:dyDescent="0.2">
      <c r="B50" s="138">
        <v>195</v>
      </c>
      <c r="C50" s="14">
        <v>1</v>
      </c>
      <c r="D50" s="14">
        <v>4</v>
      </c>
      <c r="E50" s="14">
        <v>32500000</v>
      </c>
      <c r="F50" s="38">
        <v>-0.40788066315268012</v>
      </c>
      <c r="I50" s="14">
        <v>997</v>
      </c>
      <c r="J50" s="14">
        <v>2</v>
      </c>
      <c r="K50" s="14">
        <v>8</v>
      </c>
      <c r="L50" s="14">
        <v>32700000</v>
      </c>
      <c r="M50" s="38">
        <v>2.0110889384274366</v>
      </c>
      <c r="P50" s="28"/>
      <c r="Q50" s="28"/>
      <c r="R50" s="28"/>
      <c r="S50" s="28"/>
      <c r="T50" s="39"/>
      <c r="AD50" s="138">
        <v>0</v>
      </c>
      <c r="AE50" s="139">
        <v>-1.2705725537912345</v>
      </c>
      <c r="AH50" s="14">
        <v>5</v>
      </c>
      <c r="AI50" s="38">
        <v>1.4416066530528283E-2</v>
      </c>
    </row>
    <row r="51" spans="2:35" x14ac:dyDescent="0.2">
      <c r="B51" s="138">
        <v>196</v>
      </c>
      <c r="C51" s="14">
        <v>1</v>
      </c>
      <c r="D51" s="14">
        <v>5</v>
      </c>
      <c r="E51" s="14">
        <v>39500000</v>
      </c>
      <c r="F51" s="38">
        <v>1.4416066530528283E-2</v>
      </c>
      <c r="I51" s="14">
        <v>1001</v>
      </c>
      <c r="J51" s="14">
        <v>0</v>
      </c>
      <c r="K51" s="14">
        <v>6</v>
      </c>
      <c r="L51" s="14">
        <v>23900000</v>
      </c>
      <c r="M51" s="38">
        <v>0.75057735308830253</v>
      </c>
      <c r="P51" s="28"/>
      <c r="Q51" s="28"/>
      <c r="R51" s="28"/>
      <c r="S51" s="28"/>
      <c r="T51" s="39"/>
      <c r="AD51" s="138">
        <v>0</v>
      </c>
      <c r="AE51" s="139">
        <v>-1.4394912456645179</v>
      </c>
      <c r="AH51" s="14">
        <v>5</v>
      </c>
      <c r="AI51" s="38">
        <v>0.60733740020885552</v>
      </c>
    </row>
    <row r="52" spans="2:35" x14ac:dyDescent="0.2">
      <c r="B52" s="138">
        <v>198</v>
      </c>
      <c r="C52" s="14">
        <v>2</v>
      </c>
      <c r="D52" s="14">
        <v>9</v>
      </c>
      <c r="E52" s="14">
        <v>51900000</v>
      </c>
      <c r="F52" s="38">
        <v>0.7624845591122118</v>
      </c>
      <c r="I52" s="14">
        <v>1005</v>
      </c>
      <c r="J52" s="14">
        <v>1</v>
      </c>
      <c r="K52" s="14">
        <v>5</v>
      </c>
      <c r="L52" s="14">
        <v>21800000</v>
      </c>
      <c r="M52" s="38">
        <v>0.44977345204146374</v>
      </c>
      <c r="P52" s="28"/>
      <c r="Q52" s="28"/>
      <c r="R52" s="28"/>
      <c r="S52" s="28"/>
      <c r="T52" s="39"/>
      <c r="AD52" s="138">
        <v>0</v>
      </c>
      <c r="AE52" s="139">
        <v>0.17730194797976581</v>
      </c>
      <c r="AH52" s="14">
        <v>5</v>
      </c>
      <c r="AI52" s="38">
        <v>0.99306513598142032</v>
      </c>
    </row>
    <row r="53" spans="2:35" x14ac:dyDescent="0.2">
      <c r="B53" s="138">
        <v>199</v>
      </c>
      <c r="C53" s="14">
        <v>1</v>
      </c>
      <c r="D53" s="14">
        <v>6</v>
      </c>
      <c r="E53" s="14">
        <v>32600000</v>
      </c>
      <c r="F53" s="38">
        <v>-0.40184785272863432</v>
      </c>
      <c r="I53" s="28"/>
      <c r="J53" s="28"/>
      <c r="K53" s="28"/>
      <c r="L53" s="28"/>
      <c r="M53" s="39"/>
      <c r="P53" s="28"/>
      <c r="Q53" s="28"/>
      <c r="R53" s="28"/>
      <c r="S53" s="28"/>
      <c r="T53" s="39"/>
      <c r="AD53" s="138">
        <v>0</v>
      </c>
      <c r="AE53" s="139">
        <v>-0.89653830750039276</v>
      </c>
      <c r="AH53" s="14">
        <v>5</v>
      </c>
      <c r="AI53" s="38">
        <v>-0.75571015228039329</v>
      </c>
    </row>
    <row r="54" spans="2:35" x14ac:dyDescent="0.2">
      <c r="B54" s="138">
        <v>200</v>
      </c>
      <c r="C54" s="14">
        <v>0</v>
      </c>
      <c r="D54" s="14">
        <v>3</v>
      </c>
      <c r="E54" s="14">
        <v>49800000</v>
      </c>
      <c r="F54" s="38">
        <v>0.63579554020724927</v>
      </c>
      <c r="I54" s="28"/>
      <c r="J54" s="28"/>
      <c r="K54" s="28"/>
      <c r="L54" s="28"/>
      <c r="M54" s="39"/>
      <c r="P54" s="28"/>
      <c r="Q54" s="28"/>
      <c r="R54" s="28"/>
      <c r="S54" s="28"/>
      <c r="T54" s="39"/>
      <c r="AD54" s="138">
        <v>0</v>
      </c>
      <c r="AE54" s="139">
        <v>-0.55870092375382596</v>
      </c>
      <c r="AH54" s="14">
        <v>5</v>
      </c>
      <c r="AI54" s="38">
        <v>-0.28811305425130773</v>
      </c>
    </row>
    <row r="55" spans="2:35" x14ac:dyDescent="0.2">
      <c r="B55" s="138">
        <v>201</v>
      </c>
      <c r="C55" s="14">
        <v>1</v>
      </c>
      <c r="D55" s="14">
        <v>6</v>
      </c>
      <c r="E55" s="14">
        <v>28700000</v>
      </c>
      <c r="F55" s="38">
        <v>-0.63712745926642189</v>
      </c>
      <c r="I55" s="28"/>
      <c r="J55" s="28"/>
      <c r="K55" s="28"/>
      <c r="L55" s="28"/>
      <c r="M55" s="39"/>
      <c r="P55" s="28"/>
      <c r="Q55" s="28"/>
      <c r="R55" s="28"/>
      <c r="S55" s="28"/>
      <c r="T55" s="39"/>
      <c r="AD55" s="138">
        <v>0</v>
      </c>
      <c r="AE55" s="139">
        <v>0.40654874409350755</v>
      </c>
      <c r="AH55" s="14">
        <v>5</v>
      </c>
      <c r="AI55" s="38">
        <v>-0.19673229831107594</v>
      </c>
    </row>
    <row r="56" spans="2:35" x14ac:dyDescent="0.2">
      <c r="B56" s="138">
        <v>204</v>
      </c>
      <c r="C56" s="14">
        <v>1</v>
      </c>
      <c r="D56" s="14">
        <v>6</v>
      </c>
      <c r="E56" s="14">
        <v>26800000</v>
      </c>
      <c r="F56" s="38">
        <v>-0.75175085732329272</v>
      </c>
      <c r="I56" s="28"/>
      <c r="J56" s="28"/>
      <c r="K56" s="28"/>
      <c r="L56" s="28"/>
      <c r="M56" s="39"/>
      <c r="P56" s="28"/>
      <c r="Q56" s="28"/>
      <c r="R56" s="28"/>
      <c r="S56" s="28"/>
      <c r="T56" s="39"/>
      <c r="AD56" s="138">
        <v>0</v>
      </c>
      <c r="AE56" s="139">
        <v>3.0187556577053538</v>
      </c>
      <c r="AH56" s="14">
        <v>5</v>
      </c>
      <c r="AI56" s="38">
        <v>-2.3228111966904025E-2</v>
      </c>
    </row>
    <row r="57" spans="2:35" x14ac:dyDescent="0.2">
      <c r="B57" s="138">
        <v>206</v>
      </c>
      <c r="C57" s="14">
        <v>0</v>
      </c>
      <c r="D57" s="14">
        <v>5</v>
      </c>
      <c r="E57" s="14">
        <v>13300000</v>
      </c>
      <c r="F57" s="38">
        <v>-1.5661802645694805</v>
      </c>
      <c r="I57" s="28"/>
      <c r="J57" s="28"/>
      <c r="K57" s="28"/>
      <c r="L57" s="28"/>
      <c r="M57" s="39"/>
      <c r="P57" s="28"/>
      <c r="Q57" s="28"/>
      <c r="R57" s="28"/>
      <c r="S57" s="28"/>
      <c r="T57" s="39"/>
      <c r="AD57" s="138">
        <v>0</v>
      </c>
      <c r="AE57" s="139">
        <v>-1.505852160329022</v>
      </c>
      <c r="AH57" s="14">
        <v>5</v>
      </c>
      <c r="AI57" s="38">
        <v>-0.7391181568579468</v>
      </c>
    </row>
    <row r="58" spans="2:35" x14ac:dyDescent="0.2">
      <c r="B58" s="138">
        <v>207</v>
      </c>
      <c r="C58" s="14">
        <v>3</v>
      </c>
      <c r="D58" s="14">
        <v>7</v>
      </c>
      <c r="E58" s="14">
        <v>29500000</v>
      </c>
      <c r="F58" s="38">
        <v>-0.58886497587405517</v>
      </c>
      <c r="I58" s="28"/>
      <c r="J58" s="28"/>
      <c r="K58" s="28"/>
      <c r="L58" s="28"/>
      <c r="M58" s="39"/>
      <c r="P58" s="28"/>
      <c r="Q58" s="28"/>
      <c r="R58" s="28"/>
      <c r="S58" s="28"/>
      <c r="T58" s="39"/>
      <c r="AD58" s="138">
        <v>0</v>
      </c>
      <c r="AE58" s="139">
        <v>-1.5661802645694805</v>
      </c>
      <c r="AH58" s="14">
        <v>5</v>
      </c>
      <c r="AI58" s="38">
        <v>0.21086991239240488</v>
      </c>
    </row>
    <row r="59" spans="2:35" x14ac:dyDescent="0.2">
      <c r="B59" s="138">
        <v>208</v>
      </c>
      <c r="C59" s="14">
        <v>1</v>
      </c>
      <c r="D59" s="14">
        <v>7</v>
      </c>
      <c r="E59" s="14">
        <v>35300000</v>
      </c>
      <c r="F59" s="38">
        <v>-0.23896197127939678</v>
      </c>
      <c r="I59" s="28"/>
      <c r="J59" s="28"/>
      <c r="K59" s="28"/>
      <c r="L59" s="28"/>
      <c r="M59" s="39"/>
      <c r="P59" s="28"/>
      <c r="Q59" s="28"/>
      <c r="R59" s="28"/>
      <c r="S59" s="28"/>
      <c r="T59" s="39"/>
      <c r="AD59" s="138">
        <v>0</v>
      </c>
      <c r="AE59" s="139">
        <v>-1.3128022267595554</v>
      </c>
      <c r="AH59" s="14">
        <v>5</v>
      </c>
      <c r="AI59" s="38">
        <v>-0.52748985923264924</v>
      </c>
    </row>
    <row r="60" spans="2:35" x14ac:dyDescent="0.2">
      <c r="B60" s="138">
        <v>209</v>
      </c>
      <c r="C60" s="14">
        <v>0</v>
      </c>
      <c r="D60" s="14">
        <v>4</v>
      </c>
      <c r="E60" s="14">
        <v>43100000</v>
      </c>
      <c r="F60" s="38">
        <v>0.23159724179617833</v>
      </c>
      <c r="I60" s="28"/>
      <c r="J60" s="28"/>
      <c r="K60" s="28"/>
      <c r="L60" s="28"/>
      <c r="M60" s="39"/>
      <c r="P60" s="28"/>
      <c r="Q60" s="28"/>
      <c r="R60" s="28"/>
      <c r="S60" s="28"/>
      <c r="T60" s="39"/>
      <c r="AD60" s="138">
        <v>0</v>
      </c>
      <c r="AE60" s="139">
        <v>-0.22086354000725927</v>
      </c>
      <c r="AH60" s="14">
        <v>5</v>
      </c>
      <c r="AI60" s="38">
        <v>-0.76984928859543023</v>
      </c>
    </row>
    <row r="61" spans="2:35" x14ac:dyDescent="0.2">
      <c r="B61" s="138">
        <v>210</v>
      </c>
      <c r="C61" s="14">
        <v>2</v>
      </c>
      <c r="D61" s="14">
        <v>5</v>
      </c>
      <c r="E61" s="14">
        <v>26500000</v>
      </c>
      <c r="F61" s="38">
        <v>-0.76984928859543023</v>
      </c>
      <c r="I61" s="28"/>
      <c r="J61" s="28"/>
      <c r="K61" s="28"/>
      <c r="L61" s="28"/>
      <c r="M61" s="39"/>
      <c r="P61" s="28"/>
      <c r="Q61" s="28"/>
      <c r="R61" s="28"/>
      <c r="S61" s="28"/>
      <c r="T61" s="39"/>
      <c r="AD61" s="138">
        <v>0</v>
      </c>
      <c r="AE61" s="139">
        <v>-0.22086354000725927</v>
      </c>
      <c r="AH61" s="14">
        <v>5</v>
      </c>
      <c r="AI61" s="38">
        <v>0.46593965168105994</v>
      </c>
    </row>
    <row r="62" spans="2:35" x14ac:dyDescent="0.2">
      <c r="B62" s="138">
        <v>212</v>
      </c>
      <c r="C62" s="14">
        <v>1</v>
      </c>
      <c r="D62" s="14">
        <v>5</v>
      </c>
      <c r="E62" s="14">
        <v>23200000</v>
      </c>
      <c r="F62" s="38">
        <v>-0.96893203258894278</v>
      </c>
      <c r="I62" s="28"/>
      <c r="J62" s="28"/>
      <c r="K62" s="28"/>
      <c r="L62" s="28"/>
      <c r="M62" s="39"/>
      <c r="P62" s="28"/>
      <c r="Q62" s="28"/>
      <c r="R62" s="28"/>
      <c r="S62" s="28"/>
      <c r="T62" s="39"/>
      <c r="AD62" s="138">
        <v>0</v>
      </c>
      <c r="AE62" s="139">
        <v>-0.29929007551985515</v>
      </c>
      <c r="AH62" s="14">
        <v>5</v>
      </c>
      <c r="AI62" s="38">
        <v>0.76490134837624724</v>
      </c>
    </row>
    <row r="63" spans="2:35" x14ac:dyDescent="0.2">
      <c r="B63" s="138">
        <v>213</v>
      </c>
      <c r="C63" s="14">
        <v>1</v>
      </c>
      <c r="D63" s="14">
        <v>5</v>
      </c>
      <c r="E63" s="14">
        <v>63600000</v>
      </c>
      <c r="F63" s="38">
        <v>1.4683233787255745</v>
      </c>
      <c r="I63" s="28"/>
      <c r="J63" s="28"/>
      <c r="K63" s="28"/>
      <c r="L63" s="28"/>
      <c r="M63" s="39"/>
      <c r="P63" s="28"/>
      <c r="Q63" s="28"/>
      <c r="R63" s="28"/>
      <c r="S63" s="28"/>
      <c r="T63" s="39"/>
      <c r="AD63" s="138">
        <v>0</v>
      </c>
      <c r="AE63" s="139">
        <v>0.24969567306831583</v>
      </c>
      <c r="AH63" s="14">
        <v>6</v>
      </c>
      <c r="AI63" s="38">
        <v>-1.2705725537912345</v>
      </c>
    </row>
    <row r="64" spans="2:35" x14ac:dyDescent="0.2">
      <c r="B64" s="138">
        <v>215</v>
      </c>
      <c r="C64" s="14">
        <v>1</v>
      </c>
      <c r="D64" s="14">
        <v>5</v>
      </c>
      <c r="E64" s="14">
        <v>35300000</v>
      </c>
      <c r="F64" s="38">
        <v>-0.23896197127939678</v>
      </c>
      <c r="I64" s="28"/>
      <c r="J64" s="28"/>
      <c r="K64" s="28"/>
      <c r="L64" s="28"/>
      <c r="M64" s="39"/>
      <c r="P64" s="28"/>
      <c r="Q64" s="28"/>
      <c r="R64" s="28"/>
      <c r="S64" s="28"/>
      <c r="T64" s="39"/>
      <c r="AD64" s="138">
        <v>0</v>
      </c>
      <c r="AE64" s="139">
        <v>0.23159724179617833</v>
      </c>
      <c r="AH64" s="14">
        <v>6</v>
      </c>
      <c r="AI64" s="38">
        <v>0.75057735308830253</v>
      </c>
    </row>
    <row r="65" spans="2:35" x14ac:dyDescent="0.2">
      <c r="B65" s="138">
        <v>226</v>
      </c>
      <c r="C65" s="14">
        <v>2</v>
      </c>
      <c r="D65" s="14">
        <v>7</v>
      </c>
      <c r="E65" s="14">
        <v>44100000</v>
      </c>
      <c r="F65" s="38">
        <v>0.29192534603663667</v>
      </c>
      <c r="I65" s="28"/>
      <c r="J65" s="28"/>
      <c r="K65" s="28"/>
      <c r="L65" s="28"/>
      <c r="M65" s="39"/>
      <c r="P65" s="28"/>
      <c r="Q65" s="28"/>
      <c r="R65" s="28"/>
      <c r="S65" s="28"/>
      <c r="T65" s="39"/>
      <c r="AD65" s="138">
        <v>0</v>
      </c>
      <c r="AE65" s="139">
        <v>0.56340181511869925</v>
      </c>
      <c r="AH65" s="14">
        <v>6</v>
      </c>
      <c r="AI65" s="38">
        <v>0.93678929183158366</v>
      </c>
    </row>
    <row r="66" spans="2:35" x14ac:dyDescent="0.2">
      <c r="B66" s="138">
        <v>233</v>
      </c>
      <c r="C66" s="14">
        <v>0</v>
      </c>
      <c r="D66" s="14">
        <v>6</v>
      </c>
      <c r="E66" s="14">
        <v>18200000</v>
      </c>
      <c r="F66" s="38">
        <v>-1.2705725537912345</v>
      </c>
      <c r="I66" s="28"/>
      <c r="J66" s="28"/>
      <c r="K66" s="28"/>
      <c r="L66" s="28"/>
      <c r="M66" s="39"/>
      <c r="P66" s="28"/>
      <c r="Q66" s="28"/>
      <c r="R66" s="28"/>
      <c r="S66" s="28"/>
      <c r="T66" s="39"/>
      <c r="AD66" s="138">
        <v>0</v>
      </c>
      <c r="AE66" s="139">
        <v>-1.2042116391267303</v>
      </c>
      <c r="AH66" s="14">
        <v>6</v>
      </c>
      <c r="AI66" s="38">
        <v>6.3264930411676773E-2</v>
      </c>
    </row>
    <row r="67" spans="2:35" x14ac:dyDescent="0.2">
      <c r="B67" s="138">
        <v>270</v>
      </c>
      <c r="C67" s="14">
        <v>1</v>
      </c>
      <c r="D67" s="14">
        <v>9</v>
      </c>
      <c r="E67" s="14">
        <v>52000000</v>
      </c>
      <c r="F67" s="38">
        <v>0.7685173695362576</v>
      </c>
      <c r="I67" s="28"/>
      <c r="J67" s="28"/>
      <c r="K67" s="28"/>
      <c r="L67" s="28"/>
      <c r="M67" s="39"/>
      <c r="P67" s="28"/>
      <c r="Q67" s="28"/>
      <c r="R67" s="28"/>
      <c r="S67" s="28"/>
      <c r="T67" s="39"/>
      <c r="AD67" s="138">
        <v>0</v>
      </c>
      <c r="AE67" s="139">
        <v>-0.14846981491870925</v>
      </c>
      <c r="AH67" s="14">
        <v>6</v>
      </c>
      <c r="AI67" s="38">
        <v>1.5813690797890954</v>
      </c>
    </row>
    <row r="68" spans="2:35" x14ac:dyDescent="0.2">
      <c r="B68" s="142">
        <v>312</v>
      </c>
      <c r="C68" s="46">
        <v>1</v>
      </c>
      <c r="D68" s="46">
        <v>8</v>
      </c>
      <c r="E68" s="46">
        <v>59000000</v>
      </c>
      <c r="F68" s="81">
        <v>1.190814099219466</v>
      </c>
      <c r="I68" s="28"/>
      <c r="J68" s="28"/>
      <c r="K68" s="28"/>
      <c r="L68" s="28"/>
      <c r="M68" s="39"/>
      <c r="AD68" s="138">
        <v>0</v>
      </c>
      <c r="AE68" s="139">
        <v>0.11094103331526164</v>
      </c>
      <c r="AH68" s="14">
        <v>6</v>
      </c>
      <c r="AI68" s="38">
        <v>-1.2042116391267303</v>
      </c>
    </row>
    <row r="69" spans="2:35" x14ac:dyDescent="0.2">
      <c r="B69" s="14">
        <v>314</v>
      </c>
      <c r="C69" s="14">
        <v>0</v>
      </c>
      <c r="D69" s="14">
        <v>7</v>
      </c>
      <c r="E69" s="14">
        <v>42200000</v>
      </c>
      <c r="F69" s="38">
        <v>0.17730194797976581</v>
      </c>
      <c r="I69" s="28"/>
      <c r="J69" s="28"/>
      <c r="K69" s="28"/>
      <c r="L69" s="28"/>
      <c r="M69" s="39"/>
      <c r="AD69" s="138">
        <v>0</v>
      </c>
      <c r="AE69" s="139">
        <v>0.63579554020724927</v>
      </c>
      <c r="AH69" s="14">
        <v>6</v>
      </c>
      <c r="AI69" s="38">
        <v>1.1640252539447475</v>
      </c>
    </row>
    <row r="70" spans="2:35" x14ac:dyDescent="0.2">
      <c r="B70" s="28"/>
      <c r="C70" s="28"/>
      <c r="D70" s="28"/>
      <c r="E70" s="28"/>
      <c r="F70" s="39"/>
      <c r="I70" s="28"/>
      <c r="J70" s="28"/>
      <c r="K70" s="28"/>
      <c r="L70" s="28"/>
      <c r="M70" s="39"/>
      <c r="AD70" s="138">
        <v>0</v>
      </c>
      <c r="AE70" s="139">
        <v>0.54530338384656174</v>
      </c>
      <c r="AH70" s="14">
        <v>6</v>
      </c>
      <c r="AI70" s="38">
        <v>-1.7350380655339136E-2</v>
      </c>
    </row>
    <row r="71" spans="2:35" x14ac:dyDescent="0.2">
      <c r="B71" s="28"/>
      <c r="C71" s="28"/>
      <c r="D71" s="28"/>
      <c r="E71" s="28"/>
      <c r="F71" s="39"/>
      <c r="AD71" s="138">
        <v>0</v>
      </c>
      <c r="AE71" s="139">
        <v>0.63579554020724927</v>
      </c>
      <c r="AH71" s="14">
        <v>6</v>
      </c>
      <c r="AI71" s="38">
        <v>2.2380031035811898</v>
      </c>
    </row>
    <row r="72" spans="2:35" x14ac:dyDescent="0.2">
      <c r="B72" s="28"/>
      <c r="C72" s="28"/>
      <c r="D72" s="28"/>
      <c r="E72" s="28"/>
      <c r="F72" s="39"/>
      <c r="AD72" s="138">
        <v>0</v>
      </c>
      <c r="AE72" s="139">
        <v>-0.10624014195038842</v>
      </c>
      <c r="AH72" s="14">
        <v>6</v>
      </c>
      <c r="AI72" s="38">
        <v>-0.75175085732329272</v>
      </c>
    </row>
    <row r="73" spans="2:35" x14ac:dyDescent="0.2">
      <c r="B73" s="28"/>
      <c r="C73" s="28"/>
      <c r="D73" s="28"/>
      <c r="E73" s="28"/>
      <c r="F73" s="39"/>
      <c r="AD73" s="138">
        <v>0</v>
      </c>
      <c r="AE73" s="139">
        <v>-0.36565099018435931</v>
      </c>
      <c r="AH73" s="14">
        <v>6</v>
      </c>
      <c r="AI73" s="38">
        <v>0.33518148973790607</v>
      </c>
    </row>
    <row r="74" spans="2:35" x14ac:dyDescent="0.2">
      <c r="B74" s="28"/>
      <c r="C74" s="28"/>
      <c r="D74" s="28"/>
      <c r="E74" s="28"/>
      <c r="F74" s="39"/>
      <c r="AD74" s="138">
        <v>1</v>
      </c>
      <c r="AE74" s="139">
        <v>-0.75175085732329272</v>
      </c>
      <c r="AH74" s="14">
        <v>6</v>
      </c>
      <c r="AI74" s="38">
        <v>6.3025579266956705E-2</v>
      </c>
    </row>
    <row r="75" spans="2:35" x14ac:dyDescent="0.2">
      <c r="B75" s="28"/>
      <c r="C75" s="28"/>
      <c r="D75" s="28"/>
      <c r="E75" s="28"/>
      <c r="F75" s="39"/>
      <c r="AD75" s="138">
        <v>1</v>
      </c>
      <c r="AE75" s="139">
        <v>-0.89050549707634696</v>
      </c>
      <c r="AH75" s="14">
        <v>6</v>
      </c>
      <c r="AI75" s="38">
        <v>-0.35358536933626761</v>
      </c>
    </row>
    <row r="76" spans="2:35" x14ac:dyDescent="0.2">
      <c r="B76" s="28"/>
      <c r="C76" s="28"/>
      <c r="D76" s="28"/>
      <c r="E76" s="28"/>
      <c r="F76" s="39"/>
      <c r="AD76" s="138">
        <v>1</v>
      </c>
      <c r="AE76" s="139">
        <v>2.8980994492244374</v>
      </c>
      <c r="AH76" s="14">
        <v>6</v>
      </c>
      <c r="AI76" s="38">
        <v>0.25572848349236166</v>
      </c>
    </row>
    <row r="77" spans="2:35" x14ac:dyDescent="0.2">
      <c r="B77" s="28"/>
      <c r="C77" s="28"/>
      <c r="D77" s="28"/>
      <c r="E77" s="28"/>
      <c r="F77" s="39"/>
      <c r="AD77" s="138">
        <v>1</v>
      </c>
      <c r="AE77" s="139">
        <v>1.4683233787255745</v>
      </c>
      <c r="AH77" s="14">
        <v>6</v>
      </c>
      <c r="AI77" s="38">
        <v>0.47842144261735314</v>
      </c>
    </row>
    <row r="78" spans="2:35" x14ac:dyDescent="0.2">
      <c r="B78" s="28"/>
      <c r="C78" s="28"/>
      <c r="D78" s="28"/>
      <c r="E78" s="28"/>
      <c r="F78" s="39"/>
      <c r="AD78" s="138">
        <v>1</v>
      </c>
      <c r="AE78" s="139">
        <v>-0.95686641174085107</v>
      </c>
      <c r="AH78" s="14">
        <v>6</v>
      </c>
      <c r="AI78" s="38">
        <v>0.74439763914300061</v>
      </c>
    </row>
    <row r="79" spans="2:35" x14ac:dyDescent="0.2">
      <c r="AD79" s="138">
        <v>1</v>
      </c>
      <c r="AE79" s="139">
        <v>-0.66125870096260519</v>
      </c>
      <c r="AH79" s="14">
        <v>6</v>
      </c>
      <c r="AI79" s="38">
        <v>-0.73365242605115522</v>
      </c>
    </row>
    <row r="80" spans="2:35" x14ac:dyDescent="0.2">
      <c r="AD80" s="138">
        <v>1</v>
      </c>
      <c r="AE80" s="139">
        <v>-0.35358536933626761</v>
      </c>
      <c r="AH80" s="14">
        <v>6</v>
      </c>
      <c r="AI80" s="38">
        <v>-0.63712745926642189</v>
      </c>
    </row>
    <row r="81" spans="30:35" x14ac:dyDescent="0.2">
      <c r="AD81" s="138">
        <v>1</v>
      </c>
      <c r="AE81" s="139">
        <v>-0.96893203258894278</v>
      </c>
      <c r="AH81" s="14">
        <v>6</v>
      </c>
      <c r="AI81" s="38">
        <v>0.30484297423559359</v>
      </c>
    </row>
    <row r="82" spans="30:35" x14ac:dyDescent="0.2">
      <c r="AD82" s="138">
        <v>1</v>
      </c>
      <c r="AE82" s="139">
        <v>-0.23896197127939678</v>
      </c>
      <c r="AH82" s="14">
        <v>6</v>
      </c>
      <c r="AI82" s="38">
        <v>0.69415994472880393</v>
      </c>
    </row>
    <row r="83" spans="30:35" x14ac:dyDescent="0.2">
      <c r="AD83" s="138">
        <v>1</v>
      </c>
      <c r="AE83" s="139">
        <v>0.15920351670762831</v>
      </c>
      <c r="AH83" s="14">
        <v>6</v>
      </c>
      <c r="AI83" s="38">
        <v>-0.40184785272863432</v>
      </c>
    </row>
    <row r="84" spans="30:35" x14ac:dyDescent="0.2">
      <c r="AD84" s="138">
        <v>1</v>
      </c>
      <c r="AE84" s="139">
        <v>-0.23896197127939678</v>
      </c>
      <c r="AH84" s="14">
        <v>6</v>
      </c>
      <c r="AI84" s="38">
        <v>0.82840717593335922</v>
      </c>
    </row>
    <row r="85" spans="30:35" x14ac:dyDescent="0.2">
      <c r="AD85" s="138">
        <v>1</v>
      </c>
      <c r="AE85" s="139">
        <v>-9.4174521102296738E-2</v>
      </c>
      <c r="AH85" s="14">
        <v>6</v>
      </c>
      <c r="AI85" s="38">
        <v>-0.23777832177988209</v>
      </c>
    </row>
    <row r="86" spans="30:35" x14ac:dyDescent="0.2">
      <c r="AD86" s="138">
        <v>1</v>
      </c>
      <c r="AE86" s="139">
        <v>-0.26912602339962594</v>
      </c>
      <c r="AH86" s="14">
        <v>6</v>
      </c>
      <c r="AI86" s="38">
        <v>-8.0214373612490342E-2</v>
      </c>
    </row>
    <row r="87" spans="30:35" x14ac:dyDescent="0.2">
      <c r="AD87" s="138">
        <v>1</v>
      </c>
      <c r="AE87" s="139">
        <v>-0.59489778629810097</v>
      </c>
      <c r="AH87" s="14">
        <v>6</v>
      </c>
      <c r="AI87" s="38">
        <v>1.4079952744851161</v>
      </c>
    </row>
    <row r="88" spans="30:35" x14ac:dyDescent="0.2">
      <c r="AD88" s="138">
        <v>1</v>
      </c>
      <c r="AE88" s="139">
        <v>0.25572848349236166</v>
      </c>
      <c r="AH88" s="14">
        <v>6</v>
      </c>
      <c r="AI88" s="38">
        <v>0.89553079153563686</v>
      </c>
    </row>
    <row r="89" spans="30:35" x14ac:dyDescent="0.2">
      <c r="AD89" s="138">
        <v>1</v>
      </c>
      <c r="AE89" s="139">
        <v>1.8182263833202328</v>
      </c>
      <c r="AH89" s="14">
        <v>6</v>
      </c>
      <c r="AI89" s="38">
        <v>1.7547130712447907</v>
      </c>
    </row>
    <row r="90" spans="30:35" x14ac:dyDescent="0.2">
      <c r="AD90" s="138">
        <v>1</v>
      </c>
      <c r="AE90" s="139">
        <v>1.8061607624721412</v>
      </c>
      <c r="AH90" s="14">
        <v>6</v>
      </c>
      <c r="AI90" s="38">
        <v>-2.4270881807771065</v>
      </c>
    </row>
    <row r="91" spans="30:35" x14ac:dyDescent="0.2">
      <c r="AD91" s="138">
        <v>1</v>
      </c>
      <c r="AE91" s="139">
        <v>2.0716044211301581</v>
      </c>
      <c r="AH91" s="14">
        <v>6</v>
      </c>
      <c r="AI91" s="38">
        <v>0.45251492856060438</v>
      </c>
    </row>
    <row r="92" spans="30:35" x14ac:dyDescent="0.2">
      <c r="AD92" s="138">
        <v>1</v>
      </c>
      <c r="AE92" s="139">
        <v>2.4154746153007705</v>
      </c>
      <c r="AH92" s="14">
        <v>6</v>
      </c>
      <c r="AI92" s="38">
        <v>0.26356151329818256</v>
      </c>
    </row>
    <row r="93" spans="30:35" x14ac:dyDescent="0.2">
      <c r="AD93" s="138">
        <v>1</v>
      </c>
      <c r="AE93" s="139">
        <v>-0.73365242605115522</v>
      </c>
      <c r="AH93" s="14">
        <v>6</v>
      </c>
      <c r="AI93" s="38">
        <v>-1.9894422070502564</v>
      </c>
    </row>
    <row r="94" spans="30:35" x14ac:dyDescent="0.2">
      <c r="AD94" s="138">
        <v>1</v>
      </c>
      <c r="AE94" s="139">
        <v>-0.63712745926642189</v>
      </c>
      <c r="AH94" s="14">
        <v>6</v>
      </c>
      <c r="AI94" s="38">
        <v>-0.59624451772500187</v>
      </c>
    </row>
    <row r="95" spans="30:35" x14ac:dyDescent="0.2">
      <c r="AD95" s="138">
        <v>1</v>
      </c>
      <c r="AE95" s="139">
        <v>-0.40788066315268012</v>
      </c>
      <c r="AH95" s="14">
        <v>6</v>
      </c>
      <c r="AI95" s="38">
        <v>1.5606757265908568</v>
      </c>
    </row>
    <row r="96" spans="30:35" x14ac:dyDescent="0.2">
      <c r="AD96" s="138">
        <v>1</v>
      </c>
      <c r="AE96" s="139">
        <v>-0.20879791915916759</v>
      </c>
      <c r="AH96" s="14">
        <v>6</v>
      </c>
      <c r="AI96" s="38">
        <v>-0.82283376788267093</v>
      </c>
    </row>
    <row r="97" spans="30:35" x14ac:dyDescent="0.2">
      <c r="AD97" s="138">
        <v>1</v>
      </c>
      <c r="AE97" s="139">
        <v>-0.88447268665230105</v>
      </c>
      <c r="AH97" s="14">
        <v>6</v>
      </c>
      <c r="AI97" s="38">
        <v>-0.43351679738946053</v>
      </c>
    </row>
    <row r="98" spans="30:35" x14ac:dyDescent="0.2">
      <c r="AD98" s="138">
        <v>1</v>
      </c>
      <c r="AE98" s="139">
        <v>-0.40184785272863432</v>
      </c>
      <c r="AH98" s="14">
        <v>6</v>
      </c>
      <c r="AI98" s="38">
        <v>-0.86803411444944911</v>
      </c>
    </row>
    <row r="99" spans="30:35" x14ac:dyDescent="0.2">
      <c r="AD99" s="138">
        <v>1</v>
      </c>
      <c r="AE99" s="139">
        <v>0.14713789585953665</v>
      </c>
      <c r="AH99" s="14">
        <v>6</v>
      </c>
      <c r="AI99" s="38">
        <v>-0.35237028408343973</v>
      </c>
    </row>
    <row r="100" spans="30:35" x14ac:dyDescent="0.2">
      <c r="AD100" s="138">
        <v>1</v>
      </c>
      <c r="AE100" s="139">
        <v>0.43671279621373671</v>
      </c>
      <c r="AH100" s="14">
        <v>6</v>
      </c>
      <c r="AI100" s="38">
        <v>1.1802972117266437</v>
      </c>
    </row>
    <row r="101" spans="30:35" x14ac:dyDescent="0.2">
      <c r="AD101" s="138">
        <v>1</v>
      </c>
      <c r="AE101" s="139">
        <v>1.4416066530528283E-2</v>
      </c>
      <c r="AH101" s="14">
        <v>6</v>
      </c>
      <c r="AI101" s="38">
        <v>0.67412204221040373</v>
      </c>
    </row>
    <row r="102" spans="30:35" x14ac:dyDescent="0.2">
      <c r="AD102" s="138">
        <v>1</v>
      </c>
      <c r="AE102" s="139">
        <v>0.7685173695362576</v>
      </c>
      <c r="AH102" s="14">
        <v>6</v>
      </c>
      <c r="AI102" s="38">
        <v>-0.82414458241184274</v>
      </c>
    </row>
    <row r="103" spans="30:35" x14ac:dyDescent="0.2">
      <c r="AD103" s="138">
        <v>1</v>
      </c>
      <c r="AE103" s="139">
        <v>1.190814099219466</v>
      </c>
      <c r="AH103" s="14">
        <v>6</v>
      </c>
      <c r="AI103" s="38">
        <v>7.7349574554901407E-2</v>
      </c>
    </row>
    <row r="104" spans="30:35" x14ac:dyDescent="0.2">
      <c r="AD104" s="138">
        <v>1</v>
      </c>
      <c r="AE104" s="139">
        <v>1.7337670373835912</v>
      </c>
      <c r="AH104" s="14">
        <v>6</v>
      </c>
      <c r="AI104" s="38">
        <v>0.46870106656127425</v>
      </c>
    </row>
    <row r="105" spans="30:35" x14ac:dyDescent="0.2">
      <c r="AD105" s="138">
        <v>1</v>
      </c>
      <c r="AE105" s="139">
        <v>1.4079952744851161</v>
      </c>
      <c r="AH105" s="14">
        <v>6</v>
      </c>
      <c r="AI105" s="38">
        <v>-0.83625849100312644</v>
      </c>
    </row>
    <row r="106" spans="30:35" x14ac:dyDescent="0.2">
      <c r="AD106" s="138">
        <v>1</v>
      </c>
      <c r="AE106" s="139">
        <v>-0.74571804689924692</v>
      </c>
      <c r="AH106" s="14">
        <v>6</v>
      </c>
      <c r="AI106" s="38">
        <v>-0.49561023696288681</v>
      </c>
    </row>
    <row r="107" spans="30:35" x14ac:dyDescent="0.2">
      <c r="AD107" s="138">
        <v>2</v>
      </c>
      <c r="AE107" s="139">
        <v>-0.27515883382367179</v>
      </c>
      <c r="AH107" s="14">
        <v>6</v>
      </c>
      <c r="AI107" s="38">
        <v>7.7349574554901407E-2</v>
      </c>
    </row>
    <row r="108" spans="30:35" x14ac:dyDescent="0.2">
      <c r="AD108" s="138">
        <v>2</v>
      </c>
      <c r="AE108" s="139">
        <v>0.29192534603663667</v>
      </c>
      <c r="AH108" s="14">
        <v>6</v>
      </c>
      <c r="AI108" s="38">
        <v>0.60018688288561517</v>
      </c>
    </row>
    <row r="109" spans="30:35" x14ac:dyDescent="0.2">
      <c r="AD109" s="138">
        <v>2</v>
      </c>
      <c r="AE109" s="139">
        <v>-0.19673229831107594</v>
      </c>
      <c r="AH109" s="14">
        <v>6</v>
      </c>
      <c r="AI109" s="38">
        <v>-0.17844705810080549</v>
      </c>
    </row>
    <row r="110" spans="30:35" x14ac:dyDescent="0.2">
      <c r="AD110" s="138">
        <v>2</v>
      </c>
      <c r="AE110" s="139">
        <v>0.7624845591122118</v>
      </c>
      <c r="AH110" s="14">
        <v>7</v>
      </c>
      <c r="AI110" s="38">
        <v>0.17730194797976581</v>
      </c>
    </row>
    <row r="111" spans="30:35" x14ac:dyDescent="0.2">
      <c r="AD111" s="138">
        <v>2</v>
      </c>
      <c r="AE111" s="139">
        <v>-0.82414458241184274</v>
      </c>
      <c r="AH111" s="14">
        <v>7</v>
      </c>
      <c r="AI111" s="38">
        <v>0.40654874409350755</v>
      </c>
    </row>
    <row r="112" spans="30:35" x14ac:dyDescent="0.2">
      <c r="AD112" s="138">
        <v>2</v>
      </c>
      <c r="AE112" s="139">
        <v>-0.76984928859543023</v>
      </c>
      <c r="AH112" s="14">
        <v>7</v>
      </c>
      <c r="AI112" s="38">
        <v>3.0187556577053538</v>
      </c>
    </row>
    <row r="113" spans="30:35" x14ac:dyDescent="0.2">
      <c r="AD113" s="138">
        <v>2</v>
      </c>
      <c r="AE113" s="139">
        <v>0.56340181511869925</v>
      </c>
      <c r="AH113" s="14">
        <v>7</v>
      </c>
      <c r="AI113" s="38">
        <v>-1.505852160329022</v>
      </c>
    </row>
    <row r="114" spans="30:35" x14ac:dyDescent="0.2">
      <c r="AD114" s="138">
        <v>2</v>
      </c>
      <c r="AE114" s="139">
        <v>0.82884547377671602</v>
      </c>
      <c r="AH114" s="14">
        <v>7</v>
      </c>
      <c r="AI114" s="38">
        <v>-0.63488764419629351</v>
      </c>
    </row>
    <row r="115" spans="30:35" x14ac:dyDescent="0.2">
      <c r="AD115" s="138">
        <v>3</v>
      </c>
      <c r="AE115" s="139">
        <v>-0.58886497587405517</v>
      </c>
      <c r="AH115" s="14">
        <v>7</v>
      </c>
      <c r="AI115" s="38">
        <v>-0.67516181355766003</v>
      </c>
    </row>
    <row r="116" spans="30:35" x14ac:dyDescent="0.2">
      <c r="AD116" s="138">
        <v>0</v>
      </c>
      <c r="AE116" s="139">
        <v>-0.20529650434171656</v>
      </c>
      <c r="AH116" s="14">
        <v>7</v>
      </c>
      <c r="AI116" s="38">
        <v>0.54530338384656174</v>
      </c>
    </row>
    <row r="117" spans="30:35" x14ac:dyDescent="0.2">
      <c r="AD117" s="138">
        <v>0</v>
      </c>
      <c r="AE117" s="139">
        <v>1.3653961007515805</v>
      </c>
      <c r="AH117" s="14">
        <v>7</v>
      </c>
      <c r="AI117" s="38">
        <v>2.2111536573402786</v>
      </c>
    </row>
    <row r="118" spans="30:35" x14ac:dyDescent="0.2">
      <c r="AD118" s="138">
        <v>0</v>
      </c>
      <c r="AE118" s="139">
        <v>-0.63488764419629351</v>
      </c>
      <c r="AH118" s="14">
        <v>7</v>
      </c>
      <c r="AI118" s="38">
        <v>-0.36565099018435931</v>
      </c>
    </row>
    <row r="119" spans="30:35" x14ac:dyDescent="0.2">
      <c r="AD119" s="138">
        <v>0</v>
      </c>
      <c r="AE119" s="139">
        <v>0.84183189905381473</v>
      </c>
      <c r="AH119" s="14">
        <v>7</v>
      </c>
      <c r="AI119" s="38">
        <v>2.8980994492244374</v>
      </c>
    </row>
    <row r="120" spans="30:35" x14ac:dyDescent="0.2">
      <c r="AD120" s="138">
        <v>0</v>
      </c>
      <c r="AE120" s="139">
        <v>6.3264930411676773E-2</v>
      </c>
      <c r="AH120" s="14">
        <v>7</v>
      </c>
      <c r="AI120" s="38">
        <v>-0.66125870096260519</v>
      </c>
    </row>
    <row r="121" spans="30:35" x14ac:dyDescent="0.2">
      <c r="AD121" s="138">
        <v>0</v>
      </c>
      <c r="AE121" s="139">
        <v>-0.67516181355766003</v>
      </c>
      <c r="AH121" s="14">
        <v>7</v>
      </c>
      <c r="AI121" s="38">
        <v>-0.23896197127939678</v>
      </c>
    </row>
    <row r="122" spans="30:35" x14ac:dyDescent="0.2">
      <c r="AD122" s="138">
        <v>0</v>
      </c>
      <c r="AE122" s="139">
        <v>-0.63488764419629351</v>
      </c>
      <c r="AH122" s="14">
        <v>7</v>
      </c>
      <c r="AI122" s="38">
        <v>0.17059574303103828</v>
      </c>
    </row>
    <row r="123" spans="30:35" x14ac:dyDescent="0.2">
      <c r="AD123" s="138">
        <v>0</v>
      </c>
      <c r="AE123" s="139">
        <v>-0.27242011994399418</v>
      </c>
      <c r="AH123" s="14">
        <v>7</v>
      </c>
      <c r="AI123" s="38">
        <v>0.15920351670762831</v>
      </c>
    </row>
    <row r="124" spans="30:35" x14ac:dyDescent="0.2">
      <c r="AD124" s="138">
        <v>0</v>
      </c>
      <c r="AE124" s="139">
        <v>6.3197958067394047E-2</v>
      </c>
      <c r="AH124" s="14">
        <v>7</v>
      </c>
      <c r="AI124" s="38">
        <v>1.8061607624721412</v>
      </c>
    </row>
    <row r="125" spans="30:35" x14ac:dyDescent="0.2">
      <c r="AD125" s="138">
        <v>0</v>
      </c>
      <c r="AE125" s="139">
        <v>1.1640252539447475</v>
      </c>
      <c r="AH125" s="14">
        <v>7</v>
      </c>
      <c r="AI125" s="38">
        <v>2.0716044211301581</v>
      </c>
    </row>
    <row r="126" spans="30:35" x14ac:dyDescent="0.2">
      <c r="AD126" s="138">
        <v>0</v>
      </c>
      <c r="AE126" s="139">
        <v>0.33169242047650466</v>
      </c>
      <c r="AH126" s="14">
        <v>7</v>
      </c>
      <c r="AI126" s="38">
        <v>2.4154746153007705</v>
      </c>
    </row>
    <row r="127" spans="30:35" x14ac:dyDescent="0.2">
      <c r="AD127" s="138">
        <v>0</v>
      </c>
      <c r="AE127" s="139">
        <v>2.2111536573402786</v>
      </c>
      <c r="AH127" s="14">
        <v>7</v>
      </c>
      <c r="AI127" s="38">
        <v>-1.5209193701463584</v>
      </c>
    </row>
    <row r="128" spans="30:35" x14ac:dyDescent="0.2">
      <c r="AD128" s="138">
        <v>0</v>
      </c>
      <c r="AE128" s="139">
        <v>0.70758466784925944</v>
      </c>
      <c r="AH128" s="14">
        <v>7</v>
      </c>
      <c r="AI128" s="38">
        <v>1.7337670373835912</v>
      </c>
    </row>
    <row r="129" spans="30:35" x14ac:dyDescent="0.2">
      <c r="AD129" s="138">
        <v>0</v>
      </c>
      <c r="AE129" s="139">
        <v>-1.7350380655339136E-2</v>
      </c>
      <c r="AH129" s="14">
        <v>7</v>
      </c>
      <c r="AI129" s="38">
        <v>-0.74571804689924692</v>
      </c>
    </row>
    <row r="130" spans="30:35" x14ac:dyDescent="0.2">
      <c r="AD130" s="138">
        <v>0</v>
      </c>
      <c r="AE130" s="139">
        <v>2.2380031035811898</v>
      </c>
      <c r="AH130" s="14">
        <v>7</v>
      </c>
      <c r="AI130" s="38">
        <v>6.3197958067394047E-2</v>
      </c>
    </row>
    <row r="131" spans="30:35" x14ac:dyDescent="0.2">
      <c r="AD131" s="138">
        <v>1</v>
      </c>
      <c r="AE131" s="139">
        <v>-0.17844705810080549</v>
      </c>
      <c r="AH131" s="14">
        <v>7</v>
      </c>
      <c r="AI131" s="38">
        <v>-0.49561023696288681</v>
      </c>
    </row>
    <row r="132" spans="30:35" x14ac:dyDescent="0.2">
      <c r="AD132" s="138">
        <v>1</v>
      </c>
      <c r="AE132" s="139">
        <v>-0.36639318178718289</v>
      </c>
      <c r="AH132" s="14">
        <v>7</v>
      </c>
      <c r="AI132" s="38">
        <v>0.66463338136063432</v>
      </c>
    </row>
    <row r="133" spans="30:35" x14ac:dyDescent="0.2">
      <c r="AD133" s="138">
        <v>1</v>
      </c>
      <c r="AE133" s="139">
        <v>0.17059574303103828</v>
      </c>
      <c r="AH133" s="14">
        <v>7</v>
      </c>
      <c r="AI133" s="38">
        <v>-0.27515883382367179</v>
      </c>
    </row>
    <row r="134" spans="30:35" x14ac:dyDescent="0.2">
      <c r="AD134" s="138">
        <v>1</v>
      </c>
      <c r="AE134" s="139">
        <v>0.74439763914300061</v>
      </c>
      <c r="AH134" s="14">
        <v>7</v>
      </c>
      <c r="AI134" s="38">
        <v>0.29192534603663667</v>
      </c>
    </row>
    <row r="135" spans="30:35" x14ac:dyDescent="0.2">
      <c r="AD135" s="138">
        <v>1</v>
      </c>
      <c r="AE135" s="139">
        <v>1.960706047591793</v>
      </c>
      <c r="AH135" s="14">
        <v>7</v>
      </c>
      <c r="AI135" s="38">
        <v>-1.0399220579047856</v>
      </c>
    </row>
    <row r="136" spans="30:35" x14ac:dyDescent="0.2">
      <c r="AD136" s="138">
        <v>1</v>
      </c>
      <c r="AE136" s="139">
        <v>-1.5209193701463584</v>
      </c>
      <c r="AH136" s="14">
        <v>7</v>
      </c>
      <c r="AI136" s="38">
        <v>-0.70436082069822781</v>
      </c>
    </row>
    <row r="137" spans="30:35" x14ac:dyDescent="0.2">
      <c r="AD137" s="138">
        <v>1</v>
      </c>
      <c r="AE137" s="139">
        <v>-0.44694152050991609</v>
      </c>
      <c r="AH137" s="14">
        <v>7</v>
      </c>
      <c r="AI137" s="38">
        <v>1.6816370468047084</v>
      </c>
    </row>
    <row r="138" spans="30:35" x14ac:dyDescent="0.2">
      <c r="AD138" s="138">
        <v>1</v>
      </c>
      <c r="AE138" s="139">
        <v>0.30484297423559359</v>
      </c>
      <c r="AH138" s="14">
        <v>7</v>
      </c>
      <c r="AI138" s="38">
        <v>-0.58886497587405517</v>
      </c>
    </row>
    <row r="139" spans="30:35" x14ac:dyDescent="0.2">
      <c r="AD139" s="138">
        <v>1</v>
      </c>
      <c r="AE139" s="139">
        <v>0.69415994472880393</v>
      </c>
      <c r="AH139" s="14">
        <v>7</v>
      </c>
      <c r="AI139" s="38">
        <v>9.5699821303644572E-2</v>
      </c>
    </row>
    <row r="140" spans="30:35" x14ac:dyDescent="0.2">
      <c r="AD140" s="138">
        <v>1</v>
      </c>
      <c r="AE140" s="139">
        <v>0.82840717593335922</v>
      </c>
      <c r="AH140" s="14">
        <v>7</v>
      </c>
      <c r="AI140" s="38">
        <v>0.38761383933135479</v>
      </c>
    </row>
    <row r="141" spans="30:35" x14ac:dyDescent="0.2">
      <c r="AD141" s="138">
        <v>1</v>
      </c>
      <c r="AE141" s="139">
        <v>6.3197958067394047E-2</v>
      </c>
      <c r="AH141" s="14">
        <v>7</v>
      </c>
      <c r="AI141" s="38">
        <v>0.69415994472880393</v>
      </c>
    </row>
    <row r="142" spans="30:35" x14ac:dyDescent="0.2">
      <c r="AD142" s="138">
        <v>1</v>
      </c>
      <c r="AE142" s="139">
        <v>0.89553079153563686</v>
      </c>
      <c r="AH142" s="14">
        <v>7</v>
      </c>
      <c r="AI142" s="38">
        <v>0.13464555570668021</v>
      </c>
    </row>
    <row r="143" spans="30:35" x14ac:dyDescent="0.2">
      <c r="AD143" s="138">
        <v>1</v>
      </c>
      <c r="AE143" s="139">
        <v>1.1908747001856586</v>
      </c>
      <c r="AH143" s="14">
        <v>7</v>
      </c>
      <c r="AI143" s="38">
        <v>0.77683253003496833</v>
      </c>
    </row>
    <row r="144" spans="30:35" x14ac:dyDescent="0.2">
      <c r="AD144" s="138">
        <v>1</v>
      </c>
      <c r="AE144" s="139">
        <v>0.98950385337882563</v>
      </c>
      <c r="AH144" s="14">
        <v>7</v>
      </c>
      <c r="AI144" s="38">
        <v>0.56436541434502141</v>
      </c>
    </row>
    <row r="145" spans="30:35" x14ac:dyDescent="0.2">
      <c r="AD145" s="138">
        <v>1</v>
      </c>
      <c r="AE145" s="139">
        <v>1.7547130712447907</v>
      </c>
      <c r="AH145" s="14">
        <v>7</v>
      </c>
      <c r="AI145" s="38">
        <v>0.32085749444996137</v>
      </c>
    </row>
    <row r="146" spans="30:35" x14ac:dyDescent="0.2">
      <c r="AD146" s="138">
        <v>2</v>
      </c>
      <c r="AE146" s="139">
        <v>-2.4270881807771065</v>
      </c>
      <c r="AH146" s="14">
        <v>7</v>
      </c>
      <c r="AI146" s="38">
        <v>0.70655693310237144</v>
      </c>
    </row>
    <row r="147" spans="30:35" x14ac:dyDescent="0.2">
      <c r="AD147" s="138">
        <v>2</v>
      </c>
      <c r="AE147" s="139">
        <v>0.45251492856060438</v>
      </c>
      <c r="AH147" s="14">
        <v>7</v>
      </c>
      <c r="AI147" s="38">
        <v>8.077698119503246E-2</v>
      </c>
    </row>
    <row r="148" spans="30:35" x14ac:dyDescent="0.2">
      <c r="AD148" s="138">
        <v>2</v>
      </c>
      <c r="AE148" s="139">
        <v>0.99306513598142032</v>
      </c>
      <c r="AH148" s="14">
        <v>7</v>
      </c>
      <c r="AI148" s="38">
        <v>-0.18540256642674302</v>
      </c>
    </row>
    <row r="149" spans="30:35" x14ac:dyDescent="0.2">
      <c r="AD149" s="138">
        <v>2</v>
      </c>
      <c r="AE149" s="139">
        <v>-1.9894422070502564</v>
      </c>
      <c r="AH149" s="14">
        <v>8</v>
      </c>
      <c r="AI149" s="38">
        <v>0.84183189905381473</v>
      </c>
    </row>
    <row r="150" spans="30:35" x14ac:dyDescent="0.2">
      <c r="AD150" s="138">
        <v>2</v>
      </c>
      <c r="AE150" s="139">
        <v>-0.75571015228039329</v>
      </c>
      <c r="AH150" s="14">
        <v>8</v>
      </c>
      <c r="AI150" s="38">
        <v>-0.14846981491870925</v>
      </c>
    </row>
    <row r="151" spans="30:35" x14ac:dyDescent="0.2">
      <c r="AD151" s="138">
        <v>2</v>
      </c>
      <c r="AE151" s="139">
        <v>-0.19187178122126103</v>
      </c>
      <c r="AH151" s="14">
        <v>8</v>
      </c>
      <c r="AI151" s="38">
        <v>0.63579554020724927</v>
      </c>
    </row>
    <row r="152" spans="30:35" x14ac:dyDescent="0.2">
      <c r="AD152" s="138">
        <v>2</v>
      </c>
      <c r="AE152" s="139">
        <v>0.3988160360787823</v>
      </c>
      <c r="AH152" s="14">
        <v>8</v>
      </c>
      <c r="AI152" s="38">
        <v>0.5070694331932426</v>
      </c>
    </row>
    <row r="153" spans="30:35" x14ac:dyDescent="0.2">
      <c r="AD153" s="138">
        <v>2</v>
      </c>
      <c r="AE153" s="139">
        <v>-0.59624451772500187</v>
      </c>
      <c r="AH153" s="14">
        <v>8</v>
      </c>
      <c r="AI153" s="38">
        <v>-0.17844705810080549</v>
      </c>
    </row>
    <row r="154" spans="30:35" x14ac:dyDescent="0.2">
      <c r="AD154" s="138">
        <v>2</v>
      </c>
      <c r="AE154" s="139">
        <v>-0.28811305425130773</v>
      </c>
      <c r="AH154" s="14">
        <v>8</v>
      </c>
      <c r="AI154" s="38">
        <v>1.960706047591793</v>
      </c>
    </row>
    <row r="155" spans="30:35" x14ac:dyDescent="0.2">
      <c r="AD155" s="138">
        <v>2</v>
      </c>
      <c r="AE155" s="139">
        <v>-2.3228111966904025E-2</v>
      </c>
      <c r="AH155" s="14">
        <v>8</v>
      </c>
      <c r="AI155" s="38">
        <v>1.190814099219466</v>
      </c>
    </row>
    <row r="156" spans="30:35" x14ac:dyDescent="0.2">
      <c r="AD156" s="138">
        <v>2</v>
      </c>
      <c r="AE156" s="139">
        <v>1.5606757265908568</v>
      </c>
      <c r="AH156" s="14">
        <v>8</v>
      </c>
      <c r="AI156" s="38">
        <v>1.8821729808359342</v>
      </c>
    </row>
    <row r="157" spans="30:35" x14ac:dyDescent="0.2">
      <c r="AD157" s="138">
        <v>2</v>
      </c>
      <c r="AE157" s="139">
        <v>-0.82283376788267093</v>
      </c>
      <c r="AH157" s="14">
        <v>8</v>
      </c>
      <c r="AI157" s="38">
        <v>1.2662411834543119</v>
      </c>
    </row>
    <row r="158" spans="30:35" x14ac:dyDescent="0.2">
      <c r="AD158" s="138">
        <v>2</v>
      </c>
      <c r="AE158" s="139">
        <v>0.21086991239240488</v>
      </c>
      <c r="AH158" s="14">
        <v>8</v>
      </c>
      <c r="AI158" s="38">
        <v>1.4094811363337589</v>
      </c>
    </row>
    <row r="159" spans="30:35" x14ac:dyDescent="0.2">
      <c r="AD159" s="138">
        <v>2</v>
      </c>
      <c r="AE159" s="139">
        <v>-0.43351679738946053</v>
      </c>
      <c r="AH159" s="14">
        <v>8</v>
      </c>
      <c r="AI159" s="38">
        <v>2.0110889384274366</v>
      </c>
    </row>
    <row r="160" spans="30:35" x14ac:dyDescent="0.2">
      <c r="AD160" s="138">
        <v>2</v>
      </c>
      <c r="AE160" s="139">
        <v>0.67412204221040373</v>
      </c>
      <c r="AH160" s="14">
        <v>8</v>
      </c>
      <c r="AI160" s="38">
        <v>0.5070694331932426</v>
      </c>
    </row>
    <row r="161" spans="30:35" x14ac:dyDescent="0.2">
      <c r="AD161" s="138">
        <v>2</v>
      </c>
      <c r="AE161" s="139">
        <v>-0.52748985923264924</v>
      </c>
      <c r="AH161" s="14">
        <v>8</v>
      </c>
      <c r="AI161" s="38">
        <v>-0.29507430293166093</v>
      </c>
    </row>
    <row r="162" spans="30:35" x14ac:dyDescent="0.2">
      <c r="AD162" s="138">
        <v>2</v>
      </c>
      <c r="AE162" s="139">
        <v>0.46593965168105994</v>
      </c>
      <c r="AH162" s="14">
        <v>8</v>
      </c>
      <c r="AI162" s="38">
        <v>1.2519171881663673</v>
      </c>
    </row>
    <row r="163" spans="30:35" x14ac:dyDescent="0.2">
      <c r="AD163" s="138">
        <v>2</v>
      </c>
      <c r="AE163" s="139">
        <v>1.0834769152220143</v>
      </c>
      <c r="AH163" s="14">
        <v>8</v>
      </c>
      <c r="AI163" s="38">
        <v>0.76490134837624724</v>
      </c>
    </row>
    <row r="164" spans="30:35" x14ac:dyDescent="0.2">
      <c r="AD164" s="138">
        <v>2</v>
      </c>
      <c r="AE164" s="139">
        <v>-0.70436082069822781</v>
      </c>
      <c r="AH164" s="14">
        <v>8</v>
      </c>
      <c r="AI164" s="38">
        <v>-0.93023155284631509</v>
      </c>
    </row>
    <row r="165" spans="30:35" x14ac:dyDescent="0.2">
      <c r="AD165" s="138">
        <v>3</v>
      </c>
      <c r="AE165" s="139">
        <v>0.46870106656127425</v>
      </c>
      <c r="AH165" s="14">
        <v>8</v>
      </c>
      <c r="AI165" s="38">
        <v>0.66331041191308104</v>
      </c>
    </row>
    <row r="166" spans="30:35" x14ac:dyDescent="0.2">
      <c r="AD166" s="138">
        <v>3</v>
      </c>
      <c r="AE166" s="139">
        <v>0.61465807557512941</v>
      </c>
      <c r="AH166" s="14">
        <v>9</v>
      </c>
      <c r="AI166" s="38">
        <v>1.1802972117266437</v>
      </c>
    </row>
    <row r="167" spans="30:35" x14ac:dyDescent="0.2">
      <c r="AD167" s="138">
        <v>3</v>
      </c>
      <c r="AE167" s="139">
        <v>-0.83625849100312644</v>
      </c>
      <c r="AH167" s="14">
        <v>9</v>
      </c>
      <c r="AI167" s="38">
        <v>1.8182263833202328</v>
      </c>
    </row>
    <row r="168" spans="30:35" x14ac:dyDescent="0.2">
      <c r="AD168" s="138">
        <v>3</v>
      </c>
      <c r="AE168" s="139">
        <v>9.5699821303644572E-2</v>
      </c>
      <c r="AH168" s="14">
        <v>9</v>
      </c>
      <c r="AI168" s="38">
        <v>0.7685173695362576</v>
      </c>
    </row>
    <row r="169" spans="30:35" x14ac:dyDescent="0.2">
      <c r="AD169" s="138">
        <v>3</v>
      </c>
      <c r="AE169" s="139">
        <v>0.38761383933135479</v>
      </c>
      <c r="AH169" s="14">
        <v>9</v>
      </c>
      <c r="AI169" s="38">
        <v>0.3988160360787823</v>
      </c>
    </row>
    <row r="170" spans="30:35" x14ac:dyDescent="0.2">
      <c r="AD170" s="138">
        <v>3</v>
      </c>
      <c r="AE170" s="139">
        <v>0.69415994472880393</v>
      </c>
      <c r="AH170" s="14">
        <v>9</v>
      </c>
      <c r="AI170" s="38">
        <v>0.85084532010391545</v>
      </c>
    </row>
    <row r="171" spans="30:35" x14ac:dyDescent="0.2">
      <c r="AD171" s="138">
        <v>3</v>
      </c>
      <c r="AE171" s="139">
        <v>0.77683253003496833</v>
      </c>
      <c r="AH171" s="14">
        <v>9</v>
      </c>
      <c r="AI171" s="38">
        <v>0.7624845591122118</v>
      </c>
    </row>
    <row r="172" spans="30:35" x14ac:dyDescent="0.2">
      <c r="AD172" s="138">
        <v>3</v>
      </c>
      <c r="AE172" s="139">
        <v>-1.6417418782304583</v>
      </c>
      <c r="AH172" s="14">
        <v>9</v>
      </c>
      <c r="AI172" s="38">
        <v>0.56340181511869925</v>
      </c>
    </row>
    <row r="173" spans="30:35" x14ac:dyDescent="0.2">
      <c r="AD173" s="138">
        <v>3</v>
      </c>
      <c r="AE173" s="139">
        <v>0.60018688288561517</v>
      </c>
      <c r="AH173" s="14">
        <v>9</v>
      </c>
      <c r="AI173" s="38">
        <v>0.82884547377671602</v>
      </c>
    </row>
    <row r="174" spans="30:35" x14ac:dyDescent="0.2">
      <c r="AD174" s="138">
        <v>3</v>
      </c>
      <c r="AE174" s="139">
        <v>0.73899182399433927</v>
      </c>
      <c r="AH174" s="14">
        <v>9</v>
      </c>
      <c r="AI174" s="38">
        <v>0.61465807557512941</v>
      </c>
    </row>
    <row r="175" spans="30:35" x14ac:dyDescent="0.2">
      <c r="AD175" s="138">
        <v>3</v>
      </c>
      <c r="AE175" s="139">
        <v>0.6404610522469818</v>
      </c>
      <c r="AH175" s="14">
        <v>9</v>
      </c>
      <c r="AI175" s="38">
        <v>0.26356151329818256</v>
      </c>
    </row>
    <row r="176" spans="30:35" x14ac:dyDescent="0.2">
      <c r="AH176" s="14">
        <v>9</v>
      </c>
      <c r="AI176" s="38">
        <v>2.0540609242912709</v>
      </c>
    </row>
    <row r="177" spans="30:35" x14ac:dyDescent="0.2">
      <c r="AH177" s="14">
        <v>9</v>
      </c>
      <c r="AI177" s="38">
        <v>0.6404610522469818</v>
      </c>
    </row>
    <row r="178" spans="30:35" x14ac:dyDescent="0.2">
      <c r="AD178" t="s">
        <v>173</v>
      </c>
      <c r="AH178" s="14">
        <v>9</v>
      </c>
      <c r="AI178" s="38">
        <v>-0.6552258905385594</v>
      </c>
    </row>
    <row r="179" spans="30:35" x14ac:dyDescent="0.2">
      <c r="AH179" s="14">
        <v>9</v>
      </c>
      <c r="AI179" s="38">
        <v>-9.7898719378072319E-2</v>
      </c>
    </row>
    <row r="180" spans="30:35" x14ac:dyDescent="0.2">
      <c r="AH180" s="14">
        <v>9</v>
      </c>
      <c r="AI180" s="38">
        <v>0.46409744732940844</v>
      </c>
    </row>
    <row r="181" spans="30:35" x14ac:dyDescent="0.2">
      <c r="AH181" s="14">
        <v>9</v>
      </c>
      <c r="AI181" s="38">
        <v>0.69208596135024203</v>
      </c>
    </row>
    <row r="184" spans="30:35" x14ac:dyDescent="0.2">
      <c r="AH184" t="s">
        <v>174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FFB6-0C37-45D2-AB8D-B674FE18A77D}">
  <dimension ref="A1:D119"/>
  <sheetViews>
    <sheetView workbookViewId="0"/>
  </sheetViews>
  <sheetFormatPr baseColWidth="10" defaultRowHeight="15" x14ac:dyDescent="0.2"/>
  <sheetData>
    <row r="1" spans="1:4" ht="16.5" customHeight="1" x14ac:dyDescent="0.2">
      <c r="A1" s="151" t="s">
        <v>14</v>
      </c>
      <c r="B1" s="27"/>
      <c r="C1" s="1" t="s">
        <v>46</v>
      </c>
      <c r="D1" s="1" t="s">
        <v>175</v>
      </c>
    </row>
    <row r="2" spans="1:4" x14ac:dyDescent="0.2">
      <c r="C2" s="14">
        <v>75</v>
      </c>
      <c r="D2" s="14">
        <v>0</v>
      </c>
    </row>
    <row r="3" spans="1:4" x14ac:dyDescent="0.2">
      <c r="C3" s="14">
        <v>259</v>
      </c>
      <c r="D3" s="14">
        <v>0</v>
      </c>
    </row>
    <row r="4" spans="1:4" x14ac:dyDescent="0.2">
      <c r="C4" s="14">
        <v>266</v>
      </c>
      <c r="D4" s="14">
        <v>18</v>
      </c>
    </row>
    <row r="5" spans="1:4" x14ac:dyDescent="0.2">
      <c r="C5" s="14">
        <v>267</v>
      </c>
      <c r="D5" s="14">
        <v>10</v>
      </c>
    </row>
    <row r="6" spans="1:4" x14ac:dyDescent="0.2">
      <c r="C6" s="14">
        <v>268</v>
      </c>
      <c r="D6" s="14">
        <v>12</v>
      </c>
    </row>
    <row r="7" spans="1:4" x14ac:dyDescent="0.2">
      <c r="C7" s="14">
        <v>269</v>
      </c>
      <c r="D7" s="14">
        <v>1</v>
      </c>
    </row>
    <row r="8" spans="1:4" x14ac:dyDescent="0.2">
      <c r="C8" s="14">
        <v>271</v>
      </c>
      <c r="D8" s="14">
        <v>5</v>
      </c>
    </row>
    <row r="9" spans="1:4" x14ac:dyDescent="0.2">
      <c r="C9" s="14">
        <v>272</v>
      </c>
      <c r="D9" s="14">
        <v>21</v>
      </c>
    </row>
    <row r="10" spans="1:4" x14ac:dyDescent="0.2">
      <c r="C10" s="14">
        <v>273</v>
      </c>
      <c r="D10" s="14">
        <v>19</v>
      </c>
    </row>
    <row r="11" spans="1:4" x14ac:dyDescent="0.2">
      <c r="C11" s="14">
        <v>275</v>
      </c>
      <c r="D11" s="14">
        <v>0</v>
      </c>
    </row>
    <row r="12" spans="1:4" x14ac:dyDescent="0.2">
      <c r="C12" s="14">
        <v>276</v>
      </c>
      <c r="D12" s="14">
        <v>2</v>
      </c>
    </row>
    <row r="13" spans="1:4" x14ac:dyDescent="0.2">
      <c r="C13" s="14">
        <v>281</v>
      </c>
      <c r="D13" s="14">
        <v>12</v>
      </c>
    </row>
    <row r="14" spans="1:4" x14ac:dyDescent="0.2">
      <c r="C14" s="14">
        <v>282</v>
      </c>
      <c r="D14" s="14">
        <v>6</v>
      </c>
    </row>
    <row r="15" spans="1:4" x14ac:dyDescent="0.2">
      <c r="C15" s="14">
        <v>283</v>
      </c>
      <c r="D15" s="14">
        <v>0</v>
      </c>
    </row>
    <row r="16" spans="1:4" x14ac:dyDescent="0.2">
      <c r="C16" s="14">
        <v>292</v>
      </c>
      <c r="D16" s="14">
        <v>0</v>
      </c>
    </row>
    <row r="17" spans="3:4" x14ac:dyDescent="0.2">
      <c r="C17" s="14">
        <v>294</v>
      </c>
      <c r="D17" s="14">
        <v>22</v>
      </c>
    </row>
    <row r="18" spans="3:4" x14ac:dyDescent="0.2">
      <c r="C18" s="14">
        <v>296</v>
      </c>
      <c r="D18" s="14">
        <v>13</v>
      </c>
    </row>
    <row r="19" spans="3:4" x14ac:dyDescent="0.2">
      <c r="C19" s="14">
        <v>298</v>
      </c>
      <c r="D19" s="14">
        <v>3</v>
      </c>
    </row>
    <row r="20" spans="3:4" x14ac:dyDescent="0.2">
      <c r="C20" s="14">
        <v>301</v>
      </c>
      <c r="D20" s="14">
        <v>20</v>
      </c>
    </row>
    <row r="21" spans="3:4" x14ac:dyDescent="0.2">
      <c r="C21" s="14">
        <v>305</v>
      </c>
      <c r="D21" s="14">
        <v>2</v>
      </c>
    </row>
    <row r="22" spans="3:4" x14ac:dyDescent="0.2">
      <c r="C22" s="14">
        <v>308</v>
      </c>
      <c r="D22" s="14">
        <v>2</v>
      </c>
    </row>
    <row r="23" spans="3:4" x14ac:dyDescent="0.2">
      <c r="C23" s="14">
        <v>319</v>
      </c>
      <c r="D23" s="14">
        <v>11</v>
      </c>
    </row>
    <row r="24" spans="3:4" x14ac:dyDescent="0.2">
      <c r="C24" s="14">
        <v>320</v>
      </c>
      <c r="D24" s="14">
        <v>15</v>
      </c>
    </row>
    <row r="25" spans="3:4" x14ac:dyDescent="0.2">
      <c r="C25" s="14">
        <v>322</v>
      </c>
      <c r="D25" s="14">
        <v>1</v>
      </c>
    </row>
    <row r="26" spans="3:4" x14ac:dyDescent="0.2">
      <c r="C26" s="14">
        <v>323</v>
      </c>
      <c r="D26" s="14">
        <v>0</v>
      </c>
    </row>
    <row r="27" spans="3:4" x14ac:dyDescent="0.2">
      <c r="C27" s="14">
        <v>324</v>
      </c>
      <c r="D27" s="14">
        <v>3</v>
      </c>
    </row>
    <row r="28" spans="3:4" x14ac:dyDescent="0.2">
      <c r="C28" s="14">
        <v>325</v>
      </c>
      <c r="D28" s="14">
        <v>5</v>
      </c>
    </row>
    <row r="29" spans="3:4" x14ac:dyDescent="0.2">
      <c r="C29" s="14">
        <v>326</v>
      </c>
      <c r="D29" s="14">
        <v>0</v>
      </c>
    </row>
    <row r="30" spans="3:4" x14ac:dyDescent="0.2">
      <c r="C30" s="14">
        <v>327</v>
      </c>
      <c r="D30" s="14">
        <v>5</v>
      </c>
    </row>
    <row r="31" spans="3:4" x14ac:dyDescent="0.2">
      <c r="C31" s="14">
        <v>328</v>
      </c>
      <c r="D31" s="14">
        <v>1</v>
      </c>
    </row>
    <row r="32" spans="3:4" x14ac:dyDescent="0.2">
      <c r="C32" s="14">
        <v>329</v>
      </c>
      <c r="D32" s="14">
        <v>24</v>
      </c>
    </row>
    <row r="33" spans="3:4" x14ac:dyDescent="0.2">
      <c r="C33" s="14">
        <v>330</v>
      </c>
      <c r="D33" s="14">
        <v>9</v>
      </c>
    </row>
    <row r="34" spans="3:4" x14ac:dyDescent="0.2">
      <c r="C34" s="14">
        <v>331</v>
      </c>
      <c r="D34" s="14">
        <v>0</v>
      </c>
    </row>
    <row r="35" spans="3:4" x14ac:dyDescent="0.2">
      <c r="C35" s="14">
        <v>332</v>
      </c>
      <c r="D35" s="14">
        <v>5</v>
      </c>
    </row>
    <row r="36" spans="3:4" x14ac:dyDescent="0.2">
      <c r="C36" s="14">
        <v>333</v>
      </c>
      <c r="D36" s="14">
        <v>0</v>
      </c>
    </row>
    <row r="37" spans="3:4" x14ac:dyDescent="0.2">
      <c r="C37" s="14">
        <v>334</v>
      </c>
      <c r="D37" s="14">
        <v>7</v>
      </c>
    </row>
    <row r="38" spans="3:4" x14ac:dyDescent="0.2">
      <c r="C38" s="14">
        <v>335</v>
      </c>
      <c r="D38" s="14">
        <v>28</v>
      </c>
    </row>
    <row r="39" spans="3:4" x14ac:dyDescent="0.2">
      <c r="C39" s="14">
        <v>336</v>
      </c>
      <c r="D39" s="14">
        <v>1</v>
      </c>
    </row>
    <row r="40" spans="3:4" x14ac:dyDescent="0.2">
      <c r="C40" s="14">
        <v>340</v>
      </c>
      <c r="D40" s="14">
        <v>4</v>
      </c>
    </row>
    <row r="41" spans="3:4" x14ac:dyDescent="0.2">
      <c r="C41" s="14">
        <v>342</v>
      </c>
      <c r="D41" s="14">
        <v>15</v>
      </c>
    </row>
    <row r="42" spans="3:4" x14ac:dyDescent="0.2">
      <c r="C42" s="14">
        <v>343</v>
      </c>
      <c r="D42" s="14">
        <v>8</v>
      </c>
    </row>
    <row r="43" spans="3:4" x14ac:dyDescent="0.2">
      <c r="C43" s="14">
        <v>345</v>
      </c>
      <c r="D43" s="14">
        <v>0</v>
      </c>
    </row>
    <row r="44" spans="3:4" x14ac:dyDescent="0.2">
      <c r="C44" s="14">
        <v>350</v>
      </c>
      <c r="D44" s="14">
        <v>0</v>
      </c>
    </row>
    <row r="45" spans="3:4" x14ac:dyDescent="0.2">
      <c r="C45" s="14">
        <v>351</v>
      </c>
      <c r="D45" s="14">
        <v>4</v>
      </c>
    </row>
    <row r="46" spans="3:4" x14ac:dyDescent="0.2">
      <c r="C46" s="14">
        <v>352</v>
      </c>
      <c r="D46" s="14">
        <v>0</v>
      </c>
    </row>
    <row r="47" spans="3:4" x14ac:dyDescent="0.2">
      <c r="C47" s="14">
        <v>354</v>
      </c>
      <c r="D47" s="14">
        <v>11</v>
      </c>
    </row>
    <row r="48" spans="3:4" x14ac:dyDescent="0.2">
      <c r="C48" s="14">
        <v>355</v>
      </c>
      <c r="D48" s="14">
        <v>3</v>
      </c>
    </row>
    <row r="49" spans="3:4" x14ac:dyDescent="0.2">
      <c r="C49" s="14">
        <v>356</v>
      </c>
      <c r="D49" s="14">
        <v>1</v>
      </c>
    </row>
    <row r="50" spans="3:4" x14ac:dyDescent="0.2">
      <c r="C50" s="14">
        <v>357</v>
      </c>
      <c r="D50" s="14">
        <v>5</v>
      </c>
    </row>
    <row r="51" spans="3:4" x14ac:dyDescent="0.2">
      <c r="C51" s="14">
        <v>359</v>
      </c>
      <c r="D51" s="14">
        <v>16</v>
      </c>
    </row>
    <row r="52" spans="3:4" x14ac:dyDescent="0.2">
      <c r="C52" s="14">
        <v>360</v>
      </c>
      <c r="D52" s="14">
        <v>1</v>
      </c>
    </row>
    <row r="53" spans="3:4" x14ac:dyDescent="0.2">
      <c r="C53" s="14">
        <v>361</v>
      </c>
      <c r="D53" s="14">
        <v>4</v>
      </c>
    </row>
    <row r="54" spans="3:4" x14ac:dyDescent="0.2">
      <c r="C54" s="14">
        <v>362</v>
      </c>
      <c r="D54" s="14">
        <v>10</v>
      </c>
    </row>
    <row r="55" spans="3:4" x14ac:dyDescent="0.2">
      <c r="C55" s="14">
        <v>363</v>
      </c>
      <c r="D55" s="14">
        <v>1</v>
      </c>
    </row>
    <row r="56" spans="3:4" x14ac:dyDescent="0.2">
      <c r="C56" s="14">
        <v>364</v>
      </c>
      <c r="D56" s="14">
        <v>0</v>
      </c>
    </row>
    <row r="57" spans="3:4" x14ac:dyDescent="0.2">
      <c r="C57" s="14">
        <v>365</v>
      </c>
      <c r="D57" s="14">
        <v>22</v>
      </c>
    </row>
    <row r="58" spans="3:4" x14ac:dyDescent="0.2">
      <c r="C58" s="14">
        <v>370</v>
      </c>
      <c r="D58" s="14">
        <v>13</v>
      </c>
    </row>
    <row r="59" spans="3:4" x14ac:dyDescent="0.2">
      <c r="C59" s="14">
        <v>373</v>
      </c>
      <c r="D59" s="14">
        <v>2</v>
      </c>
    </row>
    <row r="60" spans="3:4" x14ac:dyDescent="0.2">
      <c r="C60" s="14">
        <v>374</v>
      </c>
      <c r="D60" s="14">
        <v>0</v>
      </c>
    </row>
    <row r="61" spans="3:4" x14ac:dyDescent="0.2">
      <c r="C61" s="14">
        <v>378</v>
      </c>
      <c r="D61" s="14">
        <v>4</v>
      </c>
    </row>
    <row r="62" spans="3:4" x14ac:dyDescent="0.2">
      <c r="C62" s="14">
        <v>377</v>
      </c>
      <c r="D62" s="14">
        <v>0</v>
      </c>
    </row>
    <row r="63" spans="3:4" x14ac:dyDescent="0.2">
      <c r="C63" s="14">
        <v>379</v>
      </c>
      <c r="D63" s="14">
        <v>7</v>
      </c>
    </row>
    <row r="64" spans="3:4" x14ac:dyDescent="0.2">
      <c r="C64" s="14">
        <v>380</v>
      </c>
      <c r="D64" s="14">
        <v>5</v>
      </c>
    </row>
    <row r="65" spans="3:4" x14ac:dyDescent="0.2">
      <c r="C65" s="14">
        <v>381</v>
      </c>
      <c r="D65" s="14">
        <v>0</v>
      </c>
    </row>
    <row r="66" spans="3:4" x14ac:dyDescent="0.2">
      <c r="C66" s="14">
        <v>381</v>
      </c>
      <c r="D66" s="14">
        <v>0</v>
      </c>
    </row>
    <row r="67" spans="3:4" x14ac:dyDescent="0.2">
      <c r="C67" s="14">
        <v>382</v>
      </c>
      <c r="D67" s="14">
        <v>5</v>
      </c>
    </row>
    <row r="68" spans="3:4" x14ac:dyDescent="0.2">
      <c r="C68" s="14">
        <v>383</v>
      </c>
      <c r="D68" s="14">
        <v>0</v>
      </c>
    </row>
    <row r="69" spans="3:4" x14ac:dyDescent="0.2">
      <c r="C69" s="14">
        <v>384</v>
      </c>
      <c r="D69" s="14">
        <v>0</v>
      </c>
    </row>
    <row r="70" spans="3:4" x14ac:dyDescent="0.2">
      <c r="C70" s="14">
        <v>385</v>
      </c>
      <c r="D70" s="14">
        <v>6</v>
      </c>
    </row>
    <row r="71" spans="3:4" x14ac:dyDescent="0.2">
      <c r="C71" s="14">
        <v>386</v>
      </c>
      <c r="D71" s="14">
        <v>12</v>
      </c>
    </row>
    <row r="72" spans="3:4" x14ac:dyDescent="0.2">
      <c r="C72" s="14">
        <v>387</v>
      </c>
      <c r="D72" s="14">
        <v>30</v>
      </c>
    </row>
    <row r="73" spans="3:4" x14ac:dyDescent="0.2">
      <c r="C73" s="14">
        <v>388</v>
      </c>
      <c r="D73" s="14">
        <v>0</v>
      </c>
    </row>
    <row r="74" spans="3:4" x14ac:dyDescent="0.2">
      <c r="C74" s="14">
        <v>389</v>
      </c>
      <c r="D74" s="14">
        <v>8</v>
      </c>
    </row>
    <row r="75" spans="3:4" x14ac:dyDescent="0.2">
      <c r="C75" s="14">
        <v>390</v>
      </c>
      <c r="D75" s="14">
        <v>10</v>
      </c>
    </row>
    <row r="76" spans="3:4" x14ac:dyDescent="0.2">
      <c r="C76" s="14">
        <v>391</v>
      </c>
      <c r="D76" s="14">
        <v>0</v>
      </c>
    </row>
    <row r="77" spans="3:4" x14ac:dyDescent="0.2">
      <c r="C77" s="14">
        <v>392</v>
      </c>
      <c r="D77" s="14">
        <v>12</v>
      </c>
    </row>
    <row r="78" spans="3:4" x14ac:dyDescent="0.2">
      <c r="C78" s="14">
        <v>393</v>
      </c>
      <c r="D78" s="14">
        <v>7</v>
      </c>
    </row>
    <row r="79" spans="3:4" x14ac:dyDescent="0.2">
      <c r="C79" s="14">
        <v>394</v>
      </c>
      <c r="D79" s="14">
        <v>8</v>
      </c>
    </row>
    <row r="80" spans="3:4" x14ac:dyDescent="0.2">
      <c r="C80" s="14">
        <v>395</v>
      </c>
      <c r="D80" s="14">
        <v>9</v>
      </c>
    </row>
    <row r="81" spans="3:4" x14ac:dyDescent="0.2">
      <c r="C81" s="14">
        <v>396</v>
      </c>
      <c r="D81" s="14">
        <v>5</v>
      </c>
    </row>
    <row r="82" spans="3:4" x14ac:dyDescent="0.2">
      <c r="C82" s="14">
        <v>397</v>
      </c>
      <c r="D82" s="14">
        <v>10</v>
      </c>
    </row>
    <row r="83" spans="3:4" x14ac:dyDescent="0.2">
      <c r="C83" s="14">
        <v>398</v>
      </c>
      <c r="D83" s="14">
        <v>7</v>
      </c>
    </row>
    <row r="84" spans="3:4" x14ac:dyDescent="0.2">
      <c r="C84" s="14">
        <v>399</v>
      </c>
      <c r="D84" s="14">
        <v>6</v>
      </c>
    </row>
    <row r="85" spans="3:4" x14ac:dyDescent="0.2">
      <c r="C85" s="14">
        <v>401</v>
      </c>
      <c r="D85" s="14">
        <v>1</v>
      </c>
    </row>
    <row r="86" spans="3:4" x14ac:dyDescent="0.2">
      <c r="C86" s="14">
        <v>402</v>
      </c>
      <c r="D86" s="14">
        <v>10</v>
      </c>
    </row>
    <row r="87" spans="3:4" x14ac:dyDescent="0.2">
      <c r="C87" s="14">
        <v>404</v>
      </c>
      <c r="D87" s="14">
        <v>0</v>
      </c>
    </row>
    <row r="88" spans="3:4" x14ac:dyDescent="0.2">
      <c r="C88" s="14">
        <v>405</v>
      </c>
      <c r="D88" s="14">
        <v>2</v>
      </c>
    </row>
    <row r="89" spans="3:4" x14ac:dyDescent="0.2">
      <c r="C89" s="14">
        <v>407</v>
      </c>
      <c r="D89" s="14">
        <v>19</v>
      </c>
    </row>
    <row r="90" spans="3:4" x14ac:dyDescent="0.2">
      <c r="C90" s="14">
        <v>411</v>
      </c>
      <c r="D90" s="14">
        <v>3</v>
      </c>
    </row>
    <row r="91" spans="3:4" x14ac:dyDescent="0.2">
      <c r="C91" s="14">
        <v>414</v>
      </c>
      <c r="D91" s="14">
        <v>12</v>
      </c>
    </row>
    <row r="92" spans="3:4" x14ac:dyDescent="0.2">
      <c r="C92" s="14">
        <v>427</v>
      </c>
      <c r="D92" s="14">
        <v>2</v>
      </c>
    </row>
    <row r="93" spans="3:4" x14ac:dyDescent="0.2">
      <c r="C93" s="14">
        <v>428</v>
      </c>
      <c r="D93" s="14">
        <v>10</v>
      </c>
    </row>
    <row r="94" spans="3:4" x14ac:dyDescent="0.2">
      <c r="C94" s="14">
        <v>431</v>
      </c>
      <c r="D94" s="14">
        <v>3</v>
      </c>
    </row>
    <row r="95" spans="3:4" x14ac:dyDescent="0.2">
      <c r="C95" s="14">
        <v>432</v>
      </c>
      <c r="D95" s="14">
        <v>0</v>
      </c>
    </row>
    <row r="96" spans="3:4" x14ac:dyDescent="0.2">
      <c r="C96" s="14">
        <v>434</v>
      </c>
      <c r="D96" s="14">
        <v>10</v>
      </c>
    </row>
    <row r="97" spans="3:4" x14ac:dyDescent="0.2">
      <c r="C97" s="14">
        <v>435</v>
      </c>
      <c r="D97" s="14">
        <v>7</v>
      </c>
    </row>
    <row r="98" spans="3:4" x14ac:dyDescent="0.2">
      <c r="C98" s="14">
        <v>439</v>
      </c>
      <c r="D98" s="14">
        <v>5</v>
      </c>
    </row>
    <row r="99" spans="3:4" x14ac:dyDescent="0.2">
      <c r="C99" s="14">
        <v>446</v>
      </c>
      <c r="D99" s="14">
        <v>0</v>
      </c>
    </row>
    <row r="100" spans="3:4" x14ac:dyDescent="0.2">
      <c r="C100" s="14">
        <v>448</v>
      </c>
      <c r="D100" s="14">
        <v>0</v>
      </c>
    </row>
    <row r="101" spans="3:4" x14ac:dyDescent="0.2">
      <c r="C101" s="14">
        <v>449</v>
      </c>
      <c r="D101" s="14">
        <v>1</v>
      </c>
    </row>
    <row r="102" spans="3:4" x14ac:dyDescent="0.2">
      <c r="C102" s="14">
        <v>450</v>
      </c>
      <c r="D102" s="14">
        <v>5</v>
      </c>
    </row>
    <row r="103" spans="3:4" x14ac:dyDescent="0.2">
      <c r="C103" s="14">
        <v>451</v>
      </c>
      <c r="D103" s="14">
        <v>2</v>
      </c>
    </row>
    <row r="104" spans="3:4" x14ac:dyDescent="0.2">
      <c r="C104" s="14">
        <v>452</v>
      </c>
      <c r="D104" s="14">
        <v>1</v>
      </c>
    </row>
    <row r="105" spans="3:4" x14ac:dyDescent="0.2">
      <c r="C105" s="14">
        <v>453</v>
      </c>
      <c r="D105" s="14">
        <v>0</v>
      </c>
    </row>
    <row r="106" spans="3:4" x14ac:dyDescent="0.2">
      <c r="C106" s="14">
        <v>454</v>
      </c>
      <c r="D106" s="14">
        <v>0</v>
      </c>
    </row>
    <row r="107" spans="3:4" x14ac:dyDescent="0.2">
      <c r="C107" s="14">
        <v>455</v>
      </c>
      <c r="D107" s="14">
        <v>2</v>
      </c>
    </row>
    <row r="108" spans="3:4" x14ac:dyDescent="0.2">
      <c r="C108" s="14">
        <v>456</v>
      </c>
      <c r="D108" s="14">
        <v>0</v>
      </c>
    </row>
    <row r="109" spans="3:4" x14ac:dyDescent="0.2">
      <c r="C109" s="14">
        <v>457</v>
      </c>
      <c r="D109" s="14">
        <v>0</v>
      </c>
    </row>
    <row r="110" spans="3:4" x14ac:dyDescent="0.2">
      <c r="C110" s="14">
        <v>459</v>
      </c>
      <c r="D110" s="14">
        <v>0</v>
      </c>
    </row>
    <row r="111" spans="3:4" x14ac:dyDescent="0.2">
      <c r="C111" s="14">
        <v>461</v>
      </c>
      <c r="D111" s="14">
        <v>0</v>
      </c>
    </row>
    <row r="112" spans="3:4" x14ac:dyDescent="0.2">
      <c r="C112" s="14">
        <v>460</v>
      </c>
      <c r="D112" s="14">
        <v>2</v>
      </c>
    </row>
    <row r="113" spans="3:4" x14ac:dyDescent="0.2">
      <c r="C113" s="14">
        <v>463</v>
      </c>
      <c r="D113" s="14">
        <v>0</v>
      </c>
    </row>
    <row r="114" spans="3:4" x14ac:dyDescent="0.2">
      <c r="C114" s="14">
        <v>464</v>
      </c>
      <c r="D114" s="14">
        <v>0</v>
      </c>
    </row>
    <row r="115" spans="3:4" x14ac:dyDescent="0.2">
      <c r="C115" s="14">
        <v>465</v>
      </c>
      <c r="D115" s="14">
        <v>5</v>
      </c>
    </row>
    <row r="116" spans="3:4" x14ac:dyDescent="0.2">
      <c r="C116" s="14">
        <v>467</v>
      </c>
      <c r="D116" s="14">
        <v>5</v>
      </c>
    </row>
    <row r="117" spans="3:4" x14ac:dyDescent="0.2">
      <c r="C117" s="14">
        <v>468</v>
      </c>
      <c r="D117" s="14">
        <v>1</v>
      </c>
    </row>
    <row r="118" spans="3:4" x14ac:dyDescent="0.2">
      <c r="C118" s="14">
        <v>469</v>
      </c>
      <c r="D118" s="14">
        <v>0</v>
      </c>
    </row>
    <row r="119" spans="3:4" x14ac:dyDescent="0.2">
      <c r="C119" s="14">
        <v>470</v>
      </c>
      <c r="D119" s="14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3124-7E29-4021-B85B-545E24DD5EB7}">
  <dimension ref="A1:E219"/>
  <sheetViews>
    <sheetView workbookViewId="0">
      <selection activeCell="D1" sqref="D1"/>
    </sheetView>
  </sheetViews>
  <sheetFormatPr baseColWidth="10" defaultRowHeight="15" x14ac:dyDescent="0.2"/>
  <sheetData>
    <row r="1" spans="1:5" x14ac:dyDescent="0.2">
      <c r="A1" s="151" t="s">
        <v>14</v>
      </c>
      <c r="B1" s="27"/>
      <c r="C1" s="3" t="s">
        <v>46</v>
      </c>
      <c r="D1" s="3" t="s">
        <v>176</v>
      </c>
      <c r="E1" s="3" t="s">
        <v>177</v>
      </c>
    </row>
    <row r="2" spans="1:5" x14ac:dyDescent="0.2">
      <c r="C2" s="168">
        <v>116</v>
      </c>
      <c r="D2" s="169">
        <v>31</v>
      </c>
      <c r="E2" s="169">
        <v>3</v>
      </c>
    </row>
    <row r="3" spans="1:5" x14ac:dyDescent="0.2">
      <c r="C3" s="138">
        <v>351</v>
      </c>
      <c r="D3" s="159">
        <v>5</v>
      </c>
      <c r="E3" s="159">
        <v>3</v>
      </c>
    </row>
    <row r="4" spans="1:5" x14ac:dyDescent="0.2">
      <c r="C4" s="138">
        <v>357</v>
      </c>
      <c r="D4" s="159">
        <v>4</v>
      </c>
      <c r="E4" s="159">
        <v>0</v>
      </c>
    </row>
    <row r="5" spans="1:5" x14ac:dyDescent="0.2">
      <c r="C5" s="138">
        <v>358</v>
      </c>
      <c r="D5" s="159">
        <v>17</v>
      </c>
      <c r="E5" s="159">
        <v>4</v>
      </c>
    </row>
    <row r="6" spans="1:5" x14ac:dyDescent="0.2">
      <c r="C6" s="138">
        <v>360</v>
      </c>
      <c r="D6" s="159">
        <v>3</v>
      </c>
      <c r="E6" s="159">
        <v>0</v>
      </c>
    </row>
    <row r="7" spans="1:5" x14ac:dyDescent="0.2">
      <c r="C7" s="138">
        <v>379</v>
      </c>
      <c r="D7" s="159">
        <v>13</v>
      </c>
      <c r="E7" s="159">
        <v>5</v>
      </c>
    </row>
    <row r="8" spans="1:5" x14ac:dyDescent="0.2">
      <c r="C8" s="138">
        <v>383</v>
      </c>
      <c r="D8" s="159">
        <v>27</v>
      </c>
      <c r="E8" s="159">
        <v>6</v>
      </c>
    </row>
    <row r="9" spans="1:5" x14ac:dyDescent="0.2">
      <c r="C9" s="138">
        <v>403</v>
      </c>
      <c r="D9" s="159">
        <v>31</v>
      </c>
      <c r="E9" s="159">
        <v>3</v>
      </c>
    </row>
    <row r="10" spans="1:5" x14ac:dyDescent="0.2">
      <c r="C10" s="138">
        <v>406</v>
      </c>
      <c r="D10" s="159">
        <v>15</v>
      </c>
      <c r="E10" s="159">
        <v>1</v>
      </c>
    </row>
    <row r="11" spans="1:5" x14ac:dyDescent="0.2">
      <c r="C11" s="138">
        <v>408</v>
      </c>
      <c r="D11" s="159">
        <v>8</v>
      </c>
      <c r="E11" s="159">
        <v>3</v>
      </c>
    </row>
    <row r="12" spans="1:5" x14ac:dyDescent="0.2">
      <c r="C12" s="138">
        <v>410</v>
      </c>
      <c r="D12" s="159">
        <v>8</v>
      </c>
      <c r="E12" s="159">
        <v>0</v>
      </c>
    </row>
    <row r="13" spans="1:5" x14ac:dyDescent="0.2">
      <c r="C13" s="138">
        <v>412</v>
      </c>
      <c r="D13" s="159">
        <v>23</v>
      </c>
      <c r="E13" s="159">
        <v>1</v>
      </c>
    </row>
    <row r="14" spans="1:5" x14ac:dyDescent="0.2">
      <c r="C14" s="138">
        <v>413</v>
      </c>
      <c r="D14" s="159">
        <v>8</v>
      </c>
      <c r="E14" s="159">
        <v>3</v>
      </c>
    </row>
    <row r="15" spans="1:5" x14ac:dyDescent="0.2">
      <c r="C15" s="138">
        <v>415</v>
      </c>
      <c r="D15" s="159">
        <v>9</v>
      </c>
      <c r="E15" s="159">
        <v>4</v>
      </c>
    </row>
    <row r="16" spans="1:5" x14ac:dyDescent="0.2">
      <c r="C16" s="138">
        <v>417</v>
      </c>
      <c r="D16" s="159">
        <v>15</v>
      </c>
      <c r="E16" s="159">
        <v>1</v>
      </c>
    </row>
    <row r="17" spans="3:5" x14ac:dyDescent="0.2">
      <c r="C17" s="138">
        <v>418</v>
      </c>
      <c r="D17" s="159">
        <v>0</v>
      </c>
      <c r="E17" s="159">
        <v>1</v>
      </c>
    </row>
    <row r="18" spans="3:5" x14ac:dyDescent="0.2">
      <c r="C18" s="138">
        <v>419</v>
      </c>
      <c r="D18" s="159">
        <v>10</v>
      </c>
      <c r="E18" s="159">
        <v>6</v>
      </c>
    </row>
    <row r="19" spans="3:5" x14ac:dyDescent="0.2">
      <c r="C19" s="138">
        <v>420</v>
      </c>
      <c r="D19" s="159">
        <v>16</v>
      </c>
      <c r="E19" s="159">
        <v>5</v>
      </c>
    </row>
    <row r="20" spans="3:5" x14ac:dyDescent="0.2">
      <c r="C20" s="138">
        <v>421</v>
      </c>
      <c r="D20" s="159">
        <v>4</v>
      </c>
      <c r="E20" s="159">
        <v>4</v>
      </c>
    </row>
    <row r="21" spans="3:5" x14ac:dyDescent="0.2">
      <c r="C21" s="138">
        <v>422</v>
      </c>
      <c r="D21" s="159">
        <v>19</v>
      </c>
      <c r="E21" s="159">
        <v>3</v>
      </c>
    </row>
    <row r="22" spans="3:5" x14ac:dyDescent="0.2">
      <c r="C22" s="138">
        <v>423</v>
      </c>
      <c r="D22" s="159">
        <v>19</v>
      </c>
      <c r="E22" s="159">
        <v>4</v>
      </c>
    </row>
    <row r="23" spans="3:5" x14ac:dyDescent="0.2">
      <c r="C23" s="138">
        <v>426</v>
      </c>
      <c r="D23" s="159">
        <v>15</v>
      </c>
      <c r="E23" s="159">
        <v>4</v>
      </c>
    </row>
    <row r="24" spans="3:5" x14ac:dyDescent="0.2">
      <c r="C24" s="138">
        <v>435</v>
      </c>
      <c r="D24" s="159">
        <v>6</v>
      </c>
      <c r="E24" s="159">
        <v>6</v>
      </c>
    </row>
    <row r="25" spans="3:5" x14ac:dyDescent="0.2">
      <c r="C25" s="138">
        <v>436</v>
      </c>
      <c r="D25" s="159">
        <v>12</v>
      </c>
      <c r="E25" s="159">
        <v>8</v>
      </c>
    </row>
    <row r="26" spans="3:5" x14ac:dyDescent="0.2">
      <c r="C26" s="138">
        <v>439</v>
      </c>
      <c r="D26" s="159">
        <v>2</v>
      </c>
      <c r="E26" s="159">
        <v>8</v>
      </c>
    </row>
    <row r="27" spans="3:5" x14ac:dyDescent="0.2">
      <c r="C27" s="138">
        <v>441</v>
      </c>
      <c r="D27" s="159">
        <v>21</v>
      </c>
      <c r="E27" s="159">
        <v>6</v>
      </c>
    </row>
    <row r="28" spans="3:5" x14ac:dyDescent="0.2">
      <c r="C28" s="138">
        <v>442</v>
      </c>
      <c r="D28" s="159">
        <v>9</v>
      </c>
      <c r="E28" s="159">
        <v>9</v>
      </c>
    </row>
    <row r="29" spans="3:5" x14ac:dyDescent="0.2">
      <c r="C29" s="138">
        <v>443</v>
      </c>
      <c r="D29" s="159">
        <v>20</v>
      </c>
      <c r="E29" s="159">
        <v>4</v>
      </c>
    </row>
    <row r="30" spans="3:5" x14ac:dyDescent="0.2">
      <c r="C30" s="138">
        <v>445</v>
      </c>
      <c r="D30" s="159">
        <v>9</v>
      </c>
      <c r="E30" s="159">
        <v>3</v>
      </c>
    </row>
    <row r="31" spans="3:5" x14ac:dyDescent="0.2">
      <c r="C31" s="138">
        <v>448</v>
      </c>
      <c r="D31" s="159">
        <v>15</v>
      </c>
      <c r="E31" s="159">
        <v>2</v>
      </c>
    </row>
    <row r="32" spans="3:5" x14ac:dyDescent="0.2">
      <c r="C32" s="138">
        <v>449</v>
      </c>
      <c r="D32" s="159">
        <v>16</v>
      </c>
      <c r="E32" s="159">
        <v>4</v>
      </c>
    </row>
    <row r="33" spans="3:5" x14ac:dyDescent="0.2">
      <c r="C33" s="138">
        <v>457</v>
      </c>
      <c r="D33" s="159">
        <v>0</v>
      </c>
      <c r="E33" s="159">
        <v>9</v>
      </c>
    </row>
    <row r="34" spans="3:5" x14ac:dyDescent="0.2">
      <c r="C34" s="138">
        <v>462</v>
      </c>
      <c r="D34" s="159">
        <v>25</v>
      </c>
      <c r="E34" s="159">
        <v>4</v>
      </c>
    </row>
    <row r="35" spans="3:5" x14ac:dyDescent="0.2">
      <c r="C35" s="138">
        <v>467</v>
      </c>
      <c r="D35" s="159">
        <v>36</v>
      </c>
      <c r="E35" s="159">
        <v>2</v>
      </c>
    </row>
    <row r="36" spans="3:5" x14ac:dyDescent="0.2">
      <c r="C36" s="138">
        <v>484</v>
      </c>
      <c r="D36" s="159">
        <v>1</v>
      </c>
      <c r="E36" s="159">
        <v>2</v>
      </c>
    </row>
    <row r="37" spans="3:5" x14ac:dyDescent="0.2">
      <c r="C37" s="138">
        <v>485</v>
      </c>
      <c r="D37" s="159">
        <v>7</v>
      </c>
      <c r="E37" s="159">
        <v>4</v>
      </c>
    </row>
    <row r="38" spans="3:5" x14ac:dyDescent="0.2">
      <c r="C38" s="138">
        <v>486</v>
      </c>
      <c r="D38" s="159">
        <v>17</v>
      </c>
      <c r="E38" s="159">
        <v>4</v>
      </c>
    </row>
    <row r="39" spans="3:5" x14ac:dyDescent="0.2">
      <c r="C39" s="138">
        <v>489</v>
      </c>
      <c r="D39" s="159">
        <v>22</v>
      </c>
      <c r="E39" s="159">
        <v>2</v>
      </c>
    </row>
    <row r="40" spans="3:5" x14ac:dyDescent="0.2">
      <c r="C40" s="138">
        <v>490</v>
      </c>
      <c r="D40" s="159">
        <v>3</v>
      </c>
      <c r="E40" s="159">
        <v>1</v>
      </c>
    </row>
    <row r="41" spans="3:5" x14ac:dyDescent="0.2">
      <c r="C41" s="138">
        <v>491</v>
      </c>
      <c r="D41" s="159">
        <v>26</v>
      </c>
      <c r="E41" s="159">
        <v>5</v>
      </c>
    </row>
    <row r="42" spans="3:5" x14ac:dyDescent="0.2">
      <c r="C42" s="138">
        <v>493</v>
      </c>
      <c r="D42" s="159">
        <v>28</v>
      </c>
      <c r="E42" s="159">
        <v>3</v>
      </c>
    </row>
    <row r="43" spans="3:5" x14ac:dyDescent="0.2">
      <c r="C43" s="138">
        <v>496</v>
      </c>
      <c r="D43" s="159">
        <v>5</v>
      </c>
      <c r="E43" s="159">
        <v>4</v>
      </c>
    </row>
    <row r="44" spans="3:5" x14ac:dyDescent="0.2">
      <c r="C44" s="138">
        <v>497</v>
      </c>
      <c r="D44" s="159">
        <v>15</v>
      </c>
      <c r="E44" s="159">
        <v>8</v>
      </c>
    </row>
    <row r="45" spans="3:5" x14ac:dyDescent="0.2">
      <c r="C45" s="138">
        <v>498</v>
      </c>
      <c r="D45" s="159">
        <v>8</v>
      </c>
      <c r="E45" s="159">
        <v>3</v>
      </c>
    </row>
    <row r="46" spans="3:5" x14ac:dyDescent="0.2">
      <c r="C46" s="138">
        <v>499</v>
      </c>
      <c r="D46" s="159">
        <v>12</v>
      </c>
      <c r="E46" s="159">
        <v>5</v>
      </c>
    </row>
    <row r="47" spans="3:5" x14ac:dyDescent="0.2">
      <c r="C47" s="138">
        <v>500</v>
      </c>
      <c r="D47" s="159">
        <v>6</v>
      </c>
      <c r="E47" s="159">
        <v>4</v>
      </c>
    </row>
    <row r="48" spans="3:5" x14ac:dyDescent="0.2">
      <c r="C48" s="138">
        <v>501</v>
      </c>
      <c r="D48" s="159">
        <v>32</v>
      </c>
      <c r="E48" s="159">
        <v>2</v>
      </c>
    </row>
    <row r="49" spans="3:5" x14ac:dyDescent="0.2">
      <c r="C49" s="138">
        <v>502</v>
      </c>
      <c r="D49" s="159">
        <v>11</v>
      </c>
      <c r="E49" s="159">
        <v>5</v>
      </c>
    </row>
    <row r="50" spans="3:5" x14ac:dyDescent="0.2">
      <c r="C50" s="138">
        <v>503</v>
      </c>
      <c r="D50" s="159">
        <v>14</v>
      </c>
      <c r="E50" s="159">
        <v>0</v>
      </c>
    </row>
    <row r="51" spans="3:5" x14ac:dyDescent="0.2">
      <c r="C51" s="138">
        <v>504</v>
      </c>
      <c r="D51" s="159">
        <v>27</v>
      </c>
      <c r="E51" s="159">
        <v>7</v>
      </c>
    </row>
    <row r="52" spans="3:5" x14ac:dyDescent="0.2">
      <c r="C52" s="138">
        <v>505</v>
      </c>
      <c r="D52" s="159">
        <v>12</v>
      </c>
      <c r="E52" s="159">
        <v>4</v>
      </c>
    </row>
    <row r="53" spans="3:5" x14ac:dyDescent="0.2">
      <c r="C53" s="138">
        <v>506</v>
      </c>
      <c r="D53" s="159">
        <v>17</v>
      </c>
      <c r="E53" s="159">
        <v>4</v>
      </c>
    </row>
    <row r="54" spans="3:5" x14ac:dyDescent="0.2">
      <c r="C54" s="138">
        <v>507</v>
      </c>
      <c r="D54" s="159">
        <v>5</v>
      </c>
      <c r="E54" s="159">
        <v>7</v>
      </c>
    </row>
    <row r="55" spans="3:5" x14ac:dyDescent="0.2">
      <c r="C55" s="138">
        <v>508</v>
      </c>
      <c r="D55" s="159">
        <v>7</v>
      </c>
      <c r="E55" s="159">
        <v>4</v>
      </c>
    </row>
    <row r="56" spans="3:5" x14ac:dyDescent="0.2">
      <c r="C56" s="138">
        <v>509</v>
      </c>
      <c r="D56" s="159">
        <v>10</v>
      </c>
      <c r="E56" s="159">
        <v>3</v>
      </c>
    </row>
    <row r="57" spans="3:5" x14ac:dyDescent="0.2">
      <c r="C57" s="138">
        <v>510</v>
      </c>
      <c r="D57" s="159">
        <v>17</v>
      </c>
      <c r="E57" s="159">
        <v>0</v>
      </c>
    </row>
    <row r="58" spans="3:5" x14ac:dyDescent="0.2">
      <c r="C58" s="138">
        <v>511</v>
      </c>
      <c r="D58" s="159">
        <v>5</v>
      </c>
      <c r="E58" s="159">
        <v>1</v>
      </c>
    </row>
    <row r="59" spans="3:5" x14ac:dyDescent="0.2">
      <c r="C59" s="138">
        <v>512</v>
      </c>
      <c r="D59" s="159">
        <v>21</v>
      </c>
      <c r="E59" s="159">
        <v>3</v>
      </c>
    </row>
    <row r="60" spans="3:5" x14ac:dyDescent="0.2">
      <c r="C60" s="138">
        <v>513</v>
      </c>
      <c r="D60" s="159">
        <v>15</v>
      </c>
      <c r="E60" s="159">
        <v>9</v>
      </c>
    </row>
    <row r="61" spans="3:5" x14ac:dyDescent="0.2">
      <c r="C61" s="138">
        <v>514</v>
      </c>
      <c r="D61" s="159">
        <v>23</v>
      </c>
      <c r="E61" s="159">
        <v>5</v>
      </c>
    </row>
    <row r="62" spans="3:5" x14ac:dyDescent="0.2">
      <c r="C62" s="138">
        <v>515</v>
      </c>
      <c r="D62" s="159">
        <v>19</v>
      </c>
      <c r="E62" s="159">
        <v>7</v>
      </c>
    </row>
    <row r="63" spans="3:5" x14ac:dyDescent="0.2">
      <c r="C63" s="138">
        <v>517</v>
      </c>
      <c r="D63" s="159">
        <v>17</v>
      </c>
      <c r="E63" s="159">
        <v>2</v>
      </c>
    </row>
    <row r="64" spans="3:5" x14ac:dyDescent="0.2">
      <c r="C64" s="138">
        <v>518</v>
      </c>
      <c r="D64" s="159">
        <v>8</v>
      </c>
      <c r="E64" s="159">
        <v>5</v>
      </c>
    </row>
    <row r="65" spans="3:5" x14ac:dyDescent="0.2">
      <c r="C65" s="138">
        <v>519</v>
      </c>
      <c r="D65" s="159">
        <v>0</v>
      </c>
      <c r="E65" s="159">
        <v>1</v>
      </c>
    </row>
    <row r="66" spans="3:5" x14ac:dyDescent="0.2">
      <c r="C66" s="138">
        <v>520</v>
      </c>
      <c r="D66" s="159">
        <v>0</v>
      </c>
      <c r="E66" s="159">
        <v>0</v>
      </c>
    </row>
    <row r="67" spans="3:5" x14ac:dyDescent="0.2">
      <c r="C67" s="138">
        <v>522</v>
      </c>
      <c r="D67" s="159">
        <v>11</v>
      </c>
      <c r="E67" s="159">
        <v>6</v>
      </c>
    </row>
    <row r="68" spans="3:5" x14ac:dyDescent="0.2">
      <c r="C68" s="138">
        <v>526</v>
      </c>
      <c r="D68" s="159">
        <v>10</v>
      </c>
      <c r="E68" s="159">
        <v>5</v>
      </c>
    </row>
    <row r="69" spans="3:5" x14ac:dyDescent="0.2">
      <c r="C69" s="138">
        <v>527</v>
      </c>
      <c r="D69" s="159">
        <v>4</v>
      </c>
      <c r="E69" s="159">
        <v>3</v>
      </c>
    </row>
    <row r="70" spans="3:5" x14ac:dyDescent="0.2">
      <c r="C70" s="138">
        <v>529</v>
      </c>
      <c r="D70" s="159">
        <v>21</v>
      </c>
      <c r="E70" s="159">
        <v>5</v>
      </c>
    </row>
    <row r="71" spans="3:5" x14ac:dyDescent="0.2">
      <c r="C71" s="138">
        <v>530</v>
      </c>
      <c r="D71" s="159">
        <v>9</v>
      </c>
      <c r="E71" s="159">
        <v>5</v>
      </c>
    </row>
    <row r="72" spans="3:5" x14ac:dyDescent="0.2">
      <c r="C72" s="138">
        <v>532</v>
      </c>
      <c r="D72" s="159">
        <v>6</v>
      </c>
      <c r="E72" s="159">
        <v>6</v>
      </c>
    </row>
    <row r="73" spans="3:5" x14ac:dyDescent="0.2">
      <c r="C73" s="138">
        <v>534</v>
      </c>
      <c r="D73" s="159">
        <v>18</v>
      </c>
      <c r="E73" s="159">
        <v>5</v>
      </c>
    </row>
    <row r="74" spans="3:5" x14ac:dyDescent="0.2">
      <c r="C74" s="138">
        <v>536</v>
      </c>
      <c r="D74" s="159">
        <v>9</v>
      </c>
      <c r="E74" s="159">
        <v>2</v>
      </c>
    </row>
    <row r="75" spans="3:5" x14ac:dyDescent="0.2">
      <c r="C75" s="138">
        <v>537</v>
      </c>
      <c r="D75" s="159">
        <v>32</v>
      </c>
      <c r="E75" s="159">
        <v>2</v>
      </c>
    </row>
    <row r="76" spans="3:5" x14ac:dyDescent="0.2">
      <c r="C76" s="138">
        <v>539</v>
      </c>
      <c r="D76" s="159">
        <v>3</v>
      </c>
      <c r="E76" s="159">
        <v>2</v>
      </c>
    </row>
    <row r="77" spans="3:5" x14ac:dyDescent="0.2">
      <c r="C77" s="138">
        <v>547</v>
      </c>
      <c r="D77" s="159">
        <v>12</v>
      </c>
      <c r="E77" s="159">
        <v>7</v>
      </c>
    </row>
    <row r="78" spans="3:5" x14ac:dyDescent="0.2">
      <c r="C78" s="138">
        <v>552</v>
      </c>
      <c r="D78" s="159">
        <v>5</v>
      </c>
      <c r="E78" s="159">
        <v>2</v>
      </c>
    </row>
    <row r="79" spans="3:5" x14ac:dyDescent="0.2">
      <c r="C79" s="138">
        <v>557</v>
      </c>
      <c r="D79" s="159">
        <v>30</v>
      </c>
      <c r="E79" s="159">
        <v>4</v>
      </c>
    </row>
    <row r="80" spans="3:5" x14ac:dyDescent="0.2">
      <c r="C80" s="138">
        <v>560</v>
      </c>
      <c r="D80" s="159">
        <v>9</v>
      </c>
      <c r="E80" s="159">
        <v>1</v>
      </c>
    </row>
    <row r="81" spans="3:5" x14ac:dyDescent="0.2">
      <c r="C81" s="138">
        <v>561</v>
      </c>
      <c r="D81" s="159">
        <v>42</v>
      </c>
      <c r="E81" s="159">
        <v>3</v>
      </c>
    </row>
    <row r="82" spans="3:5" x14ac:dyDescent="0.2">
      <c r="C82" s="138">
        <v>563</v>
      </c>
      <c r="D82" s="159">
        <v>17</v>
      </c>
      <c r="E82" s="159">
        <v>1</v>
      </c>
    </row>
    <row r="83" spans="3:5" x14ac:dyDescent="0.2">
      <c r="C83" s="138">
        <v>564</v>
      </c>
      <c r="D83" s="159">
        <v>33</v>
      </c>
      <c r="E83" s="159">
        <v>3</v>
      </c>
    </row>
    <row r="84" spans="3:5" x14ac:dyDescent="0.2">
      <c r="C84" s="138">
        <v>565</v>
      </c>
      <c r="D84" s="159">
        <v>2</v>
      </c>
      <c r="E84" s="159">
        <v>3</v>
      </c>
    </row>
    <row r="85" spans="3:5" x14ac:dyDescent="0.2">
      <c r="C85" s="138">
        <v>566</v>
      </c>
      <c r="D85" s="159">
        <v>3</v>
      </c>
      <c r="E85" s="159">
        <v>5</v>
      </c>
    </row>
    <row r="86" spans="3:5" x14ac:dyDescent="0.2">
      <c r="C86" s="138">
        <v>567</v>
      </c>
      <c r="D86" s="159">
        <v>0</v>
      </c>
      <c r="E86" s="159">
        <v>1</v>
      </c>
    </row>
    <row r="87" spans="3:5" x14ac:dyDescent="0.2">
      <c r="C87" s="138">
        <v>568</v>
      </c>
      <c r="D87" s="159">
        <v>17</v>
      </c>
      <c r="E87" s="159">
        <v>8</v>
      </c>
    </row>
    <row r="88" spans="3:5" x14ac:dyDescent="0.2">
      <c r="C88" s="138">
        <v>569</v>
      </c>
      <c r="D88" s="159">
        <v>6</v>
      </c>
      <c r="E88" s="159">
        <v>2</v>
      </c>
    </row>
    <row r="89" spans="3:5" x14ac:dyDescent="0.2">
      <c r="C89" s="138">
        <v>570</v>
      </c>
      <c r="D89" s="159">
        <v>11</v>
      </c>
      <c r="E89" s="159">
        <v>3</v>
      </c>
    </row>
    <row r="90" spans="3:5" x14ac:dyDescent="0.2">
      <c r="C90" s="138">
        <v>571</v>
      </c>
      <c r="D90" s="159">
        <v>19</v>
      </c>
      <c r="E90" s="159">
        <v>6</v>
      </c>
    </row>
    <row r="91" spans="3:5" x14ac:dyDescent="0.2">
      <c r="C91" s="138">
        <v>572</v>
      </c>
      <c r="D91" s="159">
        <v>10</v>
      </c>
      <c r="E91" s="159">
        <v>5</v>
      </c>
    </row>
    <row r="92" spans="3:5" x14ac:dyDescent="0.2">
      <c r="C92" s="138">
        <v>573</v>
      </c>
      <c r="D92" s="159">
        <v>2</v>
      </c>
      <c r="E92" s="159">
        <v>1</v>
      </c>
    </row>
    <row r="93" spans="3:5" x14ac:dyDescent="0.2">
      <c r="C93" s="138">
        <v>574</v>
      </c>
      <c r="D93" s="159">
        <v>25</v>
      </c>
      <c r="E93" s="159">
        <v>3</v>
      </c>
    </row>
    <row r="94" spans="3:5" x14ac:dyDescent="0.2">
      <c r="C94" s="138">
        <v>577</v>
      </c>
      <c r="D94" s="159">
        <v>18</v>
      </c>
      <c r="E94" s="159">
        <v>4</v>
      </c>
    </row>
    <row r="95" spans="3:5" x14ac:dyDescent="0.2">
      <c r="C95" s="138">
        <v>578</v>
      </c>
      <c r="D95" s="159">
        <v>15</v>
      </c>
      <c r="E95" s="159">
        <v>2</v>
      </c>
    </row>
    <row r="96" spans="3:5" x14ac:dyDescent="0.2">
      <c r="C96" s="138">
        <v>579</v>
      </c>
      <c r="D96" s="159">
        <v>20</v>
      </c>
      <c r="E96" s="159">
        <v>6</v>
      </c>
    </row>
    <row r="97" spans="3:5" x14ac:dyDescent="0.2">
      <c r="C97" s="138">
        <v>580</v>
      </c>
      <c r="D97" s="159">
        <v>17</v>
      </c>
      <c r="E97" s="159">
        <v>9</v>
      </c>
    </row>
    <row r="98" spans="3:5" x14ac:dyDescent="0.2">
      <c r="C98" s="138">
        <v>581</v>
      </c>
      <c r="D98" s="159">
        <v>1</v>
      </c>
      <c r="E98" s="159">
        <v>6</v>
      </c>
    </row>
    <row r="99" spans="3:5" x14ac:dyDescent="0.2">
      <c r="C99" s="138">
        <v>582</v>
      </c>
      <c r="D99" s="159">
        <v>38</v>
      </c>
      <c r="E99" s="159">
        <v>5</v>
      </c>
    </row>
    <row r="100" spans="3:5" x14ac:dyDescent="0.2">
      <c r="C100" s="138">
        <v>583</v>
      </c>
      <c r="D100" s="159">
        <v>3</v>
      </c>
      <c r="E100" s="159">
        <v>0</v>
      </c>
    </row>
    <row r="101" spans="3:5" x14ac:dyDescent="0.2">
      <c r="C101" s="138">
        <v>584</v>
      </c>
      <c r="D101" s="159">
        <v>26</v>
      </c>
      <c r="E101" s="159">
        <v>7</v>
      </c>
    </row>
    <row r="102" spans="3:5" x14ac:dyDescent="0.2">
      <c r="C102" s="138">
        <v>585</v>
      </c>
      <c r="D102" s="159">
        <v>3</v>
      </c>
      <c r="E102" s="159">
        <v>4</v>
      </c>
    </row>
    <row r="103" spans="3:5" x14ac:dyDescent="0.2">
      <c r="C103" s="138">
        <v>586</v>
      </c>
      <c r="D103" s="159">
        <v>18</v>
      </c>
      <c r="E103" s="159">
        <v>3</v>
      </c>
    </row>
    <row r="104" spans="3:5" x14ac:dyDescent="0.2">
      <c r="C104" s="138">
        <v>587</v>
      </c>
      <c r="D104" s="159">
        <v>9</v>
      </c>
      <c r="E104" s="159">
        <v>1</v>
      </c>
    </row>
    <row r="105" spans="3:5" x14ac:dyDescent="0.2">
      <c r="C105" s="138">
        <v>588</v>
      </c>
      <c r="D105" s="159">
        <v>14</v>
      </c>
      <c r="E105" s="159">
        <v>6</v>
      </c>
    </row>
    <row r="106" spans="3:5" x14ac:dyDescent="0.2">
      <c r="C106" s="138">
        <v>589</v>
      </c>
      <c r="D106" s="159">
        <v>39</v>
      </c>
      <c r="E106" s="159">
        <v>1</v>
      </c>
    </row>
    <row r="107" spans="3:5" x14ac:dyDescent="0.2">
      <c r="C107" s="138">
        <v>590</v>
      </c>
      <c r="D107" s="159">
        <v>7</v>
      </c>
      <c r="E107" s="159">
        <v>0</v>
      </c>
    </row>
    <row r="108" spans="3:5" x14ac:dyDescent="0.2">
      <c r="C108" s="138">
        <v>591</v>
      </c>
      <c r="D108" s="159">
        <v>0</v>
      </c>
      <c r="E108" s="159">
        <v>11</v>
      </c>
    </row>
    <row r="109" spans="3:5" x14ac:dyDescent="0.2">
      <c r="C109" s="138">
        <v>593</v>
      </c>
      <c r="D109" s="159">
        <v>5</v>
      </c>
      <c r="E109" s="159">
        <v>4</v>
      </c>
    </row>
    <row r="110" spans="3:5" x14ac:dyDescent="0.2">
      <c r="C110" s="138">
        <v>595</v>
      </c>
      <c r="D110" s="159">
        <v>0</v>
      </c>
      <c r="E110" s="159">
        <v>0</v>
      </c>
    </row>
    <row r="111" spans="3:5" x14ac:dyDescent="0.2">
      <c r="C111" s="138">
        <v>596</v>
      </c>
      <c r="D111" s="159">
        <v>4</v>
      </c>
      <c r="E111" s="159">
        <v>3</v>
      </c>
    </row>
    <row r="112" spans="3:5" x14ac:dyDescent="0.2">
      <c r="C112" s="138">
        <v>599</v>
      </c>
      <c r="D112" s="159">
        <v>8</v>
      </c>
      <c r="E112" s="159">
        <v>8</v>
      </c>
    </row>
    <row r="113" spans="3:5" x14ac:dyDescent="0.2">
      <c r="C113" s="138">
        <v>602</v>
      </c>
      <c r="D113" s="159">
        <v>14</v>
      </c>
      <c r="E113" s="159">
        <v>4</v>
      </c>
    </row>
    <row r="114" spans="3:5" x14ac:dyDescent="0.2">
      <c r="C114" s="138">
        <v>604</v>
      </c>
      <c r="D114" s="159">
        <v>15</v>
      </c>
      <c r="E114" s="159">
        <v>4</v>
      </c>
    </row>
    <row r="115" spans="3:5" x14ac:dyDescent="0.2">
      <c r="C115" s="138">
        <v>605</v>
      </c>
      <c r="D115" s="159">
        <v>12</v>
      </c>
      <c r="E115" s="159">
        <v>1</v>
      </c>
    </row>
    <row r="116" spans="3:5" x14ac:dyDescent="0.2">
      <c r="C116" s="138">
        <v>613</v>
      </c>
      <c r="D116" s="159">
        <v>10</v>
      </c>
      <c r="E116" s="159">
        <v>4</v>
      </c>
    </row>
    <row r="117" spans="3:5" x14ac:dyDescent="0.2">
      <c r="C117" s="138">
        <v>614</v>
      </c>
      <c r="D117" s="159">
        <v>30</v>
      </c>
      <c r="E117" s="159">
        <v>6</v>
      </c>
    </row>
    <row r="118" spans="3:5" x14ac:dyDescent="0.2">
      <c r="C118" s="138">
        <v>615</v>
      </c>
      <c r="D118" s="159">
        <v>15</v>
      </c>
      <c r="E118" s="159">
        <v>4</v>
      </c>
    </row>
    <row r="119" spans="3:5" x14ac:dyDescent="0.2">
      <c r="C119" s="138">
        <v>622</v>
      </c>
      <c r="D119" s="159">
        <v>9</v>
      </c>
      <c r="E119" s="159">
        <v>4</v>
      </c>
    </row>
    <row r="120" spans="3:5" x14ac:dyDescent="0.2">
      <c r="C120" s="138">
        <v>627</v>
      </c>
      <c r="D120" s="159">
        <v>7</v>
      </c>
      <c r="E120" s="159">
        <v>9</v>
      </c>
    </row>
    <row r="121" spans="3:5" x14ac:dyDescent="0.2">
      <c r="C121" s="138">
        <v>628</v>
      </c>
      <c r="D121" s="159">
        <v>15</v>
      </c>
      <c r="E121" s="159">
        <v>7</v>
      </c>
    </row>
    <row r="122" spans="3:5" x14ac:dyDescent="0.2">
      <c r="C122" s="138">
        <v>629</v>
      </c>
      <c r="D122" s="159">
        <v>13</v>
      </c>
      <c r="E122" s="159">
        <v>7</v>
      </c>
    </row>
    <row r="123" spans="3:5" x14ac:dyDescent="0.2">
      <c r="C123" s="138">
        <v>630</v>
      </c>
      <c r="D123" s="159">
        <v>21</v>
      </c>
      <c r="E123" s="159">
        <v>8</v>
      </c>
    </row>
    <row r="124" spans="3:5" x14ac:dyDescent="0.2">
      <c r="C124" s="138">
        <v>631</v>
      </c>
      <c r="D124" s="159">
        <v>43</v>
      </c>
      <c r="E124" s="159">
        <v>8</v>
      </c>
    </row>
    <row r="125" spans="3:5" x14ac:dyDescent="0.2">
      <c r="C125" s="138">
        <v>632</v>
      </c>
      <c r="D125" s="159">
        <v>17</v>
      </c>
      <c r="E125" s="159">
        <v>6</v>
      </c>
    </row>
    <row r="126" spans="3:5" x14ac:dyDescent="0.2">
      <c r="C126" s="138">
        <v>634</v>
      </c>
      <c r="D126" s="159">
        <v>16</v>
      </c>
      <c r="E126" s="159">
        <v>1</v>
      </c>
    </row>
    <row r="127" spans="3:5" x14ac:dyDescent="0.2">
      <c r="C127" s="138">
        <v>636</v>
      </c>
      <c r="D127" s="159">
        <v>4</v>
      </c>
      <c r="E127" s="159">
        <v>10</v>
      </c>
    </row>
    <row r="128" spans="3:5" x14ac:dyDescent="0.2">
      <c r="C128" s="138">
        <v>640</v>
      </c>
      <c r="D128" s="159">
        <v>1</v>
      </c>
      <c r="E128" s="159">
        <v>2</v>
      </c>
    </row>
    <row r="129" spans="3:5" x14ac:dyDescent="0.2">
      <c r="C129" s="138">
        <v>641</v>
      </c>
      <c r="D129" s="159">
        <v>10</v>
      </c>
      <c r="E129" s="159">
        <v>6</v>
      </c>
    </row>
    <row r="130" spans="3:5" x14ac:dyDescent="0.2">
      <c r="C130" s="138">
        <v>643</v>
      </c>
      <c r="D130" s="159">
        <v>1</v>
      </c>
      <c r="E130" s="159">
        <v>1</v>
      </c>
    </row>
    <row r="131" spans="3:5" x14ac:dyDescent="0.2">
      <c r="C131" s="138">
        <v>644</v>
      </c>
      <c r="D131" s="159">
        <v>0</v>
      </c>
      <c r="E131" s="159">
        <v>6</v>
      </c>
    </row>
    <row r="132" spans="3:5" x14ac:dyDescent="0.2">
      <c r="C132" s="138">
        <v>645</v>
      </c>
      <c r="D132" s="159">
        <v>6</v>
      </c>
      <c r="E132" s="159">
        <v>10</v>
      </c>
    </row>
    <row r="133" spans="3:5" x14ac:dyDescent="0.2">
      <c r="C133" s="138">
        <v>646</v>
      </c>
      <c r="D133" s="159">
        <v>16</v>
      </c>
      <c r="E133" s="159">
        <v>4</v>
      </c>
    </row>
    <row r="134" spans="3:5" x14ac:dyDescent="0.2">
      <c r="C134" s="138">
        <v>647</v>
      </c>
      <c r="D134" s="159">
        <v>4</v>
      </c>
      <c r="E134" s="159">
        <v>5</v>
      </c>
    </row>
    <row r="135" spans="3:5" x14ac:dyDescent="0.2">
      <c r="C135" s="138">
        <v>648</v>
      </c>
      <c r="D135" s="159">
        <v>0</v>
      </c>
      <c r="E135" s="159">
        <v>3</v>
      </c>
    </row>
    <row r="136" spans="3:5" x14ac:dyDescent="0.2">
      <c r="C136" s="138">
        <v>649</v>
      </c>
      <c r="D136" s="159">
        <v>0</v>
      </c>
      <c r="E136" s="159">
        <v>3</v>
      </c>
    </row>
    <row r="137" spans="3:5" x14ac:dyDescent="0.2">
      <c r="C137" s="138">
        <v>651</v>
      </c>
      <c r="D137" s="159">
        <v>23</v>
      </c>
      <c r="E137" s="159">
        <v>14</v>
      </c>
    </row>
    <row r="138" spans="3:5" x14ac:dyDescent="0.2">
      <c r="C138" s="138">
        <v>652</v>
      </c>
      <c r="D138" s="159">
        <v>29</v>
      </c>
      <c r="E138" s="159">
        <v>4</v>
      </c>
    </row>
    <row r="139" spans="3:5" x14ac:dyDescent="0.2">
      <c r="C139" s="138">
        <v>653</v>
      </c>
      <c r="D139" s="159">
        <v>8</v>
      </c>
      <c r="E139" s="159">
        <v>3</v>
      </c>
    </row>
    <row r="140" spans="3:5" x14ac:dyDescent="0.2">
      <c r="C140" s="138">
        <v>655</v>
      </c>
      <c r="D140" s="159">
        <v>20</v>
      </c>
      <c r="E140" s="159">
        <v>3</v>
      </c>
    </row>
    <row r="141" spans="3:5" x14ac:dyDescent="0.2">
      <c r="C141" s="138">
        <v>656</v>
      </c>
      <c r="D141" s="159">
        <v>23</v>
      </c>
      <c r="E141" s="159">
        <v>9</v>
      </c>
    </row>
    <row r="142" spans="3:5" x14ac:dyDescent="0.2">
      <c r="C142" s="138">
        <v>657</v>
      </c>
      <c r="D142" s="159">
        <v>0</v>
      </c>
      <c r="E142" s="159">
        <v>2</v>
      </c>
    </row>
    <row r="143" spans="3:5" x14ac:dyDescent="0.2">
      <c r="C143" s="138">
        <v>658</v>
      </c>
      <c r="D143" s="159">
        <v>0</v>
      </c>
      <c r="E143" s="159">
        <v>0</v>
      </c>
    </row>
    <row r="144" spans="3:5" x14ac:dyDescent="0.2">
      <c r="C144" s="138">
        <v>659</v>
      </c>
      <c r="D144" s="159">
        <v>21</v>
      </c>
      <c r="E144" s="159">
        <v>9</v>
      </c>
    </row>
    <row r="145" spans="3:5" x14ac:dyDescent="0.2">
      <c r="C145" s="138">
        <v>660</v>
      </c>
      <c r="D145" s="159">
        <v>0</v>
      </c>
      <c r="E145" s="159">
        <v>2</v>
      </c>
    </row>
    <row r="146" spans="3:5" x14ac:dyDescent="0.2">
      <c r="C146" s="138">
        <v>662</v>
      </c>
      <c r="D146" s="159">
        <v>1</v>
      </c>
      <c r="E146" s="159">
        <v>5</v>
      </c>
    </row>
    <row r="147" spans="3:5" x14ac:dyDescent="0.2">
      <c r="C147" s="138">
        <v>663</v>
      </c>
      <c r="D147" s="159">
        <v>14</v>
      </c>
      <c r="E147" s="159">
        <v>7</v>
      </c>
    </row>
    <row r="148" spans="3:5" x14ac:dyDescent="0.2">
      <c r="C148" s="138">
        <v>664</v>
      </c>
      <c r="D148" s="159">
        <v>6</v>
      </c>
      <c r="E148" s="159">
        <v>6</v>
      </c>
    </row>
    <row r="149" spans="3:5" x14ac:dyDescent="0.2">
      <c r="C149" s="138">
        <v>667</v>
      </c>
      <c r="D149" s="159">
        <v>8</v>
      </c>
      <c r="E149" s="159">
        <v>2</v>
      </c>
    </row>
    <row r="150" spans="3:5" x14ac:dyDescent="0.2">
      <c r="C150" s="138">
        <v>668</v>
      </c>
      <c r="D150" s="159">
        <v>6</v>
      </c>
      <c r="E150" s="159">
        <v>5</v>
      </c>
    </row>
    <row r="151" spans="3:5" x14ac:dyDescent="0.2">
      <c r="C151" s="138">
        <v>669</v>
      </c>
      <c r="D151" s="159">
        <v>13</v>
      </c>
      <c r="E151" s="159">
        <v>11</v>
      </c>
    </row>
    <row r="152" spans="3:5" x14ac:dyDescent="0.2">
      <c r="C152" s="138">
        <v>672</v>
      </c>
      <c r="D152" s="159">
        <v>28</v>
      </c>
      <c r="E152" s="159">
        <v>6</v>
      </c>
    </row>
    <row r="153" spans="3:5" x14ac:dyDescent="0.2">
      <c r="C153" s="138">
        <v>673</v>
      </c>
      <c r="D153" s="159">
        <v>0</v>
      </c>
      <c r="E153" s="159">
        <v>5</v>
      </c>
    </row>
    <row r="154" spans="3:5" x14ac:dyDescent="0.2">
      <c r="C154" s="138">
        <v>674</v>
      </c>
      <c r="D154" s="159">
        <v>20</v>
      </c>
      <c r="E154" s="159">
        <v>7</v>
      </c>
    </row>
    <row r="155" spans="3:5" x14ac:dyDescent="0.2">
      <c r="C155" s="138">
        <v>675</v>
      </c>
      <c r="D155" s="159">
        <v>13</v>
      </c>
      <c r="E155" s="159">
        <v>6</v>
      </c>
    </row>
    <row r="156" spans="3:5" x14ac:dyDescent="0.2">
      <c r="C156" s="138">
        <v>680</v>
      </c>
      <c r="D156" s="159">
        <v>19</v>
      </c>
      <c r="E156" s="159">
        <v>6</v>
      </c>
    </row>
    <row r="157" spans="3:5" x14ac:dyDescent="0.2">
      <c r="C157" s="138">
        <v>681</v>
      </c>
      <c r="D157" s="159">
        <v>41</v>
      </c>
      <c r="E157" s="159">
        <v>5</v>
      </c>
    </row>
    <row r="158" spans="3:5" x14ac:dyDescent="0.2">
      <c r="C158" s="138">
        <v>687</v>
      </c>
      <c r="D158" s="159">
        <v>23</v>
      </c>
      <c r="E158" s="159">
        <v>10</v>
      </c>
    </row>
    <row r="159" spans="3:5" x14ac:dyDescent="0.2">
      <c r="C159" s="138">
        <v>688</v>
      </c>
      <c r="D159" s="159">
        <v>9</v>
      </c>
      <c r="E159" s="159">
        <v>3</v>
      </c>
    </row>
    <row r="160" spans="3:5" x14ac:dyDescent="0.2">
      <c r="C160" s="138">
        <v>716</v>
      </c>
      <c r="D160" s="159">
        <v>13</v>
      </c>
      <c r="E160" s="159">
        <v>6</v>
      </c>
    </row>
    <row r="161" spans="3:5" x14ac:dyDescent="0.2">
      <c r="C161" s="138">
        <v>717</v>
      </c>
      <c r="D161" s="159">
        <v>12</v>
      </c>
      <c r="E161" s="159">
        <v>3</v>
      </c>
    </row>
    <row r="162" spans="3:5" x14ac:dyDescent="0.2">
      <c r="C162" s="138">
        <v>720</v>
      </c>
      <c r="D162" s="159">
        <v>19</v>
      </c>
      <c r="E162" s="159">
        <v>2</v>
      </c>
    </row>
    <row r="163" spans="3:5" x14ac:dyDescent="0.2">
      <c r="C163" s="138">
        <v>721</v>
      </c>
      <c r="D163" s="159">
        <v>17</v>
      </c>
      <c r="E163" s="159">
        <v>7</v>
      </c>
    </row>
    <row r="164" spans="3:5" x14ac:dyDescent="0.2">
      <c r="C164" s="138">
        <v>722</v>
      </c>
      <c r="D164" s="159">
        <v>16</v>
      </c>
      <c r="E164" s="159">
        <v>5</v>
      </c>
    </row>
    <row r="165" spans="3:5" x14ac:dyDescent="0.2">
      <c r="C165" s="138">
        <v>723</v>
      </c>
      <c r="D165" s="159">
        <v>22</v>
      </c>
      <c r="E165" s="159">
        <v>4</v>
      </c>
    </row>
    <row r="166" spans="3:5" x14ac:dyDescent="0.2">
      <c r="C166" s="138">
        <v>725</v>
      </c>
      <c r="D166" s="159">
        <v>5</v>
      </c>
      <c r="E166" s="159">
        <v>1</v>
      </c>
    </row>
    <row r="167" spans="3:5" x14ac:dyDescent="0.2">
      <c r="C167" s="138">
        <v>728</v>
      </c>
      <c r="D167" s="159">
        <v>19</v>
      </c>
      <c r="E167" s="159">
        <v>15</v>
      </c>
    </row>
    <row r="168" spans="3:5" x14ac:dyDescent="0.2">
      <c r="C168" s="138">
        <v>737</v>
      </c>
      <c r="D168" s="159">
        <v>0</v>
      </c>
      <c r="E168" s="159">
        <v>1</v>
      </c>
    </row>
    <row r="169" spans="3:5" x14ac:dyDescent="0.2">
      <c r="C169" s="138">
        <v>738</v>
      </c>
      <c r="D169" s="159">
        <v>22</v>
      </c>
      <c r="E169" s="159">
        <v>7</v>
      </c>
    </row>
    <row r="170" spans="3:5" x14ac:dyDescent="0.2">
      <c r="C170" s="138">
        <v>739</v>
      </c>
      <c r="D170" s="159">
        <v>13</v>
      </c>
      <c r="E170" s="159">
        <v>5</v>
      </c>
    </row>
    <row r="171" spans="3:5" x14ac:dyDescent="0.2">
      <c r="C171" s="138">
        <v>740</v>
      </c>
      <c r="D171" s="159">
        <v>14</v>
      </c>
      <c r="E171" s="159">
        <v>3</v>
      </c>
    </row>
    <row r="172" spans="3:5" x14ac:dyDescent="0.2">
      <c r="C172" s="138">
        <v>742</v>
      </c>
      <c r="D172" s="159">
        <v>8</v>
      </c>
      <c r="E172" s="159">
        <v>2</v>
      </c>
    </row>
    <row r="173" spans="3:5" x14ac:dyDescent="0.2">
      <c r="C173" s="138">
        <v>743</v>
      </c>
      <c r="D173" s="159">
        <v>15</v>
      </c>
      <c r="E173" s="159">
        <v>5</v>
      </c>
    </row>
    <row r="174" spans="3:5" x14ac:dyDescent="0.2">
      <c r="C174" s="138">
        <v>744</v>
      </c>
      <c r="D174" s="159">
        <v>45</v>
      </c>
      <c r="E174" s="159">
        <v>5</v>
      </c>
    </row>
    <row r="175" spans="3:5" x14ac:dyDescent="0.2">
      <c r="C175" s="138">
        <v>749</v>
      </c>
      <c r="D175" s="159">
        <v>22</v>
      </c>
      <c r="E175" s="159">
        <v>6</v>
      </c>
    </row>
    <row r="176" spans="3:5" x14ac:dyDescent="0.2">
      <c r="C176" s="138">
        <v>750</v>
      </c>
      <c r="D176" s="159">
        <v>35</v>
      </c>
      <c r="E176" s="159">
        <v>8</v>
      </c>
    </row>
    <row r="177" spans="3:5" x14ac:dyDescent="0.2">
      <c r="C177" s="138">
        <v>752</v>
      </c>
      <c r="D177" s="159">
        <v>6</v>
      </c>
      <c r="E177" s="159">
        <v>7</v>
      </c>
    </row>
    <row r="178" spans="3:5" x14ac:dyDescent="0.2">
      <c r="C178" s="138">
        <v>766</v>
      </c>
      <c r="D178" s="159">
        <v>25</v>
      </c>
      <c r="E178" s="159">
        <v>8</v>
      </c>
    </row>
    <row r="179" spans="3:5" x14ac:dyDescent="0.2">
      <c r="C179" s="138">
        <v>767</v>
      </c>
      <c r="D179" s="159">
        <v>13</v>
      </c>
      <c r="E179" s="159">
        <v>7</v>
      </c>
    </row>
    <row r="180" spans="3:5" x14ac:dyDescent="0.2">
      <c r="C180" s="138">
        <v>769</v>
      </c>
      <c r="D180" s="159">
        <v>15</v>
      </c>
      <c r="E180" s="159">
        <v>10</v>
      </c>
    </row>
    <row r="181" spans="3:5" x14ac:dyDescent="0.2">
      <c r="C181" s="138">
        <v>771</v>
      </c>
      <c r="D181" s="159">
        <v>14</v>
      </c>
      <c r="E181" s="159">
        <v>7</v>
      </c>
    </row>
    <row r="182" spans="3:5" x14ac:dyDescent="0.2">
      <c r="C182" s="138">
        <v>772</v>
      </c>
      <c r="D182" s="159">
        <v>7</v>
      </c>
      <c r="E182" s="159">
        <v>1</v>
      </c>
    </row>
    <row r="183" spans="3:5" x14ac:dyDescent="0.2">
      <c r="C183" s="138">
        <v>775</v>
      </c>
      <c r="D183" s="159">
        <v>11</v>
      </c>
      <c r="E183" s="159">
        <v>1</v>
      </c>
    </row>
    <row r="184" spans="3:5" x14ac:dyDescent="0.2">
      <c r="C184" s="138">
        <v>776</v>
      </c>
      <c r="D184" s="159">
        <v>24</v>
      </c>
      <c r="E184" s="159">
        <v>1</v>
      </c>
    </row>
    <row r="185" spans="3:5" x14ac:dyDescent="0.2">
      <c r="C185" s="138">
        <v>782</v>
      </c>
      <c r="D185" s="159">
        <v>2</v>
      </c>
      <c r="E185" s="159">
        <v>0</v>
      </c>
    </row>
    <row r="186" spans="3:5" x14ac:dyDescent="0.2">
      <c r="C186" s="138">
        <v>788</v>
      </c>
      <c r="D186" s="159">
        <v>3</v>
      </c>
      <c r="E186" s="159">
        <v>2</v>
      </c>
    </row>
    <row r="187" spans="3:5" x14ac:dyDescent="0.2">
      <c r="C187" s="138">
        <v>789</v>
      </c>
      <c r="D187" s="159">
        <v>0</v>
      </c>
      <c r="E187" s="159">
        <v>0</v>
      </c>
    </row>
    <row r="188" spans="3:5" x14ac:dyDescent="0.2">
      <c r="C188" s="138">
        <v>790</v>
      </c>
      <c r="D188" s="159">
        <v>11</v>
      </c>
      <c r="E188" s="159">
        <v>0</v>
      </c>
    </row>
    <row r="189" spans="3:5" x14ac:dyDescent="0.2">
      <c r="C189" s="138">
        <v>791</v>
      </c>
      <c r="D189" s="159">
        <v>4</v>
      </c>
      <c r="E189" s="159">
        <v>2</v>
      </c>
    </row>
    <row r="190" spans="3:5" x14ac:dyDescent="0.2">
      <c r="C190" s="138">
        <v>792</v>
      </c>
      <c r="D190" s="159">
        <v>13</v>
      </c>
      <c r="E190" s="159">
        <v>0</v>
      </c>
    </row>
    <row r="191" spans="3:5" x14ac:dyDescent="0.2">
      <c r="C191" s="138">
        <v>793</v>
      </c>
      <c r="D191" s="159">
        <v>4</v>
      </c>
      <c r="E191" s="159">
        <v>1</v>
      </c>
    </row>
    <row r="192" spans="3:5" x14ac:dyDescent="0.2">
      <c r="C192" s="138">
        <v>794</v>
      </c>
      <c r="D192" s="159">
        <v>0</v>
      </c>
      <c r="E192" s="159">
        <v>0</v>
      </c>
    </row>
    <row r="193" spans="3:5" x14ac:dyDescent="0.2">
      <c r="C193" s="138">
        <v>796</v>
      </c>
      <c r="D193" s="159">
        <v>8</v>
      </c>
      <c r="E193" s="159">
        <v>3</v>
      </c>
    </row>
    <row r="194" spans="3:5" x14ac:dyDescent="0.2">
      <c r="C194" s="138">
        <v>797</v>
      </c>
      <c r="D194" s="159">
        <v>0</v>
      </c>
      <c r="E194" s="159">
        <v>1</v>
      </c>
    </row>
    <row r="195" spans="3:5" x14ac:dyDescent="0.2">
      <c r="C195" s="138">
        <v>798</v>
      </c>
      <c r="D195" s="159">
        <v>0</v>
      </c>
      <c r="E195" s="159">
        <v>4</v>
      </c>
    </row>
    <row r="196" spans="3:5" x14ac:dyDescent="0.2">
      <c r="C196" s="138">
        <v>799</v>
      </c>
      <c r="D196" s="159">
        <v>4</v>
      </c>
      <c r="E196" s="159"/>
    </row>
    <row r="197" spans="3:5" x14ac:dyDescent="0.2">
      <c r="C197" s="138">
        <v>800</v>
      </c>
      <c r="D197" s="159">
        <v>16</v>
      </c>
      <c r="E197" s="159">
        <v>12</v>
      </c>
    </row>
    <row r="198" spans="3:5" x14ac:dyDescent="0.2">
      <c r="C198" s="138">
        <v>801</v>
      </c>
      <c r="D198" s="159">
        <v>7</v>
      </c>
      <c r="E198" s="159">
        <v>3</v>
      </c>
    </row>
    <row r="199" spans="3:5" x14ac:dyDescent="0.2">
      <c r="C199" s="138">
        <v>802</v>
      </c>
      <c r="D199" s="159">
        <v>5</v>
      </c>
      <c r="E199" s="159">
        <v>5</v>
      </c>
    </row>
    <row r="200" spans="3:5" x14ac:dyDescent="0.2">
      <c r="C200" s="138">
        <v>803</v>
      </c>
      <c r="D200" s="159">
        <v>6</v>
      </c>
      <c r="E200" s="159">
        <v>9</v>
      </c>
    </row>
    <row r="201" spans="3:5" x14ac:dyDescent="0.2">
      <c r="C201" s="138">
        <v>804</v>
      </c>
      <c r="D201" s="159">
        <v>4</v>
      </c>
      <c r="E201" s="159">
        <v>1</v>
      </c>
    </row>
    <row r="202" spans="3:5" x14ac:dyDescent="0.2">
      <c r="C202" s="138">
        <v>805</v>
      </c>
      <c r="D202" s="159">
        <v>0</v>
      </c>
      <c r="E202" s="159">
        <v>3</v>
      </c>
    </row>
    <row r="203" spans="3:5" x14ac:dyDescent="0.2">
      <c r="C203" s="138">
        <v>806</v>
      </c>
      <c r="D203" s="159">
        <v>1</v>
      </c>
      <c r="E203" s="159">
        <v>3</v>
      </c>
    </row>
    <row r="204" spans="3:5" x14ac:dyDescent="0.2">
      <c r="C204" s="138">
        <v>807</v>
      </c>
      <c r="D204" s="159">
        <v>0</v>
      </c>
      <c r="E204" s="159">
        <v>1</v>
      </c>
    </row>
    <row r="205" spans="3:5" x14ac:dyDescent="0.2">
      <c r="C205" s="138">
        <v>808</v>
      </c>
      <c r="D205" s="159">
        <v>2</v>
      </c>
      <c r="E205" s="159">
        <v>0</v>
      </c>
    </row>
    <row r="206" spans="3:5" x14ac:dyDescent="0.2">
      <c r="C206" s="138">
        <v>809</v>
      </c>
      <c r="D206" s="159">
        <v>5</v>
      </c>
      <c r="E206" s="159">
        <v>0</v>
      </c>
    </row>
    <row r="207" spans="3:5" x14ac:dyDescent="0.2">
      <c r="C207" s="138">
        <v>810</v>
      </c>
      <c r="D207" s="159">
        <v>10</v>
      </c>
      <c r="E207" s="159">
        <v>2</v>
      </c>
    </row>
    <row r="208" spans="3:5" x14ac:dyDescent="0.2">
      <c r="C208" s="138">
        <v>811</v>
      </c>
      <c r="D208" s="159">
        <v>0</v>
      </c>
      <c r="E208" s="159">
        <v>0</v>
      </c>
    </row>
    <row r="209" spans="3:5" x14ac:dyDescent="0.2">
      <c r="C209" s="138">
        <v>812</v>
      </c>
      <c r="D209" s="159">
        <v>0</v>
      </c>
      <c r="E209" s="159">
        <v>0</v>
      </c>
    </row>
    <row r="210" spans="3:5" x14ac:dyDescent="0.2">
      <c r="C210" s="138">
        <v>813</v>
      </c>
      <c r="D210" s="159">
        <v>0</v>
      </c>
      <c r="E210" s="159">
        <v>0</v>
      </c>
    </row>
    <row r="211" spans="3:5" x14ac:dyDescent="0.2">
      <c r="C211" s="138">
        <v>814</v>
      </c>
      <c r="D211" s="159">
        <v>0</v>
      </c>
      <c r="E211" s="159">
        <v>0</v>
      </c>
    </row>
    <row r="212" spans="3:5" x14ac:dyDescent="0.2">
      <c r="C212" s="138">
        <v>815</v>
      </c>
      <c r="D212" s="159">
        <v>6</v>
      </c>
      <c r="E212" s="159">
        <v>1</v>
      </c>
    </row>
    <row r="213" spans="3:5" x14ac:dyDescent="0.2">
      <c r="C213" s="138">
        <v>816</v>
      </c>
      <c r="D213" s="159">
        <v>0</v>
      </c>
      <c r="E213" s="159">
        <v>3</v>
      </c>
    </row>
    <row r="214" spans="3:5" x14ac:dyDescent="0.2">
      <c r="C214" s="138">
        <v>818</v>
      </c>
      <c r="D214" s="159">
        <v>5</v>
      </c>
      <c r="E214" s="159">
        <v>3</v>
      </c>
    </row>
    <row r="215" spans="3:5" x14ac:dyDescent="0.2">
      <c r="C215" s="138">
        <v>821</v>
      </c>
      <c r="D215" s="159">
        <v>0</v>
      </c>
      <c r="E215" s="159">
        <v>2</v>
      </c>
    </row>
    <row r="216" spans="3:5" x14ac:dyDescent="0.2">
      <c r="C216" s="138">
        <v>822</v>
      </c>
      <c r="D216" s="159">
        <v>0</v>
      </c>
      <c r="E216" s="159">
        <v>3</v>
      </c>
    </row>
    <row r="217" spans="3:5" x14ac:dyDescent="0.2">
      <c r="C217" s="138">
        <v>823</v>
      </c>
      <c r="D217" s="159">
        <v>0</v>
      </c>
      <c r="E217" s="159">
        <v>1</v>
      </c>
    </row>
    <row r="218" spans="3:5" x14ac:dyDescent="0.2">
      <c r="C218" s="138">
        <v>824</v>
      </c>
      <c r="D218" s="159">
        <v>0</v>
      </c>
      <c r="E218" s="159">
        <v>1</v>
      </c>
    </row>
    <row r="219" spans="3:5" x14ac:dyDescent="0.2">
      <c r="C219" s="138">
        <v>825</v>
      </c>
      <c r="D219" s="159">
        <v>0</v>
      </c>
      <c r="E219" s="159">
        <v>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10C5-F72E-40EA-A4E1-0FA5E24FABC0}">
  <dimension ref="A1:O154"/>
  <sheetViews>
    <sheetView topLeftCell="F1" workbookViewId="0">
      <selection sqref="A1:E1"/>
    </sheetView>
  </sheetViews>
  <sheetFormatPr baseColWidth="10" defaultRowHeight="15" x14ac:dyDescent="0.2"/>
  <cols>
    <col min="1" max="1" width="29.33203125" bestFit="1" customWidth="1"/>
    <col min="2" max="2" width="7.1640625" bestFit="1" customWidth="1"/>
    <col min="3" max="3" width="10.1640625" bestFit="1" customWidth="1"/>
    <col min="4" max="4" width="12.5" bestFit="1" customWidth="1"/>
    <col min="5" max="5" width="20" bestFit="1" customWidth="1"/>
    <col min="7" max="7" width="29.33203125" bestFit="1" customWidth="1"/>
    <col min="8" max="8" width="7.1640625" bestFit="1" customWidth="1"/>
    <col min="9" max="9" width="10.1640625" bestFit="1" customWidth="1"/>
    <col min="10" max="10" width="11.33203125" bestFit="1" customWidth="1"/>
    <col min="11" max="11" width="20" bestFit="1" customWidth="1"/>
    <col min="13" max="13" width="4.33203125" bestFit="1" customWidth="1"/>
    <col min="14" max="14" width="10.1640625" bestFit="1" customWidth="1"/>
    <col min="15" max="15" width="20" bestFit="1" customWidth="1"/>
  </cols>
  <sheetData>
    <row r="1" spans="1:15" ht="17" x14ac:dyDescent="0.2">
      <c r="A1" s="25" t="s">
        <v>178</v>
      </c>
      <c r="B1" s="170" t="s">
        <v>46</v>
      </c>
      <c r="C1" s="3" t="s">
        <v>176</v>
      </c>
      <c r="D1" s="1" t="s">
        <v>48</v>
      </c>
      <c r="E1" s="1" t="s">
        <v>49</v>
      </c>
      <c r="G1" s="25" t="s">
        <v>179</v>
      </c>
      <c r="H1" s="170" t="s">
        <v>46</v>
      </c>
      <c r="I1" s="3" t="s">
        <v>176</v>
      </c>
      <c r="J1" s="1" t="s">
        <v>48</v>
      </c>
      <c r="K1" s="1" t="s">
        <v>49</v>
      </c>
      <c r="M1" s="25" t="s">
        <v>180</v>
      </c>
      <c r="N1" s="3" t="s">
        <v>176</v>
      </c>
      <c r="O1" s="1" t="s">
        <v>49</v>
      </c>
    </row>
    <row r="2" spans="1:15" x14ac:dyDescent="0.2">
      <c r="B2" s="171">
        <v>9</v>
      </c>
      <c r="C2" s="172">
        <v>1</v>
      </c>
      <c r="D2" s="125">
        <v>17865300</v>
      </c>
      <c r="E2" s="173">
        <v>-2.1952496744650749</v>
      </c>
      <c r="H2" s="138">
        <v>31</v>
      </c>
      <c r="I2" s="174">
        <v>18</v>
      </c>
      <c r="J2" s="159">
        <v>23562400</v>
      </c>
      <c r="K2" s="139">
        <f>([1]!Tableau2[[#This Row],[N3ICD Sum]]-52934100.46)/18719723.8</f>
        <v>-1.5690242427615304</v>
      </c>
      <c r="N2" s="14">
        <v>1</v>
      </c>
      <c r="O2" s="38">
        <v>-2.1952496744650749</v>
      </c>
    </row>
    <row r="3" spans="1:15" x14ac:dyDescent="0.2">
      <c r="B3" s="171">
        <v>10</v>
      </c>
      <c r="C3" s="172">
        <v>10</v>
      </c>
      <c r="D3" s="125">
        <v>87617296</v>
      </c>
      <c r="E3" s="173">
        <v>0.34919756467727764</v>
      </c>
      <c r="H3" s="138">
        <v>38</v>
      </c>
      <c r="I3" s="174">
        <v>3</v>
      </c>
      <c r="J3" s="159">
        <v>16077900</v>
      </c>
      <c r="K3" s="139">
        <f>([1]!Tableau2[[#This Row],[N3ICD Sum]]-52934100.46)/18719723.8</f>
        <v>-1.9688431759874576</v>
      </c>
      <c r="N3" s="14">
        <v>10</v>
      </c>
      <c r="O3" s="38">
        <v>0.34919756467727764</v>
      </c>
    </row>
    <row r="4" spans="1:15" x14ac:dyDescent="0.2">
      <c r="B4" s="171">
        <v>12</v>
      </c>
      <c r="C4" s="172">
        <v>10</v>
      </c>
      <c r="D4" s="125">
        <v>38333500</v>
      </c>
      <c r="E4" s="173">
        <v>-1.448600718638585</v>
      </c>
      <c r="H4" s="138">
        <v>42</v>
      </c>
      <c r="I4" s="174">
        <v>5</v>
      </c>
      <c r="J4" s="159">
        <v>28414300</v>
      </c>
      <c r="K4" s="139">
        <f>([1]!Tableau2[[#This Row],[N3ICD Sum]]-52934100.46)/18719723.8</f>
        <v>-1.3098377263450864</v>
      </c>
      <c r="N4" s="14">
        <v>10</v>
      </c>
      <c r="O4" s="38">
        <v>-1.448600718638585</v>
      </c>
    </row>
    <row r="5" spans="1:15" x14ac:dyDescent="0.2">
      <c r="B5" s="171">
        <v>13</v>
      </c>
      <c r="C5" s="172">
        <v>29</v>
      </c>
      <c r="D5" s="125">
        <v>77882000</v>
      </c>
      <c r="E5" s="173">
        <v>-5.9312982936628542E-3</v>
      </c>
      <c r="H5" s="138">
        <v>44</v>
      </c>
      <c r="I5" s="174">
        <v>16</v>
      </c>
      <c r="J5" s="159">
        <v>58380500</v>
      </c>
      <c r="K5" s="139">
        <f>([1]!Tableau2[[#This Row],[N3ICD Sum]]-52934100.46)/18719723.8</f>
        <v>0.29094443904134948</v>
      </c>
      <c r="N5" s="14">
        <v>29</v>
      </c>
      <c r="O5" s="38">
        <v>-5.9312982936628542E-3</v>
      </c>
    </row>
    <row r="6" spans="1:15" x14ac:dyDescent="0.2">
      <c r="B6" s="171">
        <v>14</v>
      </c>
      <c r="C6" s="172">
        <v>35</v>
      </c>
      <c r="D6" s="125">
        <v>45096800</v>
      </c>
      <c r="E6" s="173">
        <v>-1.2018857714062294</v>
      </c>
      <c r="H6" s="138">
        <v>45</v>
      </c>
      <c r="I6" s="174">
        <v>4</v>
      </c>
      <c r="J6" s="159">
        <v>34201600</v>
      </c>
      <c r="K6" s="139">
        <f>([1]!Tableau2[[#This Row],[N3ICD Sum]]-52934100.46)/18719723.8</f>
        <v>-1.000682523959034</v>
      </c>
      <c r="N6" s="14">
        <v>35</v>
      </c>
      <c r="O6" s="38">
        <v>-1.2018857714062294</v>
      </c>
    </row>
    <row r="7" spans="1:15" x14ac:dyDescent="0.2">
      <c r="B7" s="171">
        <v>15</v>
      </c>
      <c r="C7" s="172">
        <v>33</v>
      </c>
      <c r="D7" s="125">
        <v>51026200</v>
      </c>
      <c r="E7" s="173">
        <v>-0.98559023400296053</v>
      </c>
      <c r="H7" s="138">
        <v>47</v>
      </c>
      <c r="I7" s="174">
        <v>7</v>
      </c>
      <c r="J7" s="159">
        <v>64686800</v>
      </c>
      <c r="K7" s="139">
        <f>([1]!Tableau2[[#This Row],[N3ICD Sum]]-52934100.46)/18719723.8</f>
        <v>0.62782440946057116</v>
      </c>
      <c r="N7" s="14">
        <v>33</v>
      </c>
      <c r="O7" s="38">
        <v>-0.98559023400296053</v>
      </c>
    </row>
    <row r="8" spans="1:15" x14ac:dyDescent="0.2">
      <c r="B8" s="171">
        <v>16</v>
      </c>
      <c r="C8" s="172">
        <v>39</v>
      </c>
      <c r="D8" s="125">
        <v>44515400</v>
      </c>
      <c r="E8" s="173">
        <v>-1.2230943634132219</v>
      </c>
      <c r="H8" s="138">
        <v>48</v>
      </c>
      <c r="I8" s="174">
        <v>46</v>
      </c>
      <c r="J8" s="159">
        <v>72262096</v>
      </c>
      <c r="K8" s="139">
        <f>([1]!Tableau2[[#This Row],[N3ICD Sum]]-52934100.46)/18719723.8</f>
        <v>1.032493627924147</v>
      </c>
      <c r="N8" s="14">
        <v>39</v>
      </c>
      <c r="O8" s="38">
        <v>-1.2230943634132219</v>
      </c>
    </row>
    <row r="9" spans="1:15" x14ac:dyDescent="0.2">
      <c r="B9" s="171">
        <v>18</v>
      </c>
      <c r="C9" s="172">
        <v>37</v>
      </c>
      <c r="D9" s="125">
        <v>48347600</v>
      </c>
      <c r="E9" s="173">
        <v>-1.0833015077386499</v>
      </c>
      <c r="H9" s="138">
        <v>49</v>
      </c>
      <c r="I9" s="174">
        <v>1</v>
      </c>
      <c r="J9" s="159">
        <v>30721200</v>
      </c>
      <c r="K9" s="139">
        <f>([1]!Tableau2[[#This Row],[N3ICD Sum]]-52934100.46)/18719723.8</f>
        <v>-1.1866040705151857</v>
      </c>
      <c r="N9" s="14">
        <v>37</v>
      </c>
      <c r="O9" s="38">
        <v>-1.0833015077386499</v>
      </c>
    </row>
    <row r="10" spans="1:15" x14ac:dyDescent="0.2">
      <c r="B10" s="171">
        <v>19</v>
      </c>
      <c r="C10" s="172">
        <v>21</v>
      </c>
      <c r="D10" s="125">
        <v>81548600</v>
      </c>
      <c r="E10" s="173">
        <v>0.1278207200290723</v>
      </c>
      <c r="H10" s="138">
        <v>50</v>
      </c>
      <c r="I10" s="174">
        <v>8</v>
      </c>
      <c r="J10" s="159">
        <v>51688200</v>
      </c>
      <c r="K10" s="139">
        <f>([1]!Tableau2[[#This Row],[N3ICD Sum]]-52934100.46)/18719723.8</f>
        <v>-6.6555493730094506E-2</v>
      </c>
      <c r="N10" s="14">
        <v>21</v>
      </c>
      <c r="O10" s="38">
        <v>0.1278207200290723</v>
      </c>
    </row>
    <row r="11" spans="1:15" x14ac:dyDescent="0.2">
      <c r="B11" s="171">
        <v>20</v>
      </c>
      <c r="C11" s="172">
        <v>28</v>
      </c>
      <c r="D11" s="125">
        <v>116494000</v>
      </c>
      <c r="E11" s="173">
        <v>1.4025760195150565</v>
      </c>
      <c r="H11" s="138">
        <v>51</v>
      </c>
      <c r="I11" s="174">
        <v>31</v>
      </c>
      <c r="J11" s="159">
        <v>59477200</v>
      </c>
      <c r="K11" s="139">
        <f>([1]!Tableau2[[#This Row],[N3ICD Sum]]-52934100.46)/18719723.8</f>
        <v>0.34952970513379045</v>
      </c>
      <c r="N11" s="14">
        <v>28</v>
      </c>
      <c r="O11" s="38">
        <v>1.4025760195150565</v>
      </c>
    </row>
    <row r="12" spans="1:15" x14ac:dyDescent="0.2">
      <c r="B12" s="171">
        <v>21</v>
      </c>
      <c r="C12" s="172">
        <v>23</v>
      </c>
      <c r="D12" s="125">
        <v>88535104</v>
      </c>
      <c r="E12" s="173">
        <v>0.38267781134524054</v>
      </c>
      <c r="H12" s="138">
        <v>52</v>
      </c>
      <c r="I12" s="174">
        <v>20</v>
      </c>
      <c r="J12" s="159">
        <v>59116800</v>
      </c>
      <c r="K12" s="139">
        <f>([1]!Tableau2[[#This Row],[N3ICD Sum]]-52934100.46)/18719723.8</f>
        <v>0.33027728432617148</v>
      </c>
      <c r="N12" s="14">
        <v>23</v>
      </c>
      <c r="O12" s="38">
        <v>0.38267781134524054</v>
      </c>
    </row>
    <row r="13" spans="1:15" x14ac:dyDescent="0.2">
      <c r="B13" s="171">
        <v>22</v>
      </c>
      <c r="C13" s="172">
        <v>11</v>
      </c>
      <c r="D13" s="125">
        <v>29231400</v>
      </c>
      <c r="E13" s="173">
        <v>-1.7806315499197085</v>
      </c>
      <c r="H13" s="138">
        <v>54</v>
      </c>
      <c r="I13" s="174">
        <v>28</v>
      </c>
      <c r="J13" s="159">
        <v>68146600</v>
      </c>
      <c r="K13" s="139">
        <f>([1]!Tableau2[[#This Row],[N3ICD Sum]]-52934100.46)/18719723.8</f>
        <v>0.81264551243004979</v>
      </c>
      <c r="N13" s="14">
        <v>11</v>
      </c>
      <c r="O13" s="38">
        <v>-1.7806315499197085</v>
      </c>
    </row>
    <row r="14" spans="1:15" x14ac:dyDescent="0.2">
      <c r="B14" s="171">
        <v>23</v>
      </c>
      <c r="C14" s="172">
        <v>20</v>
      </c>
      <c r="D14" s="125">
        <v>64227500</v>
      </c>
      <c r="E14" s="173">
        <v>-0.50402679117202087</v>
      </c>
      <c r="H14" s="138">
        <v>55</v>
      </c>
      <c r="I14" s="174">
        <v>6</v>
      </c>
      <c r="J14" s="159">
        <v>40118400</v>
      </c>
      <c r="K14" s="139">
        <f>([1]!Tableau2[[#This Row],[N3ICD Sum]]-52934100.46)/18719723.8</f>
        <v>-0.68460948446258596</v>
      </c>
      <c r="N14" s="14">
        <v>20</v>
      </c>
      <c r="O14" s="38">
        <v>-0.50402679117202087</v>
      </c>
    </row>
    <row r="15" spans="1:15" x14ac:dyDescent="0.2">
      <c r="B15" s="171">
        <v>24</v>
      </c>
      <c r="C15" s="172">
        <v>42</v>
      </c>
      <c r="D15" s="125">
        <v>65768200</v>
      </c>
      <c r="E15" s="173">
        <v>-0.44782438713835526</v>
      </c>
      <c r="H15" s="138">
        <v>56</v>
      </c>
      <c r="I15" s="174">
        <v>41</v>
      </c>
      <c r="J15" s="159">
        <v>89629504</v>
      </c>
      <c r="K15" s="139">
        <f>([1]!Tableau2[[#This Row],[N3ICD Sum]]-52934100.46)/18719723.8</f>
        <v>1.9602534701927599</v>
      </c>
      <c r="N15" s="14">
        <v>42</v>
      </c>
      <c r="O15" s="38">
        <v>-0.44782438713835526</v>
      </c>
    </row>
    <row r="16" spans="1:15" x14ac:dyDescent="0.2">
      <c r="B16" s="171">
        <v>25</v>
      </c>
      <c r="C16" s="172">
        <v>34</v>
      </c>
      <c r="D16" s="125">
        <v>89529904</v>
      </c>
      <c r="E16" s="173">
        <v>0.41896660963997057</v>
      </c>
      <c r="H16" s="138">
        <v>57</v>
      </c>
      <c r="I16" s="174">
        <v>3</v>
      </c>
      <c r="J16" s="159">
        <v>42055700</v>
      </c>
      <c r="K16" s="139">
        <f>([1]!Tableau2[[#This Row],[N3ICD Sum]]-52934100.46)/18719723.8</f>
        <v>-0.58111970968289606</v>
      </c>
      <c r="N16" s="14">
        <v>34</v>
      </c>
      <c r="O16" s="38">
        <v>0.41896660963997057</v>
      </c>
    </row>
    <row r="17" spans="2:15" x14ac:dyDescent="0.2">
      <c r="B17" s="171">
        <v>26</v>
      </c>
      <c r="C17" s="172">
        <v>11</v>
      </c>
      <c r="D17" s="125">
        <v>56786300</v>
      </c>
      <c r="E17" s="173">
        <v>-0.77547050435129783</v>
      </c>
      <c r="H17" s="138">
        <v>58</v>
      </c>
      <c r="I17" s="174">
        <v>42</v>
      </c>
      <c r="J17" s="159">
        <v>74054200</v>
      </c>
      <c r="K17" s="139">
        <f>([1]!Tableau2[[#This Row],[N3ICD Sum]]-52934100.46)/18719723.8</f>
        <v>1.1282270916839061</v>
      </c>
      <c r="N17" s="14">
        <v>11</v>
      </c>
      <c r="O17" s="38">
        <v>-0.77547050435129783</v>
      </c>
    </row>
    <row r="18" spans="2:15" x14ac:dyDescent="0.2">
      <c r="B18" s="171">
        <v>27</v>
      </c>
      <c r="C18" s="172">
        <v>11</v>
      </c>
      <c r="D18" s="125">
        <v>64660800</v>
      </c>
      <c r="E18" s="173">
        <v>-0.48822066300444289</v>
      </c>
      <c r="H18" s="138">
        <v>59</v>
      </c>
      <c r="I18" s="174">
        <v>13</v>
      </c>
      <c r="J18" s="159">
        <v>59858500</v>
      </c>
      <c r="K18" s="139">
        <f>([1]!Tableau2[[#This Row],[N3ICD Sum]]-52934100.46)/18719723.8</f>
        <v>0.36989859540555819</v>
      </c>
      <c r="N18" s="14">
        <v>11</v>
      </c>
      <c r="O18" s="38">
        <v>-0.48822066300444289</v>
      </c>
    </row>
    <row r="19" spans="2:15" x14ac:dyDescent="0.2">
      <c r="B19" s="171">
        <v>28</v>
      </c>
      <c r="C19" s="172">
        <v>13</v>
      </c>
      <c r="D19" s="125">
        <v>66137700</v>
      </c>
      <c r="E19" s="173">
        <v>-0.43434558640463722</v>
      </c>
      <c r="H19" s="138">
        <v>60</v>
      </c>
      <c r="I19" s="174">
        <v>29</v>
      </c>
      <c r="J19" s="159">
        <v>51902800</v>
      </c>
      <c r="K19" s="139">
        <f>([1]!Tableau2[[#This Row],[N3ICD Sum]]-52934100.46)/18719723.8</f>
        <v>-5.5091649375724278E-2</v>
      </c>
      <c r="N19" s="14">
        <v>13</v>
      </c>
      <c r="O19" s="38">
        <v>-0.43434558640463722</v>
      </c>
    </row>
    <row r="20" spans="2:15" x14ac:dyDescent="0.2">
      <c r="B20" s="171">
        <v>29</v>
      </c>
      <c r="C20" s="172">
        <v>24</v>
      </c>
      <c r="D20" s="125">
        <v>64168900</v>
      </c>
      <c r="E20" s="173">
        <v>-0.50616443047647519</v>
      </c>
      <c r="H20" s="138">
        <v>61</v>
      </c>
      <c r="I20" s="174">
        <v>13</v>
      </c>
      <c r="J20" s="159">
        <v>21200000</v>
      </c>
      <c r="K20" s="139">
        <f>([1]!Tableau2[[#This Row],[N3ICD Sum]]-52934100.46)/18719723.8</f>
        <v>-1.6952226859244579</v>
      </c>
      <c r="N20" s="14">
        <v>24</v>
      </c>
      <c r="O20" s="38">
        <v>-0.50616443047647519</v>
      </c>
    </row>
    <row r="21" spans="2:15" x14ac:dyDescent="0.2">
      <c r="B21" s="171">
        <v>30</v>
      </c>
      <c r="C21" s="172">
        <v>26</v>
      </c>
      <c r="D21" s="125">
        <v>39562100</v>
      </c>
      <c r="E21" s="173">
        <v>-1.4037832502178922</v>
      </c>
      <c r="H21" s="138">
        <v>62</v>
      </c>
      <c r="I21" s="174">
        <v>8</v>
      </c>
      <c r="J21" s="159">
        <v>47051500</v>
      </c>
      <c r="K21" s="139">
        <f>([1]!Tableau2[[#This Row],[N3ICD Sum]]-52934100.46)/18719723.8</f>
        <v>-0.31424611403721675</v>
      </c>
      <c r="N21" s="14">
        <v>26</v>
      </c>
      <c r="O21" s="38">
        <v>-1.4037832502178922</v>
      </c>
    </row>
    <row r="22" spans="2:15" x14ac:dyDescent="0.2">
      <c r="B22" s="171">
        <v>31</v>
      </c>
      <c r="C22" s="172">
        <v>9</v>
      </c>
      <c r="D22" s="125">
        <v>48592300</v>
      </c>
      <c r="E22" s="173">
        <v>-1.0743752221106639</v>
      </c>
      <c r="H22" s="138">
        <v>63</v>
      </c>
      <c r="I22" s="174">
        <v>19</v>
      </c>
      <c r="J22" s="159">
        <v>72200400</v>
      </c>
      <c r="K22" s="139">
        <f>([1]!Tableau2[[#This Row],[N3ICD Sum]]-52934100.46)/18719723.8</f>
        <v>1.029197852801653</v>
      </c>
      <c r="N22" s="14">
        <v>9</v>
      </c>
      <c r="O22" s="38">
        <v>-1.0743752221106639</v>
      </c>
    </row>
    <row r="23" spans="2:15" x14ac:dyDescent="0.2">
      <c r="B23" s="171">
        <v>32</v>
      </c>
      <c r="C23" s="172">
        <v>11</v>
      </c>
      <c r="D23" s="125">
        <v>44098700</v>
      </c>
      <c r="E23" s="173">
        <v>-1.2382949487061592</v>
      </c>
      <c r="H23" s="138">
        <v>64</v>
      </c>
      <c r="I23" s="174">
        <v>16</v>
      </c>
      <c r="J23" s="159">
        <v>47296200</v>
      </c>
      <c r="K23" s="139">
        <f>([1]!Tableau2[[#This Row],[N3ICD Sum]]-52934100.46)/18719723.8</f>
        <v>-0.30117433997610588</v>
      </c>
      <c r="N23" s="14">
        <v>11</v>
      </c>
      <c r="O23" s="38">
        <v>-1.2382949487061592</v>
      </c>
    </row>
    <row r="24" spans="2:15" x14ac:dyDescent="0.2">
      <c r="B24" s="171">
        <v>33</v>
      </c>
      <c r="C24" s="172">
        <v>57</v>
      </c>
      <c r="D24" s="125">
        <v>86146304</v>
      </c>
      <c r="E24" s="173">
        <v>0.29553800297526572</v>
      </c>
      <c r="H24" s="138">
        <v>65</v>
      </c>
      <c r="I24" s="174">
        <v>42</v>
      </c>
      <c r="J24" s="159">
        <v>66816000</v>
      </c>
      <c r="K24" s="139">
        <f>([1]!Tableau2[[#This Row],[N3ICD Sum]]-52934100.46)/18719723.8</f>
        <v>0.74156540386562741</v>
      </c>
      <c r="N24" s="14">
        <v>57</v>
      </c>
      <c r="O24" s="38">
        <v>0.29553800297526572</v>
      </c>
    </row>
    <row r="25" spans="2:15" x14ac:dyDescent="0.2">
      <c r="B25" s="171">
        <v>34</v>
      </c>
      <c r="C25" s="172">
        <v>9</v>
      </c>
      <c r="D25" s="125">
        <v>100024000</v>
      </c>
      <c r="E25" s="173">
        <v>0.80177534810954498</v>
      </c>
      <c r="H25" s="138">
        <v>66</v>
      </c>
      <c r="I25" s="174">
        <v>18</v>
      </c>
      <c r="J25" s="159">
        <v>44405200</v>
      </c>
      <c r="K25" s="139">
        <f>([1]!Tableau2[[#This Row],[N3ICD Sum]]-52934100.46)/18719723.8</f>
        <v>-0.45561037925142894</v>
      </c>
      <c r="N25" s="14">
        <v>9</v>
      </c>
      <c r="O25" s="38">
        <v>0.80177534810954498</v>
      </c>
    </row>
    <row r="26" spans="2:15" x14ac:dyDescent="0.2">
      <c r="B26" s="171">
        <v>35</v>
      </c>
      <c r="C26" s="172">
        <v>31</v>
      </c>
      <c r="D26" s="125">
        <v>66277500</v>
      </c>
      <c r="E26" s="173">
        <v>-0.42924589400254309</v>
      </c>
      <c r="H26" s="138">
        <v>67</v>
      </c>
      <c r="I26" s="174">
        <v>44</v>
      </c>
      <c r="J26" s="159">
        <v>79128496</v>
      </c>
      <c r="K26" s="139">
        <f>([1]!Tableau2[[#This Row],[N3ICD Sum]]-52934100.46)/18719723.8</f>
        <v>1.3992939115907255</v>
      </c>
      <c r="N26" s="14">
        <v>31</v>
      </c>
      <c r="O26" s="38">
        <v>-0.42924589400254309</v>
      </c>
    </row>
    <row r="27" spans="2:15" x14ac:dyDescent="0.2">
      <c r="B27" s="171">
        <v>36</v>
      </c>
      <c r="C27" s="172">
        <v>15</v>
      </c>
      <c r="D27" s="125">
        <v>79139000</v>
      </c>
      <c r="E27" s="173">
        <v>3.9922159141475448E-2</v>
      </c>
      <c r="H27" s="138">
        <v>68</v>
      </c>
      <c r="I27" s="174">
        <v>4</v>
      </c>
      <c r="J27" s="159">
        <v>22826600</v>
      </c>
      <c r="K27" s="139">
        <f>([1]!Tableau2[[#This Row],[N3ICD Sum]]-52934100.46)/18719723.8</f>
        <v>-1.6083303782505594</v>
      </c>
      <c r="N27" s="14">
        <v>15</v>
      </c>
      <c r="O27" s="38">
        <v>3.9922159141475448E-2</v>
      </c>
    </row>
    <row r="28" spans="2:15" x14ac:dyDescent="0.2">
      <c r="B28" s="171">
        <v>37</v>
      </c>
      <c r="C28" s="172">
        <v>36</v>
      </c>
      <c r="D28" s="125">
        <v>76286400</v>
      </c>
      <c r="E28" s="173">
        <v>-6.4136371232013434E-2</v>
      </c>
      <c r="H28" s="138">
        <v>69</v>
      </c>
      <c r="I28" s="174">
        <v>26</v>
      </c>
      <c r="J28" s="159">
        <v>69697904</v>
      </c>
      <c r="K28" s="139">
        <f>([1]!Tableau2[[#This Row],[N3ICD Sum]]-52934100.46)/18719723.8</f>
        <v>0.89551553853588362</v>
      </c>
      <c r="N28" s="14">
        <v>36</v>
      </c>
      <c r="O28" s="38">
        <v>-6.4136371232013434E-2</v>
      </c>
    </row>
    <row r="29" spans="2:15" x14ac:dyDescent="0.2">
      <c r="B29" s="171">
        <v>38</v>
      </c>
      <c r="C29" s="172">
        <v>48</v>
      </c>
      <c r="D29" s="125">
        <v>54886300</v>
      </c>
      <c r="E29" s="173">
        <v>-0.84477962855715516</v>
      </c>
      <c r="H29" s="138">
        <v>70</v>
      </c>
      <c r="I29" s="174">
        <v>2</v>
      </c>
      <c r="J29" s="159">
        <v>24195700</v>
      </c>
      <c r="K29" s="139">
        <f>([1]!Tableau2[[#This Row],[N3ICD Sum]]-52934100.46)/18719723.8</f>
        <v>-1.5351936154100736</v>
      </c>
      <c r="N29" s="14">
        <v>48</v>
      </c>
      <c r="O29" s="38">
        <v>-0.84477962855715516</v>
      </c>
    </row>
    <row r="30" spans="2:15" x14ac:dyDescent="0.2">
      <c r="B30" s="171">
        <v>39</v>
      </c>
      <c r="C30" s="172">
        <v>33</v>
      </c>
      <c r="D30" s="125">
        <v>109820000</v>
      </c>
      <c r="E30" s="173">
        <v>1.1591186011203762</v>
      </c>
      <c r="H30" s="138">
        <v>71</v>
      </c>
      <c r="I30" s="174">
        <v>70</v>
      </c>
      <c r="J30" s="159">
        <v>94528496</v>
      </c>
      <c r="K30" s="139">
        <f>([1]!Tableau2[[#This Row],[N3ICD Sum]]-52934100.46)/18719723.8</f>
        <v>2.2219556220161749</v>
      </c>
      <c r="N30" s="14">
        <v>33</v>
      </c>
      <c r="O30" s="38">
        <v>1.1591186011203762</v>
      </c>
    </row>
    <row r="31" spans="2:15" x14ac:dyDescent="0.2">
      <c r="B31" s="171">
        <v>40</v>
      </c>
      <c r="C31" s="172">
        <v>15</v>
      </c>
      <c r="D31" s="125">
        <v>69381400</v>
      </c>
      <c r="E31" s="173">
        <v>-0.31602031999066893</v>
      </c>
      <c r="H31" s="138">
        <v>72</v>
      </c>
      <c r="I31" s="174">
        <v>0</v>
      </c>
      <c r="J31" s="159">
        <v>38523000</v>
      </c>
      <c r="K31" s="139">
        <f>([1]!Tableau2[[#This Row],[N3ICD Sum]]-52934100.46)/18719723.8</f>
        <v>-0.76983510087899909</v>
      </c>
      <c r="N31" s="14">
        <v>15</v>
      </c>
      <c r="O31" s="38">
        <v>-0.31602031999066893</v>
      </c>
    </row>
    <row r="32" spans="2:15" x14ac:dyDescent="0.2">
      <c r="B32" s="171">
        <v>41</v>
      </c>
      <c r="C32" s="172">
        <v>21</v>
      </c>
      <c r="D32" s="125">
        <v>123392000</v>
      </c>
      <c r="E32" s="173">
        <v>1.6542046188687429</v>
      </c>
      <c r="H32" s="138">
        <v>73</v>
      </c>
      <c r="I32" s="174">
        <v>52</v>
      </c>
      <c r="J32" s="159">
        <v>70375696</v>
      </c>
      <c r="K32" s="139">
        <f>([1]!Tableau2[[#This Row],[N3ICD Sum]]-52934100.46)/18719723.8</f>
        <v>0.93172291035618793</v>
      </c>
      <c r="N32" s="14">
        <v>21</v>
      </c>
      <c r="O32" s="38">
        <v>1.6542046188687429</v>
      </c>
    </row>
    <row r="33" spans="2:15" x14ac:dyDescent="0.2">
      <c r="B33" s="171">
        <v>42</v>
      </c>
      <c r="C33" s="172">
        <v>23</v>
      </c>
      <c r="D33" s="125">
        <v>67783600</v>
      </c>
      <c r="E33" s="173">
        <v>-0.37430564559915264</v>
      </c>
      <c r="H33" s="138">
        <v>74</v>
      </c>
      <c r="I33" s="174">
        <v>21</v>
      </c>
      <c r="J33" s="159">
        <v>73527296</v>
      </c>
      <c r="K33" s="139">
        <f>([1]!Tableau2[[#This Row],[N3ICD Sum]]-52934100.46)/18719723.8</f>
        <v>1.1000800951988403</v>
      </c>
      <c r="N33" s="14">
        <v>23</v>
      </c>
      <c r="O33" s="38">
        <v>-0.37430564559915264</v>
      </c>
    </row>
    <row r="34" spans="2:15" x14ac:dyDescent="0.2">
      <c r="B34" s="171">
        <v>43</v>
      </c>
      <c r="C34" s="172">
        <v>26</v>
      </c>
      <c r="D34" s="125">
        <v>91589104</v>
      </c>
      <c r="E34" s="173">
        <v>0.49408310888455031</v>
      </c>
      <c r="H34" s="138">
        <v>75</v>
      </c>
      <c r="I34" s="174">
        <v>38</v>
      </c>
      <c r="J34" s="159">
        <v>81221904</v>
      </c>
      <c r="K34" s="139">
        <f>([1]!Tableau2[[#This Row],[N3ICD Sum]]-52934100.46)/18719723.8</f>
        <v>1.5111229119737333</v>
      </c>
      <c r="N34" s="14">
        <v>26</v>
      </c>
      <c r="O34" s="38">
        <v>0.49408310888455031</v>
      </c>
    </row>
    <row r="35" spans="2:15" x14ac:dyDescent="0.2">
      <c r="B35" s="171">
        <v>44</v>
      </c>
      <c r="C35" s="172">
        <v>16</v>
      </c>
      <c r="D35" s="125">
        <v>145468992</v>
      </c>
      <c r="E35" s="173">
        <v>2.4595398718264905</v>
      </c>
      <c r="H35" s="138">
        <v>76</v>
      </c>
      <c r="I35" s="174">
        <v>8</v>
      </c>
      <c r="J35" s="159">
        <v>48605800</v>
      </c>
      <c r="K35" s="139">
        <f>([1]!Tableau2[[#This Row],[N3ICD Sum]]-52934100.46)/18719723.8</f>
        <v>-0.231216042834991</v>
      </c>
      <c r="N35" s="14">
        <v>16</v>
      </c>
      <c r="O35" s="38">
        <v>2.4595398718264905</v>
      </c>
    </row>
    <row r="36" spans="2:15" x14ac:dyDescent="0.2">
      <c r="B36" s="171">
        <v>45</v>
      </c>
      <c r="C36" s="172">
        <v>35</v>
      </c>
      <c r="D36" s="125">
        <v>84799400</v>
      </c>
      <c r="E36" s="173">
        <v>0.24640498369665195</v>
      </c>
      <c r="H36" s="138">
        <v>77</v>
      </c>
      <c r="I36" s="174">
        <v>37</v>
      </c>
      <c r="J36" s="159">
        <v>58467200</v>
      </c>
      <c r="K36" s="139">
        <f>([1]!Tableau2[[#This Row],[N3ICD Sum]]-52934100.46)/18719723.8</f>
        <v>0.29557591763186158</v>
      </c>
      <c r="N36" s="14">
        <v>35</v>
      </c>
      <c r="O36" s="38">
        <v>0.24640498369665195</v>
      </c>
    </row>
    <row r="37" spans="2:15" x14ac:dyDescent="0.2">
      <c r="B37" s="171">
        <v>46</v>
      </c>
      <c r="C37" s="172">
        <v>12</v>
      </c>
      <c r="D37" s="125">
        <v>79889800</v>
      </c>
      <c r="E37" s="173">
        <v>6.7310206748716364E-2</v>
      </c>
      <c r="H37" s="138">
        <v>78</v>
      </c>
      <c r="I37" s="174">
        <v>5</v>
      </c>
      <c r="J37" s="159">
        <v>30473700</v>
      </c>
      <c r="K37" s="139">
        <f>([1]!Tableau2[[#This Row],[N3ICD Sum]]-52934100.46)/18719723.8</f>
        <v>-1.1998254194327376</v>
      </c>
      <c r="N37" s="14">
        <v>12</v>
      </c>
      <c r="O37" s="38">
        <v>6.7310206748716364E-2</v>
      </c>
    </row>
    <row r="38" spans="2:15" x14ac:dyDescent="0.2">
      <c r="B38" s="171">
        <v>47</v>
      </c>
      <c r="C38" s="172">
        <v>23</v>
      </c>
      <c r="D38" s="125">
        <v>76108000</v>
      </c>
      <c r="E38" s="173">
        <v>-7.0644133210079202E-2</v>
      </c>
      <c r="H38" s="138">
        <v>79</v>
      </c>
      <c r="I38" s="174">
        <v>51</v>
      </c>
      <c r="J38" s="159">
        <v>56982300</v>
      </c>
      <c r="K38" s="139">
        <f>([1]!Tableau2[[#This Row],[N3ICD Sum]]-52934100.46)/18719723.8</f>
        <v>0.21625316608570896</v>
      </c>
      <c r="N38" s="14">
        <v>23</v>
      </c>
      <c r="O38" s="38">
        <v>-7.0644133210079202E-2</v>
      </c>
    </row>
    <row r="39" spans="2:15" x14ac:dyDescent="0.2">
      <c r="B39" s="171">
        <v>48</v>
      </c>
      <c r="C39" s="172">
        <v>21</v>
      </c>
      <c r="D39" s="125">
        <v>99023504</v>
      </c>
      <c r="E39" s="173">
        <v>0.76527876835614317</v>
      </c>
      <c r="H39" s="138">
        <v>80</v>
      </c>
      <c r="I39" s="174">
        <v>32</v>
      </c>
      <c r="J39" s="159">
        <v>70894400</v>
      </c>
      <c r="K39" s="139">
        <f>([1]!Tableau2[[#This Row],[N3ICD Sum]]-52934100.46)/18719723.8</f>
        <v>0.9594318661902479</v>
      </c>
      <c r="N39" s="14">
        <v>21</v>
      </c>
      <c r="O39" s="38">
        <v>0.76527876835614317</v>
      </c>
    </row>
    <row r="40" spans="2:15" x14ac:dyDescent="0.2">
      <c r="B40" s="171">
        <v>49</v>
      </c>
      <c r="C40" s="172">
        <v>43</v>
      </c>
      <c r="D40" s="125">
        <v>87646704</v>
      </c>
      <c r="E40" s="173">
        <v>0.35027032400603858</v>
      </c>
      <c r="H40" s="138">
        <v>81</v>
      </c>
      <c r="I40" s="174">
        <v>19</v>
      </c>
      <c r="J40" s="159">
        <v>56808400</v>
      </c>
      <c r="K40" s="139">
        <f>([1]!Tableau2[[#This Row],[N3ICD Sum]]-52934100.46)/18719723.8</f>
        <v>0.20696349910889172</v>
      </c>
      <c r="N40" s="14">
        <v>43</v>
      </c>
      <c r="O40" s="38">
        <v>0.35027032400603858</v>
      </c>
    </row>
    <row r="41" spans="2:15" x14ac:dyDescent="0.2">
      <c r="B41" s="171">
        <v>50</v>
      </c>
      <c r="C41" s="172">
        <v>28</v>
      </c>
      <c r="D41" s="125">
        <v>89024704</v>
      </c>
      <c r="E41" s="173">
        <v>0.40053767829849729</v>
      </c>
      <c r="H41" s="138">
        <v>82</v>
      </c>
      <c r="I41" s="174">
        <v>46</v>
      </c>
      <c r="J41" s="159">
        <v>55584700</v>
      </c>
      <c r="K41" s="139">
        <f>([1]!Tableau2[[#This Row],[N3ICD Sum]]-52934100.46)/18719723.8</f>
        <v>0.14159394488502011</v>
      </c>
      <c r="N41" s="14">
        <v>28</v>
      </c>
      <c r="O41" s="38">
        <v>0.40053767829849729</v>
      </c>
    </row>
    <row r="42" spans="2:15" x14ac:dyDescent="0.2">
      <c r="B42" s="171">
        <v>51</v>
      </c>
      <c r="C42" s="172">
        <v>7</v>
      </c>
      <c r="D42" s="125">
        <v>59794900</v>
      </c>
      <c r="E42" s="173">
        <v>-0.66572133009564372</v>
      </c>
      <c r="H42" s="138">
        <v>83</v>
      </c>
      <c r="I42" s="174">
        <v>65</v>
      </c>
      <c r="J42" s="159">
        <v>76690704</v>
      </c>
      <c r="K42" s="139">
        <f>([1]!Tableau2[[#This Row],[N3ICD Sum]]-52934100.46)/18719723.8</f>
        <v>1.2690680585789411</v>
      </c>
      <c r="N42" s="14">
        <v>7</v>
      </c>
      <c r="O42" s="38">
        <v>-0.66572133009564372</v>
      </c>
    </row>
    <row r="43" spans="2:15" x14ac:dyDescent="0.2">
      <c r="B43" s="171">
        <v>52</v>
      </c>
      <c r="C43" s="172">
        <v>1</v>
      </c>
      <c r="D43" s="125">
        <v>53554700</v>
      </c>
      <c r="E43" s="173">
        <v>-0.89335438107953402</v>
      </c>
      <c r="H43" s="138">
        <v>84</v>
      </c>
      <c r="I43" s="174">
        <v>15</v>
      </c>
      <c r="J43" s="159">
        <v>54727200</v>
      </c>
      <c r="K43" s="139">
        <f>([1]!Tableau2[[#This Row],[N3ICD Sum]]-52934100.46)/18719723.8</f>
        <v>9.578664509996665E-2</v>
      </c>
      <c r="N43" s="14">
        <v>1</v>
      </c>
      <c r="O43" s="38">
        <v>-0.89335438107953402</v>
      </c>
    </row>
    <row r="44" spans="2:15" x14ac:dyDescent="0.2">
      <c r="B44" s="171">
        <v>53</v>
      </c>
      <c r="C44" s="172">
        <v>23</v>
      </c>
      <c r="D44" s="125">
        <v>90601000</v>
      </c>
      <c r="E44" s="173">
        <v>0.45803857053491637</v>
      </c>
      <c r="H44" s="138">
        <v>85</v>
      </c>
      <c r="I44" s="174">
        <v>3</v>
      </c>
      <c r="J44" s="159">
        <v>44238000</v>
      </c>
      <c r="K44" s="139">
        <f>([1]!Tableau2[[#This Row],[N3ICD Sum]]-52934100.46)/18719723.8</f>
        <v>-0.46454213496461955</v>
      </c>
      <c r="N44" s="14">
        <v>23</v>
      </c>
      <c r="O44" s="38">
        <v>0.45803857053491637</v>
      </c>
    </row>
    <row r="45" spans="2:15" x14ac:dyDescent="0.2">
      <c r="B45" s="171">
        <v>54</v>
      </c>
      <c r="C45" s="172">
        <v>23</v>
      </c>
      <c r="D45" s="125">
        <v>81030304</v>
      </c>
      <c r="E45" s="173">
        <v>0.10891406642938858</v>
      </c>
      <c r="H45" s="138">
        <v>86</v>
      </c>
      <c r="I45" s="174">
        <v>22</v>
      </c>
      <c r="J45" s="159">
        <v>60853300</v>
      </c>
      <c r="K45" s="139">
        <f>([1]!Tableau2[[#This Row],[N3ICD Sum]]-52934100.46)/18719723.8</f>
        <v>0.42304040511537883</v>
      </c>
      <c r="N45" s="14">
        <v>23</v>
      </c>
      <c r="O45" s="38">
        <v>0.10891406642938858</v>
      </c>
    </row>
    <row r="46" spans="2:15" x14ac:dyDescent="0.2">
      <c r="B46" s="171">
        <v>55</v>
      </c>
      <c r="C46" s="172">
        <v>0</v>
      </c>
      <c r="D46" s="125">
        <v>33030900</v>
      </c>
      <c r="E46" s="173">
        <v>-1.6420315407512058</v>
      </c>
      <c r="H46" s="138">
        <v>87</v>
      </c>
      <c r="I46" s="174">
        <v>35</v>
      </c>
      <c r="J46" s="159">
        <v>57201700</v>
      </c>
      <c r="K46" s="139">
        <f>([1]!Tableau2[[#This Row],[N3ICD Sum]]-52934100.46)/18719723.8</f>
        <v>0.22797342447969232</v>
      </c>
      <c r="N46" s="14">
        <v>0</v>
      </c>
      <c r="O46" s="38">
        <v>-1.6420315407512058</v>
      </c>
    </row>
    <row r="47" spans="2:15" x14ac:dyDescent="0.2">
      <c r="B47" s="171">
        <v>56</v>
      </c>
      <c r="C47" s="172">
        <v>46</v>
      </c>
      <c r="D47" s="125">
        <v>115384000</v>
      </c>
      <c r="E47" s="173">
        <v>1.362084899584266</v>
      </c>
      <c r="H47" s="138">
        <v>88</v>
      </c>
      <c r="I47" s="174">
        <v>7</v>
      </c>
      <c r="J47" s="159">
        <v>43770000</v>
      </c>
      <c r="K47" s="139">
        <f>([1]!Tableau2[[#This Row],[N3ICD Sum]]-52934100.46)/18719723.8</f>
        <v>-0.48954250382689946</v>
      </c>
      <c r="N47" s="14">
        <v>46</v>
      </c>
      <c r="O47" s="38">
        <v>1.362084899584266</v>
      </c>
    </row>
    <row r="48" spans="2:15" x14ac:dyDescent="0.2">
      <c r="B48" s="171">
        <v>57</v>
      </c>
      <c r="C48" s="172">
        <v>0</v>
      </c>
      <c r="D48" s="125">
        <v>30071400</v>
      </c>
      <c r="E48" s="173">
        <v>-1.7499896213234347</v>
      </c>
      <c r="H48" s="138">
        <v>89</v>
      </c>
      <c r="I48" s="174">
        <v>10</v>
      </c>
      <c r="J48" s="159">
        <v>21881500</v>
      </c>
      <c r="K48" s="139">
        <f>([1]!Tableau2[[#This Row],[N3ICD Sum]]-52934100.46)/18719723.8</f>
        <v>-1.6588172342585525</v>
      </c>
      <c r="N48" s="14">
        <v>0</v>
      </c>
      <c r="O48" s="38">
        <v>-1.7499896213234347</v>
      </c>
    </row>
    <row r="49" spans="2:15" x14ac:dyDescent="0.2">
      <c r="B49" s="171">
        <v>58</v>
      </c>
      <c r="C49" s="172">
        <v>28</v>
      </c>
      <c r="D49" s="125">
        <v>95698400</v>
      </c>
      <c r="E49" s="173">
        <v>0.64398400723330462</v>
      </c>
      <c r="H49" s="138">
        <v>90</v>
      </c>
      <c r="I49" s="174">
        <v>17</v>
      </c>
      <c r="J49" s="159">
        <v>56836700</v>
      </c>
      <c r="K49" s="139">
        <f>([1]!Tableau2[[#This Row],[N3ICD Sum]]-52934100.46)/18719723.8</f>
        <v>0.20847527355077744</v>
      </c>
      <c r="N49" s="14">
        <v>28</v>
      </c>
      <c r="O49" s="38">
        <v>0.64398400723330462</v>
      </c>
    </row>
    <row r="50" spans="2:15" x14ac:dyDescent="0.2">
      <c r="B50" s="171">
        <v>60</v>
      </c>
      <c r="C50" s="172">
        <v>7</v>
      </c>
      <c r="D50" s="125">
        <v>50814600</v>
      </c>
      <c r="E50" s="173">
        <v>-0.99330908173030763</v>
      </c>
      <c r="H50" s="138">
        <v>91</v>
      </c>
      <c r="I50" s="174">
        <v>58</v>
      </c>
      <c r="J50" s="159">
        <v>64396100</v>
      </c>
      <c r="K50" s="139">
        <f>([1]!Tableau2[[#This Row],[N3ICD Sum]]-52934100.46)/18719723.8</f>
        <v>0.61229533418650117</v>
      </c>
      <c r="N50" s="14">
        <v>7</v>
      </c>
      <c r="O50" s="38">
        <v>-0.99330908173030763</v>
      </c>
    </row>
    <row r="51" spans="2:15" x14ac:dyDescent="0.2">
      <c r="B51" s="171">
        <v>61</v>
      </c>
      <c r="C51" s="172">
        <v>22</v>
      </c>
      <c r="D51" s="125">
        <v>89818600</v>
      </c>
      <c r="E51" s="173">
        <v>0.42949780275667276</v>
      </c>
      <c r="H51" s="138">
        <v>92</v>
      </c>
      <c r="I51" s="174">
        <v>37</v>
      </c>
      <c r="J51" s="159">
        <v>61422000</v>
      </c>
      <c r="K51" s="139">
        <f>([1]!Tableau2[[#This Row],[N3ICD Sum]]-52934100.46)/18719723.8</f>
        <v>0.4534201268503758</v>
      </c>
      <c r="N51" s="14">
        <v>22</v>
      </c>
      <c r="O51" s="38">
        <v>0.42949780275667276</v>
      </c>
    </row>
    <row r="52" spans="2:15" x14ac:dyDescent="0.2">
      <c r="B52" s="171">
        <v>62</v>
      </c>
      <c r="C52" s="172">
        <v>10</v>
      </c>
      <c r="D52" s="125">
        <v>100544000</v>
      </c>
      <c r="E52" s="173">
        <v>0.82074416105009551</v>
      </c>
      <c r="H52" s="138">
        <v>93</v>
      </c>
      <c r="I52" s="174">
        <v>39</v>
      </c>
      <c r="J52" s="159">
        <v>67303800</v>
      </c>
      <c r="K52" s="139">
        <f>([1]!Tableau2[[#This Row],[N3ICD Sum]]-52934100.46)/18719723.8</f>
        <v>0.76762348064131147</v>
      </c>
      <c r="N52" s="14">
        <v>10</v>
      </c>
      <c r="O52" s="38">
        <v>0.82074416105009551</v>
      </c>
    </row>
    <row r="53" spans="2:15" x14ac:dyDescent="0.2">
      <c r="B53" s="171">
        <v>63</v>
      </c>
      <c r="C53" s="172">
        <v>8</v>
      </c>
      <c r="D53" s="125">
        <v>88044600</v>
      </c>
      <c r="E53" s="173">
        <v>0.36478496784025644</v>
      </c>
      <c r="H53" s="138">
        <v>94</v>
      </c>
      <c r="I53" s="174">
        <v>31</v>
      </c>
      <c r="J53" s="159">
        <v>29524700</v>
      </c>
      <c r="K53" s="139">
        <f>([1]!Tableau2[[#This Row],[N3ICD Sum]]-52934100.46)/18719723.8</f>
        <v>-1.2505206118479162</v>
      </c>
      <c r="N53" s="14">
        <v>8</v>
      </c>
      <c r="O53" s="38">
        <v>0.36478496784025644</v>
      </c>
    </row>
    <row r="54" spans="2:15" x14ac:dyDescent="0.2">
      <c r="B54" s="171">
        <v>64</v>
      </c>
      <c r="C54" s="172">
        <v>19</v>
      </c>
      <c r="D54" s="125">
        <v>98194096</v>
      </c>
      <c r="E54" s="173">
        <v>0.73502321988807384</v>
      </c>
      <c r="H54" s="138">
        <v>95</v>
      </c>
      <c r="I54" s="174">
        <v>23</v>
      </c>
      <c r="J54" s="159">
        <v>71449504</v>
      </c>
      <c r="K54" s="139">
        <f>([1]!Tableau2[[#This Row],[N3ICD Sum]]-52934100.46)/18719723.8</f>
        <v>0.98908529515804067</v>
      </c>
      <c r="N54" s="14">
        <v>19</v>
      </c>
      <c r="O54" s="38">
        <v>0.73502321988807384</v>
      </c>
    </row>
    <row r="55" spans="2:15" x14ac:dyDescent="0.2">
      <c r="B55" s="171">
        <v>65</v>
      </c>
      <c r="C55" s="172">
        <v>25</v>
      </c>
      <c r="D55" s="125">
        <v>89519504</v>
      </c>
      <c r="E55" s="173">
        <v>0.41858723338115955</v>
      </c>
      <c r="H55" s="138">
        <v>96</v>
      </c>
      <c r="I55" s="174">
        <v>41</v>
      </c>
      <c r="J55" s="159">
        <v>76691400</v>
      </c>
      <c r="K55" s="139">
        <f>([1]!Tableau2[[#This Row],[N3ICD Sum]]-52934100.46)/18719723.8</f>
        <v>1.269105238614685</v>
      </c>
      <c r="N55" s="14">
        <v>25</v>
      </c>
      <c r="O55" s="38">
        <v>0.41858723338115955</v>
      </c>
    </row>
    <row r="56" spans="2:15" x14ac:dyDescent="0.2">
      <c r="B56" s="171">
        <v>66</v>
      </c>
      <c r="C56" s="172">
        <v>22</v>
      </c>
      <c r="D56" s="125">
        <v>112567000</v>
      </c>
      <c r="E56" s="173">
        <v>1.2593250033274763</v>
      </c>
      <c r="H56" s="138">
        <v>97</v>
      </c>
      <c r="I56" s="174">
        <v>26</v>
      </c>
      <c r="J56" s="159">
        <v>55118100</v>
      </c>
      <c r="K56" s="139">
        <f>([1]!Tableau2[[#This Row],[N3ICD Sum]]-52934100.46)/18719723.8</f>
        <v>0.1166683634509607</v>
      </c>
      <c r="N56" s="14">
        <v>22</v>
      </c>
      <c r="O56" s="38">
        <v>1.2593250033274763</v>
      </c>
    </row>
    <row r="57" spans="2:15" x14ac:dyDescent="0.2">
      <c r="B57" s="171">
        <v>67</v>
      </c>
      <c r="C57" s="172">
        <v>10</v>
      </c>
      <c r="D57" s="125">
        <v>94689200</v>
      </c>
      <c r="E57" s="173">
        <v>0.607169918734067</v>
      </c>
      <c r="H57" s="138">
        <v>98</v>
      </c>
      <c r="I57" s="174">
        <v>0</v>
      </c>
      <c r="J57" s="159">
        <v>15815200</v>
      </c>
      <c r="K57" s="139">
        <f>([1]!Tableau2[[#This Row],[N3ICD Sum]]-52934100.46)/18719723.8</f>
        <v>-1.9828765026971178</v>
      </c>
      <c r="N57" s="14">
        <v>10</v>
      </c>
      <c r="O57" s="38">
        <v>0.607169918734067</v>
      </c>
    </row>
    <row r="58" spans="2:15" x14ac:dyDescent="0.2">
      <c r="B58" s="171">
        <v>68</v>
      </c>
      <c r="C58" s="172">
        <v>43</v>
      </c>
      <c r="D58" s="125">
        <v>112090000</v>
      </c>
      <c r="E58" s="173">
        <v>1.2419247653031638</v>
      </c>
      <c r="H58" s="138">
        <v>99</v>
      </c>
      <c r="I58" s="174">
        <v>31</v>
      </c>
      <c r="J58" s="159">
        <v>59036200</v>
      </c>
      <c r="K58" s="139">
        <f>([1]!Tableau2[[#This Row],[N3ICD Sum]]-52934100.46)/18719723.8</f>
        <v>0.32597166524433435</v>
      </c>
      <c r="N58" s="14">
        <v>43</v>
      </c>
      <c r="O58" s="38">
        <v>1.2419247653031638</v>
      </c>
    </row>
    <row r="59" spans="2:15" x14ac:dyDescent="0.2">
      <c r="B59" s="171">
        <v>70</v>
      </c>
      <c r="C59" s="172">
        <v>32</v>
      </c>
      <c r="D59" s="125">
        <v>98252304</v>
      </c>
      <c r="E59" s="173">
        <v>0.73714655962584985</v>
      </c>
      <c r="H59" s="138">
        <v>100</v>
      </c>
      <c r="I59" s="174">
        <v>10</v>
      </c>
      <c r="J59" s="159">
        <v>59375300</v>
      </c>
      <c r="K59" s="139">
        <f>([1]!Tableau2[[#This Row],[N3ICD Sum]]-52934100.46)/18719723.8</f>
        <v>0.34408624875117005</v>
      </c>
      <c r="N59" s="14">
        <v>32</v>
      </c>
      <c r="O59" s="38">
        <v>0.73714655962584985</v>
      </c>
    </row>
    <row r="60" spans="2:15" x14ac:dyDescent="0.2">
      <c r="B60" s="171">
        <v>71</v>
      </c>
      <c r="C60" s="172">
        <v>30</v>
      </c>
      <c r="D60" s="125">
        <v>131997000</v>
      </c>
      <c r="E60" s="173">
        <v>1.9681019945484288</v>
      </c>
      <c r="H60" s="138">
        <v>102</v>
      </c>
      <c r="I60" s="174">
        <v>28</v>
      </c>
      <c r="J60" s="159">
        <v>48086800</v>
      </c>
      <c r="K60" s="139">
        <f>([1]!Tableau2[[#This Row],[N3ICD Sum]]-52934100.46)/18719723.8</f>
        <v>-0.2589408108681604</v>
      </c>
      <c r="N60" s="14">
        <v>30</v>
      </c>
      <c r="O60" s="38">
        <v>1.9681019945484288</v>
      </c>
    </row>
    <row r="61" spans="2:15" x14ac:dyDescent="0.2">
      <c r="B61" s="171">
        <v>72</v>
      </c>
      <c r="C61" s="172">
        <v>32</v>
      </c>
      <c r="D61" s="125">
        <v>130426000</v>
      </c>
      <c r="E61" s="173">
        <v>1.9107942923761121</v>
      </c>
      <c r="H61" s="138">
        <v>103</v>
      </c>
      <c r="I61" s="174">
        <v>17</v>
      </c>
      <c r="J61" s="159">
        <v>49211000</v>
      </c>
      <c r="K61" s="139">
        <f>([1]!Tableau2[[#This Row],[N3ICD Sum]]-52934100.46)/18719723.8</f>
        <v>-0.19888650600710256</v>
      </c>
      <c r="N61" s="14">
        <v>32</v>
      </c>
      <c r="O61" s="38">
        <v>1.9107942923761121</v>
      </c>
    </row>
    <row r="62" spans="2:15" x14ac:dyDescent="0.2">
      <c r="B62" s="171">
        <v>75</v>
      </c>
      <c r="C62" s="172">
        <v>0</v>
      </c>
      <c r="D62" s="125">
        <v>82354400</v>
      </c>
      <c r="E62" s="173">
        <v>0.15721508438964069</v>
      </c>
      <c r="H62" s="138">
        <v>104</v>
      </c>
      <c r="I62" s="174">
        <v>0</v>
      </c>
      <c r="J62" s="159">
        <v>65865300</v>
      </c>
      <c r="K62" s="139">
        <f>([1]!Tableau2[[#This Row],[N3ICD Sum]]-52934100.46)/18719723.8</f>
        <v>0.69077939814475242</v>
      </c>
      <c r="N62" s="14">
        <v>0</v>
      </c>
      <c r="O62" s="38">
        <v>0.15721508438964069</v>
      </c>
    </row>
    <row r="63" spans="2:15" x14ac:dyDescent="0.2">
      <c r="B63" s="171">
        <v>76</v>
      </c>
      <c r="C63" s="172">
        <v>46</v>
      </c>
      <c r="D63" s="125">
        <v>83575800</v>
      </c>
      <c r="E63" s="173">
        <v>0.20176990770807976</v>
      </c>
      <c r="H63" s="138">
        <v>105</v>
      </c>
      <c r="I63" s="174">
        <v>16</v>
      </c>
      <c r="J63" s="159">
        <v>26689100</v>
      </c>
      <c r="K63" s="139">
        <f>([1]!Tableau2[[#This Row],[N3ICD Sum]]-52934100.46)/18719723.8</f>
        <v>-1.401997205749371</v>
      </c>
      <c r="N63" s="14">
        <v>46</v>
      </c>
      <c r="O63" s="38">
        <v>0.20176990770807976</v>
      </c>
    </row>
    <row r="64" spans="2:15" x14ac:dyDescent="0.2">
      <c r="H64" s="138">
        <v>106</v>
      </c>
      <c r="I64" s="174">
        <v>9</v>
      </c>
      <c r="J64" s="159">
        <v>72577200</v>
      </c>
      <c r="K64" s="139">
        <f>([1]!Tableau2[[#This Row],[N3ICD Sum]]-52934100.46)/18719723.8</f>
        <v>1.0493263549112835</v>
      </c>
      <c r="N64" s="14">
        <v>18</v>
      </c>
      <c r="O64" s="38">
        <v>-1.5690242427615304</v>
      </c>
    </row>
    <row r="65" spans="8:15" x14ac:dyDescent="0.2">
      <c r="H65" s="138">
        <v>107</v>
      </c>
      <c r="I65" s="174">
        <v>28</v>
      </c>
      <c r="J65" s="159">
        <v>83113600</v>
      </c>
      <c r="K65" s="139">
        <f>([1]!Tableau2[[#This Row],[N3ICD Sum]]-52934100.46)/18719723.8</f>
        <v>1.612176539698732</v>
      </c>
      <c r="N65" s="14">
        <v>3</v>
      </c>
      <c r="O65" s="38">
        <v>-1.9688431759874576</v>
      </c>
    </row>
    <row r="66" spans="8:15" x14ac:dyDescent="0.2">
      <c r="H66" s="138">
        <v>108</v>
      </c>
      <c r="I66" s="174">
        <v>10</v>
      </c>
      <c r="J66" s="159">
        <v>35323400</v>
      </c>
      <c r="K66" s="139">
        <f>([1]!Tableau2[[#This Row],[N3ICD Sum]]-52934100.46)/18719723.8</f>
        <v>-0.94075642611778276</v>
      </c>
      <c r="N66" s="14">
        <v>5</v>
      </c>
      <c r="O66" s="38">
        <v>-1.3098377263450864</v>
      </c>
    </row>
    <row r="67" spans="8:15" x14ac:dyDescent="0.2">
      <c r="H67" s="138">
        <v>109</v>
      </c>
      <c r="I67" s="174">
        <v>45</v>
      </c>
      <c r="J67" s="159">
        <v>46506000</v>
      </c>
      <c r="K67" s="139">
        <f>([1]!Tableau2[[#This Row],[N3ICD Sum]]-52934100.46)/18719723.8</f>
        <v>-0.34338650124741693</v>
      </c>
      <c r="N67" s="14">
        <v>16</v>
      </c>
      <c r="O67" s="38">
        <v>0.29094443904134948</v>
      </c>
    </row>
    <row r="68" spans="8:15" x14ac:dyDescent="0.2">
      <c r="H68" s="138">
        <v>110</v>
      </c>
      <c r="I68" s="174">
        <v>28</v>
      </c>
      <c r="J68" s="159">
        <v>67031600</v>
      </c>
      <c r="K68" s="139">
        <f>([1]!Tableau2[[#This Row],[N3ICD Sum]]-52934100.46)/18719723.8</f>
        <v>0.75308266781158373</v>
      </c>
      <c r="N68" s="14">
        <v>4</v>
      </c>
      <c r="O68" s="38">
        <v>-1.000682523959034</v>
      </c>
    </row>
    <row r="69" spans="8:15" x14ac:dyDescent="0.2">
      <c r="H69" s="138">
        <v>111</v>
      </c>
      <c r="I69" s="174">
        <v>21</v>
      </c>
      <c r="J69" s="159">
        <v>52450500</v>
      </c>
      <c r="K69" s="139">
        <f>([1]!Tableau2[[#This Row],[N3ICD Sum]]-52934100.46)/18719723.8</f>
        <v>-2.5833739064034741E-2</v>
      </c>
      <c r="N69" s="14">
        <v>7</v>
      </c>
      <c r="O69" s="38">
        <v>0.62782440946057116</v>
      </c>
    </row>
    <row r="70" spans="8:15" x14ac:dyDescent="0.2">
      <c r="H70" s="138">
        <v>112</v>
      </c>
      <c r="I70" s="174">
        <v>32</v>
      </c>
      <c r="J70" s="159">
        <v>56711900</v>
      </c>
      <c r="K70" s="139">
        <f>([1]!Tableau2[[#This Row],[N3ICD Sum]]-52934100.46)/18719723.8</f>
        <v>0.20180850852083612</v>
      </c>
      <c r="N70" s="14">
        <v>46</v>
      </c>
      <c r="O70" s="38">
        <v>1.032493627924147</v>
      </c>
    </row>
    <row r="71" spans="8:15" x14ac:dyDescent="0.2">
      <c r="H71" s="138">
        <v>113</v>
      </c>
      <c r="I71" s="174">
        <v>29</v>
      </c>
      <c r="J71" s="159">
        <v>48780000</v>
      </c>
      <c r="K71" s="139">
        <f>([1]!Tableau2[[#This Row],[N3ICD Sum]]-52934100.46)/18719723.8</f>
        <v>-0.22191034998069795</v>
      </c>
      <c r="N71" s="14">
        <v>1</v>
      </c>
      <c r="O71" s="38">
        <v>-1.1866040705151857</v>
      </c>
    </row>
    <row r="72" spans="8:15" x14ac:dyDescent="0.2">
      <c r="H72" s="138">
        <v>114</v>
      </c>
      <c r="I72" s="174">
        <v>19</v>
      </c>
      <c r="J72" s="159">
        <v>57351500</v>
      </c>
      <c r="K72" s="139">
        <f>([1]!Tableau2[[#This Row],[N3ICD Sum]]-52934100.46)/18719723.8</f>
        <v>0.23597567929928534</v>
      </c>
      <c r="N72" s="14">
        <v>8</v>
      </c>
      <c r="O72" s="38">
        <v>-6.6555493730094506E-2</v>
      </c>
    </row>
    <row r="73" spans="8:15" x14ac:dyDescent="0.2">
      <c r="H73" s="138">
        <v>115</v>
      </c>
      <c r="I73" s="174">
        <v>15</v>
      </c>
      <c r="J73" s="159">
        <v>47321000</v>
      </c>
      <c r="K73" s="139">
        <f>([1]!Tableau2[[#This Row],[N3ICD Sum]]-52934100.46)/18719723.8</f>
        <v>-0.29984953410477139</v>
      </c>
      <c r="N73" s="14">
        <v>31</v>
      </c>
      <c r="O73" s="38">
        <v>0.34952970513379045</v>
      </c>
    </row>
    <row r="74" spans="8:15" x14ac:dyDescent="0.2">
      <c r="H74" s="138">
        <v>116</v>
      </c>
      <c r="I74" s="174">
        <v>5</v>
      </c>
      <c r="J74" s="159">
        <v>44212300</v>
      </c>
      <c r="K74" s="139">
        <f>([1]!Tableau2[[#This Row],[N3ICD Sum]]-52934100.46)/18719723.8</f>
        <v>-0.46591501846838151</v>
      </c>
      <c r="N74" s="14">
        <v>20</v>
      </c>
      <c r="O74" s="38">
        <v>0.33027728432617148</v>
      </c>
    </row>
    <row r="75" spans="8:15" x14ac:dyDescent="0.2">
      <c r="H75" s="138">
        <v>117</v>
      </c>
      <c r="I75" s="174">
        <v>26</v>
      </c>
      <c r="J75" s="159">
        <v>53566900</v>
      </c>
      <c r="K75" s="139">
        <f>([1]!Tableau2[[#This Row],[N3ICD Sum]]-52934100.46)/18719723.8</f>
        <v>3.3803892982651754E-2</v>
      </c>
      <c r="N75" s="14">
        <v>28</v>
      </c>
      <c r="O75" s="38">
        <v>0.81264551243004979</v>
      </c>
    </row>
    <row r="76" spans="8:15" x14ac:dyDescent="0.2">
      <c r="H76" s="138">
        <v>118</v>
      </c>
      <c r="I76" s="174">
        <v>40</v>
      </c>
      <c r="J76" s="159">
        <v>82564096</v>
      </c>
      <c r="K76" s="139">
        <f>([1]!Tableau2[[#This Row],[N3ICD Sum]]-52934100.46)/18719723.8</f>
        <v>1.5828222604438211</v>
      </c>
      <c r="N76" s="14">
        <v>6</v>
      </c>
      <c r="O76" s="38">
        <v>-0.68460948446258596</v>
      </c>
    </row>
    <row r="77" spans="8:15" x14ac:dyDescent="0.2">
      <c r="H77" s="138">
        <v>119</v>
      </c>
      <c r="I77" s="174">
        <v>19</v>
      </c>
      <c r="J77" s="159">
        <v>54477100</v>
      </c>
      <c r="K77" s="139">
        <f>([1]!Tableau2[[#This Row],[N3ICD Sum]]-52934100.46)/18719723.8</f>
        <v>8.2426405244290998E-2</v>
      </c>
      <c r="N77" s="14">
        <v>41</v>
      </c>
      <c r="O77" s="38">
        <v>1.9602534701927599</v>
      </c>
    </row>
    <row r="78" spans="8:15" x14ac:dyDescent="0.2">
      <c r="H78" s="138">
        <v>120</v>
      </c>
      <c r="I78" s="174">
        <v>11</v>
      </c>
      <c r="J78" s="159">
        <v>56771500</v>
      </c>
      <c r="K78" s="139">
        <f>([1]!Tableau2[[#This Row],[N3ICD Sum]]-52934100.46)/18719723.8</f>
        <v>0.20499231617936581</v>
      </c>
      <c r="N78" s="14">
        <v>3</v>
      </c>
      <c r="O78" s="38">
        <v>-0.58111970968289606</v>
      </c>
    </row>
    <row r="79" spans="8:15" x14ac:dyDescent="0.2">
      <c r="H79" s="138">
        <v>121</v>
      </c>
      <c r="I79" s="174">
        <v>14</v>
      </c>
      <c r="J79" s="159">
        <v>59575400</v>
      </c>
      <c r="K79" s="139">
        <f>([1]!Tableau2[[#This Row],[N3ICD Sum]]-52934100.46)/18719723.8</f>
        <v>0.35477550902754235</v>
      </c>
      <c r="N79" s="14">
        <v>42</v>
      </c>
      <c r="O79" s="38">
        <v>1.1282270916839061</v>
      </c>
    </row>
    <row r="80" spans="8:15" x14ac:dyDescent="0.2">
      <c r="H80" s="138">
        <v>122</v>
      </c>
      <c r="I80" s="174">
        <v>23</v>
      </c>
      <c r="J80" s="159">
        <v>45115100</v>
      </c>
      <c r="K80" s="139">
        <f>([1]!Tableau2[[#This Row],[N3ICD Sum]]-52934100.46)/18719723.8</f>
        <v>-0.41768781118447917</v>
      </c>
      <c r="N80" s="14">
        <v>13</v>
      </c>
      <c r="O80" s="38">
        <v>0.36989859540555819</v>
      </c>
    </row>
    <row r="81" spans="8:15" x14ac:dyDescent="0.2">
      <c r="H81" s="138">
        <v>123</v>
      </c>
      <c r="I81" s="174">
        <v>60</v>
      </c>
      <c r="J81" s="159">
        <v>71919400</v>
      </c>
      <c r="K81" s="139">
        <f>([1]!Tableau2[[#This Row],[N3ICD Sum]]-52934100.46)/18719723.8</f>
        <v>1.0141869475659677</v>
      </c>
      <c r="N81" s="14">
        <v>29</v>
      </c>
      <c r="O81" s="38">
        <v>-5.5091649375724278E-2</v>
      </c>
    </row>
    <row r="82" spans="8:15" x14ac:dyDescent="0.2">
      <c r="H82" s="138">
        <v>124</v>
      </c>
      <c r="I82" s="174">
        <v>39</v>
      </c>
      <c r="J82" s="159">
        <v>52652500</v>
      </c>
      <c r="K82" s="139">
        <f>([1]!Tableau2[[#This Row],[N3ICD Sum]]-52934100.46)/18719723.8</f>
        <v>-1.5042981563648972E-2</v>
      </c>
      <c r="N82" s="14">
        <v>13</v>
      </c>
      <c r="O82" s="38">
        <v>-1.6952226859244579</v>
      </c>
    </row>
    <row r="83" spans="8:15" x14ac:dyDescent="0.2">
      <c r="H83" s="138">
        <v>125</v>
      </c>
      <c r="I83" s="174">
        <v>26</v>
      </c>
      <c r="J83" s="159">
        <v>43133500</v>
      </c>
      <c r="K83" s="139">
        <f>([1]!Tableau2[[#This Row],[N3ICD Sum]]-52934100.46)/18719723.8</f>
        <v>-0.52354407387143187</v>
      </c>
      <c r="N83" s="14">
        <v>8</v>
      </c>
      <c r="O83" s="38">
        <v>-0.31424611403721675</v>
      </c>
    </row>
    <row r="84" spans="8:15" x14ac:dyDescent="0.2">
      <c r="H84" s="138">
        <v>126</v>
      </c>
      <c r="I84" s="174">
        <v>10</v>
      </c>
      <c r="J84" s="159">
        <v>33311000</v>
      </c>
      <c r="K84" s="139">
        <f>([1]!Tableau2[[#This Row],[N3ICD Sum]]-52934100.46)/18719723.8</f>
        <v>-1.0482580122255865</v>
      </c>
      <c r="N84" s="14">
        <v>19</v>
      </c>
      <c r="O84" s="38">
        <v>1.029197852801653</v>
      </c>
    </row>
    <row r="85" spans="8:15" x14ac:dyDescent="0.2">
      <c r="H85" s="138">
        <v>127</v>
      </c>
      <c r="I85" s="174">
        <v>2</v>
      </c>
      <c r="J85" s="159">
        <v>19648100</v>
      </c>
      <c r="K85" s="139">
        <f>([1]!Tableau2[[#This Row],[N3ICD Sum]]-52934100.46)/18719723.8</f>
        <v>-1.778124550106877</v>
      </c>
      <c r="N85" s="14">
        <v>16</v>
      </c>
      <c r="O85" s="38">
        <v>-0.30117433997610588</v>
      </c>
    </row>
    <row r="86" spans="8:15" x14ac:dyDescent="0.2">
      <c r="H86" s="138">
        <v>128</v>
      </c>
      <c r="I86" s="174">
        <v>27</v>
      </c>
      <c r="J86" s="159">
        <v>75789200</v>
      </c>
      <c r="K86" s="139">
        <f>([1]!Tableau2[[#This Row],[N3ICD Sum]]-52934100.46)/18719723.8</f>
        <v>1.2209100830857342</v>
      </c>
      <c r="N86" s="14">
        <v>42</v>
      </c>
      <c r="O86" s="38">
        <v>0.74156540386562741</v>
      </c>
    </row>
    <row r="87" spans="8:15" x14ac:dyDescent="0.2">
      <c r="H87" s="138">
        <v>129</v>
      </c>
      <c r="I87" s="174">
        <v>25</v>
      </c>
      <c r="J87" s="159">
        <v>73598496</v>
      </c>
      <c r="K87" s="139">
        <f>([1]!Tableau2[[#This Row],[N3ICD Sum]]-52934100.46)/18719723.8</f>
        <v>1.1038835701197685</v>
      </c>
      <c r="N87" s="14">
        <v>18</v>
      </c>
      <c r="O87" s="38">
        <v>-0.45561037925142894</v>
      </c>
    </row>
    <row r="88" spans="8:15" x14ac:dyDescent="0.2">
      <c r="H88" s="138">
        <v>130</v>
      </c>
      <c r="I88" s="174">
        <v>26</v>
      </c>
      <c r="J88" s="159">
        <v>63400600</v>
      </c>
      <c r="K88" s="139">
        <f>([1]!Tableau2[[#This Row],[N3ICD Sum]]-52934100.46)/18719723.8</f>
        <v>0.55911613076257027</v>
      </c>
      <c r="N88" s="14">
        <v>44</v>
      </c>
      <c r="O88" s="38">
        <v>1.3992939115907255</v>
      </c>
    </row>
    <row r="89" spans="8:15" x14ac:dyDescent="0.2">
      <c r="H89" s="138">
        <v>131</v>
      </c>
      <c r="I89" s="174">
        <v>3</v>
      </c>
      <c r="J89" s="159">
        <v>11229300</v>
      </c>
      <c r="K89" s="139">
        <f>([1]!Tableau2[[#This Row],[N3ICD Sum]]-52934100.46)/18719723.8</f>
        <v>-2.2278534077516676</v>
      </c>
      <c r="N89" s="14">
        <v>4</v>
      </c>
      <c r="O89" s="38">
        <v>-1.6083303782505594</v>
      </c>
    </row>
    <row r="90" spans="8:15" x14ac:dyDescent="0.2">
      <c r="H90" s="138">
        <v>137</v>
      </c>
      <c r="I90" s="174">
        <v>11</v>
      </c>
      <c r="J90" s="159">
        <v>38788800</v>
      </c>
      <c r="K90" s="139">
        <f>([1]!Tableau2[[#This Row],[N3ICD Sum]]-52934100.46)/18719723.8</f>
        <v>-0.75563617343542222</v>
      </c>
      <c r="N90" s="14">
        <v>26</v>
      </c>
      <c r="O90" s="38">
        <v>0.89551553853588362</v>
      </c>
    </row>
    <row r="91" spans="8:15" x14ac:dyDescent="0.2">
      <c r="H91" s="138">
        <v>138</v>
      </c>
      <c r="I91" s="174">
        <v>0</v>
      </c>
      <c r="J91" s="159">
        <v>8433350</v>
      </c>
      <c r="K91" s="139">
        <f>([1]!Tableau2[[#This Row],[N3ICD Sum]]-52934100.46)/18719723.8</f>
        <v>-2.3772119148467352</v>
      </c>
      <c r="N91" s="14">
        <v>2</v>
      </c>
      <c r="O91" s="38">
        <v>-1.5351936154100736</v>
      </c>
    </row>
    <row r="92" spans="8:15" x14ac:dyDescent="0.2">
      <c r="H92" s="138">
        <v>142</v>
      </c>
      <c r="I92" s="174">
        <v>34</v>
      </c>
      <c r="J92" s="159">
        <v>40300600</v>
      </c>
      <c r="K92" s="139">
        <f>([1]!Tableau2[[#This Row],[N3ICD Sum]]-52934100.46)/18719723.8</f>
        <v>-0.67487643487560434</v>
      </c>
      <c r="N92" s="14">
        <v>70</v>
      </c>
      <c r="O92" s="38">
        <v>2.2219556220161749</v>
      </c>
    </row>
    <row r="93" spans="8:15" x14ac:dyDescent="0.2">
      <c r="N93" s="14">
        <v>0</v>
      </c>
      <c r="O93" s="38">
        <v>-0.76983510087899909</v>
      </c>
    </row>
    <row r="94" spans="8:15" x14ac:dyDescent="0.2">
      <c r="N94" s="14">
        <v>52</v>
      </c>
      <c r="O94" s="38">
        <v>0.93172291035618793</v>
      </c>
    </row>
    <row r="95" spans="8:15" x14ac:dyDescent="0.2">
      <c r="N95" s="14">
        <v>21</v>
      </c>
      <c r="O95" s="38">
        <v>1.1000800951988403</v>
      </c>
    </row>
    <row r="96" spans="8:15" x14ac:dyDescent="0.2">
      <c r="N96" s="14">
        <v>38</v>
      </c>
      <c r="O96" s="38">
        <v>1.5111229119737333</v>
      </c>
    </row>
    <row r="97" spans="14:15" x14ac:dyDescent="0.2">
      <c r="N97" s="14">
        <v>8</v>
      </c>
      <c r="O97" s="38">
        <v>-0.231216042834991</v>
      </c>
    </row>
    <row r="98" spans="14:15" x14ac:dyDescent="0.2">
      <c r="N98" s="14">
        <v>37</v>
      </c>
      <c r="O98" s="38">
        <v>0.29557591763186158</v>
      </c>
    </row>
    <row r="99" spans="14:15" x14ac:dyDescent="0.2">
      <c r="N99" s="14">
        <v>5</v>
      </c>
      <c r="O99" s="38">
        <v>-1.1998254194327376</v>
      </c>
    </row>
    <row r="100" spans="14:15" x14ac:dyDescent="0.2">
      <c r="N100" s="14">
        <v>51</v>
      </c>
      <c r="O100" s="38">
        <v>0.21625316608570896</v>
      </c>
    </row>
    <row r="101" spans="14:15" x14ac:dyDescent="0.2">
      <c r="N101" s="14">
        <v>32</v>
      </c>
      <c r="O101" s="38">
        <v>0.9594318661902479</v>
      </c>
    </row>
    <row r="102" spans="14:15" x14ac:dyDescent="0.2">
      <c r="N102" s="14">
        <v>19</v>
      </c>
      <c r="O102" s="38">
        <v>0.20696349910889172</v>
      </c>
    </row>
    <row r="103" spans="14:15" x14ac:dyDescent="0.2">
      <c r="N103" s="14">
        <v>46</v>
      </c>
      <c r="O103" s="38">
        <v>0.14159394488502011</v>
      </c>
    </row>
    <row r="104" spans="14:15" x14ac:dyDescent="0.2">
      <c r="N104" s="14">
        <v>65</v>
      </c>
      <c r="O104" s="38">
        <v>1.2690680585789411</v>
      </c>
    </row>
    <row r="105" spans="14:15" x14ac:dyDescent="0.2">
      <c r="N105" s="14">
        <v>15</v>
      </c>
      <c r="O105" s="38">
        <v>9.578664509996665E-2</v>
      </c>
    </row>
    <row r="106" spans="14:15" x14ac:dyDescent="0.2">
      <c r="N106" s="14">
        <v>3</v>
      </c>
      <c r="O106" s="38">
        <v>-0.46454213496461955</v>
      </c>
    </row>
    <row r="107" spans="14:15" x14ac:dyDescent="0.2">
      <c r="N107" s="14">
        <v>22</v>
      </c>
      <c r="O107" s="38">
        <v>0.42304040511537883</v>
      </c>
    </row>
    <row r="108" spans="14:15" x14ac:dyDescent="0.2">
      <c r="N108" s="14">
        <v>35</v>
      </c>
      <c r="O108" s="38">
        <v>0.22797342447969232</v>
      </c>
    </row>
    <row r="109" spans="14:15" x14ac:dyDescent="0.2">
      <c r="N109" s="14">
        <v>7</v>
      </c>
      <c r="O109" s="38">
        <v>-0.48954250382689946</v>
      </c>
    </row>
    <row r="110" spans="14:15" x14ac:dyDescent="0.2">
      <c r="N110" s="14">
        <v>10</v>
      </c>
      <c r="O110" s="38">
        <v>-1.6588172342585525</v>
      </c>
    </row>
    <row r="111" spans="14:15" x14ac:dyDescent="0.2">
      <c r="N111" s="14">
        <v>17</v>
      </c>
      <c r="O111" s="38">
        <v>0.20847527355077744</v>
      </c>
    </row>
    <row r="112" spans="14:15" x14ac:dyDescent="0.2">
      <c r="N112" s="14">
        <v>58</v>
      </c>
      <c r="O112" s="38">
        <v>0.61229533418650117</v>
      </c>
    </row>
    <row r="113" spans="14:15" x14ac:dyDescent="0.2">
      <c r="N113" s="14">
        <v>37</v>
      </c>
      <c r="O113" s="38">
        <v>0.4534201268503758</v>
      </c>
    </row>
    <row r="114" spans="14:15" x14ac:dyDescent="0.2">
      <c r="N114" s="14">
        <v>39</v>
      </c>
      <c r="O114" s="38">
        <v>0.76762348064131147</v>
      </c>
    </row>
    <row r="115" spans="14:15" x14ac:dyDescent="0.2">
      <c r="N115" s="14">
        <v>31</v>
      </c>
      <c r="O115" s="38">
        <v>-1.2505206118479162</v>
      </c>
    </row>
    <row r="116" spans="14:15" x14ac:dyDescent="0.2">
      <c r="N116" s="14">
        <v>23</v>
      </c>
      <c r="O116" s="38">
        <v>0.98908529515804067</v>
      </c>
    </row>
    <row r="117" spans="14:15" x14ac:dyDescent="0.2">
      <c r="N117" s="14">
        <v>41</v>
      </c>
      <c r="O117" s="38">
        <v>1.269105238614685</v>
      </c>
    </row>
    <row r="118" spans="14:15" x14ac:dyDescent="0.2">
      <c r="N118" s="14">
        <v>26</v>
      </c>
      <c r="O118" s="38">
        <v>0.1166683634509607</v>
      </c>
    </row>
    <row r="119" spans="14:15" x14ac:dyDescent="0.2">
      <c r="N119" s="14">
        <v>0</v>
      </c>
      <c r="O119" s="38">
        <v>-1.9828765026971178</v>
      </c>
    </row>
    <row r="120" spans="14:15" x14ac:dyDescent="0.2">
      <c r="N120" s="14">
        <v>31</v>
      </c>
      <c r="O120" s="38">
        <v>0.32597166524433435</v>
      </c>
    </row>
    <row r="121" spans="14:15" x14ac:dyDescent="0.2">
      <c r="N121" s="14">
        <v>10</v>
      </c>
      <c r="O121" s="38">
        <v>0.34408624875117005</v>
      </c>
    </row>
    <row r="122" spans="14:15" x14ac:dyDescent="0.2">
      <c r="N122" s="14">
        <v>28</v>
      </c>
      <c r="O122" s="38">
        <v>-0.2589408108681604</v>
      </c>
    </row>
    <row r="123" spans="14:15" x14ac:dyDescent="0.2">
      <c r="N123" s="14">
        <v>17</v>
      </c>
      <c r="O123" s="38">
        <v>-0.19888650600710256</v>
      </c>
    </row>
    <row r="124" spans="14:15" x14ac:dyDescent="0.2">
      <c r="N124" s="14">
        <v>0</v>
      </c>
      <c r="O124" s="38">
        <v>0.69077939814475242</v>
      </c>
    </row>
    <row r="125" spans="14:15" x14ac:dyDescent="0.2">
      <c r="N125" s="14">
        <v>16</v>
      </c>
      <c r="O125" s="38">
        <v>-1.401997205749371</v>
      </c>
    </row>
    <row r="126" spans="14:15" x14ac:dyDescent="0.2">
      <c r="N126" s="14">
        <v>9</v>
      </c>
      <c r="O126" s="38">
        <v>1.0493263549112835</v>
      </c>
    </row>
    <row r="127" spans="14:15" x14ac:dyDescent="0.2">
      <c r="N127" s="14">
        <v>28</v>
      </c>
      <c r="O127" s="38">
        <v>1.612176539698732</v>
      </c>
    </row>
    <row r="128" spans="14:15" x14ac:dyDescent="0.2">
      <c r="N128" s="14">
        <v>10</v>
      </c>
      <c r="O128" s="38">
        <v>-0.94075642611778276</v>
      </c>
    </row>
    <row r="129" spans="14:15" x14ac:dyDescent="0.2">
      <c r="N129" s="14">
        <v>45</v>
      </c>
      <c r="O129" s="38">
        <v>-0.34338650124741693</v>
      </c>
    </row>
    <row r="130" spans="14:15" x14ac:dyDescent="0.2">
      <c r="N130" s="14">
        <v>28</v>
      </c>
      <c r="O130" s="38">
        <v>0.75308266781158373</v>
      </c>
    </row>
    <row r="131" spans="14:15" x14ac:dyDescent="0.2">
      <c r="N131" s="14">
        <v>21</v>
      </c>
      <c r="O131" s="38">
        <v>-2.5833739064034741E-2</v>
      </c>
    </row>
    <row r="132" spans="14:15" x14ac:dyDescent="0.2">
      <c r="N132" s="14">
        <v>32</v>
      </c>
      <c r="O132" s="38">
        <v>0.20180850852083612</v>
      </c>
    </row>
    <row r="133" spans="14:15" x14ac:dyDescent="0.2">
      <c r="N133" s="14">
        <v>29</v>
      </c>
      <c r="O133" s="38">
        <v>-0.22191034998069795</v>
      </c>
    </row>
    <row r="134" spans="14:15" x14ac:dyDescent="0.2">
      <c r="N134" s="14">
        <v>19</v>
      </c>
      <c r="O134" s="38">
        <v>0.23597567929928534</v>
      </c>
    </row>
    <row r="135" spans="14:15" x14ac:dyDescent="0.2">
      <c r="N135" s="14">
        <v>15</v>
      </c>
      <c r="O135" s="38">
        <v>-0.29984953410477139</v>
      </c>
    </row>
    <row r="136" spans="14:15" x14ac:dyDescent="0.2">
      <c r="N136" s="14">
        <v>5</v>
      </c>
      <c r="O136" s="38">
        <v>-0.46591501846838151</v>
      </c>
    </row>
    <row r="137" spans="14:15" x14ac:dyDescent="0.2">
      <c r="N137" s="14">
        <v>26</v>
      </c>
      <c r="O137" s="38">
        <v>3.3803892982651754E-2</v>
      </c>
    </row>
    <row r="138" spans="14:15" x14ac:dyDescent="0.2">
      <c r="N138" s="14">
        <v>40</v>
      </c>
      <c r="O138" s="38">
        <v>1.5828222604438211</v>
      </c>
    </row>
    <row r="139" spans="14:15" x14ac:dyDescent="0.2">
      <c r="N139" s="14">
        <v>19</v>
      </c>
      <c r="O139" s="38">
        <v>8.2426405244290998E-2</v>
      </c>
    </row>
    <row r="140" spans="14:15" x14ac:dyDescent="0.2">
      <c r="N140" s="14">
        <v>11</v>
      </c>
      <c r="O140" s="38">
        <v>0.20499231617936581</v>
      </c>
    </row>
    <row r="141" spans="14:15" x14ac:dyDescent="0.2">
      <c r="N141" s="14">
        <v>14</v>
      </c>
      <c r="O141" s="38">
        <v>0.35477550902754235</v>
      </c>
    </row>
    <row r="142" spans="14:15" x14ac:dyDescent="0.2">
      <c r="N142" s="14">
        <v>23</v>
      </c>
      <c r="O142" s="38">
        <v>-0.41768781118447917</v>
      </c>
    </row>
    <row r="143" spans="14:15" x14ac:dyDescent="0.2">
      <c r="N143" s="14">
        <v>60</v>
      </c>
      <c r="O143" s="38">
        <v>1.0141869475659677</v>
      </c>
    </row>
    <row r="144" spans="14:15" x14ac:dyDescent="0.2">
      <c r="N144" s="14">
        <v>39</v>
      </c>
      <c r="O144" s="38">
        <v>-1.5042981563648972E-2</v>
      </c>
    </row>
    <row r="145" spans="14:15" x14ac:dyDescent="0.2">
      <c r="N145" s="14">
        <v>26</v>
      </c>
      <c r="O145" s="38">
        <v>-0.52354407387143187</v>
      </c>
    </row>
    <row r="146" spans="14:15" x14ac:dyDescent="0.2">
      <c r="N146" s="14">
        <v>10</v>
      </c>
      <c r="O146" s="38">
        <v>-1.0482580122255865</v>
      </c>
    </row>
    <row r="147" spans="14:15" x14ac:dyDescent="0.2">
      <c r="N147" s="14">
        <v>2</v>
      </c>
      <c r="O147" s="38">
        <v>-1.778124550106877</v>
      </c>
    </row>
    <row r="148" spans="14:15" x14ac:dyDescent="0.2">
      <c r="N148" s="14">
        <v>27</v>
      </c>
      <c r="O148" s="38">
        <v>1.2209100830857342</v>
      </c>
    </row>
    <row r="149" spans="14:15" x14ac:dyDescent="0.2">
      <c r="N149" s="14">
        <v>25</v>
      </c>
      <c r="O149" s="38">
        <v>1.1038835701197685</v>
      </c>
    </row>
    <row r="150" spans="14:15" x14ac:dyDescent="0.2">
      <c r="N150" s="14">
        <v>26</v>
      </c>
      <c r="O150" s="38">
        <v>0.55911613076257027</v>
      </c>
    </row>
    <row r="151" spans="14:15" x14ac:dyDescent="0.2">
      <c r="N151" s="14">
        <v>3</v>
      </c>
      <c r="O151" s="38">
        <v>-2.2278534077516676</v>
      </c>
    </row>
    <row r="152" spans="14:15" x14ac:dyDescent="0.2">
      <c r="N152" s="14">
        <v>11</v>
      </c>
      <c r="O152" s="38">
        <v>-0.75563617343542222</v>
      </c>
    </row>
    <row r="153" spans="14:15" x14ac:dyDescent="0.2">
      <c r="N153" s="14">
        <v>0</v>
      </c>
      <c r="O153" s="38">
        <v>-2.3772119148467352</v>
      </c>
    </row>
    <row r="154" spans="14:15" x14ac:dyDescent="0.2">
      <c r="N154" s="14">
        <v>34</v>
      </c>
      <c r="O154" s="38">
        <v>-0.67487643487560434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7E64-5EB1-4002-A279-3429C9DA1CD2}">
  <dimension ref="A1:M312"/>
  <sheetViews>
    <sheetView workbookViewId="0">
      <selection activeCell="K1" sqref="K1:M1"/>
    </sheetView>
  </sheetViews>
  <sheetFormatPr baseColWidth="10" defaultRowHeight="15" x14ac:dyDescent="0.2"/>
  <cols>
    <col min="1" max="1" width="21.5" style="28" bestFit="1" customWidth="1"/>
    <col min="2" max="2" width="6.5" style="28" bestFit="1" customWidth="1"/>
    <col min="3" max="3" width="5.5" style="28" bestFit="1" customWidth="1"/>
    <col min="4" max="4" width="9.33203125" style="28" bestFit="1" customWidth="1"/>
    <col min="6" max="6" width="20.33203125" bestFit="1" customWidth="1"/>
    <col min="7" max="7" width="7.1640625" style="28" bestFit="1" customWidth="1"/>
    <col min="8" max="8" width="5.33203125" style="28" bestFit="1" customWidth="1"/>
    <col min="9" max="9" width="10.1640625" style="28" bestFit="1" customWidth="1"/>
    <col min="11" max="11" width="15.33203125" bestFit="1" customWidth="1"/>
    <col min="12" max="13" width="7.5" bestFit="1" customWidth="1"/>
  </cols>
  <sheetData>
    <row r="1" spans="1:13" ht="17" x14ac:dyDescent="0.2">
      <c r="A1" s="25" t="s">
        <v>227</v>
      </c>
      <c r="B1" s="1" t="s">
        <v>46</v>
      </c>
      <c r="C1" s="1" t="s">
        <v>196</v>
      </c>
      <c r="D1" s="1" t="s">
        <v>176</v>
      </c>
      <c r="F1" s="25" t="s">
        <v>181</v>
      </c>
      <c r="G1" s="1" t="s">
        <v>46</v>
      </c>
      <c r="H1" s="1" t="s">
        <v>196</v>
      </c>
      <c r="I1" s="1" t="s">
        <v>176</v>
      </c>
      <c r="K1" s="185" t="s">
        <v>230</v>
      </c>
      <c r="L1" s="133" t="s">
        <v>194</v>
      </c>
      <c r="M1" s="133" t="s">
        <v>195</v>
      </c>
    </row>
    <row r="2" spans="1:13" x14ac:dyDescent="0.2">
      <c r="B2" s="168">
        <v>116</v>
      </c>
      <c r="C2" s="168" t="s">
        <v>114</v>
      </c>
      <c r="D2" s="168">
        <v>31</v>
      </c>
      <c r="G2" s="138">
        <v>75</v>
      </c>
      <c r="H2" s="138" t="s">
        <v>114</v>
      </c>
      <c r="I2" s="138">
        <v>0</v>
      </c>
      <c r="L2" s="168">
        <v>31</v>
      </c>
      <c r="M2" s="168">
        <v>1</v>
      </c>
    </row>
    <row r="3" spans="1:13" x14ac:dyDescent="0.2">
      <c r="B3" s="138">
        <v>351</v>
      </c>
      <c r="C3" s="138" t="s">
        <v>114</v>
      </c>
      <c r="D3" s="138">
        <v>5</v>
      </c>
      <c r="G3" s="138">
        <v>259</v>
      </c>
      <c r="H3" s="138" t="s">
        <v>114</v>
      </c>
      <c r="I3" s="138">
        <v>0</v>
      </c>
      <c r="L3" s="138">
        <v>5</v>
      </c>
      <c r="M3" s="138">
        <v>0</v>
      </c>
    </row>
    <row r="4" spans="1:13" x14ac:dyDescent="0.2">
      <c r="B4" s="138">
        <v>357</v>
      </c>
      <c r="C4" s="138" t="s">
        <v>114</v>
      </c>
      <c r="D4" s="138">
        <v>4</v>
      </c>
      <c r="G4" s="138">
        <v>266</v>
      </c>
      <c r="H4" s="138" t="s">
        <v>114</v>
      </c>
      <c r="I4" s="138">
        <v>18</v>
      </c>
      <c r="L4" s="138">
        <v>4</v>
      </c>
      <c r="M4" s="138">
        <v>2</v>
      </c>
    </row>
    <row r="5" spans="1:13" x14ac:dyDescent="0.2">
      <c r="B5" s="138">
        <v>360</v>
      </c>
      <c r="C5" s="138" t="s">
        <v>114</v>
      </c>
      <c r="D5" s="138">
        <v>17</v>
      </c>
      <c r="G5" s="138">
        <v>267</v>
      </c>
      <c r="H5" s="138" t="s">
        <v>114</v>
      </c>
      <c r="I5" s="138">
        <v>10</v>
      </c>
      <c r="L5" s="138">
        <v>17</v>
      </c>
      <c r="M5" s="138">
        <v>5</v>
      </c>
    </row>
    <row r="6" spans="1:13" x14ac:dyDescent="0.2">
      <c r="B6" s="138">
        <v>379</v>
      </c>
      <c r="C6" s="138" t="s">
        <v>114</v>
      </c>
      <c r="D6" s="138">
        <v>3</v>
      </c>
      <c r="G6" s="138">
        <v>268</v>
      </c>
      <c r="H6" s="138" t="s">
        <v>114</v>
      </c>
      <c r="I6" s="138">
        <v>12</v>
      </c>
      <c r="L6" s="138">
        <v>3</v>
      </c>
      <c r="M6" s="138">
        <v>10</v>
      </c>
    </row>
    <row r="7" spans="1:13" x14ac:dyDescent="0.2">
      <c r="B7" s="138">
        <v>383</v>
      </c>
      <c r="C7" s="138" t="s">
        <v>114</v>
      </c>
      <c r="D7" s="138">
        <v>13</v>
      </c>
      <c r="G7" s="138">
        <v>269</v>
      </c>
      <c r="H7" s="138" t="s">
        <v>114</v>
      </c>
      <c r="I7" s="138">
        <v>1</v>
      </c>
      <c r="L7" s="138">
        <v>13</v>
      </c>
      <c r="M7" s="138">
        <v>0</v>
      </c>
    </row>
    <row r="8" spans="1:13" x14ac:dyDescent="0.2">
      <c r="B8" s="138">
        <v>403</v>
      </c>
      <c r="C8" s="138" t="s">
        <v>114</v>
      </c>
      <c r="D8" s="138">
        <v>27</v>
      </c>
      <c r="G8" s="138">
        <v>271</v>
      </c>
      <c r="H8" s="138" t="s">
        <v>114</v>
      </c>
      <c r="I8" s="138">
        <v>5</v>
      </c>
      <c r="L8" s="138">
        <v>27</v>
      </c>
      <c r="M8" s="138">
        <v>0</v>
      </c>
    </row>
    <row r="9" spans="1:13" x14ac:dyDescent="0.2">
      <c r="B9" s="138">
        <v>406</v>
      </c>
      <c r="C9" s="138" t="s">
        <v>114</v>
      </c>
      <c r="D9" s="138">
        <v>31</v>
      </c>
      <c r="G9" s="138">
        <v>272</v>
      </c>
      <c r="H9" s="138" t="s">
        <v>114</v>
      </c>
      <c r="I9" s="138">
        <v>21</v>
      </c>
      <c r="L9" s="138">
        <v>31</v>
      </c>
      <c r="M9" s="138">
        <v>0</v>
      </c>
    </row>
    <row r="10" spans="1:13" x14ac:dyDescent="0.2">
      <c r="B10" s="138">
        <v>408</v>
      </c>
      <c r="C10" s="138" t="s">
        <v>114</v>
      </c>
      <c r="D10" s="138">
        <v>15</v>
      </c>
      <c r="G10" s="138">
        <v>273</v>
      </c>
      <c r="H10" s="138" t="s">
        <v>114</v>
      </c>
      <c r="I10" s="138">
        <v>19</v>
      </c>
      <c r="L10" s="138">
        <v>15</v>
      </c>
      <c r="M10" s="138">
        <v>0</v>
      </c>
    </row>
    <row r="11" spans="1:13" x14ac:dyDescent="0.2">
      <c r="B11" s="138">
        <v>410</v>
      </c>
      <c r="C11" s="138" t="s">
        <v>114</v>
      </c>
      <c r="D11" s="138">
        <v>8</v>
      </c>
      <c r="G11" s="138">
        <v>275</v>
      </c>
      <c r="H11" s="138" t="s">
        <v>114</v>
      </c>
      <c r="I11" s="138">
        <v>0</v>
      </c>
      <c r="L11" s="138">
        <v>8</v>
      </c>
      <c r="M11" s="138">
        <v>6</v>
      </c>
    </row>
    <row r="12" spans="1:13" x14ac:dyDescent="0.2">
      <c r="B12" s="138">
        <v>412</v>
      </c>
      <c r="C12" s="138" t="s">
        <v>114</v>
      </c>
      <c r="D12" s="138">
        <v>8</v>
      </c>
      <c r="G12" s="138">
        <v>276</v>
      </c>
      <c r="H12" s="138" t="s">
        <v>114</v>
      </c>
      <c r="I12" s="138">
        <v>2</v>
      </c>
      <c r="L12" s="138">
        <v>8</v>
      </c>
      <c r="M12" s="138">
        <v>0</v>
      </c>
    </row>
    <row r="13" spans="1:13" x14ac:dyDescent="0.2">
      <c r="B13" s="138">
        <v>415</v>
      </c>
      <c r="C13" s="138" t="s">
        <v>114</v>
      </c>
      <c r="D13" s="138">
        <v>23</v>
      </c>
      <c r="G13" s="138">
        <v>281</v>
      </c>
      <c r="H13" s="138" t="s">
        <v>114</v>
      </c>
      <c r="I13" s="138">
        <v>12</v>
      </c>
      <c r="L13" s="138">
        <v>23</v>
      </c>
      <c r="M13" s="138">
        <v>5</v>
      </c>
    </row>
    <row r="14" spans="1:13" x14ac:dyDescent="0.2">
      <c r="B14" s="138">
        <v>417</v>
      </c>
      <c r="C14" s="138" t="s">
        <v>114</v>
      </c>
      <c r="D14" s="138">
        <v>8</v>
      </c>
      <c r="G14" s="138">
        <v>282</v>
      </c>
      <c r="H14" s="138" t="s">
        <v>114</v>
      </c>
      <c r="I14" s="138">
        <v>6</v>
      </c>
      <c r="L14" s="138">
        <v>8</v>
      </c>
      <c r="M14" s="138">
        <v>0</v>
      </c>
    </row>
    <row r="15" spans="1:13" x14ac:dyDescent="0.2">
      <c r="B15" s="138">
        <v>418</v>
      </c>
      <c r="C15" s="138" t="s">
        <v>114</v>
      </c>
      <c r="D15" s="138">
        <v>9</v>
      </c>
      <c r="G15" s="138">
        <v>283</v>
      </c>
      <c r="H15" s="138" t="s">
        <v>114</v>
      </c>
      <c r="I15" s="138">
        <v>0</v>
      </c>
      <c r="L15" s="138">
        <v>9</v>
      </c>
      <c r="M15" s="138">
        <v>0</v>
      </c>
    </row>
    <row r="16" spans="1:13" x14ac:dyDescent="0.2">
      <c r="B16" s="138">
        <v>419</v>
      </c>
      <c r="C16" s="138" t="s">
        <v>114</v>
      </c>
      <c r="D16" s="138">
        <v>15</v>
      </c>
      <c r="G16" s="138">
        <v>292</v>
      </c>
      <c r="H16" s="138" t="s">
        <v>114</v>
      </c>
      <c r="I16" s="138">
        <v>0</v>
      </c>
      <c r="L16" s="138">
        <v>15</v>
      </c>
      <c r="M16" s="138">
        <v>0</v>
      </c>
    </row>
    <row r="17" spans="2:13" x14ac:dyDescent="0.2">
      <c r="B17" s="138">
        <v>420</v>
      </c>
      <c r="C17" s="138" t="s">
        <v>114</v>
      </c>
      <c r="D17" s="138">
        <v>0</v>
      </c>
      <c r="G17" s="138">
        <v>294</v>
      </c>
      <c r="H17" s="138" t="s">
        <v>114</v>
      </c>
      <c r="I17" s="138">
        <v>22</v>
      </c>
      <c r="L17" s="138">
        <v>0</v>
      </c>
      <c r="M17" s="138">
        <v>0</v>
      </c>
    </row>
    <row r="18" spans="2:13" x14ac:dyDescent="0.2">
      <c r="B18" s="138">
        <v>421</v>
      </c>
      <c r="C18" s="138" t="s">
        <v>114</v>
      </c>
      <c r="D18" s="138">
        <v>10</v>
      </c>
      <c r="G18" s="138">
        <v>296</v>
      </c>
      <c r="H18" s="138" t="s">
        <v>114</v>
      </c>
      <c r="I18" s="138">
        <v>13</v>
      </c>
      <c r="L18" s="138">
        <v>10</v>
      </c>
      <c r="M18" s="138">
        <v>0</v>
      </c>
    </row>
    <row r="19" spans="2:13" x14ac:dyDescent="0.2">
      <c r="B19" s="138">
        <v>422</v>
      </c>
      <c r="C19" s="138" t="s">
        <v>114</v>
      </c>
      <c r="D19" s="138">
        <v>16</v>
      </c>
      <c r="G19" s="138">
        <v>298</v>
      </c>
      <c r="H19" s="138" t="s">
        <v>114</v>
      </c>
      <c r="I19" s="138">
        <v>3</v>
      </c>
      <c r="L19" s="138">
        <v>16</v>
      </c>
      <c r="M19" s="138">
        <v>0</v>
      </c>
    </row>
    <row r="20" spans="2:13" x14ac:dyDescent="0.2">
      <c r="B20" s="138">
        <v>423</v>
      </c>
      <c r="C20" s="138" t="s">
        <v>114</v>
      </c>
      <c r="D20" s="138">
        <v>4</v>
      </c>
      <c r="G20" s="138">
        <v>301</v>
      </c>
      <c r="H20" s="138" t="s">
        <v>114</v>
      </c>
      <c r="I20" s="138">
        <v>20</v>
      </c>
      <c r="L20" s="138">
        <v>4</v>
      </c>
      <c r="M20" s="138">
        <v>0</v>
      </c>
    </row>
    <row r="21" spans="2:13" x14ac:dyDescent="0.2">
      <c r="B21" s="138">
        <v>426</v>
      </c>
      <c r="C21" s="138" t="s">
        <v>114</v>
      </c>
      <c r="D21" s="138">
        <v>19</v>
      </c>
      <c r="G21" s="138">
        <v>305</v>
      </c>
      <c r="H21" s="138" t="s">
        <v>114</v>
      </c>
      <c r="I21" s="138">
        <v>2</v>
      </c>
      <c r="L21" s="138">
        <v>19</v>
      </c>
      <c r="M21" s="138">
        <v>0</v>
      </c>
    </row>
    <row r="22" spans="2:13" x14ac:dyDescent="0.2">
      <c r="B22" s="138">
        <v>435</v>
      </c>
      <c r="C22" s="138" t="s">
        <v>114</v>
      </c>
      <c r="D22" s="138">
        <v>19</v>
      </c>
      <c r="G22" s="138">
        <v>308</v>
      </c>
      <c r="H22" s="138" t="s">
        <v>114</v>
      </c>
      <c r="I22" s="138">
        <v>2</v>
      </c>
      <c r="L22" s="138">
        <v>19</v>
      </c>
      <c r="M22" s="138">
        <v>0</v>
      </c>
    </row>
    <row r="23" spans="2:13" x14ac:dyDescent="0.2">
      <c r="B23" s="138">
        <v>436</v>
      </c>
      <c r="C23" s="138" t="s">
        <v>114</v>
      </c>
      <c r="D23" s="138">
        <v>15</v>
      </c>
      <c r="G23" s="138">
        <v>319</v>
      </c>
      <c r="H23" s="138" t="s">
        <v>114</v>
      </c>
      <c r="I23" s="138">
        <v>11</v>
      </c>
      <c r="L23" s="138">
        <v>15</v>
      </c>
      <c r="M23" s="138">
        <v>0</v>
      </c>
    </row>
    <row r="24" spans="2:13" x14ac:dyDescent="0.2">
      <c r="B24" s="138">
        <v>439</v>
      </c>
      <c r="C24" s="138" t="s">
        <v>114</v>
      </c>
      <c r="D24" s="138">
        <v>6</v>
      </c>
      <c r="G24" s="138">
        <v>320</v>
      </c>
      <c r="H24" s="138" t="s">
        <v>114</v>
      </c>
      <c r="I24" s="138">
        <v>15</v>
      </c>
      <c r="L24" s="138">
        <v>6</v>
      </c>
      <c r="M24" s="138">
        <v>0</v>
      </c>
    </row>
    <row r="25" spans="2:13" x14ac:dyDescent="0.2">
      <c r="B25" s="138">
        <v>441</v>
      </c>
      <c r="C25" s="138" t="s">
        <v>114</v>
      </c>
      <c r="D25" s="138">
        <v>12</v>
      </c>
      <c r="G25" s="138">
        <v>322</v>
      </c>
      <c r="H25" s="138" t="s">
        <v>114</v>
      </c>
      <c r="I25" s="138">
        <v>1</v>
      </c>
      <c r="L25" s="138">
        <v>12</v>
      </c>
      <c r="M25" s="138">
        <v>0</v>
      </c>
    </row>
    <row r="26" spans="2:13" x14ac:dyDescent="0.2">
      <c r="B26" s="138">
        <v>442</v>
      </c>
      <c r="C26" s="138" t="s">
        <v>114</v>
      </c>
      <c r="D26" s="138">
        <v>2</v>
      </c>
      <c r="G26" s="138">
        <v>323</v>
      </c>
      <c r="H26" s="138" t="s">
        <v>114</v>
      </c>
      <c r="I26" s="138">
        <v>0</v>
      </c>
      <c r="L26" s="138">
        <v>2</v>
      </c>
      <c r="M26" s="138">
        <v>0</v>
      </c>
    </row>
    <row r="27" spans="2:13" x14ac:dyDescent="0.2">
      <c r="B27" s="138">
        <v>443</v>
      </c>
      <c r="C27" s="138" t="s">
        <v>114</v>
      </c>
      <c r="D27" s="138">
        <v>21</v>
      </c>
      <c r="G27" s="138">
        <v>324</v>
      </c>
      <c r="H27" s="138" t="s">
        <v>114</v>
      </c>
      <c r="I27" s="138">
        <v>3</v>
      </c>
      <c r="L27" s="138">
        <v>21</v>
      </c>
      <c r="M27" s="28"/>
    </row>
    <row r="28" spans="2:13" x14ac:dyDescent="0.2">
      <c r="B28" s="138">
        <v>445</v>
      </c>
      <c r="C28" s="138" t="s">
        <v>114</v>
      </c>
      <c r="D28" s="138">
        <v>9</v>
      </c>
      <c r="G28" s="138">
        <v>325</v>
      </c>
      <c r="H28" s="138" t="s">
        <v>114</v>
      </c>
      <c r="I28" s="138">
        <v>5</v>
      </c>
      <c r="L28" s="138">
        <v>9</v>
      </c>
      <c r="M28" s="28"/>
    </row>
    <row r="29" spans="2:13" x14ac:dyDescent="0.2">
      <c r="B29" s="138">
        <v>448</v>
      </c>
      <c r="C29" s="138" t="s">
        <v>114</v>
      </c>
      <c r="D29" s="138">
        <v>20</v>
      </c>
      <c r="G29" s="138">
        <v>326</v>
      </c>
      <c r="H29" s="138" t="s">
        <v>114</v>
      </c>
      <c r="I29" s="138">
        <v>0</v>
      </c>
      <c r="L29" s="138">
        <v>20</v>
      </c>
      <c r="M29" s="28"/>
    </row>
    <row r="30" spans="2:13" x14ac:dyDescent="0.2">
      <c r="B30" s="138">
        <v>449</v>
      </c>
      <c r="C30" s="138" t="s">
        <v>114</v>
      </c>
      <c r="D30" s="138">
        <v>9</v>
      </c>
      <c r="G30" s="138">
        <v>327</v>
      </c>
      <c r="H30" s="138" t="s">
        <v>114</v>
      </c>
      <c r="I30" s="138">
        <v>5</v>
      </c>
      <c r="L30" s="138">
        <v>9</v>
      </c>
      <c r="M30" s="28"/>
    </row>
    <row r="31" spans="2:13" x14ac:dyDescent="0.2">
      <c r="B31" s="138">
        <v>457</v>
      </c>
      <c r="C31" s="138" t="s">
        <v>114</v>
      </c>
      <c r="D31" s="138">
        <v>15</v>
      </c>
      <c r="G31" s="138">
        <v>328</v>
      </c>
      <c r="H31" s="138" t="s">
        <v>114</v>
      </c>
      <c r="I31" s="138">
        <v>1</v>
      </c>
      <c r="L31" s="138">
        <v>15</v>
      </c>
      <c r="M31" s="28"/>
    </row>
    <row r="32" spans="2:13" x14ac:dyDescent="0.2">
      <c r="B32" s="138">
        <v>462</v>
      </c>
      <c r="C32" s="138" t="s">
        <v>114</v>
      </c>
      <c r="D32" s="138">
        <v>16</v>
      </c>
      <c r="G32" s="138">
        <v>329</v>
      </c>
      <c r="H32" s="138" t="s">
        <v>114</v>
      </c>
      <c r="I32" s="138">
        <v>24</v>
      </c>
      <c r="L32" s="138">
        <v>16</v>
      </c>
      <c r="M32" s="28"/>
    </row>
    <row r="33" spans="2:13" x14ac:dyDescent="0.2">
      <c r="B33" s="138">
        <v>467</v>
      </c>
      <c r="C33" s="138" t="s">
        <v>114</v>
      </c>
      <c r="D33" s="138">
        <v>0</v>
      </c>
      <c r="G33" s="138">
        <v>330</v>
      </c>
      <c r="H33" s="138" t="s">
        <v>114</v>
      </c>
      <c r="I33" s="138">
        <v>9</v>
      </c>
      <c r="L33" s="138">
        <v>0</v>
      </c>
      <c r="M33" s="28"/>
    </row>
    <row r="34" spans="2:13" x14ac:dyDescent="0.2">
      <c r="B34" s="138">
        <v>484</v>
      </c>
      <c r="C34" s="138" t="s">
        <v>114</v>
      </c>
      <c r="D34" s="138">
        <v>25</v>
      </c>
      <c r="G34" s="138">
        <v>331</v>
      </c>
      <c r="H34" s="138" t="s">
        <v>114</v>
      </c>
      <c r="I34" s="138">
        <v>0</v>
      </c>
      <c r="L34" s="138">
        <v>25</v>
      </c>
      <c r="M34" s="28"/>
    </row>
    <row r="35" spans="2:13" x14ac:dyDescent="0.2">
      <c r="B35" s="138">
        <v>485</v>
      </c>
      <c r="C35" s="138" t="s">
        <v>114</v>
      </c>
      <c r="D35" s="138">
        <v>36</v>
      </c>
      <c r="G35" s="138">
        <v>332</v>
      </c>
      <c r="H35" s="138" t="s">
        <v>114</v>
      </c>
      <c r="I35" s="138">
        <v>5</v>
      </c>
      <c r="L35" s="138">
        <v>36</v>
      </c>
      <c r="M35" s="28"/>
    </row>
    <row r="36" spans="2:13" x14ac:dyDescent="0.2">
      <c r="B36" s="138">
        <v>486</v>
      </c>
      <c r="C36" s="138" t="s">
        <v>114</v>
      </c>
      <c r="D36" s="138">
        <v>1</v>
      </c>
      <c r="G36" s="138">
        <v>333</v>
      </c>
      <c r="H36" s="138" t="s">
        <v>114</v>
      </c>
      <c r="I36" s="138">
        <v>0</v>
      </c>
      <c r="L36" s="138">
        <v>1</v>
      </c>
      <c r="M36" s="28"/>
    </row>
    <row r="37" spans="2:13" x14ac:dyDescent="0.2">
      <c r="B37" s="138">
        <v>489</v>
      </c>
      <c r="C37" s="138" t="s">
        <v>114</v>
      </c>
      <c r="D37" s="138">
        <v>7</v>
      </c>
      <c r="G37" s="138">
        <v>334</v>
      </c>
      <c r="H37" s="138" t="s">
        <v>114</v>
      </c>
      <c r="I37" s="138">
        <v>7</v>
      </c>
      <c r="L37" s="138">
        <v>7</v>
      </c>
      <c r="M37" s="28"/>
    </row>
    <row r="38" spans="2:13" x14ac:dyDescent="0.2">
      <c r="B38" s="138">
        <v>490</v>
      </c>
      <c r="C38" s="138" t="s">
        <v>114</v>
      </c>
      <c r="D38" s="138">
        <v>17</v>
      </c>
      <c r="G38" s="138">
        <v>335</v>
      </c>
      <c r="H38" s="138" t="s">
        <v>114</v>
      </c>
      <c r="I38" s="138">
        <v>28</v>
      </c>
      <c r="L38" s="138">
        <v>17</v>
      </c>
      <c r="M38" s="28"/>
    </row>
    <row r="39" spans="2:13" x14ac:dyDescent="0.2">
      <c r="B39" s="138">
        <v>491</v>
      </c>
      <c r="C39" s="138" t="s">
        <v>114</v>
      </c>
      <c r="D39" s="138">
        <v>22</v>
      </c>
      <c r="G39" s="138">
        <v>336</v>
      </c>
      <c r="H39" s="138" t="s">
        <v>114</v>
      </c>
      <c r="I39" s="138">
        <v>1</v>
      </c>
      <c r="L39" s="138">
        <v>22</v>
      </c>
      <c r="M39" s="28"/>
    </row>
    <row r="40" spans="2:13" x14ac:dyDescent="0.2">
      <c r="B40" s="138">
        <v>493</v>
      </c>
      <c r="C40" s="138" t="s">
        <v>114</v>
      </c>
      <c r="D40" s="138">
        <v>3</v>
      </c>
      <c r="G40" s="138">
        <v>340</v>
      </c>
      <c r="H40" s="138" t="s">
        <v>114</v>
      </c>
      <c r="I40" s="138">
        <v>4</v>
      </c>
      <c r="L40" s="138">
        <v>3</v>
      </c>
      <c r="M40" s="28"/>
    </row>
    <row r="41" spans="2:13" x14ac:dyDescent="0.2">
      <c r="B41" s="138">
        <v>496</v>
      </c>
      <c r="C41" s="138" t="s">
        <v>114</v>
      </c>
      <c r="D41" s="138">
        <v>26</v>
      </c>
      <c r="G41" s="138">
        <v>342</v>
      </c>
      <c r="H41" s="138" t="s">
        <v>114</v>
      </c>
      <c r="I41" s="138">
        <v>15</v>
      </c>
      <c r="L41" s="138">
        <v>26</v>
      </c>
      <c r="M41" s="28"/>
    </row>
    <row r="42" spans="2:13" x14ac:dyDescent="0.2">
      <c r="B42" s="138">
        <v>497</v>
      </c>
      <c r="C42" s="138" t="s">
        <v>114</v>
      </c>
      <c r="D42" s="138">
        <v>28</v>
      </c>
      <c r="G42" s="138">
        <v>343</v>
      </c>
      <c r="H42" s="138" t="s">
        <v>114</v>
      </c>
      <c r="I42" s="138">
        <v>8</v>
      </c>
      <c r="L42" s="138">
        <v>28</v>
      </c>
      <c r="M42" s="28"/>
    </row>
    <row r="43" spans="2:13" x14ac:dyDescent="0.2">
      <c r="B43" s="138">
        <v>498</v>
      </c>
      <c r="C43" s="138" t="s">
        <v>114</v>
      </c>
      <c r="D43" s="138">
        <v>5</v>
      </c>
      <c r="G43" s="138">
        <v>345</v>
      </c>
      <c r="H43" s="138" t="s">
        <v>114</v>
      </c>
      <c r="I43" s="138">
        <v>0</v>
      </c>
      <c r="L43" s="138">
        <v>5</v>
      </c>
      <c r="M43" s="28"/>
    </row>
    <row r="44" spans="2:13" x14ac:dyDescent="0.2">
      <c r="B44" s="138">
        <v>499</v>
      </c>
      <c r="C44" s="138" t="s">
        <v>114</v>
      </c>
      <c r="D44" s="138">
        <v>15</v>
      </c>
      <c r="G44" s="138">
        <v>351</v>
      </c>
      <c r="H44" s="138" t="s">
        <v>114</v>
      </c>
      <c r="I44" s="138">
        <v>4</v>
      </c>
      <c r="L44" s="138">
        <v>15</v>
      </c>
      <c r="M44" s="28"/>
    </row>
    <row r="45" spans="2:13" x14ac:dyDescent="0.2">
      <c r="B45" s="138">
        <v>500</v>
      </c>
      <c r="C45" s="138" t="s">
        <v>114</v>
      </c>
      <c r="D45" s="138">
        <v>8</v>
      </c>
      <c r="G45" s="138">
        <v>354</v>
      </c>
      <c r="H45" s="138" t="s">
        <v>114</v>
      </c>
      <c r="I45" s="138">
        <v>11</v>
      </c>
      <c r="L45" s="138">
        <v>8</v>
      </c>
      <c r="M45" s="28"/>
    </row>
    <row r="46" spans="2:13" x14ac:dyDescent="0.2">
      <c r="B46" s="138">
        <v>501</v>
      </c>
      <c r="C46" s="138" t="s">
        <v>114</v>
      </c>
      <c r="D46" s="138">
        <v>12</v>
      </c>
      <c r="G46" s="138">
        <v>355</v>
      </c>
      <c r="H46" s="138" t="s">
        <v>114</v>
      </c>
      <c r="I46" s="138">
        <v>3</v>
      </c>
      <c r="L46" s="138">
        <v>12</v>
      </c>
      <c r="M46" s="28"/>
    </row>
    <row r="47" spans="2:13" x14ac:dyDescent="0.2">
      <c r="B47" s="138">
        <v>502</v>
      </c>
      <c r="C47" s="138" t="s">
        <v>114</v>
      </c>
      <c r="D47" s="138">
        <v>6</v>
      </c>
      <c r="G47" s="138">
        <v>356</v>
      </c>
      <c r="H47" s="138" t="s">
        <v>114</v>
      </c>
      <c r="I47" s="138">
        <v>1</v>
      </c>
      <c r="L47" s="138">
        <v>6</v>
      </c>
      <c r="M47" s="28"/>
    </row>
    <row r="48" spans="2:13" x14ac:dyDescent="0.2">
      <c r="B48" s="138">
        <v>503</v>
      </c>
      <c r="C48" s="138" t="s">
        <v>114</v>
      </c>
      <c r="D48" s="138">
        <v>32</v>
      </c>
      <c r="G48" s="138">
        <v>357</v>
      </c>
      <c r="H48" s="138" t="s">
        <v>114</v>
      </c>
      <c r="I48" s="138">
        <v>5</v>
      </c>
      <c r="L48" s="138">
        <v>32</v>
      </c>
      <c r="M48" s="28"/>
    </row>
    <row r="49" spans="2:13" x14ac:dyDescent="0.2">
      <c r="B49" s="138">
        <v>504</v>
      </c>
      <c r="C49" s="138" t="s">
        <v>114</v>
      </c>
      <c r="D49" s="138">
        <v>11</v>
      </c>
      <c r="G49" s="138">
        <v>359</v>
      </c>
      <c r="H49" s="138" t="s">
        <v>114</v>
      </c>
      <c r="I49" s="138">
        <v>16</v>
      </c>
      <c r="L49" s="138">
        <v>11</v>
      </c>
      <c r="M49" s="28"/>
    </row>
    <row r="50" spans="2:13" x14ac:dyDescent="0.2">
      <c r="B50" s="138">
        <v>505</v>
      </c>
      <c r="C50" s="138" t="s">
        <v>114</v>
      </c>
      <c r="D50" s="138">
        <v>14</v>
      </c>
      <c r="G50" s="138">
        <v>360</v>
      </c>
      <c r="H50" s="138" t="s">
        <v>114</v>
      </c>
      <c r="I50" s="138">
        <v>1</v>
      </c>
      <c r="L50" s="138">
        <v>14</v>
      </c>
      <c r="M50" s="28"/>
    </row>
    <row r="51" spans="2:13" x14ac:dyDescent="0.2">
      <c r="B51" s="138">
        <v>506</v>
      </c>
      <c r="C51" s="138" t="s">
        <v>114</v>
      </c>
      <c r="D51" s="138">
        <v>27</v>
      </c>
      <c r="G51" s="138">
        <v>361</v>
      </c>
      <c r="H51" s="138" t="s">
        <v>114</v>
      </c>
      <c r="I51" s="138">
        <v>4</v>
      </c>
      <c r="L51" s="138">
        <v>27</v>
      </c>
      <c r="M51" s="28"/>
    </row>
    <row r="52" spans="2:13" x14ac:dyDescent="0.2">
      <c r="B52" s="138">
        <v>507</v>
      </c>
      <c r="C52" s="138" t="s">
        <v>114</v>
      </c>
      <c r="D52" s="138">
        <v>12</v>
      </c>
      <c r="G52" s="138">
        <v>362</v>
      </c>
      <c r="H52" s="138" t="s">
        <v>114</v>
      </c>
      <c r="I52" s="138">
        <v>10</v>
      </c>
      <c r="L52" s="138">
        <v>12</v>
      </c>
      <c r="M52" s="28"/>
    </row>
    <row r="53" spans="2:13" x14ac:dyDescent="0.2">
      <c r="B53" s="138">
        <v>508</v>
      </c>
      <c r="C53" s="138" t="s">
        <v>114</v>
      </c>
      <c r="D53" s="138">
        <v>17</v>
      </c>
      <c r="G53" s="138">
        <v>363</v>
      </c>
      <c r="H53" s="138" t="s">
        <v>114</v>
      </c>
      <c r="I53" s="138">
        <v>1</v>
      </c>
      <c r="L53" s="138">
        <v>17</v>
      </c>
      <c r="M53" s="28"/>
    </row>
    <row r="54" spans="2:13" x14ac:dyDescent="0.2">
      <c r="B54" s="138">
        <v>509</v>
      </c>
      <c r="C54" s="138" t="s">
        <v>114</v>
      </c>
      <c r="D54" s="138">
        <v>5</v>
      </c>
      <c r="G54" s="138">
        <v>364</v>
      </c>
      <c r="H54" s="138" t="s">
        <v>114</v>
      </c>
      <c r="I54" s="138">
        <v>0</v>
      </c>
      <c r="L54" s="138">
        <v>5</v>
      </c>
      <c r="M54" s="28"/>
    </row>
    <row r="55" spans="2:13" x14ac:dyDescent="0.2">
      <c r="B55" s="138">
        <v>510</v>
      </c>
      <c r="C55" s="138" t="s">
        <v>114</v>
      </c>
      <c r="D55" s="138">
        <v>7</v>
      </c>
      <c r="G55" s="138">
        <v>365</v>
      </c>
      <c r="H55" s="138" t="s">
        <v>114</v>
      </c>
      <c r="I55" s="138">
        <v>22</v>
      </c>
      <c r="L55" s="138">
        <v>7</v>
      </c>
      <c r="M55" s="28"/>
    </row>
    <row r="56" spans="2:13" x14ac:dyDescent="0.2">
      <c r="B56" s="138">
        <v>511</v>
      </c>
      <c r="C56" s="138" t="s">
        <v>114</v>
      </c>
      <c r="D56" s="138">
        <v>10</v>
      </c>
      <c r="G56" s="138">
        <v>370</v>
      </c>
      <c r="H56" s="138" t="s">
        <v>114</v>
      </c>
      <c r="I56" s="138">
        <v>13</v>
      </c>
      <c r="L56" s="138">
        <v>10</v>
      </c>
      <c r="M56" s="28"/>
    </row>
    <row r="57" spans="2:13" x14ac:dyDescent="0.2">
      <c r="B57" s="138">
        <v>512</v>
      </c>
      <c r="C57" s="138" t="s">
        <v>114</v>
      </c>
      <c r="D57" s="138">
        <v>17</v>
      </c>
      <c r="G57" s="138">
        <v>373</v>
      </c>
      <c r="H57" s="138" t="s">
        <v>114</v>
      </c>
      <c r="I57" s="138">
        <v>2</v>
      </c>
      <c r="L57" s="138">
        <v>17</v>
      </c>
      <c r="M57" s="28"/>
    </row>
    <row r="58" spans="2:13" x14ac:dyDescent="0.2">
      <c r="B58" s="138">
        <v>513</v>
      </c>
      <c r="C58" s="138" t="s">
        <v>114</v>
      </c>
      <c r="D58" s="138">
        <v>5</v>
      </c>
      <c r="G58" s="138">
        <v>374</v>
      </c>
      <c r="H58" s="138" t="s">
        <v>114</v>
      </c>
      <c r="I58" s="138">
        <v>0</v>
      </c>
      <c r="L58" s="138">
        <v>5</v>
      </c>
      <c r="M58" s="28"/>
    </row>
    <row r="59" spans="2:13" x14ac:dyDescent="0.2">
      <c r="B59" s="138">
        <v>514</v>
      </c>
      <c r="C59" s="138" t="s">
        <v>114</v>
      </c>
      <c r="D59" s="138">
        <v>21</v>
      </c>
      <c r="G59" s="138">
        <v>378</v>
      </c>
      <c r="H59" s="138" t="s">
        <v>114</v>
      </c>
      <c r="I59" s="138">
        <v>4</v>
      </c>
      <c r="L59" s="138">
        <v>21</v>
      </c>
      <c r="M59" s="28"/>
    </row>
    <row r="60" spans="2:13" x14ac:dyDescent="0.2">
      <c r="B60" s="138">
        <v>515</v>
      </c>
      <c r="C60" s="138" t="s">
        <v>114</v>
      </c>
      <c r="D60" s="138">
        <v>15</v>
      </c>
      <c r="G60" s="138">
        <v>377</v>
      </c>
      <c r="H60" s="138" t="s">
        <v>114</v>
      </c>
      <c r="I60" s="138">
        <v>0</v>
      </c>
      <c r="L60" s="138">
        <v>15</v>
      </c>
      <c r="M60" s="28"/>
    </row>
    <row r="61" spans="2:13" x14ac:dyDescent="0.2">
      <c r="B61" s="138">
        <v>517</v>
      </c>
      <c r="C61" s="138" t="s">
        <v>114</v>
      </c>
      <c r="D61" s="138">
        <v>23</v>
      </c>
      <c r="G61" s="138">
        <v>379</v>
      </c>
      <c r="H61" s="138" t="s">
        <v>114</v>
      </c>
      <c r="I61" s="138">
        <v>7</v>
      </c>
      <c r="L61" s="138">
        <v>23</v>
      </c>
      <c r="M61" s="28"/>
    </row>
    <row r="62" spans="2:13" x14ac:dyDescent="0.2">
      <c r="B62" s="138">
        <v>518</v>
      </c>
      <c r="C62" s="138" t="s">
        <v>114</v>
      </c>
      <c r="D62" s="138">
        <v>19</v>
      </c>
      <c r="G62" s="138">
        <v>380</v>
      </c>
      <c r="H62" s="138" t="s">
        <v>114</v>
      </c>
      <c r="I62" s="138">
        <v>5</v>
      </c>
      <c r="L62" s="138">
        <v>19</v>
      </c>
      <c r="M62" s="28"/>
    </row>
    <row r="63" spans="2:13" x14ac:dyDescent="0.2">
      <c r="B63" s="138">
        <v>519</v>
      </c>
      <c r="C63" s="138" t="s">
        <v>114</v>
      </c>
      <c r="D63" s="138">
        <v>17</v>
      </c>
      <c r="G63" s="138">
        <v>381</v>
      </c>
      <c r="H63" s="138" t="s">
        <v>114</v>
      </c>
      <c r="I63" s="138">
        <v>0</v>
      </c>
      <c r="L63" s="138">
        <v>17</v>
      </c>
      <c r="M63" s="28"/>
    </row>
    <row r="64" spans="2:13" x14ac:dyDescent="0.2">
      <c r="B64" s="138">
        <v>520</v>
      </c>
      <c r="C64" s="138" t="s">
        <v>114</v>
      </c>
      <c r="D64" s="138">
        <v>8</v>
      </c>
      <c r="G64" s="138">
        <v>381</v>
      </c>
      <c r="H64" s="138" t="s">
        <v>114</v>
      </c>
      <c r="I64" s="138">
        <v>0</v>
      </c>
      <c r="L64" s="138">
        <v>8</v>
      </c>
      <c r="M64" s="28"/>
    </row>
    <row r="65" spans="2:13" x14ac:dyDescent="0.2">
      <c r="B65" s="138">
        <v>522</v>
      </c>
      <c r="C65" s="138" t="s">
        <v>114</v>
      </c>
      <c r="D65" s="138">
        <v>0</v>
      </c>
      <c r="G65" s="138">
        <v>382</v>
      </c>
      <c r="H65" s="138" t="s">
        <v>114</v>
      </c>
      <c r="I65" s="138">
        <v>5</v>
      </c>
      <c r="L65" s="138">
        <v>0</v>
      </c>
      <c r="M65" s="28"/>
    </row>
    <row r="66" spans="2:13" x14ac:dyDescent="0.2">
      <c r="B66" s="138">
        <v>526</v>
      </c>
      <c r="C66" s="138" t="s">
        <v>114</v>
      </c>
      <c r="D66" s="138">
        <v>0</v>
      </c>
      <c r="G66" s="138">
        <v>383</v>
      </c>
      <c r="H66" s="138" t="s">
        <v>114</v>
      </c>
      <c r="I66" s="138">
        <v>0</v>
      </c>
      <c r="L66" s="138">
        <v>0</v>
      </c>
      <c r="M66" s="28"/>
    </row>
    <row r="67" spans="2:13" x14ac:dyDescent="0.2">
      <c r="B67" s="138">
        <v>527</v>
      </c>
      <c r="C67" s="138" t="s">
        <v>114</v>
      </c>
      <c r="D67" s="138">
        <v>11</v>
      </c>
      <c r="G67" s="138">
        <v>384</v>
      </c>
      <c r="H67" s="138" t="s">
        <v>114</v>
      </c>
      <c r="I67" s="138">
        <v>0</v>
      </c>
      <c r="L67" s="138">
        <v>11</v>
      </c>
      <c r="M67" s="28"/>
    </row>
    <row r="68" spans="2:13" x14ac:dyDescent="0.2">
      <c r="B68" s="138">
        <v>529</v>
      </c>
      <c r="C68" s="138" t="s">
        <v>114</v>
      </c>
      <c r="D68" s="138">
        <v>10</v>
      </c>
      <c r="G68" s="138">
        <v>385</v>
      </c>
      <c r="H68" s="138" t="s">
        <v>114</v>
      </c>
      <c r="I68" s="138">
        <v>6</v>
      </c>
      <c r="L68" s="138">
        <v>10</v>
      </c>
      <c r="M68" s="28"/>
    </row>
    <row r="69" spans="2:13" x14ac:dyDescent="0.2">
      <c r="B69" s="138">
        <v>530</v>
      </c>
      <c r="C69" s="138" t="s">
        <v>114</v>
      </c>
      <c r="D69" s="138">
        <v>4</v>
      </c>
      <c r="G69" s="138">
        <v>386</v>
      </c>
      <c r="H69" s="138" t="s">
        <v>114</v>
      </c>
      <c r="I69" s="138">
        <v>12</v>
      </c>
      <c r="L69" s="138">
        <v>4</v>
      </c>
      <c r="M69" s="28"/>
    </row>
    <row r="70" spans="2:13" x14ac:dyDescent="0.2">
      <c r="B70" s="138">
        <v>532</v>
      </c>
      <c r="C70" s="138" t="s">
        <v>114</v>
      </c>
      <c r="D70" s="138">
        <v>21</v>
      </c>
      <c r="G70" s="138">
        <v>387</v>
      </c>
      <c r="H70" s="138" t="s">
        <v>114</v>
      </c>
      <c r="I70" s="138">
        <v>30</v>
      </c>
      <c r="L70" s="138">
        <v>21</v>
      </c>
      <c r="M70" s="28"/>
    </row>
    <row r="71" spans="2:13" x14ac:dyDescent="0.2">
      <c r="B71" s="138">
        <v>534</v>
      </c>
      <c r="C71" s="138" t="s">
        <v>114</v>
      </c>
      <c r="D71" s="138">
        <v>9</v>
      </c>
      <c r="G71" s="138">
        <v>388</v>
      </c>
      <c r="H71" s="138" t="s">
        <v>114</v>
      </c>
      <c r="I71" s="138">
        <v>0</v>
      </c>
      <c r="L71" s="138">
        <v>9</v>
      </c>
      <c r="M71" s="28"/>
    </row>
    <row r="72" spans="2:13" x14ac:dyDescent="0.2">
      <c r="B72" s="138">
        <v>536</v>
      </c>
      <c r="C72" s="138" t="s">
        <v>114</v>
      </c>
      <c r="D72" s="138">
        <v>6</v>
      </c>
      <c r="G72" s="138">
        <v>389</v>
      </c>
      <c r="H72" s="138" t="s">
        <v>114</v>
      </c>
      <c r="I72" s="138">
        <v>8</v>
      </c>
      <c r="L72" s="138">
        <v>6</v>
      </c>
      <c r="M72" s="28"/>
    </row>
    <row r="73" spans="2:13" x14ac:dyDescent="0.2">
      <c r="B73" s="138">
        <v>537</v>
      </c>
      <c r="C73" s="138" t="s">
        <v>114</v>
      </c>
      <c r="D73" s="138">
        <v>18</v>
      </c>
      <c r="G73" s="138">
        <v>390</v>
      </c>
      <c r="H73" s="138" t="s">
        <v>114</v>
      </c>
      <c r="I73" s="138">
        <v>10</v>
      </c>
      <c r="L73" s="138">
        <v>18</v>
      </c>
      <c r="M73" s="28"/>
    </row>
    <row r="74" spans="2:13" x14ac:dyDescent="0.2">
      <c r="B74" s="138">
        <v>539</v>
      </c>
      <c r="C74" s="138" t="s">
        <v>114</v>
      </c>
      <c r="D74" s="138">
        <v>9</v>
      </c>
      <c r="G74" s="138">
        <v>391</v>
      </c>
      <c r="H74" s="138" t="s">
        <v>114</v>
      </c>
      <c r="I74" s="138">
        <v>0</v>
      </c>
      <c r="L74" s="138">
        <v>9</v>
      </c>
      <c r="M74" s="28"/>
    </row>
    <row r="75" spans="2:13" x14ac:dyDescent="0.2">
      <c r="B75" s="138">
        <v>547</v>
      </c>
      <c r="C75" s="138" t="s">
        <v>114</v>
      </c>
      <c r="D75" s="138">
        <v>32</v>
      </c>
      <c r="G75" s="138">
        <v>392</v>
      </c>
      <c r="H75" s="138" t="s">
        <v>114</v>
      </c>
      <c r="I75" s="138">
        <v>12</v>
      </c>
      <c r="L75" s="138">
        <v>32</v>
      </c>
      <c r="M75" s="28"/>
    </row>
    <row r="76" spans="2:13" x14ac:dyDescent="0.2">
      <c r="B76" s="138">
        <v>552</v>
      </c>
      <c r="C76" s="138" t="s">
        <v>114</v>
      </c>
      <c r="D76" s="138">
        <v>3</v>
      </c>
      <c r="G76" s="138">
        <v>393</v>
      </c>
      <c r="H76" s="138" t="s">
        <v>114</v>
      </c>
      <c r="I76" s="138">
        <v>7</v>
      </c>
      <c r="L76" s="138">
        <v>3</v>
      </c>
      <c r="M76" s="28"/>
    </row>
    <row r="77" spans="2:13" x14ac:dyDescent="0.2">
      <c r="B77" s="138">
        <v>557</v>
      </c>
      <c r="C77" s="138" t="s">
        <v>114</v>
      </c>
      <c r="D77" s="138">
        <v>12</v>
      </c>
      <c r="G77" s="138">
        <v>394</v>
      </c>
      <c r="H77" s="138" t="s">
        <v>114</v>
      </c>
      <c r="I77" s="138">
        <v>8</v>
      </c>
      <c r="L77" s="138">
        <v>12</v>
      </c>
      <c r="M77" s="28"/>
    </row>
    <row r="78" spans="2:13" x14ac:dyDescent="0.2">
      <c r="B78" s="138">
        <v>560</v>
      </c>
      <c r="C78" s="138" t="s">
        <v>114</v>
      </c>
      <c r="D78" s="138">
        <v>5</v>
      </c>
      <c r="G78" s="138">
        <v>395</v>
      </c>
      <c r="H78" s="138" t="s">
        <v>114</v>
      </c>
      <c r="I78" s="138">
        <v>9</v>
      </c>
      <c r="L78" s="138">
        <v>5</v>
      </c>
      <c r="M78" s="28"/>
    </row>
    <row r="79" spans="2:13" x14ac:dyDescent="0.2">
      <c r="B79" s="138">
        <v>561</v>
      </c>
      <c r="C79" s="138" t="s">
        <v>114</v>
      </c>
      <c r="D79" s="138">
        <v>30</v>
      </c>
      <c r="G79" s="138">
        <v>396</v>
      </c>
      <c r="H79" s="138" t="s">
        <v>114</v>
      </c>
      <c r="I79" s="138">
        <v>5</v>
      </c>
      <c r="L79" s="138">
        <v>30</v>
      </c>
      <c r="M79" s="28"/>
    </row>
    <row r="80" spans="2:13" x14ac:dyDescent="0.2">
      <c r="B80" s="138">
        <v>563</v>
      </c>
      <c r="C80" s="138" t="s">
        <v>114</v>
      </c>
      <c r="D80" s="138">
        <v>9</v>
      </c>
      <c r="G80" s="138">
        <v>397</v>
      </c>
      <c r="H80" s="138" t="s">
        <v>114</v>
      </c>
      <c r="I80" s="138">
        <v>10</v>
      </c>
      <c r="L80" s="138">
        <v>9</v>
      </c>
      <c r="M80" s="28"/>
    </row>
    <row r="81" spans="2:13" x14ac:dyDescent="0.2">
      <c r="B81" s="138">
        <v>564</v>
      </c>
      <c r="C81" s="138" t="s">
        <v>114</v>
      </c>
      <c r="D81" s="138">
        <v>42</v>
      </c>
      <c r="G81" s="138">
        <v>398</v>
      </c>
      <c r="H81" s="138" t="s">
        <v>114</v>
      </c>
      <c r="I81" s="138">
        <v>7</v>
      </c>
      <c r="L81" s="138">
        <v>42</v>
      </c>
      <c r="M81" s="28"/>
    </row>
    <row r="82" spans="2:13" x14ac:dyDescent="0.2">
      <c r="B82" s="138">
        <v>565</v>
      </c>
      <c r="C82" s="138" t="s">
        <v>114</v>
      </c>
      <c r="D82" s="138">
        <v>17</v>
      </c>
      <c r="G82" s="138">
        <v>399</v>
      </c>
      <c r="H82" s="138" t="s">
        <v>114</v>
      </c>
      <c r="I82" s="138">
        <v>6</v>
      </c>
      <c r="L82" s="138">
        <v>17</v>
      </c>
      <c r="M82" s="28"/>
    </row>
    <row r="83" spans="2:13" x14ac:dyDescent="0.2">
      <c r="B83" s="138">
        <v>566</v>
      </c>
      <c r="C83" s="138" t="s">
        <v>114</v>
      </c>
      <c r="D83" s="138">
        <v>33</v>
      </c>
      <c r="G83" s="138">
        <v>401</v>
      </c>
      <c r="H83" s="138" t="s">
        <v>114</v>
      </c>
      <c r="I83" s="138">
        <v>1</v>
      </c>
      <c r="L83" s="138">
        <v>33</v>
      </c>
      <c r="M83" s="28"/>
    </row>
    <row r="84" spans="2:13" x14ac:dyDescent="0.2">
      <c r="B84" s="138">
        <v>567</v>
      </c>
      <c r="C84" s="138" t="s">
        <v>114</v>
      </c>
      <c r="D84" s="138">
        <v>2</v>
      </c>
      <c r="G84" s="138">
        <v>402</v>
      </c>
      <c r="H84" s="138" t="s">
        <v>114</v>
      </c>
      <c r="I84" s="138">
        <v>10</v>
      </c>
      <c r="L84" s="138">
        <v>2</v>
      </c>
      <c r="M84" s="28"/>
    </row>
    <row r="85" spans="2:13" x14ac:dyDescent="0.2">
      <c r="B85" s="138">
        <v>568</v>
      </c>
      <c r="C85" s="138" t="s">
        <v>114</v>
      </c>
      <c r="D85" s="138">
        <v>3</v>
      </c>
      <c r="G85" s="138">
        <v>404</v>
      </c>
      <c r="H85" s="138" t="s">
        <v>114</v>
      </c>
      <c r="I85" s="138">
        <v>0</v>
      </c>
      <c r="L85" s="138">
        <v>3</v>
      </c>
      <c r="M85" s="28"/>
    </row>
    <row r="86" spans="2:13" x14ac:dyDescent="0.2">
      <c r="B86" s="138">
        <v>569</v>
      </c>
      <c r="C86" s="138" t="s">
        <v>114</v>
      </c>
      <c r="D86" s="138">
        <v>0</v>
      </c>
      <c r="G86" s="138">
        <v>405</v>
      </c>
      <c r="H86" s="138" t="s">
        <v>114</v>
      </c>
      <c r="I86" s="138">
        <v>2</v>
      </c>
      <c r="L86" s="138">
        <v>0</v>
      </c>
      <c r="M86" s="28"/>
    </row>
    <row r="87" spans="2:13" x14ac:dyDescent="0.2">
      <c r="B87" s="138">
        <v>570</v>
      </c>
      <c r="C87" s="138" t="s">
        <v>114</v>
      </c>
      <c r="D87" s="138">
        <v>17</v>
      </c>
      <c r="G87" s="138">
        <v>407</v>
      </c>
      <c r="H87" s="138" t="s">
        <v>114</v>
      </c>
      <c r="I87" s="138">
        <v>19</v>
      </c>
      <c r="L87" s="138">
        <v>17</v>
      </c>
      <c r="M87" s="28"/>
    </row>
    <row r="88" spans="2:13" x14ac:dyDescent="0.2">
      <c r="B88" s="138">
        <v>571</v>
      </c>
      <c r="C88" s="138" t="s">
        <v>114</v>
      </c>
      <c r="D88" s="138">
        <v>6</v>
      </c>
      <c r="G88" s="138">
        <v>411</v>
      </c>
      <c r="H88" s="138" t="s">
        <v>114</v>
      </c>
      <c r="I88" s="138">
        <v>3</v>
      </c>
      <c r="L88" s="138">
        <v>6</v>
      </c>
      <c r="M88" s="28"/>
    </row>
    <row r="89" spans="2:13" x14ac:dyDescent="0.2">
      <c r="B89" s="138">
        <v>572</v>
      </c>
      <c r="C89" s="138" t="s">
        <v>114</v>
      </c>
      <c r="D89" s="138">
        <v>11</v>
      </c>
      <c r="G89" s="138">
        <v>414</v>
      </c>
      <c r="H89" s="138" t="s">
        <v>114</v>
      </c>
      <c r="I89" s="138">
        <v>12</v>
      </c>
      <c r="L89" s="138">
        <v>11</v>
      </c>
      <c r="M89" s="28"/>
    </row>
    <row r="90" spans="2:13" x14ac:dyDescent="0.2">
      <c r="B90" s="138">
        <v>573</v>
      </c>
      <c r="C90" s="138" t="s">
        <v>114</v>
      </c>
      <c r="D90" s="138">
        <v>19</v>
      </c>
      <c r="G90" s="138">
        <v>427</v>
      </c>
      <c r="H90" s="138" t="s">
        <v>114</v>
      </c>
      <c r="I90" s="138">
        <v>2</v>
      </c>
      <c r="L90" s="138">
        <v>19</v>
      </c>
      <c r="M90" s="28"/>
    </row>
    <row r="91" spans="2:13" x14ac:dyDescent="0.2">
      <c r="B91" s="138">
        <v>574</v>
      </c>
      <c r="C91" s="138" t="s">
        <v>114</v>
      </c>
      <c r="D91" s="138">
        <v>10</v>
      </c>
      <c r="G91" s="138">
        <v>428</v>
      </c>
      <c r="H91" s="138" t="s">
        <v>114</v>
      </c>
      <c r="I91" s="138">
        <v>10</v>
      </c>
      <c r="L91" s="138">
        <v>10</v>
      </c>
      <c r="M91" s="28"/>
    </row>
    <row r="92" spans="2:13" x14ac:dyDescent="0.2">
      <c r="B92" s="138">
        <v>577</v>
      </c>
      <c r="C92" s="138" t="s">
        <v>114</v>
      </c>
      <c r="D92" s="138">
        <v>2</v>
      </c>
      <c r="G92" s="138">
        <v>431</v>
      </c>
      <c r="H92" s="138" t="s">
        <v>114</v>
      </c>
      <c r="I92" s="138">
        <v>3</v>
      </c>
      <c r="L92" s="138">
        <v>2</v>
      </c>
      <c r="M92" s="28"/>
    </row>
    <row r="93" spans="2:13" x14ac:dyDescent="0.2">
      <c r="B93" s="138">
        <v>578</v>
      </c>
      <c r="C93" s="138" t="s">
        <v>114</v>
      </c>
      <c r="D93" s="138">
        <v>25</v>
      </c>
      <c r="G93" s="138">
        <v>432</v>
      </c>
      <c r="H93" s="138" t="s">
        <v>114</v>
      </c>
      <c r="I93" s="138">
        <v>0</v>
      </c>
      <c r="L93" s="138">
        <v>25</v>
      </c>
      <c r="M93" s="28"/>
    </row>
    <row r="94" spans="2:13" x14ac:dyDescent="0.2">
      <c r="B94" s="138">
        <v>579</v>
      </c>
      <c r="C94" s="138" t="s">
        <v>114</v>
      </c>
      <c r="D94" s="138">
        <v>18</v>
      </c>
      <c r="G94" s="138">
        <v>434</v>
      </c>
      <c r="H94" s="138" t="s">
        <v>114</v>
      </c>
      <c r="I94" s="138">
        <v>10</v>
      </c>
      <c r="L94" s="138">
        <v>18</v>
      </c>
      <c r="M94" s="28"/>
    </row>
    <row r="95" spans="2:13" x14ac:dyDescent="0.2">
      <c r="B95" s="138">
        <v>580</v>
      </c>
      <c r="C95" s="138" t="s">
        <v>114</v>
      </c>
      <c r="D95" s="138">
        <v>15</v>
      </c>
      <c r="G95" s="138">
        <v>435</v>
      </c>
      <c r="H95" s="138" t="s">
        <v>114</v>
      </c>
      <c r="I95" s="138">
        <v>7</v>
      </c>
      <c r="L95" s="138">
        <v>15</v>
      </c>
      <c r="M95" s="28"/>
    </row>
    <row r="96" spans="2:13" x14ac:dyDescent="0.2">
      <c r="B96" s="138">
        <v>581</v>
      </c>
      <c r="C96" s="138" t="s">
        <v>114</v>
      </c>
      <c r="D96" s="138">
        <v>20</v>
      </c>
      <c r="G96" s="138">
        <v>439</v>
      </c>
      <c r="H96" s="138" t="s">
        <v>114</v>
      </c>
      <c r="I96" s="138">
        <v>5</v>
      </c>
      <c r="L96" s="138">
        <v>20</v>
      </c>
      <c r="M96" s="28"/>
    </row>
    <row r="97" spans="2:13" x14ac:dyDescent="0.2">
      <c r="B97" s="138">
        <v>582</v>
      </c>
      <c r="C97" s="138" t="s">
        <v>114</v>
      </c>
      <c r="D97" s="138">
        <v>17</v>
      </c>
      <c r="G97" s="138">
        <v>446</v>
      </c>
      <c r="H97" s="138" t="s">
        <v>114</v>
      </c>
      <c r="I97" s="138">
        <v>0</v>
      </c>
      <c r="L97" s="138">
        <v>17</v>
      </c>
      <c r="M97" s="28"/>
    </row>
    <row r="98" spans="2:13" x14ac:dyDescent="0.2">
      <c r="B98" s="138">
        <v>583</v>
      </c>
      <c r="C98" s="138" t="s">
        <v>114</v>
      </c>
      <c r="D98" s="138">
        <v>1</v>
      </c>
      <c r="G98" s="138">
        <v>449</v>
      </c>
      <c r="H98" s="138" t="s">
        <v>114</v>
      </c>
      <c r="I98" s="138">
        <v>1</v>
      </c>
      <c r="L98" s="138">
        <v>1</v>
      </c>
      <c r="M98" s="28"/>
    </row>
    <row r="99" spans="2:13" x14ac:dyDescent="0.2">
      <c r="B99" s="138">
        <v>584</v>
      </c>
      <c r="C99" s="138" t="s">
        <v>114</v>
      </c>
      <c r="D99" s="138">
        <v>38</v>
      </c>
      <c r="G99" s="138">
        <v>450</v>
      </c>
      <c r="H99" s="138" t="s">
        <v>114</v>
      </c>
      <c r="I99" s="138">
        <v>5</v>
      </c>
      <c r="L99" s="138">
        <v>38</v>
      </c>
      <c r="M99" s="28"/>
    </row>
    <row r="100" spans="2:13" x14ac:dyDescent="0.2">
      <c r="B100" s="138">
        <v>585</v>
      </c>
      <c r="C100" s="138" t="s">
        <v>114</v>
      </c>
      <c r="D100" s="138">
        <v>3</v>
      </c>
      <c r="G100" s="138">
        <v>451</v>
      </c>
      <c r="H100" s="138" t="s">
        <v>114</v>
      </c>
      <c r="I100" s="138">
        <v>2</v>
      </c>
      <c r="L100" s="138">
        <v>3</v>
      </c>
      <c r="M100" s="28"/>
    </row>
    <row r="101" spans="2:13" x14ac:dyDescent="0.2">
      <c r="B101" s="138">
        <v>586</v>
      </c>
      <c r="C101" s="138" t="s">
        <v>114</v>
      </c>
      <c r="D101" s="138">
        <v>26</v>
      </c>
      <c r="G101" s="138">
        <v>452</v>
      </c>
      <c r="H101" s="138" t="s">
        <v>114</v>
      </c>
      <c r="I101" s="138">
        <v>1</v>
      </c>
      <c r="L101" s="138">
        <v>26</v>
      </c>
      <c r="M101" s="28"/>
    </row>
    <row r="102" spans="2:13" x14ac:dyDescent="0.2">
      <c r="B102" s="138">
        <v>587</v>
      </c>
      <c r="C102" s="138" t="s">
        <v>114</v>
      </c>
      <c r="D102" s="138">
        <v>3</v>
      </c>
      <c r="G102" s="138">
        <v>455</v>
      </c>
      <c r="H102" s="138" t="s">
        <v>114</v>
      </c>
      <c r="I102" s="138">
        <v>2</v>
      </c>
      <c r="L102" s="138">
        <v>3</v>
      </c>
      <c r="M102" s="28"/>
    </row>
    <row r="103" spans="2:13" x14ac:dyDescent="0.2">
      <c r="B103" s="138">
        <v>588</v>
      </c>
      <c r="C103" s="138" t="s">
        <v>114</v>
      </c>
      <c r="D103" s="138">
        <v>18</v>
      </c>
      <c r="G103" s="138">
        <v>456</v>
      </c>
      <c r="H103" s="138" t="s">
        <v>114</v>
      </c>
      <c r="I103" s="138">
        <v>0</v>
      </c>
      <c r="L103" s="138">
        <v>18</v>
      </c>
      <c r="M103" s="28"/>
    </row>
    <row r="104" spans="2:13" x14ac:dyDescent="0.2">
      <c r="B104" s="138">
        <v>589</v>
      </c>
      <c r="C104" s="138" t="s">
        <v>114</v>
      </c>
      <c r="D104" s="138">
        <v>9</v>
      </c>
      <c r="G104" s="138">
        <v>457</v>
      </c>
      <c r="H104" s="138" t="s">
        <v>114</v>
      </c>
      <c r="I104" s="138">
        <v>0</v>
      </c>
      <c r="L104" s="138">
        <v>9</v>
      </c>
      <c r="M104" s="28"/>
    </row>
    <row r="105" spans="2:13" x14ac:dyDescent="0.2">
      <c r="B105" s="138">
        <v>590</v>
      </c>
      <c r="C105" s="138" t="s">
        <v>114</v>
      </c>
      <c r="D105" s="138">
        <v>14</v>
      </c>
      <c r="G105" s="138">
        <v>459</v>
      </c>
      <c r="H105" s="138" t="s">
        <v>114</v>
      </c>
      <c r="I105" s="138">
        <v>0</v>
      </c>
      <c r="L105" s="138">
        <v>14</v>
      </c>
      <c r="M105" s="28"/>
    </row>
    <row r="106" spans="2:13" x14ac:dyDescent="0.2">
      <c r="B106" s="138">
        <v>591</v>
      </c>
      <c r="C106" s="138" t="s">
        <v>114</v>
      </c>
      <c r="D106" s="138">
        <v>39</v>
      </c>
      <c r="G106" s="138">
        <v>461</v>
      </c>
      <c r="H106" s="138" t="s">
        <v>114</v>
      </c>
      <c r="I106" s="138">
        <v>0</v>
      </c>
      <c r="L106" s="138">
        <v>39</v>
      </c>
      <c r="M106" s="28"/>
    </row>
    <row r="107" spans="2:13" x14ac:dyDescent="0.2">
      <c r="B107" s="138">
        <v>593</v>
      </c>
      <c r="C107" s="138" t="s">
        <v>114</v>
      </c>
      <c r="D107" s="138">
        <v>7</v>
      </c>
      <c r="G107" s="138">
        <v>460</v>
      </c>
      <c r="H107" s="138" t="s">
        <v>114</v>
      </c>
      <c r="I107" s="138">
        <v>2</v>
      </c>
      <c r="L107" s="138">
        <v>7</v>
      </c>
      <c r="M107" s="28"/>
    </row>
    <row r="108" spans="2:13" x14ac:dyDescent="0.2">
      <c r="B108" s="138">
        <v>595</v>
      </c>
      <c r="C108" s="138" t="s">
        <v>114</v>
      </c>
      <c r="D108" s="138">
        <v>0</v>
      </c>
      <c r="G108" s="138">
        <v>465</v>
      </c>
      <c r="H108" s="138" t="s">
        <v>114</v>
      </c>
      <c r="I108" s="138">
        <v>5</v>
      </c>
      <c r="L108" s="138">
        <v>0</v>
      </c>
      <c r="M108" s="28"/>
    </row>
    <row r="109" spans="2:13" x14ac:dyDescent="0.2">
      <c r="B109" s="138">
        <v>596</v>
      </c>
      <c r="C109" s="138" t="s">
        <v>114</v>
      </c>
      <c r="D109" s="138">
        <v>5</v>
      </c>
      <c r="G109" s="138">
        <v>467</v>
      </c>
      <c r="H109" s="138" t="s">
        <v>114</v>
      </c>
      <c r="I109" s="138">
        <v>5</v>
      </c>
      <c r="L109" s="138">
        <v>5</v>
      </c>
      <c r="M109" s="28"/>
    </row>
    <row r="110" spans="2:13" x14ac:dyDescent="0.2">
      <c r="B110" s="138">
        <v>599</v>
      </c>
      <c r="C110" s="138" t="s">
        <v>114</v>
      </c>
      <c r="D110" s="138">
        <v>0</v>
      </c>
      <c r="G110" s="138">
        <v>468</v>
      </c>
      <c r="H110" s="138" t="s">
        <v>114</v>
      </c>
      <c r="I110" s="138">
        <v>1</v>
      </c>
      <c r="L110" s="138">
        <v>0</v>
      </c>
      <c r="M110" s="28"/>
    </row>
    <row r="111" spans="2:13" x14ac:dyDescent="0.2">
      <c r="B111" s="138">
        <v>602</v>
      </c>
      <c r="C111" s="138" t="s">
        <v>114</v>
      </c>
      <c r="D111" s="138">
        <v>4</v>
      </c>
      <c r="G111" s="138">
        <v>469</v>
      </c>
      <c r="H111" s="138" t="s">
        <v>114</v>
      </c>
      <c r="I111" s="138">
        <v>0</v>
      </c>
      <c r="L111" s="138">
        <v>4</v>
      </c>
      <c r="M111" s="28"/>
    </row>
    <row r="112" spans="2:13" x14ac:dyDescent="0.2">
      <c r="B112" s="138">
        <v>604</v>
      </c>
      <c r="C112" s="138" t="s">
        <v>114</v>
      </c>
      <c r="D112" s="138">
        <v>8</v>
      </c>
      <c r="G112" s="138">
        <v>350</v>
      </c>
      <c r="H112" s="138" t="s">
        <v>115</v>
      </c>
      <c r="I112" s="138">
        <v>0</v>
      </c>
      <c r="L112" s="138">
        <v>8</v>
      </c>
      <c r="M112" s="28"/>
    </row>
    <row r="113" spans="2:13" x14ac:dyDescent="0.2">
      <c r="B113" s="138">
        <v>605</v>
      </c>
      <c r="C113" s="138" t="s">
        <v>114</v>
      </c>
      <c r="D113" s="138">
        <v>14</v>
      </c>
      <c r="G113" s="138">
        <v>352</v>
      </c>
      <c r="H113" s="138" t="s">
        <v>115</v>
      </c>
      <c r="I113" s="138">
        <v>0</v>
      </c>
      <c r="L113" s="138">
        <v>14</v>
      </c>
      <c r="M113" s="28"/>
    </row>
    <row r="114" spans="2:13" x14ac:dyDescent="0.2">
      <c r="B114" s="138">
        <v>613</v>
      </c>
      <c r="C114" s="138" t="s">
        <v>114</v>
      </c>
      <c r="D114" s="138">
        <v>15</v>
      </c>
      <c r="G114" s="138">
        <v>448</v>
      </c>
      <c r="H114" s="138" t="s">
        <v>115</v>
      </c>
      <c r="I114" s="138">
        <v>0</v>
      </c>
      <c r="L114" s="138">
        <v>15</v>
      </c>
      <c r="M114" s="28"/>
    </row>
    <row r="115" spans="2:13" x14ac:dyDescent="0.2">
      <c r="B115" s="138">
        <v>614</v>
      </c>
      <c r="C115" s="138" t="s">
        <v>114</v>
      </c>
      <c r="D115" s="138">
        <v>12</v>
      </c>
      <c r="G115" s="138">
        <v>453</v>
      </c>
      <c r="H115" s="138" t="s">
        <v>115</v>
      </c>
      <c r="I115" s="138">
        <v>0</v>
      </c>
      <c r="L115" s="138">
        <v>12</v>
      </c>
      <c r="M115" s="28"/>
    </row>
    <row r="116" spans="2:13" x14ac:dyDescent="0.2">
      <c r="B116" s="138">
        <v>615</v>
      </c>
      <c r="C116" s="138" t="s">
        <v>114</v>
      </c>
      <c r="D116" s="138">
        <v>10</v>
      </c>
      <c r="G116" s="138">
        <v>454</v>
      </c>
      <c r="H116" s="138" t="s">
        <v>115</v>
      </c>
      <c r="I116" s="138">
        <v>0</v>
      </c>
      <c r="L116" s="138">
        <v>10</v>
      </c>
      <c r="M116" s="28"/>
    </row>
    <row r="117" spans="2:13" x14ac:dyDescent="0.2">
      <c r="B117" s="138">
        <v>622</v>
      </c>
      <c r="C117" s="138" t="s">
        <v>114</v>
      </c>
      <c r="D117" s="138">
        <v>30</v>
      </c>
      <c r="G117" s="138">
        <v>463</v>
      </c>
      <c r="H117" s="138" t="s">
        <v>115</v>
      </c>
      <c r="I117" s="138">
        <v>0</v>
      </c>
      <c r="L117" s="138">
        <v>30</v>
      </c>
      <c r="M117" s="28"/>
    </row>
    <row r="118" spans="2:13" x14ac:dyDescent="0.2">
      <c r="B118" s="138">
        <v>627</v>
      </c>
      <c r="C118" s="138" t="s">
        <v>114</v>
      </c>
      <c r="D118" s="138">
        <v>15</v>
      </c>
      <c r="G118" s="138">
        <v>464</v>
      </c>
      <c r="H118" s="138" t="s">
        <v>115</v>
      </c>
      <c r="I118" s="138">
        <v>0</v>
      </c>
      <c r="L118" s="138">
        <v>15</v>
      </c>
      <c r="M118" s="28"/>
    </row>
    <row r="119" spans="2:13" x14ac:dyDescent="0.2">
      <c r="B119" s="138">
        <v>628</v>
      </c>
      <c r="C119" s="138" t="s">
        <v>114</v>
      </c>
      <c r="D119" s="138">
        <v>9</v>
      </c>
      <c r="G119" s="138">
        <v>470</v>
      </c>
      <c r="H119" s="138" t="s">
        <v>115</v>
      </c>
      <c r="I119" s="138">
        <v>0</v>
      </c>
      <c r="L119" s="138">
        <v>9</v>
      </c>
      <c r="M119" s="28"/>
    </row>
    <row r="120" spans="2:13" x14ac:dyDescent="0.2">
      <c r="B120" s="138">
        <v>629</v>
      </c>
      <c r="C120" s="138" t="s">
        <v>114</v>
      </c>
      <c r="D120" s="138">
        <v>7</v>
      </c>
      <c r="L120" s="138">
        <v>7</v>
      </c>
      <c r="M120" s="28"/>
    </row>
    <row r="121" spans="2:13" x14ac:dyDescent="0.2">
      <c r="B121" s="138">
        <v>630</v>
      </c>
      <c r="C121" s="138" t="s">
        <v>114</v>
      </c>
      <c r="D121" s="138">
        <v>15</v>
      </c>
      <c r="L121" s="138">
        <v>15</v>
      </c>
      <c r="M121" s="28"/>
    </row>
    <row r="122" spans="2:13" x14ac:dyDescent="0.2">
      <c r="B122" s="138">
        <v>631</v>
      </c>
      <c r="C122" s="138" t="s">
        <v>114</v>
      </c>
      <c r="D122" s="138">
        <v>13</v>
      </c>
      <c r="L122" s="138">
        <v>13</v>
      </c>
      <c r="M122" s="28"/>
    </row>
    <row r="123" spans="2:13" x14ac:dyDescent="0.2">
      <c r="B123" s="138">
        <v>632</v>
      </c>
      <c r="C123" s="138" t="s">
        <v>114</v>
      </c>
      <c r="D123" s="138">
        <v>21</v>
      </c>
      <c r="L123" s="138">
        <v>21</v>
      </c>
      <c r="M123" s="28"/>
    </row>
    <row r="124" spans="2:13" x14ac:dyDescent="0.2">
      <c r="B124" s="138">
        <v>634</v>
      </c>
      <c r="C124" s="138" t="s">
        <v>114</v>
      </c>
      <c r="D124" s="138">
        <v>43</v>
      </c>
      <c r="L124" s="138">
        <v>43</v>
      </c>
      <c r="M124" s="28"/>
    </row>
    <row r="125" spans="2:13" x14ac:dyDescent="0.2">
      <c r="B125" s="138">
        <v>636</v>
      </c>
      <c r="C125" s="138" t="s">
        <v>114</v>
      </c>
      <c r="D125" s="138">
        <v>17</v>
      </c>
      <c r="L125" s="138">
        <v>17</v>
      </c>
      <c r="M125" s="28"/>
    </row>
    <row r="126" spans="2:13" x14ac:dyDescent="0.2">
      <c r="B126" s="138">
        <v>640</v>
      </c>
      <c r="C126" s="138" t="s">
        <v>114</v>
      </c>
      <c r="D126" s="138">
        <v>16</v>
      </c>
      <c r="L126" s="138">
        <v>16</v>
      </c>
      <c r="M126" s="28"/>
    </row>
    <row r="127" spans="2:13" x14ac:dyDescent="0.2">
      <c r="B127" s="138">
        <v>641</v>
      </c>
      <c r="C127" s="138" t="s">
        <v>114</v>
      </c>
      <c r="D127" s="138">
        <v>4</v>
      </c>
      <c r="L127" s="138">
        <v>4</v>
      </c>
      <c r="M127" s="28"/>
    </row>
    <row r="128" spans="2:13" x14ac:dyDescent="0.2">
      <c r="B128" s="138">
        <v>643</v>
      </c>
      <c r="C128" s="138" t="s">
        <v>114</v>
      </c>
      <c r="D128" s="138">
        <v>1</v>
      </c>
      <c r="L128" s="138">
        <v>1</v>
      </c>
      <c r="M128" s="28"/>
    </row>
    <row r="129" spans="2:13" x14ac:dyDescent="0.2">
      <c r="B129" s="138">
        <v>644</v>
      </c>
      <c r="C129" s="138" t="s">
        <v>114</v>
      </c>
      <c r="D129" s="138">
        <v>10</v>
      </c>
      <c r="L129" s="138">
        <v>10</v>
      </c>
      <c r="M129" s="28"/>
    </row>
    <row r="130" spans="2:13" x14ac:dyDescent="0.2">
      <c r="B130" s="138">
        <v>645</v>
      </c>
      <c r="C130" s="138" t="s">
        <v>114</v>
      </c>
      <c r="D130" s="138">
        <v>1</v>
      </c>
      <c r="L130" s="138">
        <v>1</v>
      </c>
      <c r="M130" s="28"/>
    </row>
    <row r="131" spans="2:13" x14ac:dyDescent="0.2">
      <c r="B131" s="138">
        <v>646</v>
      </c>
      <c r="C131" s="138" t="s">
        <v>114</v>
      </c>
      <c r="D131" s="138">
        <v>0</v>
      </c>
      <c r="L131" s="138">
        <v>0</v>
      </c>
      <c r="M131" s="28"/>
    </row>
    <row r="132" spans="2:13" x14ac:dyDescent="0.2">
      <c r="B132" s="138">
        <v>647</v>
      </c>
      <c r="C132" s="138" t="s">
        <v>114</v>
      </c>
      <c r="D132" s="138">
        <v>6</v>
      </c>
      <c r="L132" s="138">
        <v>6</v>
      </c>
      <c r="M132" s="28"/>
    </row>
    <row r="133" spans="2:13" x14ac:dyDescent="0.2">
      <c r="B133" s="138">
        <v>648</v>
      </c>
      <c r="C133" s="138" t="s">
        <v>114</v>
      </c>
      <c r="D133" s="138">
        <v>16</v>
      </c>
      <c r="L133" s="138">
        <v>16</v>
      </c>
      <c r="M133" s="28"/>
    </row>
    <row r="134" spans="2:13" x14ac:dyDescent="0.2">
      <c r="B134" s="138">
        <v>649</v>
      </c>
      <c r="C134" s="138" t="s">
        <v>114</v>
      </c>
      <c r="D134" s="138">
        <v>4</v>
      </c>
      <c r="L134" s="138">
        <v>4</v>
      </c>
      <c r="M134" s="28"/>
    </row>
    <row r="135" spans="2:13" x14ac:dyDescent="0.2">
      <c r="B135" s="138">
        <v>651</v>
      </c>
      <c r="C135" s="138" t="s">
        <v>114</v>
      </c>
      <c r="D135" s="138">
        <v>0</v>
      </c>
      <c r="L135" s="138">
        <v>0</v>
      </c>
      <c r="M135" s="28"/>
    </row>
    <row r="136" spans="2:13" x14ac:dyDescent="0.2">
      <c r="B136" s="138">
        <v>652</v>
      </c>
      <c r="C136" s="138" t="s">
        <v>114</v>
      </c>
      <c r="D136" s="138">
        <v>0</v>
      </c>
      <c r="L136" s="138">
        <v>0</v>
      </c>
      <c r="M136" s="28"/>
    </row>
    <row r="137" spans="2:13" x14ac:dyDescent="0.2">
      <c r="B137" s="138">
        <v>653</v>
      </c>
      <c r="C137" s="138" t="s">
        <v>114</v>
      </c>
      <c r="D137" s="138">
        <v>23</v>
      </c>
      <c r="L137" s="138">
        <v>23</v>
      </c>
      <c r="M137" s="28"/>
    </row>
    <row r="138" spans="2:13" x14ac:dyDescent="0.2">
      <c r="B138" s="138">
        <v>655</v>
      </c>
      <c r="C138" s="138" t="s">
        <v>114</v>
      </c>
      <c r="D138" s="138">
        <v>29</v>
      </c>
      <c r="L138" s="138">
        <v>29</v>
      </c>
      <c r="M138" s="28"/>
    </row>
    <row r="139" spans="2:13" x14ac:dyDescent="0.2">
      <c r="B139" s="138">
        <v>656</v>
      </c>
      <c r="C139" s="138" t="s">
        <v>114</v>
      </c>
      <c r="D139" s="138">
        <v>8</v>
      </c>
      <c r="L139" s="138">
        <v>8</v>
      </c>
      <c r="M139" s="28"/>
    </row>
    <row r="140" spans="2:13" x14ac:dyDescent="0.2">
      <c r="B140" s="138">
        <v>657</v>
      </c>
      <c r="C140" s="138" t="s">
        <v>114</v>
      </c>
      <c r="D140" s="138">
        <v>20</v>
      </c>
      <c r="L140" s="138">
        <v>20</v>
      </c>
      <c r="M140" s="28"/>
    </row>
    <row r="141" spans="2:13" x14ac:dyDescent="0.2">
      <c r="B141" s="138">
        <v>658</v>
      </c>
      <c r="C141" s="138" t="s">
        <v>114</v>
      </c>
      <c r="D141" s="138">
        <v>23</v>
      </c>
      <c r="L141" s="138">
        <v>23</v>
      </c>
      <c r="M141" s="28"/>
    </row>
    <row r="142" spans="2:13" x14ac:dyDescent="0.2">
      <c r="B142" s="138">
        <v>662</v>
      </c>
      <c r="C142" s="138" t="s">
        <v>114</v>
      </c>
      <c r="D142" s="138">
        <v>0</v>
      </c>
      <c r="L142" s="138">
        <v>0</v>
      </c>
      <c r="M142" s="28"/>
    </row>
    <row r="143" spans="2:13" x14ac:dyDescent="0.2">
      <c r="B143" s="138">
        <v>663</v>
      </c>
      <c r="C143" s="138" t="s">
        <v>114</v>
      </c>
      <c r="D143" s="138">
        <v>0</v>
      </c>
      <c r="L143" s="138">
        <v>0</v>
      </c>
      <c r="M143" s="28"/>
    </row>
    <row r="144" spans="2:13" x14ac:dyDescent="0.2">
      <c r="B144" s="138">
        <v>664</v>
      </c>
      <c r="C144" s="138" t="s">
        <v>114</v>
      </c>
      <c r="D144" s="138">
        <v>21</v>
      </c>
      <c r="L144" s="138">
        <v>21</v>
      </c>
      <c r="M144" s="28"/>
    </row>
    <row r="145" spans="2:13" x14ac:dyDescent="0.2">
      <c r="B145" s="138">
        <v>667</v>
      </c>
      <c r="C145" s="138" t="s">
        <v>114</v>
      </c>
      <c r="D145" s="138">
        <v>0</v>
      </c>
      <c r="L145" s="138">
        <v>0</v>
      </c>
      <c r="M145" s="28"/>
    </row>
    <row r="146" spans="2:13" x14ac:dyDescent="0.2">
      <c r="B146" s="138">
        <v>668</v>
      </c>
      <c r="C146" s="138" t="s">
        <v>114</v>
      </c>
      <c r="D146" s="138">
        <v>1</v>
      </c>
      <c r="L146" s="138">
        <v>1</v>
      </c>
      <c r="M146" s="28"/>
    </row>
    <row r="147" spans="2:13" x14ac:dyDescent="0.2">
      <c r="B147" s="138">
        <v>669</v>
      </c>
      <c r="C147" s="138" t="s">
        <v>114</v>
      </c>
      <c r="D147" s="138">
        <v>14</v>
      </c>
      <c r="L147" s="138">
        <v>14</v>
      </c>
      <c r="M147" s="28"/>
    </row>
    <row r="148" spans="2:13" x14ac:dyDescent="0.2">
      <c r="B148" s="138">
        <v>672</v>
      </c>
      <c r="C148" s="138" t="s">
        <v>114</v>
      </c>
      <c r="D148" s="138">
        <v>6</v>
      </c>
      <c r="L148" s="138">
        <v>6</v>
      </c>
      <c r="M148" s="28"/>
    </row>
    <row r="149" spans="2:13" x14ac:dyDescent="0.2">
      <c r="B149" s="138">
        <v>673</v>
      </c>
      <c r="C149" s="138" t="s">
        <v>114</v>
      </c>
      <c r="D149" s="138">
        <v>8</v>
      </c>
      <c r="L149" s="138">
        <v>8</v>
      </c>
      <c r="M149" s="28"/>
    </row>
    <row r="150" spans="2:13" x14ac:dyDescent="0.2">
      <c r="B150" s="138">
        <v>674</v>
      </c>
      <c r="C150" s="138" t="s">
        <v>114</v>
      </c>
      <c r="D150" s="138">
        <v>6</v>
      </c>
      <c r="L150" s="138">
        <v>6</v>
      </c>
      <c r="M150" s="28"/>
    </row>
    <row r="151" spans="2:13" x14ac:dyDescent="0.2">
      <c r="B151" s="138">
        <v>675</v>
      </c>
      <c r="C151" s="138" t="s">
        <v>114</v>
      </c>
      <c r="D151" s="138">
        <v>13</v>
      </c>
      <c r="L151" s="138">
        <v>13</v>
      </c>
      <c r="M151" s="28"/>
    </row>
    <row r="152" spans="2:13" x14ac:dyDescent="0.2">
      <c r="B152" s="138">
        <v>680</v>
      </c>
      <c r="C152" s="138" t="s">
        <v>114</v>
      </c>
      <c r="D152" s="138">
        <v>28</v>
      </c>
      <c r="L152" s="138">
        <v>28</v>
      </c>
      <c r="M152" s="28"/>
    </row>
    <row r="153" spans="2:13" x14ac:dyDescent="0.2">
      <c r="B153" s="138">
        <v>681</v>
      </c>
      <c r="C153" s="138" t="s">
        <v>114</v>
      </c>
      <c r="D153" s="138">
        <v>0</v>
      </c>
      <c r="L153" s="138">
        <v>0</v>
      </c>
      <c r="M153" s="28"/>
    </row>
    <row r="154" spans="2:13" x14ac:dyDescent="0.2">
      <c r="B154" s="138">
        <v>687</v>
      </c>
      <c r="C154" s="138" t="s">
        <v>114</v>
      </c>
      <c r="D154" s="138">
        <v>20</v>
      </c>
      <c r="L154" s="138">
        <v>20</v>
      </c>
      <c r="M154" s="28"/>
    </row>
    <row r="155" spans="2:13" x14ac:dyDescent="0.2">
      <c r="B155" s="138">
        <v>688</v>
      </c>
      <c r="C155" s="138" t="s">
        <v>114</v>
      </c>
      <c r="D155" s="138">
        <v>13</v>
      </c>
      <c r="L155" s="138">
        <v>13</v>
      </c>
      <c r="M155" s="28"/>
    </row>
    <row r="156" spans="2:13" x14ac:dyDescent="0.2">
      <c r="B156" s="138">
        <v>716</v>
      </c>
      <c r="C156" s="138" t="s">
        <v>114</v>
      </c>
      <c r="D156" s="138">
        <v>19</v>
      </c>
      <c r="L156" s="138">
        <v>19</v>
      </c>
      <c r="M156" s="28"/>
    </row>
    <row r="157" spans="2:13" x14ac:dyDescent="0.2">
      <c r="B157" s="138">
        <v>717</v>
      </c>
      <c r="C157" s="138" t="s">
        <v>114</v>
      </c>
      <c r="D157" s="138">
        <v>41</v>
      </c>
      <c r="L157" s="138">
        <v>41</v>
      </c>
      <c r="M157" s="28"/>
    </row>
    <row r="158" spans="2:13" x14ac:dyDescent="0.2">
      <c r="B158" s="138">
        <v>720</v>
      </c>
      <c r="C158" s="138" t="s">
        <v>114</v>
      </c>
      <c r="D158" s="138">
        <v>23</v>
      </c>
      <c r="L158" s="138">
        <v>23</v>
      </c>
      <c r="M158" s="28"/>
    </row>
    <row r="159" spans="2:13" x14ac:dyDescent="0.2">
      <c r="B159" s="138">
        <v>721</v>
      </c>
      <c r="C159" s="138" t="s">
        <v>114</v>
      </c>
      <c r="D159" s="138">
        <v>9</v>
      </c>
      <c r="L159" s="138">
        <v>9</v>
      </c>
      <c r="M159" s="28"/>
    </row>
    <row r="160" spans="2:13" x14ac:dyDescent="0.2">
      <c r="B160" s="138">
        <v>722</v>
      </c>
      <c r="C160" s="138" t="s">
        <v>114</v>
      </c>
      <c r="D160" s="138">
        <v>13</v>
      </c>
      <c r="L160" s="138">
        <v>13</v>
      </c>
      <c r="M160" s="28"/>
    </row>
    <row r="161" spans="2:13" x14ac:dyDescent="0.2">
      <c r="B161" s="138">
        <v>723</v>
      </c>
      <c r="C161" s="138" t="s">
        <v>114</v>
      </c>
      <c r="D161" s="138">
        <v>12</v>
      </c>
      <c r="L161" s="138">
        <v>12</v>
      </c>
      <c r="M161" s="28"/>
    </row>
    <row r="162" spans="2:13" x14ac:dyDescent="0.2">
      <c r="B162" s="138">
        <v>725</v>
      </c>
      <c r="C162" s="138" t="s">
        <v>114</v>
      </c>
      <c r="D162" s="138">
        <v>19</v>
      </c>
      <c r="L162" s="138">
        <v>19</v>
      </c>
      <c r="M162" s="28"/>
    </row>
    <row r="163" spans="2:13" x14ac:dyDescent="0.2">
      <c r="B163" s="138">
        <v>728</v>
      </c>
      <c r="C163" s="138" t="s">
        <v>114</v>
      </c>
      <c r="D163" s="138">
        <v>17</v>
      </c>
      <c r="L163" s="138">
        <v>17</v>
      </c>
      <c r="M163" s="28"/>
    </row>
    <row r="164" spans="2:13" x14ac:dyDescent="0.2">
      <c r="B164" s="138">
        <v>737</v>
      </c>
      <c r="C164" s="138" t="s">
        <v>114</v>
      </c>
      <c r="D164" s="138">
        <v>16</v>
      </c>
      <c r="L164" s="138">
        <v>16</v>
      </c>
      <c r="M164" s="28"/>
    </row>
    <row r="165" spans="2:13" x14ac:dyDescent="0.2">
      <c r="B165" s="138">
        <v>738</v>
      </c>
      <c r="C165" s="138" t="s">
        <v>114</v>
      </c>
      <c r="D165" s="138">
        <v>22</v>
      </c>
      <c r="L165" s="138">
        <v>22</v>
      </c>
      <c r="M165" s="28"/>
    </row>
    <row r="166" spans="2:13" x14ac:dyDescent="0.2">
      <c r="B166" s="138">
        <v>739</v>
      </c>
      <c r="C166" s="138" t="s">
        <v>114</v>
      </c>
      <c r="D166" s="138">
        <v>5</v>
      </c>
      <c r="L166" s="138">
        <v>5</v>
      </c>
      <c r="M166" s="28"/>
    </row>
    <row r="167" spans="2:13" x14ac:dyDescent="0.2">
      <c r="B167" s="138">
        <v>740</v>
      </c>
      <c r="C167" s="138" t="s">
        <v>114</v>
      </c>
      <c r="D167" s="138">
        <v>19</v>
      </c>
      <c r="L167" s="138">
        <v>19</v>
      </c>
      <c r="M167" s="28"/>
    </row>
    <row r="168" spans="2:13" x14ac:dyDescent="0.2">
      <c r="B168" s="138">
        <v>742</v>
      </c>
      <c r="C168" s="138" t="s">
        <v>114</v>
      </c>
      <c r="D168" s="138">
        <v>0</v>
      </c>
      <c r="L168" s="138">
        <v>0</v>
      </c>
      <c r="M168" s="28"/>
    </row>
    <row r="169" spans="2:13" x14ac:dyDescent="0.2">
      <c r="B169" s="138">
        <v>743</v>
      </c>
      <c r="C169" s="138" t="s">
        <v>114</v>
      </c>
      <c r="D169" s="138">
        <v>22</v>
      </c>
      <c r="L169" s="138">
        <v>22</v>
      </c>
      <c r="M169" s="28"/>
    </row>
    <row r="170" spans="2:13" x14ac:dyDescent="0.2">
      <c r="B170" s="138">
        <v>744</v>
      </c>
      <c r="C170" s="138" t="s">
        <v>114</v>
      </c>
      <c r="D170" s="138">
        <v>13</v>
      </c>
      <c r="L170" s="138">
        <v>13</v>
      </c>
      <c r="M170" s="28"/>
    </row>
    <row r="171" spans="2:13" x14ac:dyDescent="0.2">
      <c r="B171" s="138">
        <v>749</v>
      </c>
      <c r="C171" s="138" t="s">
        <v>114</v>
      </c>
      <c r="D171" s="138">
        <v>14</v>
      </c>
      <c r="L171" s="138">
        <v>14</v>
      </c>
      <c r="M171" s="28"/>
    </row>
    <row r="172" spans="2:13" x14ac:dyDescent="0.2">
      <c r="B172" s="138">
        <v>750</v>
      </c>
      <c r="C172" s="138" t="s">
        <v>114</v>
      </c>
      <c r="D172" s="138">
        <v>8</v>
      </c>
      <c r="L172" s="138">
        <v>8</v>
      </c>
      <c r="M172" s="28"/>
    </row>
    <row r="173" spans="2:13" x14ac:dyDescent="0.2">
      <c r="B173" s="138">
        <v>752</v>
      </c>
      <c r="C173" s="138" t="s">
        <v>114</v>
      </c>
      <c r="D173" s="138">
        <v>15</v>
      </c>
      <c r="L173" s="138">
        <v>15</v>
      </c>
      <c r="M173" s="28"/>
    </row>
    <row r="174" spans="2:13" x14ac:dyDescent="0.2">
      <c r="B174" s="138">
        <v>766</v>
      </c>
      <c r="C174" s="138" t="s">
        <v>114</v>
      </c>
      <c r="D174" s="138">
        <v>45</v>
      </c>
      <c r="L174" s="138">
        <v>45</v>
      </c>
      <c r="M174" s="28"/>
    </row>
    <row r="175" spans="2:13" x14ac:dyDescent="0.2">
      <c r="B175" s="138">
        <v>767</v>
      </c>
      <c r="C175" s="138" t="s">
        <v>114</v>
      </c>
      <c r="D175" s="138">
        <v>22</v>
      </c>
      <c r="L175" s="138">
        <v>22</v>
      </c>
      <c r="M175" s="28"/>
    </row>
    <row r="176" spans="2:13" x14ac:dyDescent="0.2">
      <c r="B176" s="138">
        <v>769</v>
      </c>
      <c r="C176" s="138" t="s">
        <v>114</v>
      </c>
      <c r="D176" s="138">
        <v>35</v>
      </c>
      <c r="L176" s="138">
        <v>35</v>
      </c>
      <c r="M176" s="28"/>
    </row>
    <row r="177" spans="2:13" x14ac:dyDescent="0.2">
      <c r="B177" s="138">
        <v>771</v>
      </c>
      <c r="C177" s="138" t="s">
        <v>114</v>
      </c>
      <c r="D177" s="138">
        <v>6</v>
      </c>
      <c r="L177" s="138">
        <v>6</v>
      </c>
      <c r="M177" s="28"/>
    </row>
    <row r="178" spans="2:13" x14ac:dyDescent="0.2">
      <c r="B178" s="138">
        <v>772</v>
      </c>
      <c r="C178" s="138" t="s">
        <v>114</v>
      </c>
      <c r="D178" s="138">
        <v>25</v>
      </c>
      <c r="L178" s="138">
        <v>25</v>
      </c>
      <c r="M178" s="28"/>
    </row>
    <row r="179" spans="2:13" x14ac:dyDescent="0.2">
      <c r="B179" s="138">
        <v>775</v>
      </c>
      <c r="C179" s="138" t="s">
        <v>114</v>
      </c>
      <c r="D179" s="138">
        <v>13</v>
      </c>
      <c r="L179" s="138">
        <v>13</v>
      </c>
      <c r="M179" s="28"/>
    </row>
    <row r="180" spans="2:13" x14ac:dyDescent="0.2">
      <c r="B180" s="138">
        <v>776</v>
      </c>
      <c r="C180" s="138" t="s">
        <v>114</v>
      </c>
      <c r="D180" s="138">
        <v>15</v>
      </c>
      <c r="L180" s="138">
        <v>15</v>
      </c>
      <c r="M180" s="28"/>
    </row>
    <row r="181" spans="2:13" x14ac:dyDescent="0.2">
      <c r="B181" s="138">
        <v>782</v>
      </c>
      <c r="C181" s="138" t="s">
        <v>114</v>
      </c>
      <c r="D181" s="138">
        <v>14</v>
      </c>
      <c r="L181" s="138">
        <v>14</v>
      </c>
      <c r="M181" s="28"/>
    </row>
    <row r="182" spans="2:13" x14ac:dyDescent="0.2">
      <c r="B182" s="138">
        <v>788</v>
      </c>
      <c r="C182" s="138" t="s">
        <v>114</v>
      </c>
      <c r="D182" s="138">
        <v>7</v>
      </c>
      <c r="L182" s="138">
        <v>7</v>
      </c>
      <c r="M182" s="28"/>
    </row>
    <row r="183" spans="2:13" x14ac:dyDescent="0.2">
      <c r="B183" s="138">
        <v>790</v>
      </c>
      <c r="C183" s="138" t="s">
        <v>114</v>
      </c>
      <c r="D183" s="138">
        <v>11</v>
      </c>
      <c r="L183" s="138">
        <v>11</v>
      </c>
      <c r="M183" s="28"/>
    </row>
    <row r="184" spans="2:13" x14ac:dyDescent="0.2">
      <c r="B184" s="138">
        <v>791</v>
      </c>
      <c r="C184" s="138" t="s">
        <v>114</v>
      </c>
      <c r="D184" s="138">
        <v>24</v>
      </c>
      <c r="L184" s="138">
        <v>24</v>
      </c>
      <c r="M184" s="28"/>
    </row>
    <row r="185" spans="2:13" x14ac:dyDescent="0.2">
      <c r="B185" s="138">
        <v>796</v>
      </c>
      <c r="C185" s="138" t="s">
        <v>114</v>
      </c>
      <c r="D185" s="138">
        <v>2</v>
      </c>
      <c r="L185" s="138">
        <v>2</v>
      </c>
      <c r="M185" s="28"/>
    </row>
    <row r="186" spans="2:13" x14ac:dyDescent="0.2">
      <c r="B186" s="138">
        <v>797</v>
      </c>
      <c r="C186" s="138" t="s">
        <v>114</v>
      </c>
      <c r="D186" s="138">
        <v>3</v>
      </c>
      <c r="L186" s="138">
        <v>3</v>
      </c>
      <c r="M186" s="28"/>
    </row>
    <row r="187" spans="2:13" x14ac:dyDescent="0.2">
      <c r="B187" s="138">
        <v>798</v>
      </c>
      <c r="C187" s="138" t="s">
        <v>114</v>
      </c>
      <c r="D187" s="138">
        <v>0</v>
      </c>
      <c r="L187" s="138">
        <v>0</v>
      </c>
      <c r="M187" s="28"/>
    </row>
    <row r="188" spans="2:13" x14ac:dyDescent="0.2">
      <c r="B188" s="138">
        <v>799</v>
      </c>
      <c r="C188" s="138" t="s">
        <v>114</v>
      </c>
      <c r="D188" s="138">
        <v>11</v>
      </c>
      <c r="L188" s="138">
        <v>11</v>
      </c>
      <c r="M188" s="28"/>
    </row>
    <row r="189" spans="2:13" x14ac:dyDescent="0.2">
      <c r="B189" s="138">
        <v>802</v>
      </c>
      <c r="C189" s="138" t="s">
        <v>114</v>
      </c>
      <c r="D189" s="138">
        <v>4</v>
      </c>
      <c r="L189" s="138">
        <v>4</v>
      </c>
      <c r="M189" s="28"/>
    </row>
    <row r="190" spans="2:13" x14ac:dyDescent="0.2">
      <c r="B190" s="138">
        <v>804</v>
      </c>
      <c r="C190" s="138" t="s">
        <v>114</v>
      </c>
      <c r="D190" s="138">
        <v>13</v>
      </c>
      <c r="L190" s="138">
        <v>13</v>
      </c>
      <c r="M190" s="28"/>
    </row>
    <row r="191" spans="2:13" x14ac:dyDescent="0.2">
      <c r="B191" s="138">
        <v>805</v>
      </c>
      <c r="C191" s="138" t="s">
        <v>114</v>
      </c>
      <c r="D191" s="138">
        <v>4</v>
      </c>
      <c r="L191" s="138">
        <v>4</v>
      </c>
      <c r="M191" s="28"/>
    </row>
    <row r="192" spans="2:13" x14ac:dyDescent="0.2">
      <c r="B192" s="138">
        <v>806</v>
      </c>
      <c r="C192" s="138" t="s">
        <v>114</v>
      </c>
      <c r="D192" s="138">
        <v>0</v>
      </c>
      <c r="L192" s="138">
        <v>0</v>
      </c>
      <c r="M192" s="28"/>
    </row>
    <row r="193" spans="2:13" x14ac:dyDescent="0.2">
      <c r="B193" s="138">
        <v>807</v>
      </c>
      <c r="C193" s="138" t="s">
        <v>114</v>
      </c>
      <c r="D193" s="138">
        <v>8</v>
      </c>
      <c r="L193" s="138">
        <v>8</v>
      </c>
      <c r="M193" s="28"/>
    </row>
    <row r="194" spans="2:13" x14ac:dyDescent="0.2">
      <c r="B194" s="138">
        <v>808</v>
      </c>
      <c r="C194" s="138" t="s">
        <v>114</v>
      </c>
      <c r="D194" s="138">
        <v>0</v>
      </c>
      <c r="L194" s="138">
        <v>0</v>
      </c>
      <c r="M194" s="28"/>
    </row>
    <row r="195" spans="2:13" x14ac:dyDescent="0.2">
      <c r="B195" s="138">
        <v>809</v>
      </c>
      <c r="C195" s="138" t="s">
        <v>114</v>
      </c>
      <c r="D195" s="138">
        <v>0</v>
      </c>
      <c r="L195" s="138">
        <v>0</v>
      </c>
      <c r="M195" s="28"/>
    </row>
    <row r="196" spans="2:13" x14ac:dyDescent="0.2">
      <c r="B196" s="138">
        <v>811</v>
      </c>
      <c r="C196" s="138" t="s">
        <v>114</v>
      </c>
      <c r="D196" s="138">
        <v>4</v>
      </c>
      <c r="L196" s="138">
        <v>4</v>
      </c>
      <c r="M196" s="28"/>
    </row>
    <row r="197" spans="2:13" x14ac:dyDescent="0.2">
      <c r="B197" s="138">
        <v>812</v>
      </c>
      <c r="C197" s="138" t="s">
        <v>114</v>
      </c>
      <c r="D197" s="138">
        <v>16</v>
      </c>
      <c r="L197" s="138">
        <v>16</v>
      </c>
      <c r="M197" s="28"/>
    </row>
    <row r="198" spans="2:13" x14ac:dyDescent="0.2">
      <c r="B198" s="138">
        <v>816</v>
      </c>
      <c r="C198" s="138" t="s">
        <v>114</v>
      </c>
      <c r="D198" s="138">
        <v>7</v>
      </c>
      <c r="L198" s="138">
        <v>7</v>
      </c>
      <c r="M198" s="28"/>
    </row>
    <row r="199" spans="2:13" x14ac:dyDescent="0.2">
      <c r="B199" s="138">
        <v>818</v>
      </c>
      <c r="C199" s="138" t="s">
        <v>114</v>
      </c>
      <c r="D199" s="138">
        <v>5</v>
      </c>
      <c r="L199" s="138">
        <v>5</v>
      </c>
      <c r="M199" s="28"/>
    </row>
    <row r="200" spans="2:13" x14ac:dyDescent="0.2">
      <c r="B200" s="138">
        <v>821</v>
      </c>
      <c r="C200" s="138" t="s">
        <v>114</v>
      </c>
      <c r="D200" s="138">
        <v>6</v>
      </c>
      <c r="L200" s="138">
        <v>6</v>
      </c>
      <c r="M200" s="28"/>
    </row>
    <row r="201" spans="2:13" x14ac:dyDescent="0.2">
      <c r="B201" s="138">
        <v>822</v>
      </c>
      <c r="C201" s="138" t="s">
        <v>114</v>
      </c>
      <c r="D201" s="138">
        <v>4</v>
      </c>
      <c r="L201" s="138">
        <v>4</v>
      </c>
      <c r="M201" s="28"/>
    </row>
    <row r="202" spans="2:13" x14ac:dyDescent="0.2">
      <c r="B202" s="138">
        <v>823</v>
      </c>
      <c r="C202" s="138" t="s">
        <v>114</v>
      </c>
      <c r="D202" s="138">
        <v>0</v>
      </c>
      <c r="L202" s="138">
        <v>0</v>
      </c>
      <c r="M202" s="28"/>
    </row>
    <row r="203" spans="2:13" x14ac:dyDescent="0.2">
      <c r="B203" s="138">
        <v>358</v>
      </c>
      <c r="C203" s="138" t="s">
        <v>115</v>
      </c>
      <c r="D203" s="138">
        <v>1</v>
      </c>
      <c r="L203" s="138">
        <v>0</v>
      </c>
      <c r="M203" s="28"/>
    </row>
    <row r="204" spans="2:13" x14ac:dyDescent="0.2">
      <c r="B204" s="138">
        <v>413</v>
      </c>
      <c r="C204" s="138" t="s">
        <v>115</v>
      </c>
      <c r="D204" s="138">
        <v>0</v>
      </c>
      <c r="L204" s="138">
        <v>0</v>
      </c>
      <c r="M204" s="28"/>
    </row>
    <row r="205" spans="2:13" x14ac:dyDescent="0.2">
      <c r="B205" s="138">
        <v>659</v>
      </c>
      <c r="C205" s="138" t="s">
        <v>115</v>
      </c>
      <c r="D205" s="138">
        <v>2</v>
      </c>
      <c r="L205" s="138">
        <v>18</v>
      </c>
      <c r="M205" s="28"/>
    </row>
    <row r="206" spans="2:13" x14ac:dyDescent="0.2">
      <c r="B206" s="138">
        <v>660</v>
      </c>
      <c r="C206" s="138" t="s">
        <v>115</v>
      </c>
      <c r="D206" s="138">
        <v>5</v>
      </c>
      <c r="L206" s="138">
        <v>10</v>
      </c>
      <c r="M206" s="28"/>
    </row>
    <row r="207" spans="2:13" x14ac:dyDescent="0.2">
      <c r="B207" s="138">
        <v>789</v>
      </c>
      <c r="C207" s="138" t="s">
        <v>115</v>
      </c>
      <c r="D207" s="138">
        <v>10</v>
      </c>
      <c r="L207" s="138">
        <v>12</v>
      </c>
      <c r="M207" s="28"/>
    </row>
    <row r="208" spans="2:13" x14ac:dyDescent="0.2">
      <c r="B208" s="138">
        <v>792</v>
      </c>
      <c r="C208" s="138" t="s">
        <v>115</v>
      </c>
      <c r="D208" s="138">
        <v>0</v>
      </c>
      <c r="L208" s="138">
        <v>1</v>
      </c>
      <c r="M208" s="28"/>
    </row>
    <row r="209" spans="2:13" x14ac:dyDescent="0.2">
      <c r="B209" s="138">
        <v>793</v>
      </c>
      <c r="C209" s="138" t="s">
        <v>115</v>
      </c>
      <c r="D209" s="138">
        <v>0</v>
      </c>
      <c r="L209" s="138">
        <v>5</v>
      </c>
      <c r="M209" s="28"/>
    </row>
    <row r="210" spans="2:13" x14ac:dyDescent="0.2">
      <c r="B210" s="138">
        <v>794</v>
      </c>
      <c r="C210" s="138" t="s">
        <v>115</v>
      </c>
      <c r="D210" s="138">
        <v>0</v>
      </c>
      <c r="L210" s="138">
        <v>21</v>
      </c>
      <c r="M210" s="28"/>
    </row>
    <row r="211" spans="2:13" x14ac:dyDescent="0.2">
      <c r="B211" s="138">
        <v>800</v>
      </c>
      <c r="C211" s="138" t="s">
        <v>115</v>
      </c>
      <c r="D211" s="138">
        <v>0</v>
      </c>
      <c r="L211" s="138">
        <v>19</v>
      </c>
      <c r="M211" s="28"/>
    </row>
    <row r="212" spans="2:13" x14ac:dyDescent="0.2">
      <c r="B212" s="138">
        <v>801</v>
      </c>
      <c r="C212" s="138" t="s">
        <v>115</v>
      </c>
      <c r="D212" s="138">
        <v>6</v>
      </c>
      <c r="L212" s="138">
        <v>0</v>
      </c>
      <c r="M212" s="28"/>
    </row>
    <row r="213" spans="2:13" x14ac:dyDescent="0.2">
      <c r="B213" s="138">
        <v>803</v>
      </c>
      <c r="C213" s="138" t="s">
        <v>115</v>
      </c>
      <c r="D213" s="138">
        <v>0</v>
      </c>
      <c r="L213" s="138">
        <v>2</v>
      </c>
      <c r="M213" s="28"/>
    </row>
    <row r="214" spans="2:13" x14ac:dyDescent="0.2">
      <c r="B214" s="138">
        <v>810</v>
      </c>
      <c r="C214" s="138" t="s">
        <v>115</v>
      </c>
      <c r="D214" s="138">
        <v>5</v>
      </c>
      <c r="L214" s="138">
        <v>12</v>
      </c>
      <c r="M214" s="28"/>
    </row>
    <row r="215" spans="2:13" x14ac:dyDescent="0.2">
      <c r="B215" s="138">
        <v>813</v>
      </c>
      <c r="C215" s="138" t="s">
        <v>115</v>
      </c>
      <c r="D215" s="138">
        <v>0</v>
      </c>
      <c r="L215" s="138">
        <v>6</v>
      </c>
      <c r="M215" s="28"/>
    </row>
    <row r="216" spans="2:13" x14ac:dyDescent="0.2">
      <c r="B216" s="138">
        <v>814</v>
      </c>
      <c r="C216" s="138" t="s">
        <v>115</v>
      </c>
      <c r="D216" s="138">
        <v>0</v>
      </c>
      <c r="L216" s="138">
        <v>0</v>
      </c>
      <c r="M216" s="28"/>
    </row>
    <row r="217" spans="2:13" x14ac:dyDescent="0.2">
      <c r="B217" s="138">
        <v>815</v>
      </c>
      <c r="C217" s="138" t="s">
        <v>115</v>
      </c>
      <c r="D217" s="138">
        <v>0</v>
      </c>
      <c r="L217" s="138">
        <v>0</v>
      </c>
      <c r="M217" s="28"/>
    </row>
    <row r="218" spans="2:13" x14ac:dyDescent="0.2">
      <c r="B218" s="138">
        <v>824</v>
      </c>
      <c r="C218" s="138" t="s">
        <v>115</v>
      </c>
      <c r="D218" s="138">
        <v>0</v>
      </c>
      <c r="L218" s="138">
        <v>22</v>
      </c>
      <c r="M218" s="28"/>
    </row>
    <row r="219" spans="2:13" x14ac:dyDescent="0.2">
      <c r="B219" s="138">
        <v>825</v>
      </c>
      <c r="C219" s="138" t="s">
        <v>115</v>
      </c>
      <c r="D219" s="138">
        <v>0</v>
      </c>
      <c r="L219" s="138">
        <v>13</v>
      </c>
      <c r="M219" s="28"/>
    </row>
    <row r="220" spans="2:13" x14ac:dyDescent="0.2">
      <c r="L220" s="138">
        <v>3</v>
      </c>
      <c r="M220" s="28"/>
    </row>
    <row r="221" spans="2:13" x14ac:dyDescent="0.2">
      <c r="L221" s="138">
        <v>20</v>
      </c>
      <c r="M221" s="28"/>
    </row>
    <row r="222" spans="2:13" x14ac:dyDescent="0.2">
      <c r="L222" s="138">
        <v>2</v>
      </c>
      <c r="M222" s="28"/>
    </row>
    <row r="223" spans="2:13" x14ac:dyDescent="0.2">
      <c r="L223" s="138">
        <v>2</v>
      </c>
      <c r="M223" s="28"/>
    </row>
    <row r="224" spans="2:13" x14ac:dyDescent="0.2">
      <c r="L224" s="138">
        <v>11</v>
      </c>
      <c r="M224" s="28"/>
    </row>
    <row r="225" spans="12:13" x14ac:dyDescent="0.2">
      <c r="L225" s="138">
        <v>15</v>
      </c>
      <c r="M225" s="28"/>
    </row>
    <row r="226" spans="12:13" x14ac:dyDescent="0.2">
      <c r="L226" s="138">
        <v>1</v>
      </c>
      <c r="M226" s="28"/>
    </row>
    <row r="227" spans="12:13" x14ac:dyDescent="0.2">
      <c r="L227" s="138">
        <v>0</v>
      </c>
      <c r="M227" s="28"/>
    </row>
    <row r="228" spans="12:13" x14ac:dyDescent="0.2">
      <c r="L228" s="138">
        <v>3</v>
      </c>
      <c r="M228" s="28"/>
    </row>
    <row r="229" spans="12:13" x14ac:dyDescent="0.2">
      <c r="L229" s="138">
        <v>5</v>
      </c>
      <c r="M229" s="28"/>
    </row>
    <row r="230" spans="12:13" x14ac:dyDescent="0.2">
      <c r="L230" s="138">
        <v>0</v>
      </c>
      <c r="M230" s="28"/>
    </row>
    <row r="231" spans="12:13" x14ac:dyDescent="0.2">
      <c r="L231" s="138">
        <v>5</v>
      </c>
      <c r="M231" s="28"/>
    </row>
    <row r="232" spans="12:13" x14ac:dyDescent="0.2">
      <c r="L232" s="138">
        <v>1</v>
      </c>
      <c r="M232" s="28"/>
    </row>
    <row r="233" spans="12:13" x14ac:dyDescent="0.2">
      <c r="L233" s="138">
        <v>24</v>
      </c>
      <c r="M233" s="28"/>
    </row>
    <row r="234" spans="12:13" x14ac:dyDescent="0.2">
      <c r="L234" s="138">
        <v>9</v>
      </c>
      <c r="M234" s="28"/>
    </row>
    <row r="235" spans="12:13" x14ac:dyDescent="0.2">
      <c r="L235" s="138">
        <v>0</v>
      </c>
      <c r="M235" s="28"/>
    </row>
    <row r="236" spans="12:13" x14ac:dyDescent="0.2">
      <c r="L236" s="138">
        <v>5</v>
      </c>
      <c r="M236" s="28"/>
    </row>
    <row r="237" spans="12:13" x14ac:dyDescent="0.2">
      <c r="L237" s="138">
        <v>0</v>
      </c>
      <c r="M237" s="28"/>
    </row>
    <row r="238" spans="12:13" x14ac:dyDescent="0.2">
      <c r="L238" s="138">
        <v>7</v>
      </c>
      <c r="M238" s="28"/>
    </row>
    <row r="239" spans="12:13" x14ac:dyDescent="0.2">
      <c r="L239" s="138">
        <v>28</v>
      </c>
      <c r="M239" s="28"/>
    </row>
    <row r="240" spans="12:13" x14ac:dyDescent="0.2">
      <c r="L240" s="138">
        <v>1</v>
      </c>
      <c r="M240" s="28"/>
    </row>
    <row r="241" spans="12:13" x14ac:dyDescent="0.2">
      <c r="L241" s="138">
        <v>4</v>
      </c>
      <c r="M241" s="28"/>
    </row>
    <row r="242" spans="12:13" x14ac:dyDescent="0.2">
      <c r="L242" s="138">
        <v>15</v>
      </c>
      <c r="M242" s="28"/>
    </row>
    <row r="243" spans="12:13" x14ac:dyDescent="0.2">
      <c r="L243" s="138">
        <v>8</v>
      </c>
      <c r="M243" s="28"/>
    </row>
    <row r="244" spans="12:13" x14ac:dyDescent="0.2">
      <c r="L244" s="138">
        <v>0</v>
      </c>
      <c r="M244" s="28"/>
    </row>
    <row r="245" spans="12:13" x14ac:dyDescent="0.2">
      <c r="L245" s="138">
        <v>4</v>
      </c>
      <c r="M245" s="28"/>
    </row>
    <row r="246" spans="12:13" x14ac:dyDescent="0.2">
      <c r="L246" s="138">
        <v>11</v>
      </c>
      <c r="M246" s="28"/>
    </row>
    <row r="247" spans="12:13" x14ac:dyDescent="0.2">
      <c r="L247" s="138">
        <v>3</v>
      </c>
      <c r="M247" s="28"/>
    </row>
    <row r="248" spans="12:13" x14ac:dyDescent="0.2">
      <c r="L248" s="138">
        <v>1</v>
      </c>
      <c r="M248" s="28"/>
    </row>
    <row r="249" spans="12:13" x14ac:dyDescent="0.2">
      <c r="L249" s="138">
        <v>5</v>
      </c>
      <c r="M249" s="28"/>
    </row>
    <row r="250" spans="12:13" x14ac:dyDescent="0.2">
      <c r="L250" s="138">
        <v>16</v>
      </c>
      <c r="M250" s="28"/>
    </row>
    <row r="251" spans="12:13" x14ac:dyDescent="0.2">
      <c r="L251" s="138">
        <v>1</v>
      </c>
      <c r="M251" s="28"/>
    </row>
    <row r="252" spans="12:13" x14ac:dyDescent="0.2">
      <c r="L252" s="138">
        <v>4</v>
      </c>
      <c r="M252" s="28"/>
    </row>
    <row r="253" spans="12:13" x14ac:dyDescent="0.2">
      <c r="L253" s="138">
        <v>10</v>
      </c>
      <c r="M253" s="28"/>
    </row>
    <row r="254" spans="12:13" x14ac:dyDescent="0.2">
      <c r="L254" s="138">
        <v>1</v>
      </c>
      <c r="M254" s="28"/>
    </row>
    <row r="255" spans="12:13" x14ac:dyDescent="0.2">
      <c r="L255" s="138">
        <v>0</v>
      </c>
      <c r="M255" s="28"/>
    </row>
    <row r="256" spans="12:13" x14ac:dyDescent="0.2">
      <c r="L256" s="138">
        <v>22</v>
      </c>
      <c r="M256" s="28"/>
    </row>
    <row r="257" spans="12:13" x14ac:dyDescent="0.2">
      <c r="L257" s="138">
        <v>13</v>
      </c>
      <c r="M257" s="28"/>
    </row>
    <row r="258" spans="12:13" x14ac:dyDescent="0.2">
      <c r="L258" s="138">
        <v>2</v>
      </c>
      <c r="M258" s="28"/>
    </row>
    <row r="259" spans="12:13" x14ac:dyDescent="0.2">
      <c r="L259" s="138">
        <v>0</v>
      </c>
      <c r="M259" s="28"/>
    </row>
    <row r="260" spans="12:13" x14ac:dyDescent="0.2">
      <c r="L260" s="138">
        <v>4</v>
      </c>
      <c r="M260" s="28"/>
    </row>
    <row r="261" spans="12:13" x14ac:dyDescent="0.2">
      <c r="L261" s="138">
        <v>0</v>
      </c>
      <c r="M261" s="28"/>
    </row>
    <row r="262" spans="12:13" x14ac:dyDescent="0.2">
      <c r="L262" s="138">
        <v>7</v>
      </c>
      <c r="M262" s="28"/>
    </row>
    <row r="263" spans="12:13" x14ac:dyDescent="0.2">
      <c r="L263" s="138">
        <v>5</v>
      </c>
      <c r="M263" s="28"/>
    </row>
    <row r="264" spans="12:13" x14ac:dyDescent="0.2">
      <c r="L264" s="138">
        <v>0</v>
      </c>
      <c r="M264" s="28"/>
    </row>
    <row r="265" spans="12:13" x14ac:dyDescent="0.2">
      <c r="L265" s="138">
        <v>0</v>
      </c>
      <c r="M265" s="28"/>
    </row>
    <row r="266" spans="12:13" x14ac:dyDescent="0.2">
      <c r="L266" s="138">
        <v>5</v>
      </c>
      <c r="M266" s="28"/>
    </row>
    <row r="267" spans="12:13" x14ac:dyDescent="0.2">
      <c r="L267" s="138">
        <v>0</v>
      </c>
      <c r="M267" s="28"/>
    </row>
    <row r="268" spans="12:13" x14ac:dyDescent="0.2">
      <c r="L268" s="138">
        <v>0</v>
      </c>
      <c r="M268" s="28"/>
    </row>
    <row r="269" spans="12:13" x14ac:dyDescent="0.2">
      <c r="L269" s="138">
        <v>6</v>
      </c>
      <c r="M269" s="28"/>
    </row>
    <row r="270" spans="12:13" x14ac:dyDescent="0.2">
      <c r="L270" s="138">
        <v>12</v>
      </c>
      <c r="M270" s="28"/>
    </row>
    <row r="271" spans="12:13" x14ac:dyDescent="0.2">
      <c r="L271" s="138">
        <v>30</v>
      </c>
      <c r="M271" s="28"/>
    </row>
    <row r="272" spans="12:13" x14ac:dyDescent="0.2">
      <c r="L272" s="138">
        <v>0</v>
      </c>
      <c r="M272" s="28"/>
    </row>
    <row r="273" spans="12:13" x14ac:dyDescent="0.2">
      <c r="L273" s="138">
        <v>8</v>
      </c>
      <c r="M273" s="28"/>
    </row>
    <row r="274" spans="12:13" x14ac:dyDescent="0.2">
      <c r="L274" s="138">
        <v>10</v>
      </c>
      <c r="M274" s="28"/>
    </row>
    <row r="275" spans="12:13" x14ac:dyDescent="0.2">
      <c r="L275" s="138">
        <v>0</v>
      </c>
      <c r="M275" s="28"/>
    </row>
    <row r="276" spans="12:13" x14ac:dyDescent="0.2">
      <c r="L276" s="138">
        <v>12</v>
      </c>
      <c r="M276" s="28"/>
    </row>
    <row r="277" spans="12:13" x14ac:dyDescent="0.2">
      <c r="L277" s="138">
        <v>7</v>
      </c>
      <c r="M277" s="28"/>
    </row>
    <row r="278" spans="12:13" x14ac:dyDescent="0.2">
      <c r="L278" s="138">
        <v>8</v>
      </c>
      <c r="M278" s="28"/>
    </row>
    <row r="279" spans="12:13" x14ac:dyDescent="0.2">
      <c r="L279" s="138">
        <v>9</v>
      </c>
      <c r="M279" s="28"/>
    </row>
    <row r="280" spans="12:13" x14ac:dyDescent="0.2">
      <c r="L280" s="138">
        <v>5</v>
      </c>
      <c r="M280" s="28"/>
    </row>
    <row r="281" spans="12:13" x14ac:dyDescent="0.2">
      <c r="L281" s="138">
        <v>10</v>
      </c>
      <c r="M281" s="28"/>
    </row>
    <row r="282" spans="12:13" x14ac:dyDescent="0.2">
      <c r="L282" s="138">
        <v>7</v>
      </c>
      <c r="M282" s="28"/>
    </row>
    <row r="283" spans="12:13" x14ac:dyDescent="0.2">
      <c r="L283" s="138">
        <v>6</v>
      </c>
      <c r="M283" s="28"/>
    </row>
    <row r="284" spans="12:13" x14ac:dyDescent="0.2">
      <c r="L284" s="138">
        <v>1</v>
      </c>
      <c r="M284" s="28"/>
    </row>
    <row r="285" spans="12:13" x14ac:dyDescent="0.2">
      <c r="L285" s="138">
        <v>10</v>
      </c>
      <c r="M285" s="28"/>
    </row>
    <row r="286" spans="12:13" x14ac:dyDescent="0.2">
      <c r="L286" s="138">
        <v>0</v>
      </c>
      <c r="M286" s="28"/>
    </row>
    <row r="287" spans="12:13" x14ac:dyDescent="0.2">
      <c r="L287" s="138">
        <v>2</v>
      </c>
      <c r="M287" s="28"/>
    </row>
    <row r="288" spans="12:13" x14ac:dyDescent="0.2">
      <c r="L288" s="138">
        <v>19</v>
      </c>
      <c r="M288" s="28"/>
    </row>
    <row r="289" spans="12:13" x14ac:dyDescent="0.2">
      <c r="L289" s="138">
        <v>3</v>
      </c>
      <c r="M289" s="28"/>
    </row>
    <row r="290" spans="12:13" x14ac:dyDescent="0.2">
      <c r="L290" s="138">
        <v>12</v>
      </c>
      <c r="M290" s="28"/>
    </row>
    <row r="291" spans="12:13" x14ac:dyDescent="0.2">
      <c r="L291" s="138">
        <v>2</v>
      </c>
      <c r="M291" s="28"/>
    </row>
    <row r="292" spans="12:13" x14ac:dyDescent="0.2">
      <c r="L292" s="138">
        <v>10</v>
      </c>
      <c r="M292" s="28"/>
    </row>
    <row r="293" spans="12:13" x14ac:dyDescent="0.2">
      <c r="L293" s="138">
        <v>3</v>
      </c>
      <c r="M293" s="28"/>
    </row>
    <row r="294" spans="12:13" x14ac:dyDescent="0.2">
      <c r="L294" s="138">
        <v>0</v>
      </c>
      <c r="M294" s="28"/>
    </row>
    <row r="295" spans="12:13" x14ac:dyDescent="0.2">
      <c r="L295" s="138">
        <v>10</v>
      </c>
      <c r="M295" s="28"/>
    </row>
    <row r="296" spans="12:13" x14ac:dyDescent="0.2">
      <c r="L296" s="138">
        <v>7</v>
      </c>
      <c r="M296" s="28"/>
    </row>
    <row r="297" spans="12:13" x14ac:dyDescent="0.2">
      <c r="L297" s="138">
        <v>5</v>
      </c>
      <c r="M297" s="28"/>
    </row>
    <row r="298" spans="12:13" x14ac:dyDescent="0.2">
      <c r="L298" s="138">
        <v>0</v>
      </c>
      <c r="M298" s="28"/>
    </row>
    <row r="299" spans="12:13" x14ac:dyDescent="0.2">
      <c r="L299" s="138">
        <v>1</v>
      </c>
      <c r="M299" s="28"/>
    </row>
    <row r="300" spans="12:13" x14ac:dyDescent="0.2">
      <c r="L300" s="138">
        <v>5</v>
      </c>
      <c r="M300" s="28"/>
    </row>
    <row r="301" spans="12:13" x14ac:dyDescent="0.2">
      <c r="L301" s="138">
        <v>2</v>
      </c>
      <c r="M301" s="28"/>
    </row>
    <row r="302" spans="12:13" x14ac:dyDescent="0.2">
      <c r="L302" s="138">
        <v>1</v>
      </c>
      <c r="M302" s="28"/>
    </row>
    <row r="303" spans="12:13" x14ac:dyDescent="0.2">
      <c r="L303" s="138">
        <v>2</v>
      </c>
      <c r="M303" s="28"/>
    </row>
    <row r="304" spans="12:13" x14ac:dyDescent="0.2">
      <c r="L304" s="138">
        <v>0</v>
      </c>
      <c r="M304" s="28"/>
    </row>
    <row r="305" spans="12:13" x14ac:dyDescent="0.2">
      <c r="L305" s="138">
        <v>0</v>
      </c>
      <c r="M305" s="28"/>
    </row>
    <row r="306" spans="12:13" x14ac:dyDescent="0.2">
      <c r="L306" s="138">
        <v>0</v>
      </c>
      <c r="M306" s="28"/>
    </row>
    <row r="307" spans="12:13" x14ac:dyDescent="0.2">
      <c r="L307" s="138">
        <v>0</v>
      </c>
      <c r="M307" s="28"/>
    </row>
    <row r="308" spans="12:13" x14ac:dyDescent="0.2">
      <c r="L308" s="138">
        <v>2</v>
      </c>
      <c r="M308" s="28"/>
    </row>
    <row r="309" spans="12:13" x14ac:dyDescent="0.2">
      <c r="L309" s="138">
        <v>5</v>
      </c>
      <c r="M309" s="28"/>
    </row>
    <row r="310" spans="12:13" x14ac:dyDescent="0.2">
      <c r="L310" s="138">
        <v>5</v>
      </c>
      <c r="M310" s="28"/>
    </row>
    <row r="311" spans="12:13" x14ac:dyDescent="0.2">
      <c r="L311" s="138">
        <v>1</v>
      </c>
      <c r="M311" s="28"/>
    </row>
    <row r="312" spans="12:13" x14ac:dyDescent="0.2">
      <c r="L312" s="138">
        <v>0</v>
      </c>
      <c r="M312" s="28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F05C-BA5B-4B88-B262-A51DEF11EFDA}">
  <dimension ref="A1:J11"/>
  <sheetViews>
    <sheetView workbookViewId="0">
      <selection activeCell="P20" sqref="P20"/>
    </sheetView>
  </sheetViews>
  <sheetFormatPr baseColWidth="10" defaultRowHeight="15" x14ac:dyDescent="0.2"/>
  <cols>
    <col min="3" max="3" width="10" bestFit="1" customWidth="1"/>
    <col min="4" max="4" width="12" bestFit="1" customWidth="1"/>
    <col min="5" max="5" width="10.1640625" bestFit="1" customWidth="1"/>
    <col min="6" max="6" width="14.1640625" bestFit="1" customWidth="1"/>
  </cols>
  <sheetData>
    <row r="1" spans="1:10" ht="17" x14ac:dyDescent="0.2">
      <c r="A1" s="193" t="s">
        <v>50</v>
      </c>
      <c r="B1" s="193"/>
      <c r="C1" s="147"/>
    </row>
    <row r="2" spans="1:10" ht="17" x14ac:dyDescent="0.2">
      <c r="A2" s="105" t="s">
        <v>1</v>
      </c>
      <c r="B2" s="105" t="s">
        <v>8</v>
      </c>
      <c r="C2" s="105" t="s">
        <v>130</v>
      </c>
      <c r="D2" s="105" t="s">
        <v>208</v>
      </c>
      <c r="E2" s="186" t="s">
        <v>228</v>
      </c>
      <c r="F2" s="105" t="s">
        <v>229</v>
      </c>
      <c r="I2" s="1" t="s">
        <v>33</v>
      </c>
      <c r="J2" s="1" t="s">
        <v>131</v>
      </c>
    </row>
    <row r="3" spans="1:10" x14ac:dyDescent="0.2">
      <c r="A3" s="14">
        <v>1</v>
      </c>
      <c r="B3" s="14" t="s">
        <v>6</v>
      </c>
      <c r="C3" s="14" t="s">
        <v>33</v>
      </c>
      <c r="D3" s="14">
        <v>410</v>
      </c>
      <c r="E3" s="14">
        <v>11108</v>
      </c>
      <c r="F3" s="38">
        <v>27.092682926829269</v>
      </c>
      <c r="I3" s="38">
        <v>27.092682926829269</v>
      </c>
      <c r="J3" s="38">
        <v>2.5051903114186853</v>
      </c>
    </row>
    <row r="4" spans="1:10" x14ac:dyDescent="0.2">
      <c r="A4" s="14">
        <v>1</v>
      </c>
      <c r="B4" s="14" t="s">
        <v>7</v>
      </c>
      <c r="C4" s="14" t="s">
        <v>33</v>
      </c>
      <c r="D4" s="6">
        <v>329</v>
      </c>
      <c r="E4" s="14">
        <v>7507</v>
      </c>
      <c r="F4" s="38">
        <v>22.817629179331306</v>
      </c>
      <c r="I4" s="38">
        <v>22.817629179331306</v>
      </c>
      <c r="J4" s="38">
        <v>2.2633451957295372</v>
      </c>
    </row>
    <row r="5" spans="1:10" x14ac:dyDescent="0.2">
      <c r="A5" s="14">
        <v>1</v>
      </c>
      <c r="B5" s="14" t="s">
        <v>7</v>
      </c>
      <c r="C5" s="14" t="s">
        <v>34</v>
      </c>
      <c r="D5" s="6">
        <v>289</v>
      </c>
      <c r="E5" s="14">
        <v>724</v>
      </c>
      <c r="F5" s="38">
        <v>2.5051903114186853</v>
      </c>
      <c r="I5" s="187"/>
      <c r="J5" s="38">
        <v>2.4039215686274509</v>
      </c>
    </row>
    <row r="6" spans="1:10" x14ac:dyDescent="0.2">
      <c r="A6" s="14">
        <v>2</v>
      </c>
      <c r="B6" s="14" t="s">
        <v>6</v>
      </c>
      <c r="C6" s="14" t="s">
        <v>34</v>
      </c>
      <c r="D6" s="14">
        <v>281</v>
      </c>
      <c r="E6" s="14">
        <v>636</v>
      </c>
      <c r="F6" s="38">
        <v>2.2633451957295372</v>
      </c>
      <c r="I6" s="187"/>
      <c r="J6" s="39"/>
    </row>
    <row r="7" spans="1:10" x14ac:dyDescent="0.2">
      <c r="A7" s="14">
        <v>2</v>
      </c>
      <c r="B7" s="14" t="s">
        <v>7</v>
      </c>
      <c r="C7" s="14" t="s">
        <v>34</v>
      </c>
      <c r="D7" s="14">
        <v>255</v>
      </c>
      <c r="E7" s="14">
        <v>613</v>
      </c>
      <c r="F7" s="38">
        <v>2.4039215686274509</v>
      </c>
      <c r="I7" s="187"/>
      <c r="J7" s="39"/>
    </row>
    <row r="8" spans="1:10" x14ac:dyDescent="0.2">
      <c r="H8" s="3" t="s">
        <v>2</v>
      </c>
      <c r="I8" s="149">
        <f>AVERAGE(I3:I4)</f>
        <v>24.955156053080287</v>
      </c>
      <c r="J8" s="149">
        <f>AVERAGE(J3:J5)</f>
        <v>2.3908190252585579</v>
      </c>
    </row>
    <row r="9" spans="1:10" x14ac:dyDescent="0.2">
      <c r="H9" s="3" t="s">
        <v>3</v>
      </c>
      <c r="I9" s="149">
        <f>STDEVA(I3:I4)</f>
        <v>3.0229194947927724</v>
      </c>
      <c r="J9" s="149">
        <f>STDEVA(J3:J5)</f>
        <v>0.12145378741613887</v>
      </c>
    </row>
    <row r="10" spans="1:10" x14ac:dyDescent="0.2">
      <c r="I10" s="187"/>
      <c r="J10" s="28"/>
    </row>
    <row r="11" spans="1:10" x14ac:dyDescent="0.2">
      <c r="I11" s="28"/>
      <c r="J11" s="28"/>
    </row>
  </sheetData>
  <mergeCells count="1">
    <mergeCell ref="A1:B1"/>
  </mergeCells>
  <pageMargins left="0.7" right="0.7" top="0.75" bottom="0.75" header="0.3" footer="0.3"/>
  <pageSetup paperSize="9" orientation="portrait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90B8-9E2A-4B0C-A1E3-3E5179FD359F}">
  <dimension ref="A1:S380"/>
  <sheetViews>
    <sheetView topLeftCell="A10" workbookViewId="0">
      <selection activeCell="P25" sqref="P25"/>
    </sheetView>
  </sheetViews>
  <sheetFormatPr baseColWidth="10" defaultRowHeight="15" x14ac:dyDescent="0.2"/>
  <cols>
    <col min="1" max="1" width="23" bestFit="1" customWidth="1"/>
    <col min="2" max="2" width="7.1640625" bestFit="1" customWidth="1"/>
    <col min="3" max="3" width="10.1640625" bestFit="1" customWidth="1"/>
    <col min="5" max="5" width="24.1640625" bestFit="1" customWidth="1"/>
    <col min="6" max="6" width="7.1640625" bestFit="1" customWidth="1"/>
    <col min="7" max="7" width="10.1640625" bestFit="1" customWidth="1"/>
    <col min="9" max="9" width="24.6640625" bestFit="1" customWidth="1"/>
    <col min="10" max="10" width="7.1640625" bestFit="1" customWidth="1"/>
    <col min="11" max="11" width="10.1640625" bestFit="1" customWidth="1"/>
    <col min="13" max="13" width="24.6640625" bestFit="1" customWidth="1"/>
    <col min="14" max="14" width="7.1640625" bestFit="1" customWidth="1"/>
    <col min="15" max="15" width="10.1640625" bestFit="1" customWidth="1"/>
    <col min="17" max="17" width="15.1640625" bestFit="1" customWidth="1"/>
    <col min="18" max="18" width="7.5" bestFit="1" customWidth="1"/>
    <col min="19" max="19" width="9.1640625" bestFit="1" customWidth="1"/>
  </cols>
  <sheetData>
    <row r="1" spans="1:19" ht="17" x14ac:dyDescent="0.2">
      <c r="A1" s="151" t="s">
        <v>51</v>
      </c>
      <c r="B1" s="27"/>
      <c r="C1" s="28"/>
    </row>
    <row r="2" spans="1:19" x14ac:dyDescent="0.2">
      <c r="A2" s="28"/>
      <c r="B2" s="28"/>
      <c r="C2" s="28"/>
    </row>
    <row r="3" spans="1:19" x14ac:dyDescent="0.2">
      <c r="A3" s="26" t="s">
        <v>135</v>
      </c>
      <c r="B3" s="132" t="s">
        <v>46</v>
      </c>
      <c r="C3" s="1" t="s">
        <v>176</v>
      </c>
      <c r="E3" s="26" t="s">
        <v>138</v>
      </c>
      <c r="F3" s="132" t="s">
        <v>46</v>
      </c>
      <c r="G3" s="1" t="s">
        <v>176</v>
      </c>
      <c r="I3" s="26" t="s">
        <v>141</v>
      </c>
      <c r="J3" s="132" t="s">
        <v>46</v>
      </c>
      <c r="K3" s="1" t="s">
        <v>176</v>
      </c>
      <c r="M3" s="26" t="s">
        <v>143</v>
      </c>
      <c r="N3" s="132" t="s">
        <v>46</v>
      </c>
      <c r="O3" s="1" t="s">
        <v>176</v>
      </c>
      <c r="Q3" s="185" t="s">
        <v>230</v>
      </c>
      <c r="R3" s="133" t="s">
        <v>231</v>
      </c>
      <c r="S3" s="133" t="s">
        <v>232</v>
      </c>
    </row>
    <row r="4" spans="1:19" x14ac:dyDescent="0.2">
      <c r="B4" s="138">
        <v>93</v>
      </c>
      <c r="C4" s="113">
        <v>8</v>
      </c>
      <c r="F4" s="152">
        <v>107</v>
      </c>
      <c r="G4" s="188">
        <v>25</v>
      </c>
      <c r="J4" s="152">
        <v>1</v>
      </c>
      <c r="K4" s="113">
        <v>9</v>
      </c>
      <c r="N4" s="190">
        <v>33</v>
      </c>
      <c r="O4" s="191">
        <v>0</v>
      </c>
      <c r="R4" s="113">
        <v>8</v>
      </c>
      <c r="S4" s="113">
        <v>9</v>
      </c>
    </row>
    <row r="5" spans="1:19" x14ac:dyDescent="0.2">
      <c r="B5" s="138">
        <v>166</v>
      </c>
      <c r="C5" s="113">
        <v>1</v>
      </c>
      <c r="F5" s="152">
        <v>79</v>
      </c>
      <c r="G5" s="188">
        <v>35</v>
      </c>
      <c r="J5" s="152">
        <v>4</v>
      </c>
      <c r="K5" s="113">
        <v>8</v>
      </c>
      <c r="N5" s="190">
        <v>39</v>
      </c>
      <c r="O5" s="192">
        <v>6</v>
      </c>
      <c r="R5" s="113">
        <v>1</v>
      </c>
      <c r="S5" s="113">
        <v>8</v>
      </c>
    </row>
    <row r="6" spans="1:19" x14ac:dyDescent="0.2">
      <c r="B6" s="138">
        <v>212</v>
      </c>
      <c r="C6" s="113">
        <v>0</v>
      </c>
      <c r="F6" s="152">
        <v>37</v>
      </c>
      <c r="G6" s="188">
        <v>26</v>
      </c>
      <c r="J6" s="152">
        <v>5</v>
      </c>
      <c r="K6" s="113">
        <v>22</v>
      </c>
      <c r="N6" s="190">
        <v>40</v>
      </c>
      <c r="O6" s="192">
        <v>43</v>
      </c>
      <c r="R6" s="113">
        <v>0</v>
      </c>
      <c r="S6" s="113">
        <v>22</v>
      </c>
    </row>
    <row r="7" spans="1:19" x14ac:dyDescent="0.2">
      <c r="B7" s="138">
        <v>132</v>
      </c>
      <c r="C7" s="113">
        <v>10</v>
      </c>
      <c r="F7" s="152">
        <v>30</v>
      </c>
      <c r="G7" s="188">
        <v>53</v>
      </c>
      <c r="J7" s="152">
        <v>6</v>
      </c>
      <c r="K7" s="113">
        <v>28</v>
      </c>
      <c r="N7" s="190">
        <v>41</v>
      </c>
      <c r="O7" s="192">
        <v>68</v>
      </c>
      <c r="R7" s="113">
        <v>10</v>
      </c>
      <c r="S7" s="113">
        <v>28</v>
      </c>
    </row>
    <row r="8" spans="1:19" x14ac:dyDescent="0.2">
      <c r="B8" s="138">
        <v>215</v>
      </c>
      <c r="C8" s="113">
        <v>0</v>
      </c>
      <c r="F8" s="152">
        <v>143</v>
      </c>
      <c r="G8" s="188">
        <v>3</v>
      </c>
      <c r="J8" s="152">
        <v>7</v>
      </c>
      <c r="K8" s="113">
        <v>6</v>
      </c>
      <c r="N8" s="190">
        <v>42</v>
      </c>
      <c r="O8" s="192">
        <v>9</v>
      </c>
      <c r="R8" s="113">
        <v>0</v>
      </c>
      <c r="S8" s="113">
        <v>6</v>
      </c>
    </row>
    <row r="9" spans="1:19" x14ac:dyDescent="0.2">
      <c r="B9" s="138">
        <v>25</v>
      </c>
      <c r="C9" s="113">
        <v>20</v>
      </c>
      <c r="F9" s="152">
        <v>48</v>
      </c>
      <c r="G9" s="188">
        <v>3</v>
      </c>
      <c r="J9" s="152">
        <v>8</v>
      </c>
      <c r="K9" s="113">
        <v>12</v>
      </c>
      <c r="N9" s="190">
        <v>43</v>
      </c>
      <c r="O9" s="192">
        <v>72</v>
      </c>
      <c r="R9" s="113">
        <v>20</v>
      </c>
      <c r="S9" s="113">
        <v>12</v>
      </c>
    </row>
    <row r="10" spans="1:19" x14ac:dyDescent="0.2">
      <c r="B10" s="138">
        <v>219</v>
      </c>
      <c r="C10" s="113">
        <v>15</v>
      </c>
      <c r="F10" s="152">
        <v>147</v>
      </c>
      <c r="G10" s="188">
        <v>59</v>
      </c>
      <c r="J10" s="152">
        <v>9</v>
      </c>
      <c r="K10" s="113">
        <v>11</v>
      </c>
      <c r="N10" s="190">
        <v>44</v>
      </c>
      <c r="O10" s="192">
        <v>21</v>
      </c>
      <c r="R10" s="113">
        <v>15</v>
      </c>
      <c r="S10" s="113">
        <v>11</v>
      </c>
    </row>
    <row r="11" spans="1:19" x14ac:dyDescent="0.2">
      <c r="B11" s="138">
        <v>77</v>
      </c>
      <c r="C11" s="113">
        <v>32</v>
      </c>
      <c r="F11" s="152">
        <v>35</v>
      </c>
      <c r="G11" s="188">
        <v>32</v>
      </c>
      <c r="J11" s="152">
        <v>10</v>
      </c>
      <c r="K11" s="113">
        <v>5</v>
      </c>
      <c r="N11" s="190">
        <v>45</v>
      </c>
      <c r="O11" s="192">
        <v>0</v>
      </c>
      <c r="R11" s="113">
        <v>32</v>
      </c>
      <c r="S11" s="113">
        <v>5</v>
      </c>
    </row>
    <row r="12" spans="1:19" x14ac:dyDescent="0.2">
      <c r="B12" s="138">
        <v>52</v>
      </c>
      <c r="C12" s="113">
        <v>9</v>
      </c>
      <c r="F12" s="152">
        <v>152</v>
      </c>
      <c r="G12" s="188">
        <v>40</v>
      </c>
      <c r="J12" s="152">
        <v>11</v>
      </c>
      <c r="K12" s="113">
        <v>0</v>
      </c>
      <c r="N12" s="190">
        <v>46</v>
      </c>
      <c r="O12" s="192">
        <v>14</v>
      </c>
      <c r="R12" s="113">
        <v>9</v>
      </c>
      <c r="S12" s="113">
        <v>0</v>
      </c>
    </row>
    <row r="13" spans="1:19" x14ac:dyDescent="0.2">
      <c r="B13" s="138">
        <v>139</v>
      </c>
      <c r="C13" s="113">
        <v>1</v>
      </c>
      <c r="F13" s="152">
        <v>81</v>
      </c>
      <c r="G13" s="188">
        <v>36</v>
      </c>
      <c r="J13" s="152">
        <v>12</v>
      </c>
      <c r="K13" s="113">
        <v>9</v>
      </c>
      <c r="N13" s="190">
        <v>47</v>
      </c>
      <c r="O13" s="192">
        <v>12</v>
      </c>
      <c r="R13" s="113">
        <v>1</v>
      </c>
      <c r="S13" s="113">
        <v>9</v>
      </c>
    </row>
    <row r="14" spans="1:19" x14ac:dyDescent="0.2">
      <c r="B14" s="138">
        <v>199</v>
      </c>
      <c r="C14" s="113">
        <v>1</v>
      </c>
      <c r="F14" s="152">
        <v>142</v>
      </c>
      <c r="G14" s="188">
        <v>14</v>
      </c>
      <c r="J14" s="152">
        <v>13</v>
      </c>
      <c r="K14" s="113">
        <v>1</v>
      </c>
      <c r="N14" s="190">
        <v>48</v>
      </c>
      <c r="O14" s="192">
        <v>38</v>
      </c>
      <c r="R14" s="113">
        <v>1</v>
      </c>
      <c r="S14" s="113">
        <v>1</v>
      </c>
    </row>
    <row r="15" spans="1:19" x14ac:dyDescent="0.2">
      <c r="B15" s="138">
        <v>106</v>
      </c>
      <c r="C15" s="113">
        <v>9</v>
      </c>
      <c r="F15" s="152">
        <v>117</v>
      </c>
      <c r="G15" s="188">
        <v>16</v>
      </c>
      <c r="J15" s="152">
        <v>14</v>
      </c>
      <c r="K15" s="113">
        <v>13</v>
      </c>
      <c r="N15" s="190">
        <v>49</v>
      </c>
      <c r="O15" s="192">
        <v>2</v>
      </c>
      <c r="R15" s="113">
        <v>9</v>
      </c>
      <c r="S15" s="113">
        <v>13</v>
      </c>
    </row>
    <row r="16" spans="1:19" x14ac:dyDescent="0.2">
      <c r="B16" s="138">
        <v>213</v>
      </c>
      <c r="C16" s="113">
        <v>0</v>
      </c>
      <c r="F16" s="152">
        <v>150</v>
      </c>
      <c r="G16" s="188">
        <v>14</v>
      </c>
      <c r="J16" s="152">
        <v>15</v>
      </c>
      <c r="K16" s="113">
        <v>5</v>
      </c>
      <c r="N16" s="190">
        <v>50</v>
      </c>
      <c r="O16" s="192">
        <v>1</v>
      </c>
      <c r="R16" s="113">
        <v>0</v>
      </c>
      <c r="S16" s="113">
        <v>5</v>
      </c>
    </row>
    <row r="17" spans="2:19" x14ac:dyDescent="0.2">
      <c r="B17" s="138">
        <v>81</v>
      </c>
      <c r="C17" s="113">
        <v>15</v>
      </c>
      <c r="F17" s="152">
        <v>70</v>
      </c>
      <c r="G17" s="188">
        <v>6</v>
      </c>
      <c r="J17" s="152">
        <v>16</v>
      </c>
      <c r="K17" s="113">
        <v>10</v>
      </c>
      <c r="N17" s="190">
        <v>51</v>
      </c>
      <c r="O17" s="192">
        <v>66</v>
      </c>
      <c r="R17" s="113">
        <v>15</v>
      </c>
      <c r="S17" s="113">
        <v>10</v>
      </c>
    </row>
    <row r="18" spans="2:19" x14ac:dyDescent="0.2">
      <c r="B18" s="138">
        <v>208</v>
      </c>
      <c r="C18" s="113">
        <v>16</v>
      </c>
      <c r="F18" s="152">
        <v>90</v>
      </c>
      <c r="G18" s="188">
        <v>57</v>
      </c>
      <c r="J18" s="152">
        <v>17</v>
      </c>
      <c r="K18" s="113">
        <v>7</v>
      </c>
      <c r="N18" s="190">
        <v>52</v>
      </c>
      <c r="O18" s="192">
        <v>4</v>
      </c>
      <c r="R18" s="113">
        <v>16</v>
      </c>
      <c r="S18" s="113">
        <v>7</v>
      </c>
    </row>
    <row r="19" spans="2:19" x14ac:dyDescent="0.2">
      <c r="B19" s="138">
        <v>133</v>
      </c>
      <c r="C19" s="113">
        <v>11</v>
      </c>
      <c r="F19" s="152">
        <v>145</v>
      </c>
      <c r="G19" s="188">
        <v>22</v>
      </c>
      <c r="J19" s="152">
        <v>18</v>
      </c>
      <c r="K19" s="113">
        <v>26</v>
      </c>
      <c r="N19" s="190">
        <v>53</v>
      </c>
      <c r="O19" s="192">
        <v>3</v>
      </c>
      <c r="R19" s="113">
        <v>11</v>
      </c>
      <c r="S19" s="113">
        <v>26</v>
      </c>
    </row>
    <row r="20" spans="2:19" x14ac:dyDescent="0.2">
      <c r="B20" s="138">
        <v>126</v>
      </c>
      <c r="C20" s="113">
        <v>6</v>
      </c>
      <c r="F20" s="152">
        <v>113</v>
      </c>
      <c r="G20" s="188">
        <v>26</v>
      </c>
      <c r="J20" s="152">
        <v>19</v>
      </c>
      <c r="K20" s="113">
        <v>2</v>
      </c>
      <c r="N20" s="190">
        <v>54</v>
      </c>
      <c r="O20" s="192">
        <v>21</v>
      </c>
      <c r="R20" s="113">
        <v>6</v>
      </c>
      <c r="S20" s="113">
        <v>2</v>
      </c>
    </row>
    <row r="21" spans="2:19" x14ac:dyDescent="0.2">
      <c r="B21" s="138">
        <v>210</v>
      </c>
      <c r="C21" s="113">
        <v>9</v>
      </c>
      <c r="F21" s="152">
        <v>94</v>
      </c>
      <c r="G21" s="188">
        <v>15</v>
      </c>
      <c r="J21" s="152">
        <v>20</v>
      </c>
      <c r="K21" s="113">
        <v>7</v>
      </c>
      <c r="N21" s="190">
        <v>55</v>
      </c>
      <c r="O21" s="192">
        <v>0</v>
      </c>
      <c r="R21" s="113">
        <v>9</v>
      </c>
      <c r="S21" s="113">
        <v>7</v>
      </c>
    </row>
    <row r="22" spans="2:19" x14ac:dyDescent="0.2">
      <c r="B22" s="138">
        <v>70</v>
      </c>
      <c r="C22" s="113">
        <v>10</v>
      </c>
      <c r="F22" s="152">
        <v>98</v>
      </c>
      <c r="G22" s="188">
        <v>65</v>
      </c>
      <c r="J22" s="152">
        <v>21</v>
      </c>
      <c r="K22" s="113">
        <v>12</v>
      </c>
      <c r="N22" s="190">
        <v>56</v>
      </c>
      <c r="O22" s="192">
        <v>8</v>
      </c>
      <c r="R22" s="113">
        <v>10</v>
      </c>
      <c r="S22" s="113">
        <v>12</v>
      </c>
    </row>
    <row r="23" spans="2:19" x14ac:dyDescent="0.2">
      <c r="B23" s="138">
        <v>216</v>
      </c>
      <c r="C23" s="113">
        <v>9</v>
      </c>
      <c r="F23" s="152">
        <v>55</v>
      </c>
      <c r="G23" s="188">
        <v>22</v>
      </c>
      <c r="J23" s="152">
        <v>22</v>
      </c>
      <c r="K23" s="113">
        <v>8</v>
      </c>
      <c r="N23" s="190">
        <v>57</v>
      </c>
      <c r="O23" s="192">
        <v>0</v>
      </c>
      <c r="R23" s="113">
        <v>9</v>
      </c>
      <c r="S23" s="113">
        <v>8</v>
      </c>
    </row>
    <row r="24" spans="2:19" x14ac:dyDescent="0.2">
      <c r="B24" s="138">
        <v>107</v>
      </c>
      <c r="C24" s="113">
        <v>13</v>
      </c>
      <c r="F24" s="152">
        <v>155</v>
      </c>
      <c r="G24" s="188">
        <v>14</v>
      </c>
      <c r="J24" s="152">
        <v>23</v>
      </c>
      <c r="K24" s="113">
        <v>32</v>
      </c>
      <c r="N24" s="190">
        <v>58</v>
      </c>
      <c r="O24" s="192">
        <v>20</v>
      </c>
      <c r="R24" s="113">
        <v>13</v>
      </c>
      <c r="S24" s="113">
        <v>32</v>
      </c>
    </row>
    <row r="25" spans="2:19" x14ac:dyDescent="0.2">
      <c r="B25" s="138">
        <v>99</v>
      </c>
      <c r="C25" s="113">
        <v>22</v>
      </c>
      <c r="F25" s="152">
        <v>23</v>
      </c>
      <c r="G25" s="188">
        <v>36</v>
      </c>
      <c r="J25" s="152">
        <v>25</v>
      </c>
      <c r="K25" s="113">
        <v>32</v>
      </c>
      <c r="N25" s="190">
        <v>59</v>
      </c>
      <c r="O25" s="192">
        <v>16</v>
      </c>
      <c r="R25" s="113">
        <v>22</v>
      </c>
      <c r="S25" s="113">
        <v>32</v>
      </c>
    </row>
    <row r="26" spans="2:19" x14ac:dyDescent="0.2">
      <c r="B26" s="138">
        <v>30</v>
      </c>
      <c r="C26" s="113">
        <v>18</v>
      </c>
      <c r="F26" s="152">
        <v>62</v>
      </c>
      <c r="G26" s="188">
        <v>13</v>
      </c>
      <c r="J26" s="152">
        <v>26</v>
      </c>
      <c r="K26" s="113">
        <v>11</v>
      </c>
      <c r="N26" s="190">
        <v>60</v>
      </c>
      <c r="O26" s="192">
        <v>75</v>
      </c>
      <c r="R26" s="113">
        <v>18</v>
      </c>
      <c r="S26" s="113">
        <v>11</v>
      </c>
    </row>
    <row r="27" spans="2:19" x14ac:dyDescent="0.2">
      <c r="B27" s="138">
        <v>61</v>
      </c>
      <c r="C27" s="113">
        <v>0</v>
      </c>
      <c r="F27" s="152">
        <v>83</v>
      </c>
      <c r="G27" s="188">
        <v>18</v>
      </c>
      <c r="J27" s="152">
        <v>27</v>
      </c>
      <c r="K27" s="113">
        <v>17</v>
      </c>
      <c r="N27" s="190">
        <v>61</v>
      </c>
      <c r="O27" s="192">
        <v>27</v>
      </c>
      <c r="R27" s="113">
        <v>0</v>
      </c>
      <c r="S27" s="113">
        <v>17</v>
      </c>
    </row>
    <row r="28" spans="2:19" x14ac:dyDescent="0.2">
      <c r="B28" s="138">
        <v>32</v>
      </c>
      <c r="C28" s="113">
        <v>13</v>
      </c>
      <c r="F28" s="152">
        <v>32</v>
      </c>
      <c r="G28" s="188">
        <v>7</v>
      </c>
      <c r="J28" s="152">
        <v>28</v>
      </c>
      <c r="K28" s="113">
        <v>14</v>
      </c>
      <c r="N28" s="190">
        <v>62</v>
      </c>
      <c r="O28" s="192">
        <v>31</v>
      </c>
      <c r="R28" s="113">
        <v>13</v>
      </c>
      <c r="S28" s="113">
        <v>14</v>
      </c>
    </row>
    <row r="29" spans="2:19" x14ac:dyDescent="0.2">
      <c r="B29" s="138">
        <v>101</v>
      </c>
      <c r="C29" s="113">
        <v>16</v>
      </c>
      <c r="F29" s="152">
        <v>101</v>
      </c>
      <c r="G29" s="188">
        <v>18</v>
      </c>
      <c r="J29" s="152">
        <v>29</v>
      </c>
      <c r="K29" s="113">
        <v>21</v>
      </c>
      <c r="N29" s="190">
        <v>63</v>
      </c>
      <c r="O29" s="192">
        <v>29</v>
      </c>
      <c r="R29" s="113">
        <v>16</v>
      </c>
      <c r="S29" s="113">
        <v>21</v>
      </c>
    </row>
    <row r="30" spans="2:19" x14ac:dyDescent="0.2">
      <c r="B30" s="138">
        <v>173</v>
      </c>
      <c r="C30" s="113">
        <v>19</v>
      </c>
      <c r="F30" s="152">
        <v>144</v>
      </c>
      <c r="G30" s="188">
        <v>58</v>
      </c>
      <c r="J30" s="152">
        <v>30</v>
      </c>
      <c r="K30" s="113">
        <v>27</v>
      </c>
      <c r="N30" s="190">
        <v>64</v>
      </c>
      <c r="O30" s="192">
        <v>29</v>
      </c>
      <c r="R30" s="113">
        <v>19</v>
      </c>
      <c r="S30" s="113">
        <v>27</v>
      </c>
    </row>
    <row r="31" spans="2:19" x14ac:dyDescent="0.2">
      <c r="B31" s="138">
        <v>46</v>
      </c>
      <c r="C31" s="113">
        <v>22</v>
      </c>
      <c r="F31" s="152">
        <v>60</v>
      </c>
      <c r="G31" s="188">
        <v>55</v>
      </c>
      <c r="J31" s="152">
        <v>31</v>
      </c>
      <c r="K31" s="113">
        <v>18</v>
      </c>
      <c r="N31" s="190">
        <v>65</v>
      </c>
      <c r="O31" s="192">
        <v>15</v>
      </c>
      <c r="R31" s="113">
        <v>22</v>
      </c>
      <c r="S31" s="113">
        <v>18</v>
      </c>
    </row>
    <row r="32" spans="2:19" x14ac:dyDescent="0.2">
      <c r="B32" s="138">
        <v>28</v>
      </c>
      <c r="C32" s="113">
        <v>6</v>
      </c>
      <c r="F32" s="152">
        <v>67</v>
      </c>
      <c r="G32" s="188">
        <v>66</v>
      </c>
      <c r="J32" s="152">
        <v>32</v>
      </c>
      <c r="K32" s="113">
        <v>28</v>
      </c>
      <c r="N32" s="190">
        <v>66</v>
      </c>
      <c r="O32" s="192">
        <v>9</v>
      </c>
      <c r="R32" s="113">
        <v>6</v>
      </c>
      <c r="S32" s="113">
        <v>28</v>
      </c>
    </row>
    <row r="33" spans="2:19" x14ac:dyDescent="0.2">
      <c r="B33" s="138">
        <v>51</v>
      </c>
      <c r="C33" s="113">
        <v>19</v>
      </c>
      <c r="F33" s="152">
        <v>61</v>
      </c>
      <c r="G33" s="188">
        <v>46</v>
      </c>
      <c r="J33" s="152">
        <v>33</v>
      </c>
      <c r="K33" s="113">
        <v>6</v>
      </c>
      <c r="N33" s="190">
        <v>67</v>
      </c>
      <c r="O33" s="192">
        <v>19</v>
      </c>
      <c r="R33" s="113">
        <v>19</v>
      </c>
      <c r="S33" s="113">
        <v>6</v>
      </c>
    </row>
    <row r="34" spans="2:19" x14ac:dyDescent="0.2">
      <c r="B34" s="138">
        <v>156</v>
      </c>
      <c r="C34" s="113">
        <v>22</v>
      </c>
      <c r="F34" s="152">
        <v>56</v>
      </c>
      <c r="G34" s="188">
        <v>65</v>
      </c>
      <c r="J34" s="152">
        <v>34</v>
      </c>
      <c r="K34" s="113">
        <v>25</v>
      </c>
      <c r="N34" s="190">
        <v>68</v>
      </c>
      <c r="O34" s="192">
        <v>4</v>
      </c>
      <c r="R34" s="113">
        <v>22</v>
      </c>
      <c r="S34" s="113">
        <v>25</v>
      </c>
    </row>
    <row r="35" spans="2:19" x14ac:dyDescent="0.2">
      <c r="B35" s="138">
        <v>21</v>
      </c>
      <c r="C35" s="113">
        <v>28</v>
      </c>
      <c r="F35" s="152">
        <v>160</v>
      </c>
      <c r="G35" s="188">
        <v>50</v>
      </c>
      <c r="J35" s="152">
        <v>35</v>
      </c>
      <c r="K35" s="113">
        <v>35</v>
      </c>
      <c r="N35" s="190">
        <v>69</v>
      </c>
      <c r="O35" s="192">
        <v>37</v>
      </c>
      <c r="R35" s="113">
        <v>28</v>
      </c>
      <c r="S35" s="113">
        <v>35</v>
      </c>
    </row>
    <row r="36" spans="2:19" x14ac:dyDescent="0.2">
      <c r="B36" s="138">
        <v>112</v>
      </c>
      <c r="C36" s="113">
        <v>25</v>
      </c>
      <c r="F36" s="152">
        <v>76</v>
      </c>
      <c r="G36" s="188">
        <v>13</v>
      </c>
      <c r="J36" s="152">
        <v>36</v>
      </c>
      <c r="K36" s="113">
        <v>5</v>
      </c>
      <c r="N36" s="190">
        <v>70</v>
      </c>
      <c r="O36" s="192">
        <v>13</v>
      </c>
      <c r="R36" s="113">
        <v>25</v>
      </c>
      <c r="S36" s="113">
        <v>5</v>
      </c>
    </row>
    <row r="37" spans="2:19" x14ac:dyDescent="0.2">
      <c r="B37" s="138">
        <v>117</v>
      </c>
      <c r="C37" s="113">
        <v>22</v>
      </c>
      <c r="F37" s="152">
        <v>124</v>
      </c>
      <c r="G37" s="188">
        <v>42</v>
      </c>
      <c r="J37" s="152">
        <v>37</v>
      </c>
      <c r="K37" s="113">
        <v>9</v>
      </c>
      <c r="N37" s="190">
        <v>71</v>
      </c>
      <c r="O37" s="192">
        <v>11</v>
      </c>
      <c r="R37" s="113">
        <v>22</v>
      </c>
      <c r="S37" s="113">
        <v>9</v>
      </c>
    </row>
    <row r="38" spans="2:19" x14ac:dyDescent="0.2">
      <c r="B38" s="138">
        <v>157</v>
      </c>
      <c r="C38" s="113">
        <v>8</v>
      </c>
      <c r="F38" s="152">
        <v>26</v>
      </c>
      <c r="G38" s="188">
        <v>19</v>
      </c>
      <c r="J38" s="152">
        <v>38</v>
      </c>
      <c r="K38" s="113">
        <v>26</v>
      </c>
      <c r="N38" s="190">
        <v>72</v>
      </c>
      <c r="O38" s="192">
        <v>10</v>
      </c>
      <c r="R38" s="113">
        <v>8</v>
      </c>
      <c r="S38" s="113">
        <v>26</v>
      </c>
    </row>
    <row r="39" spans="2:19" x14ac:dyDescent="0.2">
      <c r="B39" s="138">
        <v>82</v>
      </c>
      <c r="C39" s="113">
        <v>23</v>
      </c>
      <c r="F39" s="152">
        <v>100</v>
      </c>
      <c r="G39" s="188">
        <v>47</v>
      </c>
      <c r="J39" s="152">
        <v>39</v>
      </c>
      <c r="K39" s="113">
        <v>9</v>
      </c>
      <c r="N39" s="190">
        <v>73</v>
      </c>
      <c r="O39" s="192">
        <v>5</v>
      </c>
      <c r="R39" s="113">
        <v>23</v>
      </c>
      <c r="S39" s="113">
        <v>9</v>
      </c>
    </row>
    <row r="40" spans="2:19" x14ac:dyDescent="0.2">
      <c r="B40" s="138">
        <v>23</v>
      </c>
      <c r="C40" s="113">
        <v>16</v>
      </c>
      <c r="F40" s="152">
        <v>157</v>
      </c>
      <c r="G40" s="188">
        <v>7</v>
      </c>
      <c r="J40" s="152">
        <v>40</v>
      </c>
      <c r="K40" s="113">
        <v>21</v>
      </c>
      <c r="N40" s="190">
        <v>74</v>
      </c>
      <c r="O40" s="192">
        <v>41</v>
      </c>
      <c r="R40" s="113">
        <v>16</v>
      </c>
      <c r="S40" s="113">
        <v>21</v>
      </c>
    </row>
    <row r="41" spans="2:19" x14ac:dyDescent="0.2">
      <c r="B41" s="138">
        <v>86</v>
      </c>
      <c r="C41" s="113">
        <v>10</v>
      </c>
      <c r="F41" s="152">
        <v>69</v>
      </c>
      <c r="G41" s="188">
        <v>50</v>
      </c>
      <c r="J41" s="152">
        <v>41</v>
      </c>
      <c r="K41" s="113">
        <v>4</v>
      </c>
      <c r="N41" s="190">
        <v>75</v>
      </c>
      <c r="O41" s="192">
        <v>46</v>
      </c>
      <c r="R41" s="113">
        <v>10</v>
      </c>
      <c r="S41" s="113">
        <v>4</v>
      </c>
    </row>
    <row r="42" spans="2:19" x14ac:dyDescent="0.2">
      <c r="B42" s="138">
        <v>90</v>
      </c>
      <c r="C42" s="113">
        <v>15</v>
      </c>
      <c r="F42" s="152">
        <v>134</v>
      </c>
      <c r="G42" s="188">
        <v>20</v>
      </c>
      <c r="J42" s="152">
        <v>42</v>
      </c>
      <c r="K42" s="113">
        <v>4</v>
      </c>
      <c r="N42" s="190">
        <v>76</v>
      </c>
      <c r="O42" s="192">
        <v>9</v>
      </c>
      <c r="R42" s="113">
        <v>15</v>
      </c>
      <c r="S42" s="113">
        <v>4</v>
      </c>
    </row>
    <row r="43" spans="2:19" x14ac:dyDescent="0.2">
      <c r="B43" s="138">
        <v>91</v>
      </c>
      <c r="C43" s="113">
        <v>16</v>
      </c>
      <c r="F43" s="152">
        <v>24</v>
      </c>
      <c r="G43" s="188">
        <v>30</v>
      </c>
      <c r="J43" s="152">
        <v>43</v>
      </c>
      <c r="K43" s="113">
        <v>7</v>
      </c>
      <c r="N43" s="190">
        <v>78</v>
      </c>
      <c r="O43" s="192">
        <v>23</v>
      </c>
      <c r="R43" s="113">
        <v>16</v>
      </c>
      <c r="S43" s="113">
        <v>7</v>
      </c>
    </row>
    <row r="44" spans="2:19" x14ac:dyDescent="0.2">
      <c r="B44" s="138">
        <v>145</v>
      </c>
      <c r="C44" s="113">
        <v>16</v>
      </c>
      <c r="F44" s="152">
        <v>15</v>
      </c>
      <c r="G44" s="188">
        <v>2</v>
      </c>
      <c r="J44" s="152">
        <v>44</v>
      </c>
      <c r="K44" s="113">
        <v>50</v>
      </c>
      <c r="N44" s="190">
        <v>79</v>
      </c>
      <c r="O44" s="192">
        <v>12</v>
      </c>
      <c r="R44" s="113">
        <v>16</v>
      </c>
      <c r="S44" s="113">
        <v>50</v>
      </c>
    </row>
    <row r="45" spans="2:19" x14ac:dyDescent="0.2">
      <c r="B45" s="138">
        <v>62</v>
      </c>
      <c r="C45" s="113">
        <v>18</v>
      </c>
      <c r="F45" s="152">
        <v>19</v>
      </c>
      <c r="G45" s="113">
        <v>0</v>
      </c>
      <c r="J45" s="152">
        <v>45</v>
      </c>
      <c r="K45" s="113">
        <v>14</v>
      </c>
      <c r="N45" s="190">
        <v>81</v>
      </c>
      <c r="O45" s="192">
        <v>45</v>
      </c>
      <c r="R45" s="113">
        <v>18</v>
      </c>
      <c r="S45" s="113">
        <v>14</v>
      </c>
    </row>
    <row r="46" spans="2:19" x14ac:dyDescent="0.2">
      <c r="B46" s="138">
        <v>85</v>
      </c>
      <c r="C46" s="113">
        <v>24</v>
      </c>
      <c r="F46" s="152">
        <v>20</v>
      </c>
      <c r="G46" s="188">
        <v>29</v>
      </c>
      <c r="J46" s="152">
        <v>46</v>
      </c>
      <c r="K46" s="113">
        <v>0</v>
      </c>
      <c r="N46" s="190">
        <v>82</v>
      </c>
      <c r="O46" s="192">
        <v>56</v>
      </c>
      <c r="R46" s="113">
        <v>24</v>
      </c>
      <c r="S46" s="113">
        <v>0</v>
      </c>
    </row>
    <row r="47" spans="2:19" x14ac:dyDescent="0.2">
      <c r="B47" s="138">
        <v>153</v>
      </c>
      <c r="C47" s="113">
        <v>5</v>
      </c>
      <c r="F47" s="152">
        <v>21</v>
      </c>
      <c r="G47" s="188">
        <v>25</v>
      </c>
      <c r="J47" s="152">
        <v>47</v>
      </c>
      <c r="K47" s="113">
        <v>24</v>
      </c>
      <c r="N47" s="190">
        <v>83</v>
      </c>
      <c r="O47" s="192">
        <v>20</v>
      </c>
      <c r="R47" s="113">
        <v>5</v>
      </c>
      <c r="S47" s="113">
        <v>24</v>
      </c>
    </row>
    <row r="48" spans="2:19" x14ac:dyDescent="0.2">
      <c r="B48" s="138">
        <v>142</v>
      </c>
      <c r="C48" s="113">
        <v>48</v>
      </c>
      <c r="F48" s="152">
        <v>22</v>
      </c>
      <c r="G48" s="188">
        <v>12</v>
      </c>
      <c r="J48" s="152">
        <v>48</v>
      </c>
      <c r="K48" s="113">
        <v>6</v>
      </c>
      <c r="N48" s="190">
        <v>84</v>
      </c>
      <c r="O48" s="192">
        <v>25</v>
      </c>
      <c r="R48" s="113">
        <v>48</v>
      </c>
      <c r="S48" s="113">
        <v>6</v>
      </c>
    </row>
    <row r="49" spans="2:19" x14ac:dyDescent="0.2">
      <c r="B49" s="138">
        <v>201</v>
      </c>
      <c r="C49" s="113">
        <v>38</v>
      </c>
      <c r="F49" s="152">
        <v>25</v>
      </c>
      <c r="G49" s="188">
        <v>2</v>
      </c>
      <c r="J49" s="152">
        <v>49</v>
      </c>
      <c r="K49" s="113">
        <v>0</v>
      </c>
      <c r="N49" s="190">
        <v>85</v>
      </c>
      <c r="O49" s="192">
        <v>89</v>
      </c>
      <c r="R49" s="113">
        <v>38</v>
      </c>
      <c r="S49" s="113">
        <v>0</v>
      </c>
    </row>
    <row r="50" spans="2:19" x14ac:dyDescent="0.2">
      <c r="B50" s="138">
        <v>95</v>
      </c>
      <c r="C50" s="113">
        <v>34</v>
      </c>
      <c r="F50" s="152">
        <v>27</v>
      </c>
      <c r="G50" s="188">
        <v>15</v>
      </c>
      <c r="J50" s="152">
        <v>50</v>
      </c>
      <c r="K50" s="113">
        <v>31</v>
      </c>
      <c r="N50" s="190">
        <v>86</v>
      </c>
      <c r="O50" s="192">
        <v>23</v>
      </c>
      <c r="R50" s="113">
        <v>34</v>
      </c>
      <c r="S50" s="113">
        <v>31</v>
      </c>
    </row>
    <row r="51" spans="2:19" x14ac:dyDescent="0.2">
      <c r="B51" s="138">
        <v>124</v>
      </c>
      <c r="C51" s="113">
        <v>15</v>
      </c>
      <c r="F51" s="152">
        <v>28</v>
      </c>
      <c r="G51" s="188">
        <v>28</v>
      </c>
      <c r="J51" s="152">
        <v>51</v>
      </c>
      <c r="K51" s="113">
        <v>34</v>
      </c>
      <c r="N51" s="190">
        <v>87</v>
      </c>
      <c r="O51" s="192">
        <v>25</v>
      </c>
      <c r="R51" s="113">
        <v>15</v>
      </c>
      <c r="S51" s="113">
        <v>34</v>
      </c>
    </row>
    <row r="52" spans="2:19" x14ac:dyDescent="0.2">
      <c r="B52" s="138">
        <v>119</v>
      </c>
      <c r="C52" s="113">
        <v>9</v>
      </c>
      <c r="F52" s="152">
        <v>29</v>
      </c>
      <c r="G52" s="188">
        <v>0</v>
      </c>
      <c r="J52" s="152">
        <v>52</v>
      </c>
      <c r="K52" s="113">
        <v>21</v>
      </c>
      <c r="N52" s="190">
        <v>88</v>
      </c>
      <c r="O52" s="192">
        <v>4</v>
      </c>
      <c r="R52" s="113">
        <v>9</v>
      </c>
      <c r="S52" s="113">
        <v>21</v>
      </c>
    </row>
    <row r="53" spans="2:19" x14ac:dyDescent="0.2">
      <c r="B53" s="138">
        <v>89</v>
      </c>
      <c r="C53" s="113">
        <v>17</v>
      </c>
      <c r="F53" s="152">
        <v>31</v>
      </c>
      <c r="G53" s="188">
        <v>1</v>
      </c>
      <c r="J53" s="152">
        <v>53</v>
      </c>
      <c r="K53" s="113">
        <v>16</v>
      </c>
      <c r="N53" s="190">
        <v>89</v>
      </c>
      <c r="O53" s="192">
        <v>1</v>
      </c>
      <c r="R53" s="113">
        <v>17</v>
      </c>
      <c r="S53" s="113">
        <v>16</v>
      </c>
    </row>
    <row r="54" spans="2:19" x14ac:dyDescent="0.2">
      <c r="B54" s="138">
        <v>92</v>
      </c>
      <c r="C54" s="113">
        <v>13</v>
      </c>
      <c r="F54" s="152">
        <v>33</v>
      </c>
      <c r="G54" s="188">
        <v>1</v>
      </c>
      <c r="J54" s="152">
        <v>54</v>
      </c>
      <c r="K54" s="113">
        <v>33</v>
      </c>
      <c r="N54" s="190">
        <v>90</v>
      </c>
      <c r="O54" s="192">
        <v>9</v>
      </c>
      <c r="R54" s="113">
        <v>13</v>
      </c>
      <c r="S54" s="113">
        <v>33</v>
      </c>
    </row>
    <row r="55" spans="2:19" x14ac:dyDescent="0.2">
      <c r="B55" s="138">
        <v>178</v>
      </c>
      <c r="C55" s="113">
        <v>11</v>
      </c>
      <c r="F55" s="152">
        <v>34</v>
      </c>
      <c r="G55" s="188">
        <v>41</v>
      </c>
      <c r="J55" s="152">
        <v>55</v>
      </c>
      <c r="K55" s="113">
        <v>22</v>
      </c>
      <c r="N55" s="190">
        <v>91</v>
      </c>
      <c r="O55" s="192">
        <v>14</v>
      </c>
      <c r="R55" s="113">
        <v>11</v>
      </c>
      <c r="S55" s="113">
        <v>22</v>
      </c>
    </row>
    <row r="56" spans="2:19" x14ac:dyDescent="0.2">
      <c r="B56" s="138">
        <v>127</v>
      </c>
      <c r="C56" s="113">
        <v>8</v>
      </c>
      <c r="F56" s="152">
        <v>36</v>
      </c>
      <c r="G56" s="188">
        <v>23</v>
      </c>
      <c r="J56" s="152">
        <v>56</v>
      </c>
      <c r="K56" s="113">
        <v>25</v>
      </c>
      <c r="N56" s="190">
        <v>92</v>
      </c>
      <c r="O56" s="192">
        <v>3</v>
      </c>
      <c r="R56" s="113">
        <v>8</v>
      </c>
      <c r="S56" s="113">
        <v>25</v>
      </c>
    </row>
    <row r="57" spans="2:19" x14ac:dyDescent="0.2">
      <c r="B57" s="138">
        <v>45</v>
      </c>
      <c r="C57" s="113">
        <v>14</v>
      </c>
      <c r="F57" s="152">
        <v>38</v>
      </c>
      <c r="G57" s="188">
        <v>7</v>
      </c>
      <c r="J57" s="152">
        <v>57</v>
      </c>
      <c r="K57" s="113">
        <v>30</v>
      </c>
      <c r="N57" s="190">
        <v>93</v>
      </c>
      <c r="O57" s="192">
        <v>34</v>
      </c>
      <c r="R57" s="113">
        <v>14</v>
      </c>
      <c r="S57" s="113">
        <v>30</v>
      </c>
    </row>
    <row r="58" spans="2:19" x14ac:dyDescent="0.2">
      <c r="B58" s="138">
        <v>118</v>
      </c>
      <c r="C58" s="113">
        <v>23</v>
      </c>
      <c r="F58" s="152">
        <v>40</v>
      </c>
      <c r="G58" s="188">
        <v>15</v>
      </c>
      <c r="J58" s="152">
        <v>58</v>
      </c>
      <c r="K58" s="113">
        <v>26</v>
      </c>
      <c r="N58" s="190">
        <v>94</v>
      </c>
      <c r="O58" s="192">
        <v>14</v>
      </c>
      <c r="R58" s="113">
        <v>23</v>
      </c>
      <c r="S58" s="113">
        <v>26</v>
      </c>
    </row>
    <row r="59" spans="2:19" x14ac:dyDescent="0.2">
      <c r="B59" s="138">
        <v>137</v>
      </c>
      <c r="C59" s="113">
        <v>25</v>
      </c>
      <c r="F59" s="152">
        <v>41</v>
      </c>
      <c r="G59" s="188">
        <v>28</v>
      </c>
      <c r="J59" s="152">
        <v>59</v>
      </c>
      <c r="K59" s="113">
        <v>5</v>
      </c>
      <c r="N59" s="190">
        <v>95</v>
      </c>
      <c r="O59" s="192">
        <v>9</v>
      </c>
      <c r="R59" s="113">
        <v>25</v>
      </c>
      <c r="S59" s="113">
        <v>5</v>
      </c>
    </row>
    <row r="60" spans="2:19" x14ac:dyDescent="0.2">
      <c r="B60" s="138">
        <v>65</v>
      </c>
      <c r="C60" s="113">
        <v>39</v>
      </c>
      <c r="F60" s="152">
        <v>43</v>
      </c>
      <c r="G60" s="188">
        <v>39</v>
      </c>
      <c r="J60" s="152">
        <v>60</v>
      </c>
      <c r="K60" s="113">
        <v>8</v>
      </c>
      <c r="N60" s="190">
        <v>96</v>
      </c>
      <c r="O60" s="192">
        <v>33</v>
      </c>
      <c r="R60" s="113">
        <v>39</v>
      </c>
      <c r="S60" s="113">
        <v>8</v>
      </c>
    </row>
    <row r="61" spans="2:19" x14ac:dyDescent="0.2">
      <c r="B61" s="138">
        <v>55</v>
      </c>
      <c r="C61" s="113">
        <v>17</v>
      </c>
      <c r="F61" s="152">
        <v>44</v>
      </c>
      <c r="G61" s="188">
        <v>5</v>
      </c>
      <c r="J61" s="152">
        <v>61</v>
      </c>
      <c r="K61" s="113">
        <v>9</v>
      </c>
      <c r="N61" s="190">
        <v>97</v>
      </c>
      <c r="O61" s="192">
        <v>4</v>
      </c>
      <c r="R61" s="113">
        <v>17</v>
      </c>
      <c r="S61" s="113">
        <v>9</v>
      </c>
    </row>
    <row r="62" spans="2:19" x14ac:dyDescent="0.2">
      <c r="B62" s="138">
        <v>161</v>
      </c>
      <c r="C62" s="113">
        <v>10</v>
      </c>
      <c r="F62" s="152">
        <v>45</v>
      </c>
      <c r="G62" s="188">
        <v>27</v>
      </c>
      <c r="J62" s="152">
        <v>62</v>
      </c>
      <c r="K62" s="113">
        <v>8</v>
      </c>
      <c r="N62" s="190">
        <v>98</v>
      </c>
      <c r="O62" s="192">
        <v>1</v>
      </c>
      <c r="R62" s="113">
        <v>10</v>
      </c>
      <c r="S62" s="113">
        <v>8</v>
      </c>
    </row>
    <row r="63" spans="2:19" x14ac:dyDescent="0.2">
      <c r="B63" s="138">
        <v>172</v>
      </c>
      <c r="C63" s="113">
        <v>18</v>
      </c>
      <c r="F63" s="152">
        <v>46</v>
      </c>
      <c r="G63" s="188">
        <v>5</v>
      </c>
      <c r="J63" s="152">
        <v>63</v>
      </c>
      <c r="K63" s="113">
        <v>0</v>
      </c>
      <c r="N63" s="190">
        <v>99</v>
      </c>
      <c r="O63" s="192">
        <v>28</v>
      </c>
      <c r="R63" s="113">
        <v>18</v>
      </c>
      <c r="S63" s="113">
        <v>0</v>
      </c>
    </row>
    <row r="64" spans="2:19" x14ac:dyDescent="0.2">
      <c r="B64" s="138">
        <v>96</v>
      </c>
      <c r="C64" s="113">
        <v>33</v>
      </c>
      <c r="F64" s="152">
        <v>49</v>
      </c>
      <c r="G64" s="188">
        <v>10</v>
      </c>
      <c r="J64" s="152">
        <v>64</v>
      </c>
      <c r="K64" s="113">
        <v>8</v>
      </c>
      <c r="N64" s="190">
        <v>100</v>
      </c>
      <c r="O64" s="192">
        <v>5</v>
      </c>
      <c r="R64" s="113">
        <v>33</v>
      </c>
      <c r="S64" s="113">
        <v>8</v>
      </c>
    </row>
    <row r="65" spans="2:19" x14ac:dyDescent="0.2">
      <c r="B65" s="138">
        <v>38</v>
      </c>
      <c r="C65" s="113">
        <v>15</v>
      </c>
      <c r="F65" s="152">
        <v>50</v>
      </c>
      <c r="G65" s="188">
        <v>28</v>
      </c>
      <c r="J65" s="152">
        <v>65</v>
      </c>
      <c r="K65" s="113">
        <v>1</v>
      </c>
      <c r="N65" s="190">
        <v>101</v>
      </c>
      <c r="O65" s="192">
        <v>32</v>
      </c>
      <c r="R65" s="113">
        <v>15</v>
      </c>
      <c r="S65" s="113">
        <v>1</v>
      </c>
    </row>
    <row r="66" spans="2:19" x14ac:dyDescent="0.2">
      <c r="B66" s="138">
        <v>36</v>
      </c>
      <c r="C66" s="113">
        <v>20</v>
      </c>
      <c r="F66" s="152">
        <v>51</v>
      </c>
      <c r="G66" s="188">
        <v>15</v>
      </c>
      <c r="J66" s="152">
        <v>66</v>
      </c>
      <c r="K66" s="113">
        <v>9</v>
      </c>
      <c r="N66" s="190">
        <v>102</v>
      </c>
      <c r="O66" s="192">
        <v>5</v>
      </c>
      <c r="R66" s="113">
        <v>20</v>
      </c>
      <c r="S66" s="113">
        <v>9</v>
      </c>
    </row>
    <row r="67" spans="2:19" x14ac:dyDescent="0.2">
      <c r="B67" s="138">
        <v>179</v>
      </c>
      <c r="C67" s="113">
        <v>31</v>
      </c>
      <c r="F67" s="152">
        <v>53</v>
      </c>
      <c r="G67" s="188">
        <v>3</v>
      </c>
      <c r="J67" s="152">
        <v>67</v>
      </c>
      <c r="K67" s="113">
        <v>14</v>
      </c>
      <c r="N67" s="190">
        <v>103</v>
      </c>
      <c r="O67" s="192">
        <v>2</v>
      </c>
      <c r="R67" s="113">
        <v>31</v>
      </c>
      <c r="S67" s="113">
        <v>14</v>
      </c>
    </row>
    <row r="68" spans="2:19" x14ac:dyDescent="0.2">
      <c r="B68" s="138">
        <v>63</v>
      </c>
      <c r="C68" s="113">
        <v>12</v>
      </c>
      <c r="F68" s="152">
        <v>54</v>
      </c>
      <c r="G68" s="188">
        <v>14</v>
      </c>
      <c r="J68" s="152">
        <v>68</v>
      </c>
      <c r="K68" s="113">
        <v>20</v>
      </c>
      <c r="N68" s="190">
        <v>104</v>
      </c>
      <c r="O68" s="192">
        <v>43</v>
      </c>
      <c r="R68" s="113">
        <v>12</v>
      </c>
      <c r="S68" s="113">
        <v>20</v>
      </c>
    </row>
    <row r="69" spans="2:19" x14ac:dyDescent="0.2">
      <c r="B69" s="138">
        <v>194</v>
      </c>
      <c r="C69" s="113">
        <v>3</v>
      </c>
      <c r="F69" s="152">
        <v>57</v>
      </c>
      <c r="G69" s="188">
        <v>19</v>
      </c>
      <c r="J69" s="152">
        <v>69</v>
      </c>
      <c r="K69" s="113">
        <v>7</v>
      </c>
      <c r="N69" s="190">
        <v>105</v>
      </c>
      <c r="O69" s="192">
        <v>1</v>
      </c>
      <c r="R69" s="113">
        <v>3</v>
      </c>
      <c r="S69" s="113">
        <v>7</v>
      </c>
    </row>
    <row r="70" spans="2:19" x14ac:dyDescent="0.2">
      <c r="B70" s="138">
        <v>211</v>
      </c>
      <c r="C70" s="113">
        <v>23</v>
      </c>
      <c r="F70" s="152">
        <v>58</v>
      </c>
      <c r="G70" s="188">
        <v>28</v>
      </c>
      <c r="J70" s="152">
        <v>70</v>
      </c>
      <c r="K70" s="113">
        <v>10</v>
      </c>
      <c r="N70" s="190">
        <v>106</v>
      </c>
      <c r="O70" s="192">
        <v>5</v>
      </c>
      <c r="R70" s="113">
        <v>23</v>
      </c>
      <c r="S70" s="113">
        <v>10</v>
      </c>
    </row>
    <row r="71" spans="2:19" x14ac:dyDescent="0.2">
      <c r="B71" s="138">
        <v>136</v>
      </c>
      <c r="C71" s="113">
        <v>19</v>
      </c>
      <c r="F71" s="152">
        <v>59</v>
      </c>
      <c r="G71" s="188">
        <v>5</v>
      </c>
      <c r="J71" s="152">
        <v>71</v>
      </c>
      <c r="K71" s="113">
        <v>18</v>
      </c>
      <c r="N71" s="190">
        <v>107</v>
      </c>
      <c r="O71" s="192">
        <v>33</v>
      </c>
      <c r="R71" s="113">
        <v>19</v>
      </c>
      <c r="S71" s="113">
        <v>18</v>
      </c>
    </row>
    <row r="72" spans="2:19" x14ac:dyDescent="0.2">
      <c r="B72" s="138">
        <v>29</v>
      </c>
      <c r="C72" s="113">
        <v>11</v>
      </c>
      <c r="F72" s="152">
        <v>63</v>
      </c>
      <c r="G72" s="188">
        <v>10</v>
      </c>
      <c r="J72" s="152">
        <v>72</v>
      </c>
      <c r="K72" s="113">
        <v>27</v>
      </c>
      <c r="N72" s="190">
        <v>108</v>
      </c>
      <c r="O72" s="192">
        <v>83</v>
      </c>
      <c r="R72" s="113">
        <v>11</v>
      </c>
      <c r="S72" s="113">
        <v>27</v>
      </c>
    </row>
    <row r="73" spans="2:19" x14ac:dyDescent="0.2">
      <c r="B73" s="138">
        <v>76</v>
      </c>
      <c r="C73" s="113">
        <v>26</v>
      </c>
      <c r="F73" s="152">
        <v>64</v>
      </c>
      <c r="G73" s="188">
        <v>6</v>
      </c>
      <c r="J73" s="152">
        <v>73</v>
      </c>
      <c r="K73" s="113">
        <v>15</v>
      </c>
      <c r="N73" s="190">
        <v>109</v>
      </c>
      <c r="O73" s="192">
        <v>36</v>
      </c>
      <c r="R73" s="113">
        <v>26</v>
      </c>
      <c r="S73" s="113">
        <v>15</v>
      </c>
    </row>
    <row r="74" spans="2:19" x14ac:dyDescent="0.2">
      <c r="B74" s="138">
        <v>67</v>
      </c>
      <c r="C74" s="113">
        <v>30</v>
      </c>
      <c r="F74" s="152">
        <v>66</v>
      </c>
      <c r="G74" s="188">
        <v>0</v>
      </c>
      <c r="J74" s="152">
        <v>74</v>
      </c>
      <c r="K74" s="113">
        <v>47</v>
      </c>
      <c r="N74" s="190">
        <v>110</v>
      </c>
      <c r="O74" s="192">
        <v>15</v>
      </c>
      <c r="R74" s="113">
        <v>30</v>
      </c>
      <c r="S74" s="113">
        <v>47</v>
      </c>
    </row>
    <row r="75" spans="2:19" x14ac:dyDescent="0.2">
      <c r="B75" s="138">
        <v>155</v>
      </c>
      <c r="C75" s="113">
        <v>23</v>
      </c>
      <c r="F75" s="152">
        <v>68</v>
      </c>
      <c r="G75" s="188">
        <v>26</v>
      </c>
      <c r="J75" s="152">
        <v>75</v>
      </c>
      <c r="K75" s="113">
        <v>24</v>
      </c>
      <c r="N75" s="190">
        <v>111</v>
      </c>
      <c r="O75" s="192">
        <v>4</v>
      </c>
      <c r="R75" s="113">
        <v>23</v>
      </c>
      <c r="S75" s="113">
        <v>24</v>
      </c>
    </row>
    <row r="76" spans="2:19" x14ac:dyDescent="0.2">
      <c r="B76" s="138">
        <v>33</v>
      </c>
      <c r="C76" s="113">
        <v>21</v>
      </c>
      <c r="F76" s="152">
        <v>71</v>
      </c>
      <c r="G76" s="188">
        <v>0</v>
      </c>
      <c r="J76" s="152">
        <v>76</v>
      </c>
      <c r="K76" s="113">
        <v>0</v>
      </c>
      <c r="N76" s="190">
        <v>112</v>
      </c>
      <c r="O76" s="192">
        <v>21</v>
      </c>
      <c r="R76" s="113">
        <v>21</v>
      </c>
      <c r="S76" s="113">
        <v>0</v>
      </c>
    </row>
    <row r="77" spans="2:19" ht="16" thickBot="1" x14ac:dyDescent="0.25">
      <c r="B77" s="138">
        <v>98</v>
      </c>
      <c r="C77" s="113">
        <v>26</v>
      </c>
      <c r="F77" s="152">
        <v>72</v>
      </c>
      <c r="G77" s="189">
        <v>21</v>
      </c>
      <c r="J77" s="152">
        <v>77</v>
      </c>
      <c r="K77" s="113">
        <v>5</v>
      </c>
      <c r="N77" s="190">
        <v>113</v>
      </c>
      <c r="O77" s="192">
        <v>10</v>
      </c>
      <c r="R77" s="113">
        <v>26</v>
      </c>
      <c r="S77" s="113">
        <v>5</v>
      </c>
    </row>
    <row r="78" spans="2:19" x14ac:dyDescent="0.2">
      <c r="B78" s="138">
        <v>48</v>
      </c>
      <c r="C78" s="113">
        <v>27</v>
      </c>
      <c r="F78" s="152">
        <v>73</v>
      </c>
      <c r="G78" s="188">
        <v>2</v>
      </c>
      <c r="J78" s="152">
        <v>78</v>
      </c>
      <c r="K78" s="113">
        <v>6</v>
      </c>
      <c r="N78" s="190">
        <v>114</v>
      </c>
      <c r="O78" s="192">
        <v>25</v>
      </c>
      <c r="R78" s="113">
        <v>27</v>
      </c>
      <c r="S78" s="113">
        <v>6</v>
      </c>
    </row>
    <row r="79" spans="2:19" x14ac:dyDescent="0.2">
      <c r="B79" s="138">
        <v>148</v>
      </c>
      <c r="C79" s="113">
        <v>24</v>
      </c>
      <c r="F79" s="152">
        <v>74</v>
      </c>
      <c r="G79" s="188">
        <v>2</v>
      </c>
      <c r="J79" s="152">
        <v>79</v>
      </c>
      <c r="K79" s="113">
        <v>21</v>
      </c>
      <c r="N79" s="190">
        <v>115</v>
      </c>
      <c r="O79" s="192">
        <v>0</v>
      </c>
      <c r="R79" s="113">
        <v>24</v>
      </c>
      <c r="S79" s="113">
        <v>21</v>
      </c>
    </row>
    <row r="80" spans="2:19" x14ac:dyDescent="0.2">
      <c r="B80" s="138">
        <v>135</v>
      </c>
      <c r="C80" s="113">
        <v>7</v>
      </c>
      <c r="F80" s="152">
        <v>75</v>
      </c>
      <c r="G80" s="188">
        <v>7</v>
      </c>
      <c r="J80" s="152">
        <v>80</v>
      </c>
      <c r="K80" s="113">
        <v>10</v>
      </c>
      <c r="N80" s="190">
        <v>116</v>
      </c>
      <c r="O80" s="192">
        <v>0</v>
      </c>
      <c r="R80" s="113">
        <v>7</v>
      </c>
      <c r="S80" s="113">
        <v>10</v>
      </c>
    </row>
    <row r="81" spans="2:19" ht="16" thickBot="1" x14ac:dyDescent="0.25">
      <c r="B81" s="138">
        <v>177</v>
      </c>
      <c r="C81" s="115">
        <v>76</v>
      </c>
      <c r="F81" s="152">
        <v>78</v>
      </c>
      <c r="G81" s="188">
        <v>15</v>
      </c>
      <c r="J81" s="152">
        <v>81</v>
      </c>
      <c r="K81" s="113">
        <v>5</v>
      </c>
      <c r="N81" s="190">
        <v>117</v>
      </c>
      <c r="O81" s="192">
        <v>28</v>
      </c>
      <c r="R81" s="115">
        <v>76</v>
      </c>
      <c r="S81" s="113">
        <v>5</v>
      </c>
    </row>
    <row r="82" spans="2:19" x14ac:dyDescent="0.2">
      <c r="B82" s="138">
        <v>128</v>
      </c>
      <c r="C82" s="113">
        <v>19</v>
      </c>
      <c r="F82" s="152">
        <v>80</v>
      </c>
      <c r="G82" s="188">
        <v>7</v>
      </c>
      <c r="J82" s="152">
        <v>82</v>
      </c>
      <c r="K82" s="113">
        <v>20</v>
      </c>
      <c r="N82" s="190">
        <v>118</v>
      </c>
      <c r="O82" s="192">
        <v>49</v>
      </c>
      <c r="R82" s="113">
        <v>19</v>
      </c>
      <c r="S82" s="113">
        <v>20</v>
      </c>
    </row>
    <row r="83" spans="2:19" x14ac:dyDescent="0.2">
      <c r="B83" s="138">
        <v>220</v>
      </c>
      <c r="C83" s="113">
        <v>0</v>
      </c>
      <c r="F83" s="152">
        <v>82</v>
      </c>
      <c r="G83" s="188">
        <v>12</v>
      </c>
      <c r="J83" s="152">
        <v>83</v>
      </c>
      <c r="K83" s="113">
        <v>9</v>
      </c>
      <c r="N83" s="190">
        <v>119</v>
      </c>
      <c r="O83" s="192">
        <v>2</v>
      </c>
      <c r="R83" s="113">
        <v>0</v>
      </c>
      <c r="S83" s="113">
        <v>9</v>
      </c>
    </row>
    <row r="84" spans="2:19" x14ac:dyDescent="0.2">
      <c r="B84" s="138">
        <v>71</v>
      </c>
      <c r="C84" s="113">
        <v>33</v>
      </c>
      <c r="F84" s="152">
        <v>84</v>
      </c>
      <c r="G84" s="188">
        <v>7</v>
      </c>
      <c r="J84" s="152">
        <v>84</v>
      </c>
      <c r="K84" s="113">
        <v>14</v>
      </c>
      <c r="N84" s="190">
        <v>120</v>
      </c>
      <c r="O84" s="192">
        <v>11</v>
      </c>
      <c r="R84" s="113">
        <v>33</v>
      </c>
      <c r="S84" s="113">
        <v>14</v>
      </c>
    </row>
    <row r="85" spans="2:19" x14ac:dyDescent="0.2">
      <c r="B85" s="138">
        <v>159</v>
      </c>
      <c r="C85" s="113">
        <v>16</v>
      </c>
      <c r="F85" s="152">
        <v>86</v>
      </c>
      <c r="G85" s="188">
        <v>42</v>
      </c>
      <c r="J85" s="152">
        <v>85</v>
      </c>
      <c r="K85" s="113">
        <v>20</v>
      </c>
      <c r="N85" s="190">
        <v>121</v>
      </c>
      <c r="O85" s="192">
        <v>25</v>
      </c>
      <c r="R85" s="113">
        <v>16</v>
      </c>
      <c r="S85" s="113">
        <v>20</v>
      </c>
    </row>
    <row r="86" spans="2:19" x14ac:dyDescent="0.2">
      <c r="B86" s="138">
        <v>171</v>
      </c>
      <c r="C86" s="113">
        <v>26</v>
      </c>
      <c r="F86" s="152">
        <v>87</v>
      </c>
      <c r="G86" s="188">
        <v>13</v>
      </c>
      <c r="J86" s="152">
        <v>86</v>
      </c>
      <c r="K86" s="113">
        <v>23</v>
      </c>
      <c r="N86" s="190">
        <v>122</v>
      </c>
      <c r="O86" s="192">
        <v>5</v>
      </c>
      <c r="R86" s="113">
        <v>26</v>
      </c>
      <c r="S86" s="113">
        <v>23</v>
      </c>
    </row>
    <row r="87" spans="2:19" x14ac:dyDescent="0.2">
      <c r="B87" s="138">
        <v>64</v>
      </c>
      <c r="C87" s="113">
        <v>48</v>
      </c>
      <c r="F87" s="152">
        <v>88</v>
      </c>
      <c r="G87" s="188">
        <v>28</v>
      </c>
      <c r="J87" s="152">
        <v>87</v>
      </c>
      <c r="K87" s="113">
        <v>41</v>
      </c>
      <c r="N87" s="190">
        <v>123</v>
      </c>
      <c r="O87" s="192">
        <v>0</v>
      </c>
      <c r="R87" s="113">
        <v>48</v>
      </c>
      <c r="S87" s="113">
        <v>41</v>
      </c>
    </row>
    <row r="88" spans="2:19" x14ac:dyDescent="0.2">
      <c r="B88" s="138">
        <v>53</v>
      </c>
      <c r="C88" s="113">
        <v>19</v>
      </c>
      <c r="F88" s="152">
        <v>89</v>
      </c>
      <c r="G88" s="188">
        <v>9</v>
      </c>
      <c r="J88" s="152">
        <v>88</v>
      </c>
      <c r="K88" s="113">
        <v>2</v>
      </c>
      <c r="N88" s="190">
        <v>124</v>
      </c>
      <c r="O88" s="192">
        <v>29</v>
      </c>
      <c r="R88" s="113">
        <v>19</v>
      </c>
      <c r="S88" s="113">
        <v>2</v>
      </c>
    </row>
    <row r="89" spans="2:19" x14ac:dyDescent="0.2">
      <c r="B89" s="138">
        <v>175</v>
      </c>
      <c r="C89" s="113">
        <v>4</v>
      </c>
      <c r="F89" s="152">
        <v>91</v>
      </c>
      <c r="G89" s="188">
        <v>11</v>
      </c>
      <c r="J89" s="152">
        <v>89</v>
      </c>
      <c r="K89" s="113">
        <v>19</v>
      </c>
      <c r="N89" s="190">
        <v>125</v>
      </c>
      <c r="O89" s="192">
        <v>15</v>
      </c>
      <c r="R89" s="113">
        <v>4</v>
      </c>
      <c r="S89" s="113">
        <v>19</v>
      </c>
    </row>
    <row r="90" spans="2:19" x14ac:dyDescent="0.2">
      <c r="B90" s="138">
        <v>26</v>
      </c>
      <c r="C90" s="113">
        <v>13</v>
      </c>
      <c r="F90" s="152">
        <v>92</v>
      </c>
      <c r="G90" s="188">
        <v>2</v>
      </c>
      <c r="J90" s="152">
        <v>90</v>
      </c>
      <c r="K90" s="113">
        <v>4</v>
      </c>
      <c r="N90" s="190">
        <v>126</v>
      </c>
      <c r="O90" s="192">
        <v>46</v>
      </c>
      <c r="R90" s="113">
        <v>13</v>
      </c>
      <c r="S90" s="113">
        <v>4</v>
      </c>
    </row>
    <row r="91" spans="2:19" x14ac:dyDescent="0.2">
      <c r="B91" s="138">
        <v>129</v>
      </c>
      <c r="C91" s="113">
        <v>19</v>
      </c>
      <c r="F91" s="152">
        <v>93</v>
      </c>
      <c r="G91" s="188">
        <v>4</v>
      </c>
      <c r="J91" s="152">
        <v>91</v>
      </c>
      <c r="K91" s="113">
        <v>34</v>
      </c>
      <c r="N91" s="190">
        <v>127</v>
      </c>
      <c r="O91" s="192">
        <v>22</v>
      </c>
      <c r="R91" s="113">
        <v>19</v>
      </c>
      <c r="S91" s="113">
        <v>34</v>
      </c>
    </row>
    <row r="92" spans="2:19" x14ac:dyDescent="0.2">
      <c r="B92" s="138">
        <v>24</v>
      </c>
      <c r="C92" s="113">
        <v>28</v>
      </c>
      <c r="F92" s="152">
        <v>95</v>
      </c>
      <c r="G92" s="188">
        <v>9</v>
      </c>
      <c r="J92" s="152">
        <v>92</v>
      </c>
      <c r="K92" s="113">
        <v>22</v>
      </c>
      <c r="N92" s="190">
        <v>128</v>
      </c>
      <c r="O92" s="192">
        <v>38</v>
      </c>
      <c r="R92" s="113">
        <v>28</v>
      </c>
      <c r="S92" s="113">
        <v>22</v>
      </c>
    </row>
    <row r="93" spans="2:19" x14ac:dyDescent="0.2">
      <c r="B93" s="138">
        <v>163</v>
      </c>
      <c r="C93" s="113">
        <v>28</v>
      </c>
      <c r="F93" s="152">
        <v>96</v>
      </c>
      <c r="G93" s="188">
        <v>0</v>
      </c>
      <c r="J93" s="152">
        <v>93</v>
      </c>
      <c r="K93" s="113">
        <v>17</v>
      </c>
      <c r="N93" s="190">
        <v>129</v>
      </c>
      <c r="O93" s="192">
        <v>3</v>
      </c>
      <c r="R93" s="113">
        <v>28</v>
      </c>
      <c r="S93" s="113">
        <v>17</v>
      </c>
    </row>
    <row r="94" spans="2:19" x14ac:dyDescent="0.2">
      <c r="B94" s="138">
        <v>94</v>
      </c>
      <c r="C94" s="113">
        <v>27</v>
      </c>
      <c r="F94" s="152">
        <v>97</v>
      </c>
      <c r="G94" s="188">
        <v>19</v>
      </c>
      <c r="J94" s="152">
        <v>94</v>
      </c>
      <c r="K94" s="113">
        <v>36</v>
      </c>
      <c r="N94" s="190">
        <v>130</v>
      </c>
      <c r="O94" s="192">
        <v>85</v>
      </c>
      <c r="R94" s="113">
        <v>27</v>
      </c>
      <c r="S94" s="113">
        <v>36</v>
      </c>
    </row>
    <row r="95" spans="2:19" x14ac:dyDescent="0.2">
      <c r="B95" s="138">
        <v>168</v>
      </c>
      <c r="C95" s="113">
        <v>6</v>
      </c>
      <c r="F95" s="152">
        <v>99</v>
      </c>
      <c r="G95" s="188">
        <v>0</v>
      </c>
      <c r="J95" s="152">
        <v>95</v>
      </c>
      <c r="K95" s="113">
        <v>11</v>
      </c>
      <c r="N95" s="190">
        <v>131</v>
      </c>
      <c r="O95" s="192">
        <v>0</v>
      </c>
      <c r="R95" s="113">
        <v>6</v>
      </c>
      <c r="S95" s="113">
        <v>11</v>
      </c>
    </row>
    <row r="96" spans="2:19" x14ac:dyDescent="0.2">
      <c r="B96" s="138">
        <v>39</v>
      </c>
      <c r="C96" s="113">
        <v>40</v>
      </c>
      <c r="F96" s="152">
        <v>102</v>
      </c>
      <c r="G96" s="113">
        <v>0</v>
      </c>
      <c r="J96" s="152">
        <v>96</v>
      </c>
      <c r="K96" s="113">
        <v>29</v>
      </c>
      <c r="N96" s="190">
        <v>132</v>
      </c>
      <c r="O96" s="192">
        <v>0</v>
      </c>
      <c r="R96" s="113">
        <v>40</v>
      </c>
      <c r="S96" s="113">
        <v>29</v>
      </c>
    </row>
    <row r="97" spans="2:19" x14ac:dyDescent="0.2">
      <c r="B97" s="138">
        <v>206</v>
      </c>
      <c r="C97" s="113">
        <v>21</v>
      </c>
      <c r="F97" s="152">
        <v>103</v>
      </c>
      <c r="G97" s="188">
        <v>30</v>
      </c>
      <c r="J97" s="152">
        <v>97</v>
      </c>
      <c r="K97" s="113">
        <v>23</v>
      </c>
      <c r="N97" s="190">
        <v>133</v>
      </c>
      <c r="O97" s="192">
        <v>16</v>
      </c>
      <c r="R97" s="113">
        <v>21</v>
      </c>
      <c r="S97" s="113">
        <v>23</v>
      </c>
    </row>
    <row r="98" spans="2:19" x14ac:dyDescent="0.2">
      <c r="B98" s="138">
        <v>47</v>
      </c>
      <c r="C98" s="113">
        <v>17</v>
      </c>
      <c r="F98" s="152">
        <v>105</v>
      </c>
      <c r="G98" s="188">
        <v>4</v>
      </c>
      <c r="J98" s="152">
        <v>98</v>
      </c>
      <c r="K98" s="113">
        <v>17</v>
      </c>
      <c r="N98" s="190">
        <v>135</v>
      </c>
      <c r="O98" s="192">
        <v>5</v>
      </c>
      <c r="R98" s="113">
        <v>17</v>
      </c>
      <c r="S98" s="113">
        <v>17</v>
      </c>
    </row>
    <row r="99" spans="2:19" ht="16" thickBot="1" x14ac:dyDescent="0.25">
      <c r="B99" s="138">
        <v>221</v>
      </c>
      <c r="C99" s="113">
        <v>25</v>
      </c>
      <c r="F99" s="152">
        <v>106</v>
      </c>
      <c r="G99" s="188">
        <v>9</v>
      </c>
      <c r="J99" s="152">
        <v>99</v>
      </c>
      <c r="K99" s="115">
        <v>32</v>
      </c>
      <c r="N99" s="190">
        <v>136</v>
      </c>
      <c r="O99" s="192">
        <v>41</v>
      </c>
      <c r="R99" s="113">
        <v>25</v>
      </c>
      <c r="S99" s="115">
        <v>32</v>
      </c>
    </row>
    <row r="100" spans="2:19" x14ac:dyDescent="0.2">
      <c r="B100" s="138">
        <v>207</v>
      </c>
      <c r="C100" s="113">
        <v>36</v>
      </c>
      <c r="F100" s="152">
        <v>108</v>
      </c>
      <c r="G100" s="188">
        <v>7</v>
      </c>
      <c r="J100" s="152">
        <v>100</v>
      </c>
      <c r="K100" s="113">
        <v>45</v>
      </c>
      <c r="N100" s="190">
        <v>137</v>
      </c>
      <c r="O100" s="192">
        <v>0</v>
      </c>
      <c r="R100" s="113">
        <v>36</v>
      </c>
      <c r="S100" s="113">
        <v>45</v>
      </c>
    </row>
    <row r="101" spans="2:19" x14ac:dyDescent="0.2">
      <c r="B101" s="138">
        <v>160</v>
      </c>
      <c r="C101" s="113">
        <v>26</v>
      </c>
      <c r="F101" s="152">
        <v>109</v>
      </c>
      <c r="G101" s="188">
        <v>0</v>
      </c>
      <c r="J101" s="152">
        <v>101</v>
      </c>
      <c r="K101" s="113">
        <v>6</v>
      </c>
      <c r="N101" s="190">
        <v>138</v>
      </c>
      <c r="O101" s="192">
        <v>48</v>
      </c>
      <c r="R101" s="113">
        <v>26</v>
      </c>
      <c r="S101" s="113">
        <v>6</v>
      </c>
    </row>
    <row r="102" spans="2:19" x14ac:dyDescent="0.2">
      <c r="B102" s="138">
        <v>144</v>
      </c>
      <c r="C102" s="113">
        <v>39</v>
      </c>
      <c r="F102" s="152">
        <v>110</v>
      </c>
      <c r="G102" s="188">
        <v>13</v>
      </c>
      <c r="J102" s="152">
        <v>102</v>
      </c>
      <c r="K102" s="113">
        <v>28</v>
      </c>
      <c r="N102" s="190">
        <v>139</v>
      </c>
      <c r="O102" s="192">
        <v>4</v>
      </c>
      <c r="R102" s="113">
        <v>39</v>
      </c>
      <c r="S102" s="113">
        <v>28</v>
      </c>
    </row>
    <row r="103" spans="2:19" x14ac:dyDescent="0.2">
      <c r="B103" s="138">
        <v>114</v>
      </c>
      <c r="C103" s="113">
        <v>40</v>
      </c>
      <c r="F103" s="152">
        <v>111</v>
      </c>
      <c r="G103" s="188">
        <v>2</v>
      </c>
      <c r="J103" s="152">
        <v>103</v>
      </c>
      <c r="K103" s="113">
        <v>31</v>
      </c>
      <c r="N103" s="190">
        <v>140</v>
      </c>
      <c r="O103" s="192">
        <v>87</v>
      </c>
      <c r="R103" s="113">
        <v>40</v>
      </c>
      <c r="S103" s="113">
        <v>31</v>
      </c>
    </row>
    <row r="104" spans="2:19" x14ac:dyDescent="0.2">
      <c r="B104" s="138">
        <v>182</v>
      </c>
      <c r="C104" s="113">
        <v>28</v>
      </c>
      <c r="F104" s="152">
        <v>112</v>
      </c>
      <c r="G104" s="188">
        <v>18</v>
      </c>
      <c r="J104" s="152">
        <v>104</v>
      </c>
      <c r="K104" s="113">
        <v>11</v>
      </c>
      <c r="N104" s="190">
        <v>141</v>
      </c>
      <c r="O104" s="192">
        <v>1</v>
      </c>
      <c r="R104" s="113">
        <v>28</v>
      </c>
      <c r="S104" s="113">
        <v>11</v>
      </c>
    </row>
    <row r="105" spans="2:19" x14ac:dyDescent="0.2">
      <c r="B105" s="138">
        <v>140</v>
      </c>
      <c r="C105" s="113">
        <v>18</v>
      </c>
      <c r="F105" s="152">
        <v>114</v>
      </c>
      <c r="G105" s="188">
        <v>14</v>
      </c>
      <c r="J105" s="152">
        <v>105</v>
      </c>
      <c r="K105" s="113">
        <v>11</v>
      </c>
      <c r="N105" s="190">
        <v>142</v>
      </c>
      <c r="O105" s="192">
        <v>16</v>
      </c>
      <c r="R105" s="113">
        <v>18</v>
      </c>
      <c r="S105" s="113">
        <v>11</v>
      </c>
    </row>
    <row r="106" spans="2:19" x14ac:dyDescent="0.2">
      <c r="B106" s="138">
        <v>131</v>
      </c>
      <c r="C106" s="113">
        <v>23</v>
      </c>
      <c r="F106" s="152">
        <v>115</v>
      </c>
      <c r="G106" s="188">
        <v>21</v>
      </c>
      <c r="J106" s="152">
        <v>107</v>
      </c>
      <c r="K106" s="113">
        <v>0</v>
      </c>
      <c r="N106" s="190">
        <v>143</v>
      </c>
      <c r="O106" s="192">
        <v>22</v>
      </c>
      <c r="R106" s="113">
        <v>23</v>
      </c>
      <c r="S106" s="113">
        <v>0</v>
      </c>
    </row>
    <row r="107" spans="2:19" x14ac:dyDescent="0.2">
      <c r="B107" s="138">
        <v>22</v>
      </c>
      <c r="C107" s="113">
        <v>41</v>
      </c>
      <c r="F107" s="152">
        <v>116</v>
      </c>
      <c r="G107" s="188">
        <v>10</v>
      </c>
      <c r="J107" s="152">
        <v>108</v>
      </c>
      <c r="K107" s="113">
        <v>17</v>
      </c>
      <c r="N107" s="190">
        <v>145</v>
      </c>
      <c r="O107" s="192">
        <v>31</v>
      </c>
      <c r="R107" s="113">
        <v>41</v>
      </c>
      <c r="S107" s="113">
        <v>17</v>
      </c>
    </row>
    <row r="108" spans="2:19" x14ac:dyDescent="0.2">
      <c r="B108" s="138">
        <v>158</v>
      </c>
      <c r="C108" s="113">
        <v>5</v>
      </c>
      <c r="F108" s="152">
        <v>119</v>
      </c>
      <c r="G108" s="188">
        <v>26</v>
      </c>
      <c r="J108" s="152">
        <v>109</v>
      </c>
      <c r="K108" s="113">
        <v>13</v>
      </c>
      <c r="N108" s="190">
        <v>146</v>
      </c>
      <c r="O108" s="192">
        <v>16</v>
      </c>
      <c r="R108" s="113">
        <v>5</v>
      </c>
      <c r="S108" s="113">
        <v>13</v>
      </c>
    </row>
    <row r="109" spans="2:19" x14ac:dyDescent="0.2">
      <c r="B109" s="138">
        <v>74</v>
      </c>
      <c r="C109" s="113">
        <v>36</v>
      </c>
      <c r="F109" s="152">
        <v>120</v>
      </c>
      <c r="G109" s="188">
        <v>4</v>
      </c>
      <c r="J109" s="152">
        <v>110</v>
      </c>
      <c r="K109" s="113">
        <v>32</v>
      </c>
      <c r="N109" s="190">
        <v>147</v>
      </c>
      <c r="O109" s="192">
        <v>20</v>
      </c>
      <c r="R109" s="113">
        <v>36</v>
      </c>
      <c r="S109" s="113">
        <v>32</v>
      </c>
    </row>
    <row r="110" spans="2:19" x14ac:dyDescent="0.2">
      <c r="B110" s="138">
        <v>100</v>
      </c>
      <c r="C110" s="113">
        <v>41</v>
      </c>
      <c r="F110" s="152">
        <v>122</v>
      </c>
      <c r="G110" s="188">
        <v>0</v>
      </c>
      <c r="J110" s="152">
        <v>111</v>
      </c>
      <c r="K110" s="113">
        <v>0</v>
      </c>
      <c r="N110" s="190">
        <v>148</v>
      </c>
      <c r="O110" s="192">
        <v>13</v>
      </c>
      <c r="R110" s="113">
        <v>41</v>
      </c>
      <c r="S110" s="113">
        <v>0</v>
      </c>
    </row>
    <row r="111" spans="2:19" x14ac:dyDescent="0.2">
      <c r="B111" s="138">
        <v>152</v>
      </c>
      <c r="C111" s="113">
        <v>16</v>
      </c>
      <c r="F111" s="152">
        <v>123</v>
      </c>
      <c r="G111" s="188">
        <v>40</v>
      </c>
      <c r="J111" s="152">
        <v>112</v>
      </c>
      <c r="K111" s="113">
        <v>14</v>
      </c>
      <c r="N111" s="190">
        <v>149</v>
      </c>
      <c r="O111" s="192">
        <v>49</v>
      </c>
      <c r="R111" s="113">
        <v>16</v>
      </c>
      <c r="S111" s="113">
        <v>14</v>
      </c>
    </row>
    <row r="112" spans="2:19" x14ac:dyDescent="0.2">
      <c r="B112" s="138">
        <v>138</v>
      </c>
      <c r="C112" s="113">
        <v>31</v>
      </c>
      <c r="F112" s="152">
        <v>125</v>
      </c>
      <c r="G112" s="188">
        <v>6</v>
      </c>
      <c r="J112" s="152">
        <v>113</v>
      </c>
      <c r="K112" s="113">
        <v>13</v>
      </c>
      <c r="N112" s="190">
        <v>150</v>
      </c>
      <c r="O112" s="192">
        <v>44</v>
      </c>
      <c r="R112" s="113">
        <v>31</v>
      </c>
      <c r="S112" s="113">
        <v>13</v>
      </c>
    </row>
    <row r="113" spans="2:19" x14ac:dyDescent="0.2">
      <c r="B113" s="138">
        <v>44</v>
      </c>
      <c r="C113" s="113">
        <v>35</v>
      </c>
      <c r="F113" s="152">
        <v>126</v>
      </c>
      <c r="G113" s="188">
        <v>21</v>
      </c>
      <c r="J113" s="152">
        <v>114</v>
      </c>
      <c r="K113" s="113">
        <v>7</v>
      </c>
      <c r="N113" s="190">
        <v>152</v>
      </c>
      <c r="O113" s="192">
        <v>44</v>
      </c>
      <c r="R113" s="113">
        <v>35</v>
      </c>
      <c r="S113" s="113">
        <v>7</v>
      </c>
    </row>
    <row r="114" spans="2:19" x14ac:dyDescent="0.2">
      <c r="B114" s="138">
        <v>27</v>
      </c>
      <c r="C114" s="113">
        <v>31</v>
      </c>
      <c r="F114" s="152">
        <v>128</v>
      </c>
      <c r="G114" s="188">
        <v>16</v>
      </c>
      <c r="J114" s="152">
        <v>115</v>
      </c>
      <c r="K114" s="113">
        <v>0</v>
      </c>
      <c r="N114" s="190">
        <v>153</v>
      </c>
      <c r="O114" s="192">
        <v>36</v>
      </c>
      <c r="R114" s="113">
        <v>31</v>
      </c>
      <c r="S114" s="113">
        <v>0</v>
      </c>
    </row>
    <row r="115" spans="2:19" x14ac:dyDescent="0.2">
      <c r="B115" s="138">
        <v>191</v>
      </c>
      <c r="C115" s="113">
        <v>17</v>
      </c>
      <c r="F115" s="152">
        <v>130</v>
      </c>
      <c r="G115" s="188">
        <v>8</v>
      </c>
      <c r="J115" s="152">
        <v>116</v>
      </c>
      <c r="K115" s="113">
        <v>42</v>
      </c>
      <c r="N115" s="190">
        <v>154</v>
      </c>
      <c r="O115" s="192">
        <v>91</v>
      </c>
      <c r="R115" s="113">
        <v>17</v>
      </c>
      <c r="S115" s="113">
        <v>42</v>
      </c>
    </row>
    <row r="116" spans="2:19" x14ac:dyDescent="0.2">
      <c r="B116" s="138">
        <v>162</v>
      </c>
      <c r="C116" s="113">
        <v>30</v>
      </c>
      <c r="F116" s="152">
        <v>131</v>
      </c>
      <c r="G116" s="188">
        <v>13</v>
      </c>
      <c r="J116" s="152">
        <v>117</v>
      </c>
      <c r="K116" s="113">
        <v>17</v>
      </c>
      <c r="N116" s="190">
        <v>155</v>
      </c>
      <c r="O116" s="192">
        <v>9</v>
      </c>
      <c r="R116" s="113">
        <v>30</v>
      </c>
      <c r="S116" s="113">
        <v>17</v>
      </c>
    </row>
    <row r="117" spans="2:19" x14ac:dyDescent="0.2">
      <c r="B117" s="138">
        <v>88</v>
      </c>
      <c r="C117" s="113">
        <v>12</v>
      </c>
      <c r="F117" s="152">
        <v>133</v>
      </c>
      <c r="G117" s="188">
        <v>0</v>
      </c>
      <c r="J117" s="152">
        <v>118</v>
      </c>
      <c r="K117" s="113">
        <v>15</v>
      </c>
      <c r="N117" s="190">
        <v>156</v>
      </c>
      <c r="O117" s="192">
        <v>5</v>
      </c>
      <c r="R117" s="113">
        <v>12</v>
      </c>
      <c r="S117" s="113">
        <v>15</v>
      </c>
    </row>
    <row r="118" spans="2:19" x14ac:dyDescent="0.2">
      <c r="B118" s="138">
        <v>37</v>
      </c>
      <c r="C118" s="113">
        <v>18</v>
      </c>
      <c r="F118" s="152">
        <v>135</v>
      </c>
      <c r="G118" s="188">
        <v>5</v>
      </c>
      <c r="J118" s="152">
        <v>119</v>
      </c>
      <c r="K118" s="113">
        <v>5</v>
      </c>
      <c r="N118" s="190">
        <v>157</v>
      </c>
      <c r="O118" s="192">
        <v>31</v>
      </c>
      <c r="R118" s="113">
        <v>18</v>
      </c>
      <c r="S118" s="113">
        <v>5</v>
      </c>
    </row>
    <row r="119" spans="2:19" x14ac:dyDescent="0.2">
      <c r="B119" s="138">
        <v>184</v>
      </c>
      <c r="C119" s="113">
        <v>36</v>
      </c>
      <c r="F119" s="152">
        <v>136</v>
      </c>
      <c r="G119" s="188">
        <v>16</v>
      </c>
      <c r="J119" s="152">
        <v>120</v>
      </c>
      <c r="K119" s="113">
        <v>1</v>
      </c>
      <c r="N119" s="190">
        <v>158</v>
      </c>
      <c r="O119" s="192">
        <v>15</v>
      </c>
      <c r="R119" s="113">
        <v>36</v>
      </c>
      <c r="S119" s="113">
        <v>1</v>
      </c>
    </row>
    <row r="120" spans="2:19" x14ac:dyDescent="0.2">
      <c r="B120" s="138">
        <v>205</v>
      </c>
      <c r="C120" s="113">
        <v>43</v>
      </c>
      <c r="F120" s="152">
        <v>138</v>
      </c>
      <c r="G120" s="188">
        <v>7</v>
      </c>
      <c r="J120" s="152">
        <v>121</v>
      </c>
      <c r="K120" s="113">
        <v>20</v>
      </c>
      <c r="N120" s="190">
        <v>159</v>
      </c>
      <c r="O120" s="192">
        <v>14</v>
      </c>
      <c r="R120" s="113">
        <v>43</v>
      </c>
      <c r="S120" s="113">
        <v>20</v>
      </c>
    </row>
    <row r="121" spans="2:19" x14ac:dyDescent="0.2">
      <c r="B121" s="138">
        <v>122</v>
      </c>
      <c r="C121" s="113">
        <v>45</v>
      </c>
      <c r="F121" s="152">
        <v>140</v>
      </c>
      <c r="G121" s="188">
        <v>16</v>
      </c>
      <c r="J121" s="152">
        <v>122</v>
      </c>
      <c r="K121" s="113">
        <v>4</v>
      </c>
      <c r="N121" s="190">
        <v>160</v>
      </c>
      <c r="O121" s="192">
        <v>10</v>
      </c>
      <c r="R121" s="113">
        <v>45</v>
      </c>
      <c r="S121" s="113">
        <v>4</v>
      </c>
    </row>
    <row r="122" spans="2:19" x14ac:dyDescent="0.2">
      <c r="B122" s="138">
        <v>167</v>
      </c>
      <c r="C122" s="113">
        <v>19</v>
      </c>
      <c r="F122" s="152">
        <v>141</v>
      </c>
      <c r="G122" s="188">
        <v>19</v>
      </c>
      <c r="J122" s="152">
        <v>123</v>
      </c>
      <c r="K122" s="113">
        <v>9</v>
      </c>
      <c r="N122" s="190">
        <v>161</v>
      </c>
      <c r="O122" s="192">
        <v>4</v>
      </c>
      <c r="R122" s="113">
        <v>19</v>
      </c>
      <c r="S122" s="113">
        <v>9</v>
      </c>
    </row>
    <row r="123" spans="2:19" x14ac:dyDescent="0.2">
      <c r="B123" s="138">
        <v>151</v>
      </c>
      <c r="C123" s="113">
        <v>28</v>
      </c>
      <c r="F123" s="152">
        <v>146</v>
      </c>
      <c r="G123" s="188">
        <v>10</v>
      </c>
      <c r="J123" s="152">
        <v>124</v>
      </c>
      <c r="K123" s="113">
        <v>7</v>
      </c>
      <c r="N123" s="190">
        <v>162</v>
      </c>
      <c r="O123" s="192">
        <v>38</v>
      </c>
      <c r="R123" s="113">
        <v>28</v>
      </c>
      <c r="S123" s="113">
        <v>7</v>
      </c>
    </row>
    <row r="124" spans="2:19" x14ac:dyDescent="0.2">
      <c r="B124" s="138">
        <v>66</v>
      </c>
      <c r="C124" s="113">
        <v>39</v>
      </c>
      <c r="F124" s="152">
        <v>148</v>
      </c>
      <c r="G124" s="188">
        <v>0</v>
      </c>
      <c r="J124" s="152">
        <v>125</v>
      </c>
      <c r="K124" s="113">
        <v>4</v>
      </c>
      <c r="N124" s="190">
        <v>164</v>
      </c>
      <c r="O124" s="192">
        <v>11</v>
      </c>
      <c r="R124" s="113">
        <v>39</v>
      </c>
      <c r="S124" s="113">
        <v>4</v>
      </c>
    </row>
    <row r="125" spans="2:19" x14ac:dyDescent="0.2">
      <c r="B125" s="138">
        <v>110</v>
      </c>
      <c r="C125" s="113">
        <v>17</v>
      </c>
      <c r="F125" s="152">
        <v>149</v>
      </c>
      <c r="G125" s="188">
        <v>0</v>
      </c>
      <c r="J125" s="152">
        <v>126</v>
      </c>
      <c r="K125" s="113">
        <v>28</v>
      </c>
      <c r="N125" s="190">
        <v>165</v>
      </c>
      <c r="O125" s="192">
        <v>73</v>
      </c>
      <c r="R125" s="113">
        <v>17</v>
      </c>
      <c r="S125" s="113">
        <v>28</v>
      </c>
    </row>
    <row r="126" spans="2:19" x14ac:dyDescent="0.2">
      <c r="B126" s="138">
        <v>102</v>
      </c>
      <c r="C126" s="113">
        <v>79</v>
      </c>
      <c r="F126" s="152">
        <v>151</v>
      </c>
      <c r="G126" s="188">
        <v>1</v>
      </c>
      <c r="J126" s="152">
        <v>127</v>
      </c>
      <c r="K126" s="113">
        <v>42</v>
      </c>
      <c r="N126" s="190">
        <v>166</v>
      </c>
      <c r="O126" s="192">
        <v>0</v>
      </c>
      <c r="R126" s="113">
        <v>79</v>
      </c>
      <c r="S126" s="113">
        <v>42</v>
      </c>
    </row>
    <row r="127" spans="2:19" x14ac:dyDescent="0.2">
      <c r="B127" s="138">
        <v>79</v>
      </c>
      <c r="C127" s="113">
        <v>57</v>
      </c>
      <c r="F127" s="152">
        <v>153</v>
      </c>
      <c r="G127" s="188">
        <v>8</v>
      </c>
      <c r="J127" s="152">
        <v>128</v>
      </c>
      <c r="K127" s="113">
        <v>8</v>
      </c>
      <c r="N127" s="190">
        <v>167</v>
      </c>
      <c r="O127" s="192">
        <v>5</v>
      </c>
      <c r="R127" s="113">
        <v>57</v>
      </c>
      <c r="S127" s="113">
        <v>8</v>
      </c>
    </row>
    <row r="128" spans="2:19" x14ac:dyDescent="0.2">
      <c r="B128" s="138">
        <v>176</v>
      </c>
      <c r="C128" s="113">
        <v>38</v>
      </c>
      <c r="F128" s="152">
        <v>154</v>
      </c>
      <c r="G128" s="188">
        <v>0</v>
      </c>
      <c r="J128" s="152">
        <v>129</v>
      </c>
      <c r="K128" s="113">
        <v>5</v>
      </c>
      <c r="N128" s="190">
        <v>168</v>
      </c>
      <c r="O128" s="192">
        <v>10</v>
      </c>
      <c r="R128" s="113">
        <v>38</v>
      </c>
      <c r="S128" s="113">
        <v>5</v>
      </c>
    </row>
    <row r="129" spans="2:19" ht="16" thickBot="1" x14ac:dyDescent="0.25">
      <c r="B129" s="138">
        <v>108</v>
      </c>
      <c r="C129" s="113">
        <v>24</v>
      </c>
      <c r="F129" s="154">
        <v>158</v>
      </c>
      <c r="G129" s="188">
        <v>42</v>
      </c>
      <c r="J129" s="152">
        <v>130</v>
      </c>
      <c r="K129" s="113">
        <v>8</v>
      </c>
      <c r="N129" s="190">
        <v>169</v>
      </c>
      <c r="O129" s="192">
        <v>37</v>
      </c>
      <c r="R129" s="113">
        <v>24</v>
      </c>
      <c r="S129" s="113">
        <v>8</v>
      </c>
    </row>
    <row r="130" spans="2:19" x14ac:dyDescent="0.2">
      <c r="B130" s="138">
        <v>97</v>
      </c>
      <c r="C130" s="113">
        <v>52</v>
      </c>
      <c r="J130" s="152">
        <v>131</v>
      </c>
      <c r="K130" s="113">
        <v>10</v>
      </c>
      <c r="N130" s="190">
        <v>170</v>
      </c>
      <c r="O130" s="192">
        <v>34</v>
      </c>
      <c r="R130" s="113">
        <v>52</v>
      </c>
      <c r="S130" s="113">
        <v>10</v>
      </c>
    </row>
    <row r="131" spans="2:19" x14ac:dyDescent="0.2">
      <c r="B131" s="138">
        <v>203</v>
      </c>
      <c r="C131" s="113">
        <v>27</v>
      </c>
      <c r="J131" s="152">
        <v>132</v>
      </c>
      <c r="K131" s="113">
        <v>29</v>
      </c>
      <c r="N131" s="190">
        <v>171</v>
      </c>
      <c r="O131" s="192">
        <v>60</v>
      </c>
      <c r="R131" s="113">
        <v>27</v>
      </c>
      <c r="S131" s="113">
        <v>29</v>
      </c>
    </row>
    <row r="132" spans="2:19" x14ac:dyDescent="0.2">
      <c r="B132" s="138">
        <v>69</v>
      </c>
      <c r="C132" s="113">
        <v>25</v>
      </c>
      <c r="J132" s="152">
        <v>133</v>
      </c>
      <c r="K132" s="113">
        <v>13</v>
      </c>
      <c r="N132" s="190">
        <v>172</v>
      </c>
      <c r="O132" s="192">
        <v>51</v>
      </c>
      <c r="R132" s="113">
        <v>25</v>
      </c>
      <c r="S132" s="113">
        <v>13</v>
      </c>
    </row>
    <row r="133" spans="2:19" x14ac:dyDescent="0.2">
      <c r="B133" s="138">
        <v>197</v>
      </c>
      <c r="C133" s="113">
        <v>14</v>
      </c>
      <c r="J133" s="152">
        <v>134</v>
      </c>
      <c r="K133" s="113">
        <v>4</v>
      </c>
      <c r="N133" s="190">
        <v>173</v>
      </c>
      <c r="O133" s="192">
        <v>17</v>
      </c>
      <c r="R133" s="113">
        <v>14</v>
      </c>
      <c r="S133" s="113">
        <v>4</v>
      </c>
    </row>
    <row r="134" spans="2:19" x14ac:dyDescent="0.2">
      <c r="B134" s="138">
        <v>174</v>
      </c>
      <c r="C134" s="113">
        <v>32</v>
      </c>
      <c r="J134" s="152">
        <v>135</v>
      </c>
      <c r="K134" s="113">
        <v>20</v>
      </c>
      <c r="N134" s="190">
        <v>174</v>
      </c>
      <c r="O134" s="192">
        <v>6</v>
      </c>
      <c r="R134" s="113">
        <v>32</v>
      </c>
      <c r="S134" s="113">
        <v>20</v>
      </c>
    </row>
    <row r="135" spans="2:19" x14ac:dyDescent="0.2">
      <c r="B135" s="138">
        <v>196</v>
      </c>
      <c r="C135" s="113">
        <v>47</v>
      </c>
      <c r="J135" s="152">
        <v>136</v>
      </c>
      <c r="K135" s="113">
        <v>24</v>
      </c>
      <c r="N135" s="190">
        <v>175</v>
      </c>
      <c r="O135" s="192">
        <v>44</v>
      </c>
      <c r="R135" s="113">
        <v>47</v>
      </c>
      <c r="S135" s="113">
        <v>24</v>
      </c>
    </row>
    <row r="136" spans="2:19" x14ac:dyDescent="0.2">
      <c r="B136" s="138">
        <v>57</v>
      </c>
      <c r="C136" s="113">
        <v>26</v>
      </c>
      <c r="J136" s="152">
        <v>137</v>
      </c>
      <c r="K136" s="113">
        <v>5</v>
      </c>
      <c r="N136" s="190">
        <v>176</v>
      </c>
      <c r="O136" s="192">
        <v>59</v>
      </c>
      <c r="R136" s="113">
        <v>26</v>
      </c>
      <c r="S136" s="113">
        <v>5</v>
      </c>
    </row>
    <row r="137" spans="2:19" x14ac:dyDescent="0.2">
      <c r="B137" s="138">
        <v>170</v>
      </c>
      <c r="C137" s="113">
        <v>32</v>
      </c>
      <c r="J137" s="152">
        <v>138</v>
      </c>
      <c r="K137" s="113">
        <v>49</v>
      </c>
      <c r="N137" s="190">
        <v>177</v>
      </c>
      <c r="O137" s="192">
        <v>6</v>
      </c>
      <c r="R137" s="113">
        <v>32</v>
      </c>
      <c r="S137" s="113">
        <v>49</v>
      </c>
    </row>
    <row r="138" spans="2:19" x14ac:dyDescent="0.2">
      <c r="B138" s="138">
        <v>72</v>
      </c>
      <c r="C138" s="113">
        <v>42</v>
      </c>
      <c r="J138" s="152">
        <v>139</v>
      </c>
      <c r="K138" s="113">
        <v>4</v>
      </c>
      <c r="N138" s="190">
        <v>178</v>
      </c>
      <c r="O138" s="192">
        <v>24</v>
      </c>
      <c r="R138" s="113">
        <v>42</v>
      </c>
      <c r="S138" s="113">
        <v>4</v>
      </c>
    </row>
    <row r="139" spans="2:19" x14ac:dyDescent="0.2">
      <c r="B139" s="138">
        <v>83</v>
      </c>
      <c r="C139" s="113">
        <v>44</v>
      </c>
      <c r="J139" s="152">
        <v>140</v>
      </c>
      <c r="K139" s="113">
        <v>13</v>
      </c>
      <c r="N139" s="190">
        <v>180</v>
      </c>
      <c r="O139" s="192">
        <v>0</v>
      </c>
      <c r="R139" s="113">
        <v>44</v>
      </c>
      <c r="S139" s="113">
        <v>13</v>
      </c>
    </row>
    <row r="140" spans="2:19" x14ac:dyDescent="0.2">
      <c r="B140" s="138">
        <v>58</v>
      </c>
      <c r="C140" s="113">
        <v>56</v>
      </c>
      <c r="J140" s="152">
        <v>142</v>
      </c>
      <c r="K140" s="113">
        <v>5</v>
      </c>
      <c r="N140" s="190">
        <v>181</v>
      </c>
      <c r="O140" s="192">
        <v>10</v>
      </c>
      <c r="R140" s="113">
        <v>56</v>
      </c>
      <c r="S140" s="113">
        <v>5</v>
      </c>
    </row>
    <row r="141" spans="2:19" x14ac:dyDescent="0.2">
      <c r="B141" s="138">
        <v>49</v>
      </c>
      <c r="C141" s="113">
        <v>50</v>
      </c>
      <c r="J141" s="152">
        <v>143</v>
      </c>
      <c r="K141" s="113">
        <v>5</v>
      </c>
      <c r="N141" s="190">
        <v>182</v>
      </c>
      <c r="O141" s="192">
        <v>8</v>
      </c>
      <c r="R141" s="113">
        <v>50</v>
      </c>
      <c r="S141" s="113">
        <v>5</v>
      </c>
    </row>
    <row r="142" spans="2:19" x14ac:dyDescent="0.2">
      <c r="B142" s="138">
        <v>143</v>
      </c>
      <c r="C142" s="113">
        <v>12</v>
      </c>
      <c r="J142" s="152">
        <v>144</v>
      </c>
      <c r="K142" s="113">
        <v>12</v>
      </c>
      <c r="N142" s="190">
        <v>183</v>
      </c>
      <c r="O142" s="192">
        <v>20</v>
      </c>
      <c r="R142" s="113">
        <v>12</v>
      </c>
      <c r="S142" s="113">
        <v>12</v>
      </c>
    </row>
    <row r="143" spans="2:19" x14ac:dyDescent="0.2">
      <c r="B143" s="138">
        <v>165</v>
      </c>
      <c r="C143" s="113">
        <v>27</v>
      </c>
      <c r="J143" s="152">
        <v>145</v>
      </c>
      <c r="K143" s="113">
        <v>8</v>
      </c>
      <c r="N143" s="190">
        <v>184</v>
      </c>
      <c r="O143" s="192">
        <v>8</v>
      </c>
      <c r="R143" s="113">
        <v>27</v>
      </c>
      <c r="S143" s="113">
        <v>8</v>
      </c>
    </row>
    <row r="144" spans="2:19" x14ac:dyDescent="0.2">
      <c r="B144" s="138">
        <v>185</v>
      </c>
      <c r="C144" s="113">
        <v>23</v>
      </c>
      <c r="J144" s="152">
        <v>146</v>
      </c>
      <c r="K144" s="113">
        <v>0</v>
      </c>
      <c r="N144" s="190">
        <v>185</v>
      </c>
      <c r="O144" s="192">
        <v>35</v>
      </c>
      <c r="R144" s="113">
        <v>23</v>
      </c>
      <c r="S144" s="113">
        <v>0</v>
      </c>
    </row>
    <row r="145" spans="2:19" x14ac:dyDescent="0.2">
      <c r="B145" s="138">
        <v>125</v>
      </c>
      <c r="C145" s="113">
        <v>7</v>
      </c>
      <c r="J145" s="152">
        <v>147</v>
      </c>
      <c r="K145" s="113">
        <v>25</v>
      </c>
      <c r="N145" s="190">
        <v>186</v>
      </c>
      <c r="O145" s="192">
        <v>14</v>
      </c>
      <c r="R145" s="113">
        <v>7</v>
      </c>
      <c r="S145" s="113">
        <v>25</v>
      </c>
    </row>
    <row r="146" spans="2:19" x14ac:dyDescent="0.2">
      <c r="B146" s="138">
        <v>35</v>
      </c>
      <c r="C146" s="113">
        <v>38</v>
      </c>
      <c r="J146" s="152">
        <v>148</v>
      </c>
      <c r="K146" s="113">
        <v>28</v>
      </c>
      <c r="N146" s="190">
        <v>187</v>
      </c>
      <c r="O146" s="192">
        <v>43</v>
      </c>
      <c r="R146" s="113">
        <v>38</v>
      </c>
      <c r="S146" s="113">
        <v>28</v>
      </c>
    </row>
    <row r="147" spans="2:19" x14ac:dyDescent="0.2">
      <c r="B147" s="138">
        <v>120</v>
      </c>
      <c r="C147" s="113">
        <v>22</v>
      </c>
      <c r="J147" s="152">
        <v>149</v>
      </c>
      <c r="K147" s="113">
        <v>9</v>
      </c>
      <c r="N147" s="190">
        <v>188</v>
      </c>
      <c r="O147" s="192">
        <v>13</v>
      </c>
      <c r="R147" s="113">
        <v>22</v>
      </c>
      <c r="S147" s="113">
        <v>9</v>
      </c>
    </row>
    <row r="148" spans="2:19" x14ac:dyDescent="0.2">
      <c r="B148" s="138">
        <v>123</v>
      </c>
      <c r="C148" s="113">
        <v>33</v>
      </c>
      <c r="J148" s="152">
        <v>150</v>
      </c>
      <c r="K148" s="113">
        <v>0</v>
      </c>
      <c r="N148" s="190">
        <v>189</v>
      </c>
      <c r="O148" s="192">
        <v>54</v>
      </c>
      <c r="R148" s="113">
        <v>33</v>
      </c>
      <c r="S148" s="113">
        <v>0</v>
      </c>
    </row>
    <row r="149" spans="2:19" x14ac:dyDescent="0.2">
      <c r="B149" s="138">
        <v>121</v>
      </c>
      <c r="C149" s="113">
        <v>40</v>
      </c>
      <c r="J149" s="152">
        <v>151</v>
      </c>
      <c r="K149" s="113">
        <v>0</v>
      </c>
      <c r="N149" s="190">
        <v>190</v>
      </c>
      <c r="O149" s="192">
        <v>30</v>
      </c>
      <c r="R149" s="113">
        <v>40</v>
      </c>
      <c r="S149" s="113">
        <v>0</v>
      </c>
    </row>
    <row r="150" spans="2:19" x14ac:dyDescent="0.2">
      <c r="B150" s="138">
        <v>190</v>
      </c>
      <c r="C150" s="113">
        <v>21</v>
      </c>
      <c r="J150" s="152">
        <v>152</v>
      </c>
      <c r="K150" s="113">
        <v>8</v>
      </c>
      <c r="N150" s="190">
        <v>191</v>
      </c>
      <c r="O150" s="192">
        <v>58</v>
      </c>
      <c r="R150" s="113">
        <v>21</v>
      </c>
      <c r="S150" s="113">
        <v>8</v>
      </c>
    </row>
    <row r="151" spans="2:19" x14ac:dyDescent="0.2">
      <c r="B151" s="138">
        <v>169</v>
      </c>
      <c r="C151" s="113">
        <v>36</v>
      </c>
      <c r="J151" s="152">
        <v>153</v>
      </c>
      <c r="K151" s="113">
        <v>5</v>
      </c>
      <c r="N151" s="190">
        <v>192</v>
      </c>
      <c r="O151" s="192">
        <v>34</v>
      </c>
      <c r="R151" s="113">
        <v>36</v>
      </c>
      <c r="S151" s="113">
        <v>5</v>
      </c>
    </row>
    <row r="152" spans="2:19" x14ac:dyDescent="0.2">
      <c r="B152" s="138">
        <v>103</v>
      </c>
      <c r="C152" s="113">
        <v>62</v>
      </c>
      <c r="J152" s="152">
        <v>154</v>
      </c>
      <c r="K152" s="113">
        <v>8</v>
      </c>
      <c r="N152" s="190">
        <v>193</v>
      </c>
      <c r="O152" s="192">
        <v>36</v>
      </c>
      <c r="R152" s="113">
        <v>62</v>
      </c>
      <c r="S152" s="113">
        <v>8</v>
      </c>
    </row>
    <row r="153" spans="2:19" x14ac:dyDescent="0.2">
      <c r="B153" s="138">
        <v>189</v>
      </c>
      <c r="C153" s="113">
        <v>11</v>
      </c>
      <c r="J153" s="152">
        <v>155</v>
      </c>
      <c r="K153" s="113">
        <v>1</v>
      </c>
      <c r="N153" s="190">
        <v>194</v>
      </c>
      <c r="O153" s="192">
        <v>0</v>
      </c>
      <c r="R153" s="113">
        <v>11</v>
      </c>
      <c r="S153" s="113">
        <v>1</v>
      </c>
    </row>
    <row r="154" spans="2:19" x14ac:dyDescent="0.2">
      <c r="B154" s="138">
        <v>73</v>
      </c>
      <c r="C154" s="113">
        <v>21</v>
      </c>
      <c r="J154" s="152">
        <v>156</v>
      </c>
      <c r="K154" s="113">
        <v>28</v>
      </c>
      <c r="N154" s="190">
        <v>195</v>
      </c>
      <c r="O154" s="192">
        <v>5</v>
      </c>
      <c r="R154" s="113">
        <v>21</v>
      </c>
      <c r="S154" s="113">
        <v>28</v>
      </c>
    </row>
    <row r="155" spans="2:19" x14ac:dyDescent="0.2">
      <c r="B155" s="138">
        <v>68</v>
      </c>
      <c r="C155" s="113">
        <v>40</v>
      </c>
      <c r="J155" s="152">
        <v>157</v>
      </c>
      <c r="K155" s="113">
        <v>13</v>
      </c>
      <c r="N155" s="190">
        <v>196</v>
      </c>
      <c r="O155" s="192">
        <v>5</v>
      </c>
      <c r="R155" s="113">
        <v>40</v>
      </c>
      <c r="S155" s="113">
        <v>13</v>
      </c>
    </row>
    <row r="156" spans="2:19" x14ac:dyDescent="0.2">
      <c r="B156" s="138">
        <v>141</v>
      </c>
      <c r="C156" s="113">
        <v>36</v>
      </c>
      <c r="J156" s="152">
        <v>158</v>
      </c>
      <c r="K156" s="113">
        <v>4</v>
      </c>
      <c r="N156" s="190">
        <v>197</v>
      </c>
      <c r="O156" s="192">
        <v>47</v>
      </c>
      <c r="R156" s="113">
        <v>36</v>
      </c>
      <c r="S156" s="113">
        <v>4</v>
      </c>
    </row>
    <row r="157" spans="2:19" x14ac:dyDescent="0.2">
      <c r="B157" s="138">
        <v>87</v>
      </c>
      <c r="C157" s="113">
        <v>46</v>
      </c>
      <c r="J157" s="152">
        <v>159</v>
      </c>
      <c r="K157" s="113">
        <v>15</v>
      </c>
      <c r="N157" s="190">
        <v>198</v>
      </c>
      <c r="O157" s="192">
        <v>0</v>
      </c>
      <c r="R157" s="113">
        <v>46</v>
      </c>
      <c r="S157" s="113">
        <v>15</v>
      </c>
    </row>
    <row r="158" spans="2:19" x14ac:dyDescent="0.2">
      <c r="B158" s="138">
        <v>186</v>
      </c>
      <c r="C158" s="113">
        <v>32</v>
      </c>
      <c r="J158" s="152">
        <v>160</v>
      </c>
      <c r="K158" s="113">
        <v>33</v>
      </c>
      <c r="N158" s="190">
        <v>199</v>
      </c>
      <c r="O158" s="192">
        <v>1</v>
      </c>
      <c r="R158" s="113">
        <v>32</v>
      </c>
      <c r="S158" s="113">
        <v>33</v>
      </c>
    </row>
    <row r="159" spans="2:19" x14ac:dyDescent="0.2">
      <c r="B159" s="138">
        <v>56</v>
      </c>
      <c r="C159" s="113">
        <v>48</v>
      </c>
      <c r="J159" s="152">
        <v>161</v>
      </c>
      <c r="K159" s="113">
        <v>24</v>
      </c>
      <c r="N159" s="190">
        <v>200</v>
      </c>
      <c r="O159" s="192">
        <v>44</v>
      </c>
      <c r="R159" s="113">
        <v>48</v>
      </c>
      <c r="S159" s="113">
        <v>24</v>
      </c>
    </row>
    <row r="160" spans="2:19" x14ac:dyDescent="0.2">
      <c r="B160" s="138">
        <v>180</v>
      </c>
      <c r="C160" s="113">
        <v>32</v>
      </c>
      <c r="J160" s="152">
        <v>162</v>
      </c>
      <c r="K160" s="113">
        <v>29</v>
      </c>
      <c r="N160" s="190">
        <v>203</v>
      </c>
      <c r="O160" s="192">
        <v>12</v>
      </c>
      <c r="R160" s="113">
        <v>32</v>
      </c>
      <c r="S160" s="113">
        <v>29</v>
      </c>
    </row>
    <row r="161" spans="2:19" x14ac:dyDescent="0.2">
      <c r="B161" s="138">
        <v>109</v>
      </c>
      <c r="C161" s="113">
        <v>40</v>
      </c>
      <c r="J161" s="152">
        <v>163</v>
      </c>
      <c r="K161" s="113">
        <v>5</v>
      </c>
      <c r="N161" s="190">
        <v>204</v>
      </c>
      <c r="O161" s="192">
        <v>41</v>
      </c>
      <c r="R161" s="113">
        <v>40</v>
      </c>
      <c r="S161" s="113">
        <v>5</v>
      </c>
    </row>
    <row r="162" spans="2:19" x14ac:dyDescent="0.2">
      <c r="B162" s="138">
        <v>50</v>
      </c>
      <c r="C162" s="113">
        <v>29</v>
      </c>
      <c r="J162" s="152">
        <v>164</v>
      </c>
      <c r="K162" s="113">
        <v>0</v>
      </c>
      <c r="N162" s="190">
        <v>205</v>
      </c>
      <c r="O162" s="192">
        <v>2</v>
      </c>
      <c r="R162" s="113">
        <v>29</v>
      </c>
      <c r="S162" s="113">
        <v>0</v>
      </c>
    </row>
    <row r="163" spans="2:19" x14ac:dyDescent="0.2">
      <c r="B163" s="138">
        <v>164</v>
      </c>
      <c r="C163" s="113">
        <v>30</v>
      </c>
      <c r="J163" s="152">
        <v>165</v>
      </c>
      <c r="K163" s="113">
        <v>5</v>
      </c>
      <c r="N163" s="190">
        <v>207</v>
      </c>
      <c r="O163" s="192">
        <v>0</v>
      </c>
      <c r="R163" s="113">
        <v>30</v>
      </c>
      <c r="S163" s="113">
        <v>5</v>
      </c>
    </row>
    <row r="164" spans="2:19" x14ac:dyDescent="0.2">
      <c r="B164" s="138">
        <v>84</v>
      </c>
      <c r="C164" s="113">
        <v>50</v>
      </c>
      <c r="J164" s="152">
        <v>166</v>
      </c>
      <c r="K164" s="113">
        <v>17</v>
      </c>
      <c r="N164" s="190">
        <v>216</v>
      </c>
      <c r="O164" s="192">
        <v>0</v>
      </c>
      <c r="R164" s="113">
        <v>50</v>
      </c>
      <c r="S164" s="113">
        <v>17</v>
      </c>
    </row>
    <row r="165" spans="2:19" x14ac:dyDescent="0.2">
      <c r="B165" s="138">
        <v>147</v>
      </c>
      <c r="C165" s="113">
        <v>29</v>
      </c>
      <c r="J165" s="152">
        <v>167</v>
      </c>
      <c r="K165" s="113">
        <v>27</v>
      </c>
      <c r="N165" s="190">
        <v>217</v>
      </c>
      <c r="O165" s="192">
        <v>0</v>
      </c>
      <c r="R165" s="113">
        <v>29</v>
      </c>
      <c r="S165" s="113">
        <v>27</v>
      </c>
    </row>
    <row r="166" spans="2:19" x14ac:dyDescent="0.2">
      <c r="B166" s="138">
        <v>115</v>
      </c>
      <c r="C166" s="113">
        <v>61</v>
      </c>
      <c r="J166" s="152">
        <v>168</v>
      </c>
      <c r="K166" s="113">
        <v>5</v>
      </c>
      <c r="N166" s="190">
        <v>218</v>
      </c>
      <c r="O166" s="192">
        <v>0</v>
      </c>
      <c r="R166" s="113">
        <v>61</v>
      </c>
      <c r="S166" s="113">
        <v>5</v>
      </c>
    </row>
    <row r="167" spans="2:19" x14ac:dyDescent="0.2">
      <c r="B167" s="138">
        <v>209</v>
      </c>
      <c r="C167" s="113">
        <v>33</v>
      </c>
      <c r="J167" s="152">
        <v>169</v>
      </c>
      <c r="K167" s="113">
        <v>12</v>
      </c>
      <c r="N167" s="190">
        <v>219</v>
      </c>
      <c r="O167" s="192">
        <v>0</v>
      </c>
      <c r="R167" s="113">
        <v>33</v>
      </c>
      <c r="S167" s="113">
        <v>12</v>
      </c>
    </row>
    <row r="168" spans="2:19" x14ac:dyDescent="0.2">
      <c r="B168" s="138">
        <v>59</v>
      </c>
      <c r="C168" s="113">
        <v>31</v>
      </c>
      <c r="J168" s="152">
        <v>170</v>
      </c>
      <c r="K168" s="113">
        <v>6</v>
      </c>
      <c r="N168" s="190">
        <v>220</v>
      </c>
      <c r="O168" s="192">
        <v>0</v>
      </c>
      <c r="R168" s="113">
        <v>31</v>
      </c>
      <c r="S168" s="113">
        <v>6</v>
      </c>
    </row>
    <row r="169" spans="2:19" x14ac:dyDescent="0.2">
      <c r="B169" s="138">
        <v>193</v>
      </c>
      <c r="C169" s="113">
        <v>47</v>
      </c>
      <c r="J169" s="152">
        <v>171</v>
      </c>
      <c r="K169" s="113">
        <v>23</v>
      </c>
      <c r="N169" s="190">
        <v>221</v>
      </c>
      <c r="O169" s="192">
        <v>19</v>
      </c>
      <c r="R169" s="113">
        <v>47</v>
      </c>
      <c r="S169" s="113">
        <v>23</v>
      </c>
    </row>
    <row r="170" spans="2:19" x14ac:dyDescent="0.2">
      <c r="B170" s="138">
        <v>41</v>
      </c>
      <c r="C170" s="113">
        <v>47</v>
      </c>
      <c r="J170" s="152">
        <v>172</v>
      </c>
      <c r="K170" s="113">
        <v>0</v>
      </c>
      <c r="R170" s="113">
        <v>47</v>
      </c>
      <c r="S170" s="113">
        <v>0</v>
      </c>
    </row>
    <row r="171" spans="2:19" x14ac:dyDescent="0.2">
      <c r="B171" s="138">
        <v>188</v>
      </c>
      <c r="C171" s="113">
        <v>29</v>
      </c>
      <c r="J171" s="152">
        <v>173</v>
      </c>
      <c r="K171" s="113">
        <v>4</v>
      </c>
      <c r="R171" s="113">
        <v>29</v>
      </c>
      <c r="S171" s="113">
        <v>4</v>
      </c>
    </row>
    <row r="172" spans="2:19" x14ac:dyDescent="0.2">
      <c r="B172" s="138">
        <v>80</v>
      </c>
      <c r="C172" s="113">
        <v>57</v>
      </c>
      <c r="J172" s="152">
        <v>174</v>
      </c>
      <c r="K172" s="113">
        <v>0</v>
      </c>
      <c r="R172" s="113">
        <v>57</v>
      </c>
      <c r="S172" s="113">
        <v>0</v>
      </c>
    </row>
    <row r="173" spans="2:19" x14ac:dyDescent="0.2">
      <c r="B173" s="138">
        <v>54</v>
      </c>
      <c r="C173" s="113">
        <v>58</v>
      </c>
      <c r="J173" s="152">
        <v>175</v>
      </c>
      <c r="K173" s="113">
        <v>30</v>
      </c>
      <c r="R173" s="113">
        <v>58</v>
      </c>
      <c r="S173" s="113">
        <v>30</v>
      </c>
    </row>
    <row r="174" spans="2:19" x14ac:dyDescent="0.2">
      <c r="B174" s="138">
        <v>34</v>
      </c>
      <c r="C174" s="113">
        <v>66</v>
      </c>
      <c r="J174" s="152">
        <v>176</v>
      </c>
      <c r="K174" s="113">
        <v>3</v>
      </c>
      <c r="R174" s="113">
        <v>66</v>
      </c>
      <c r="S174" s="113">
        <v>3</v>
      </c>
    </row>
    <row r="175" spans="2:19" x14ac:dyDescent="0.2">
      <c r="B175" s="138">
        <v>42</v>
      </c>
      <c r="C175" s="113">
        <v>39</v>
      </c>
      <c r="J175" s="152">
        <v>177</v>
      </c>
      <c r="K175" s="113">
        <v>13</v>
      </c>
      <c r="R175" s="113">
        <v>39</v>
      </c>
      <c r="S175" s="113">
        <v>13</v>
      </c>
    </row>
    <row r="176" spans="2:19" x14ac:dyDescent="0.2">
      <c r="B176" s="138">
        <v>130</v>
      </c>
      <c r="C176" s="113">
        <v>17</v>
      </c>
      <c r="J176" s="152">
        <v>178</v>
      </c>
      <c r="K176" s="113">
        <v>1</v>
      </c>
      <c r="R176" s="113">
        <v>17</v>
      </c>
      <c r="S176" s="113">
        <v>1</v>
      </c>
    </row>
    <row r="177" spans="2:19" x14ac:dyDescent="0.2">
      <c r="B177" s="138">
        <v>195</v>
      </c>
      <c r="C177" s="113">
        <v>45</v>
      </c>
      <c r="J177" s="152">
        <v>179</v>
      </c>
      <c r="K177" s="113">
        <v>20</v>
      </c>
      <c r="R177" s="113">
        <v>45</v>
      </c>
      <c r="S177" s="113">
        <v>20</v>
      </c>
    </row>
    <row r="178" spans="2:19" x14ac:dyDescent="0.2">
      <c r="B178" s="138">
        <v>40</v>
      </c>
      <c r="C178" s="113">
        <v>58</v>
      </c>
      <c r="J178" s="152">
        <v>180</v>
      </c>
      <c r="K178" s="113">
        <v>27</v>
      </c>
      <c r="R178" s="113">
        <v>58</v>
      </c>
      <c r="S178" s="113">
        <v>27</v>
      </c>
    </row>
    <row r="179" spans="2:19" x14ac:dyDescent="0.2">
      <c r="B179" s="138">
        <v>116</v>
      </c>
      <c r="C179" s="113">
        <v>25</v>
      </c>
      <c r="J179" s="152">
        <v>181</v>
      </c>
      <c r="K179" s="113">
        <v>14</v>
      </c>
      <c r="R179" s="113">
        <v>25</v>
      </c>
      <c r="S179" s="113">
        <v>14</v>
      </c>
    </row>
    <row r="180" spans="2:19" x14ac:dyDescent="0.2">
      <c r="B180" s="138">
        <v>104</v>
      </c>
      <c r="C180" s="113">
        <v>52</v>
      </c>
      <c r="J180" s="152">
        <v>182</v>
      </c>
      <c r="K180" s="113">
        <v>4</v>
      </c>
      <c r="R180" s="113">
        <v>52</v>
      </c>
      <c r="S180" s="113">
        <v>4</v>
      </c>
    </row>
    <row r="181" spans="2:19" x14ac:dyDescent="0.2">
      <c r="B181" s="138">
        <v>150</v>
      </c>
      <c r="C181" s="113">
        <v>54</v>
      </c>
      <c r="J181" s="152">
        <v>183</v>
      </c>
      <c r="K181" s="113">
        <v>16</v>
      </c>
      <c r="R181" s="113">
        <v>54</v>
      </c>
      <c r="S181" s="113">
        <v>16</v>
      </c>
    </row>
    <row r="182" spans="2:19" x14ac:dyDescent="0.2">
      <c r="B182" s="138">
        <v>202</v>
      </c>
      <c r="C182" s="113">
        <v>71</v>
      </c>
      <c r="J182" s="152">
        <v>184</v>
      </c>
      <c r="K182" s="113">
        <v>13</v>
      </c>
      <c r="R182" s="113">
        <v>71</v>
      </c>
      <c r="S182" s="113">
        <v>13</v>
      </c>
    </row>
    <row r="183" spans="2:19" x14ac:dyDescent="0.2">
      <c r="B183" s="138">
        <v>218</v>
      </c>
      <c r="C183" s="113">
        <v>22</v>
      </c>
      <c r="J183" s="152">
        <v>185</v>
      </c>
      <c r="K183" s="113">
        <v>16</v>
      </c>
      <c r="R183" s="113">
        <v>22</v>
      </c>
      <c r="S183" s="113">
        <v>16</v>
      </c>
    </row>
    <row r="184" spans="2:19" x14ac:dyDescent="0.2">
      <c r="B184" s="138">
        <v>146</v>
      </c>
      <c r="C184" s="113">
        <v>32</v>
      </c>
      <c r="J184" s="152">
        <v>186</v>
      </c>
      <c r="K184" s="113">
        <v>46</v>
      </c>
      <c r="R184" s="113">
        <v>32</v>
      </c>
      <c r="S184" s="113">
        <v>46</v>
      </c>
    </row>
    <row r="185" spans="2:19" x14ac:dyDescent="0.2">
      <c r="B185" s="138">
        <v>183</v>
      </c>
      <c r="C185" s="113">
        <v>46</v>
      </c>
      <c r="J185" s="152">
        <v>187</v>
      </c>
      <c r="K185" s="113">
        <v>1</v>
      </c>
      <c r="R185" s="113">
        <v>46</v>
      </c>
      <c r="S185" s="113">
        <v>1</v>
      </c>
    </row>
    <row r="186" spans="2:19" x14ac:dyDescent="0.2">
      <c r="B186" s="138">
        <v>149</v>
      </c>
      <c r="C186" s="113">
        <v>26</v>
      </c>
      <c r="J186" s="152">
        <v>188</v>
      </c>
      <c r="K186" s="113">
        <v>4</v>
      </c>
      <c r="R186" s="113">
        <v>26</v>
      </c>
      <c r="S186" s="113">
        <v>4</v>
      </c>
    </row>
    <row r="187" spans="2:19" x14ac:dyDescent="0.2">
      <c r="B187" s="138">
        <v>31</v>
      </c>
      <c r="C187" s="113">
        <v>57</v>
      </c>
      <c r="J187" s="152">
        <v>189</v>
      </c>
      <c r="K187" s="113">
        <v>13</v>
      </c>
      <c r="R187" s="113">
        <v>57</v>
      </c>
      <c r="S187" s="113">
        <v>13</v>
      </c>
    </row>
    <row r="188" spans="2:19" x14ac:dyDescent="0.2">
      <c r="B188" s="138">
        <v>43</v>
      </c>
      <c r="C188" s="113">
        <v>46</v>
      </c>
      <c r="J188" s="152">
        <v>190</v>
      </c>
      <c r="K188" s="113">
        <v>30</v>
      </c>
      <c r="R188" s="113">
        <v>46</v>
      </c>
      <c r="S188" s="113">
        <v>30</v>
      </c>
    </row>
    <row r="189" spans="2:19" x14ac:dyDescent="0.2">
      <c r="B189" s="138">
        <v>60</v>
      </c>
      <c r="C189" s="113">
        <v>56</v>
      </c>
      <c r="J189" s="152">
        <v>191</v>
      </c>
      <c r="K189" s="113">
        <v>15</v>
      </c>
      <c r="R189" s="113">
        <v>56</v>
      </c>
      <c r="S189" s="113">
        <v>15</v>
      </c>
    </row>
    <row r="190" spans="2:19" x14ac:dyDescent="0.2">
      <c r="B190" s="138">
        <v>198</v>
      </c>
      <c r="C190" s="113">
        <v>16</v>
      </c>
      <c r="J190" s="152">
        <v>192</v>
      </c>
      <c r="K190" s="113">
        <v>24</v>
      </c>
      <c r="R190" s="113">
        <v>16</v>
      </c>
      <c r="S190" s="113">
        <v>24</v>
      </c>
    </row>
    <row r="191" spans="2:19" x14ac:dyDescent="0.2">
      <c r="B191" s="138">
        <v>192</v>
      </c>
      <c r="C191" s="113">
        <v>26</v>
      </c>
      <c r="J191" s="152">
        <v>193</v>
      </c>
      <c r="K191" s="113">
        <v>1</v>
      </c>
      <c r="R191" s="113">
        <v>26</v>
      </c>
      <c r="S191" s="113">
        <v>1</v>
      </c>
    </row>
    <row r="192" spans="2:19" x14ac:dyDescent="0.2">
      <c r="B192" s="138">
        <v>200</v>
      </c>
      <c r="C192" s="113">
        <v>78</v>
      </c>
      <c r="J192" s="152">
        <v>194</v>
      </c>
      <c r="K192" s="113">
        <v>4</v>
      </c>
      <c r="R192" s="113">
        <v>78</v>
      </c>
      <c r="S192" s="113">
        <v>4</v>
      </c>
    </row>
    <row r="193" spans="2:19" x14ac:dyDescent="0.2">
      <c r="B193" s="138">
        <v>105</v>
      </c>
      <c r="C193" s="113">
        <v>39</v>
      </c>
      <c r="J193" s="152">
        <v>195</v>
      </c>
      <c r="K193" s="113">
        <v>3</v>
      </c>
      <c r="R193" s="113">
        <v>39</v>
      </c>
      <c r="S193" s="113">
        <v>3</v>
      </c>
    </row>
    <row r="194" spans="2:19" x14ac:dyDescent="0.2">
      <c r="B194" s="138">
        <v>20</v>
      </c>
      <c r="C194" s="113">
        <v>23</v>
      </c>
      <c r="J194" s="152">
        <v>196</v>
      </c>
      <c r="K194" s="113">
        <v>15</v>
      </c>
      <c r="R194" s="113">
        <v>23</v>
      </c>
      <c r="S194" s="113">
        <v>15</v>
      </c>
    </row>
    <row r="195" spans="2:19" x14ac:dyDescent="0.2">
      <c r="B195" s="138">
        <v>111</v>
      </c>
      <c r="C195" s="113">
        <v>17</v>
      </c>
      <c r="J195" s="152">
        <v>197</v>
      </c>
      <c r="K195" s="113">
        <v>0</v>
      </c>
      <c r="R195" s="113">
        <v>17</v>
      </c>
      <c r="S195" s="113">
        <v>0</v>
      </c>
    </row>
    <row r="196" spans="2:19" x14ac:dyDescent="0.2">
      <c r="B196" s="138">
        <v>134</v>
      </c>
      <c r="C196" s="113">
        <v>3</v>
      </c>
      <c r="J196" s="152">
        <v>198</v>
      </c>
      <c r="K196" s="113">
        <v>31</v>
      </c>
      <c r="R196" s="113">
        <v>3</v>
      </c>
      <c r="S196" s="113">
        <v>31</v>
      </c>
    </row>
    <row r="197" spans="2:19" ht="16" thickBot="1" x14ac:dyDescent="0.25">
      <c r="B197" s="184">
        <v>154</v>
      </c>
      <c r="C197" s="113">
        <v>8</v>
      </c>
      <c r="J197" s="152">
        <v>199</v>
      </c>
      <c r="K197" s="113">
        <v>1</v>
      </c>
      <c r="R197" s="113">
        <v>8</v>
      </c>
      <c r="S197" s="113">
        <v>1</v>
      </c>
    </row>
    <row r="198" spans="2:19" x14ac:dyDescent="0.2">
      <c r="J198" s="152">
        <v>200</v>
      </c>
      <c r="K198" s="113">
        <v>3</v>
      </c>
      <c r="R198" s="188">
        <v>25</v>
      </c>
      <c r="S198" s="113">
        <v>3</v>
      </c>
    </row>
    <row r="199" spans="2:19" x14ac:dyDescent="0.2">
      <c r="J199" s="152">
        <v>201</v>
      </c>
      <c r="K199" s="113">
        <v>8</v>
      </c>
      <c r="R199" s="188">
        <v>35</v>
      </c>
      <c r="S199" s="113">
        <v>8</v>
      </c>
    </row>
    <row r="200" spans="2:19" x14ac:dyDescent="0.2">
      <c r="J200" s="152">
        <v>202</v>
      </c>
      <c r="K200" s="113">
        <v>17</v>
      </c>
      <c r="R200" s="188">
        <v>26</v>
      </c>
      <c r="S200" s="113">
        <v>17</v>
      </c>
    </row>
    <row r="201" spans="2:19" x14ac:dyDescent="0.2">
      <c r="J201" s="152">
        <v>203</v>
      </c>
      <c r="K201" s="113">
        <v>16</v>
      </c>
      <c r="R201" s="188">
        <v>53</v>
      </c>
      <c r="S201" s="113">
        <v>16</v>
      </c>
    </row>
    <row r="202" spans="2:19" x14ac:dyDescent="0.2">
      <c r="J202" s="152">
        <v>205</v>
      </c>
      <c r="K202" s="113">
        <v>11</v>
      </c>
      <c r="R202" s="188">
        <v>3</v>
      </c>
      <c r="S202" s="113">
        <v>11</v>
      </c>
    </row>
    <row r="203" spans="2:19" x14ac:dyDescent="0.2">
      <c r="J203" s="152">
        <v>206</v>
      </c>
      <c r="K203" s="113">
        <v>0</v>
      </c>
      <c r="R203" s="188">
        <v>3</v>
      </c>
      <c r="S203" s="113">
        <v>0</v>
      </c>
    </row>
    <row r="204" spans="2:19" x14ac:dyDescent="0.2">
      <c r="J204" s="152">
        <v>207</v>
      </c>
      <c r="K204" s="113">
        <v>0</v>
      </c>
      <c r="R204" s="188">
        <v>59</v>
      </c>
      <c r="S204" s="113">
        <v>0</v>
      </c>
    </row>
    <row r="205" spans="2:19" x14ac:dyDescent="0.2">
      <c r="J205" s="152">
        <v>208</v>
      </c>
      <c r="K205" s="113">
        <v>2</v>
      </c>
      <c r="R205" s="188">
        <v>32</v>
      </c>
      <c r="S205" s="113">
        <v>2</v>
      </c>
    </row>
    <row r="206" spans="2:19" x14ac:dyDescent="0.2">
      <c r="J206" s="152">
        <v>209</v>
      </c>
      <c r="K206" s="113">
        <v>0</v>
      </c>
      <c r="R206" s="188">
        <v>40</v>
      </c>
      <c r="S206" s="113">
        <v>0</v>
      </c>
    </row>
    <row r="207" spans="2:19" x14ac:dyDescent="0.2">
      <c r="J207" s="152">
        <v>211</v>
      </c>
      <c r="K207" s="113">
        <v>0</v>
      </c>
      <c r="R207" s="188">
        <v>36</v>
      </c>
      <c r="S207" s="113">
        <v>0</v>
      </c>
    </row>
    <row r="208" spans="2:19" x14ac:dyDescent="0.2">
      <c r="J208" s="152">
        <v>212</v>
      </c>
      <c r="K208" s="113">
        <v>7</v>
      </c>
      <c r="R208" s="188">
        <v>14</v>
      </c>
      <c r="S208" s="113">
        <v>7</v>
      </c>
    </row>
    <row r="209" spans="10:19" x14ac:dyDescent="0.2">
      <c r="J209" s="152">
        <v>213</v>
      </c>
      <c r="K209" s="113">
        <v>0</v>
      </c>
      <c r="R209" s="188">
        <v>16</v>
      </c>
      <c r="S209" s="113">
        <v>0</v>
      </c>
    </row>
    <row r="210" spans="10:19" x14ac:dyDescent="0.2">
      <c r="J210" s="152">
        <v>214</v>
      </c>
      <c r="K210" s="113">
        <v>0</v>
      </c>
      <c r="R210" s="188">
        <v>14</v>
      </c>
      <c r="S210" s="113">
        <v>0</v>
      </c>
    </row>
    <row r="211" spans="10:19" x14ac:dyDescent="0.2">
      <c r="J211" s="152">
        <v>215</v>
      </c>
      <c r="K211" s="113">
        <v>0</v>
      </c>
      <c r="R211" s="188">
        <v>6</v>
      </c>
      <c r="S211" s="113">
        <v>0</v>
      </c>
    </row>
    <row r="212" spans="10:19" x14ac:dyDescent="0.2">
      <c r="J212" s="152">
        <v>217</v>
      </c>
      <c r="K212" s="113">
        <v>9</v>
      </c>
      <c r="R212" s="188">
        <v>57</v>
      </c>
      <c r="S212" s="113">
        <v>9</v>
      </c>
    </row>
    <row r="213" spans="10:19" x14ac:dyDescent="0.2">
      <c r="J213" s="152">
        <v>222</v>
      </c>
      <c r="K213" s="113">
        <v>2</v>
      </c>
      <c r="R213" s="188">
        <v>22</v>
      </c>
      <c r="S213" s="113">
        <v>2</v>
      </c>
    </row>
    <row r="214" spans="10:19" ht="16" thickBot="1" x14ac:dyDescent="0.25">
      <c r="J214" s="154">
        <v>227</v>
      </c>
      <c r="K214" s="113">
        <v>28</v>
      </c>
      <c r="R214" s="188">
        <v>26</v>
      </c>
      <c r="S214" s="113">
        <v>28</v>
      </c>
    </row>
    <row r="215" spans="10:19" x14ac:dyDescent="0.2">
      <c r="R215" s="188">
        <v>15</v>
      </c>
      <c r="S215" s="191">
        <v>0</v>
      </c>
    </row>
    <row r="216" spans="10:19" x14ac:dyDescent="0.2">
      <c r="R216" s="188">
        <v>65</v>
      </c>
      <c r="S216" s="192">
        <v>6</v>
      </c>
    </row>
    <row r="217" spans="10:19" x14ac:dyDescent="0.2">
      <c r="R217" s="188">
        <v>22</v>
      </c>
      <c r="S217" s="192">
        <v>43</v>
      </c>
    </row>
    <row r="218" spans="10:19" x14ac:dyDescent="0.2">
      <c r="R218" s="188">
        <v>14</v>
      </c>
      <c r="S218" s="192">
        <v>68</v>
      </c>
    </row>
    <row r="219" spans="10:19" x14ac:dyDescent="0.2">
      <c r="R219" s="188">
        <v>36</v>
      </c>
      <c r="S219" s="192">
        <v>9</v>
      </c>
    </row>
    <row r="220" spans="10:19" x14ac:dyDescent="0.2">
      <c r="R220" s="188">
        <v>13</v>
      </c>
      <c r="S220" s="192">
        <v>72</v>
      </c>
    </row>
    <row r="221" spans="10:19" x14ac:dyDescent="0.2">
      <c r="R221" s="188">
        <v>18</v>
      </c>
      <c r="S221" s="192">
        <v>21</v>
      </c>
    </row>
    <row r="222" spans="10:19" x14ac:dyDescent="0.2">
      <c r="R222" s="188">
        <v>7</v>
      </c>
      <c r="S222" s="192">
        <v>0</v>
      </c>
    </row>
    <row r="223" spans="10:19" x14ac:dyDescent="0.2">
      <c r="R223" s="188">
        <v>18</v>
      </c>
      <c r="S223" s="192">
        <v>14</v>
      </c>
    </row>
    <row r="224" spans="10:19" x14ac:dyDescent="0.2">
      <c r="R224" s="188">
        <v>58</v>
      </c>
      <c r="S224" s="192">
        <v>12</v>
      </c>
    </row>
    <row r="225" spans="18:19" x14ac:dyDescent="0.2">
      <c r="R225" s="188">
        <v>55</v>
      </c>
      <c r="S225" s="192">
        <v>38</v>
      </c>
    </row>
    <row r="226" spans="18:19" x14ac:dyDescent="0.2">
      <c r="R226" s="188">
        <v>66</v>
      </c>
      <c r="S226" s="192">
        <v>2</v>
      </c>
    </row>
    <row r="227" spans="18:19" x14ac:dyDescent="0.2">
      <c r="R227" s="188">
        <v>46</v>
      </c>
      <c r="S227" s="192">
        <v>1</v>
      </c>
    </row>
    <row r="228" spans="18:19" x14ac:dyDescent="0.2">
      <c r="R228" s="188">
        <v>65</v>
      </c>
      <c r="S228" s="192">
        <v>66</v>
      </c>
    </row>
    <row r="229" spans="18:19" x14ac:dyDescent="0.2">
      <c r="R229" s="188">
        <v>50</v>
      </c>
      <c r="S229" s="192">
        <v>4</v>
      </c>
    </row>
    <row r="230" spans="18:19" x14ac:dyDescent="0.2">
      <c r="R230" s="188">
        <v>13</v>
      </c>
      <c r="S230" s="192">
        <v>3</v>
      </c>
    </row>
    <row r="231" spans="18:19" x14ac:dyDescent="0.2">
      <c r="R231" s="188">
        <v>42</v>
      </c>
      <c r="S231" s="192">
        <v>21</v>
      </c>
    </row>
    <row r="232" spans="18:19" x14ac:dyDescent="0.2">
      <c r="R232" s="188">
        <v>19</v>
      </c>
      <c r="S232" s="192">
        <v>0</v>
      </c>
    </row>
    <row r="233" spans="18:19" x14ac:dyDescent="0.2">
      <c r="R233" s="188">
        <v>47</v>
      </c>
      <c r="S233" s="192">
        <v>8</v>
      </c>
    </row>
    <row r="234" spans="18:19" x14ac:dyDescent="0.2">
      <c r="R234" s="188">
        <v>7</v>
      </c>
      <c r="S234" s="192">
        <v>0</v>
      </c>
    </row>
    <row r="235" spans="18:19" x14ac:dyDescent="0.2">
      <c r="R235" s="188">
        <v>50</v>
      </c>
      <c r="S235" s="192">
        <v>20</v>
      </c>
    </row>
    <row r="236" spans="18:19" x14ac:dyDescent="0.2">
      <c r="R236" s="188">
        <v>20</v>
      </c>
      <c r="S236" s="192">
        <v>16</v>
      </c>
    </row>
    <row r="237" spans="18:19" x14ac:dyDescent="0.2">
      <c r="R237" s="188">
        <v>30</v>
      </c>
      <c r="S237" s="192">
        <v>75</v>
      </c>
    </row>
    <row r="238" spans="18:19" x14ac:dyDescent="0.2">
      <c r="R238" s="188">
        <v>2</v>
      </c>
      <c r="S238" s="192">
        <v>27</v>
      </c>
    </row>
    <row r="239" spans="18:19" x14ac:dyDescent="0.2">
      <c r="R239" s="113">
        <v>0</v>
      </c>
      <c r="S239" s="192">
        <v>31</v>
      </c>
    </row>
    <row r="240" spans="18:19" x14ac:dyDescent="0.2">
      <c r="R240" s="188">
        <v>29</v>
      </c>
      <c r="S240" s="192">
        <v>29</v>
      </c>
    </row>
    <row r="241" spans="18:19" x14ac:dyDescent="0.2">
      <c r="R241" s="188">
        <v>25</v>
      </c>
      <c r="S241" s="192">
        <v>29</v>
      </c>
    </row>
    <row r="242" spans="18:19" x14ac:dyDescent="0.2">
      <c r="R242" s="188">
        <v>12</v>
      </c>
      <c r="S242" s="192">
        <v>15</v>
      </c>
    </row>
    <row r="243" spans="18:19" x14ac:dyDescent="0.2">
      <c r="R243" s="188">
        <v>2</v>
      </c>
      <c r="S243" s="192">
        <v>9</v>
      </c>
    </row>
    <row r="244" spans="18:19" x14ac:dyDescent="0.2">
      <c r="R244" s="188">
        <v>15</v>
      </c>
      <c r="S244" s="192">
        <v>19</v>
      </c>
    </row>
    <row r="245" spans="18:19" x14ac:dyDescent="0.2">
      <c r="R245" s="188">
        <v>28</v>
      </c>
      <c r="S245" s="192">
        <v>4</v>
      </c>
    </row>
    <row r="246" spans="18:19" x14ac:dyDescent="0.2">
      <c r="R246" s="188">
        <v>0</v>
      </c>
      <c r="S246" s="192">
        <v>37</v>
      </c>
    </row>
    <row r="247" spans="18:19" x14ac:dyDescent="0.2">
      <c r="R247" s="188">
        <v>1</v>
      </c>
      <c r="S247" s="192">
        <v>13</v>
      </c>
    </row>
    <row r="248" spans="18:19" x14ac:dyDescent="0.2">
      <c r="R248" s="188">
        <v>1</v>
      </c>
      <c r="S248" s="192">
        <v>11</v>
      </c>
    </row>
    <row r="249" spans="18:19" x14ac:dyDescent="0.2">
      <c r="R249" s="188">
        <v>41</v>
      </c>
      <c r="S249" s="192">
        <v>10</v>
      </c>
    </row>
    <row r="250" spans="18:19" x14ac:dyDescent="0.2">
      <c r="R250" s="188">
        <v>23</v>
      </c>
      <c r="S250" s="192">
        <v>5</v>
      </c>
    </row>
    <row r="251" spans="18:19" x14ac:dyDescent="0.2">
      <c r="R251" s="188">
        <v>7</v>
      </c>
      <c r="S251" s="192">
        <v>41</v>
      </c>
    </row>
    <row r="252" spans="18:19" x14ac:dyDescent="0.2">
      <c r="R252" s="188">
        <v>15</v>
      </c>
      <c r="S252" s="192">
        <v>46</v>
      </c>
    </row>
    <row r="253" spans="18:19" x14ac:dyDescent="0.2">
      <c r="R253" s="188">
        <v>28</v>
      </c>
      <c r="S253" s="192">
        <v>9</v>
      </c>
    </row>
    <row r="254" spans="18:19" x14ac:dyDescent="0.2">
      <c r="R254" s="188">
        <v>39</v>
      </c>
      <c r="S254" s="192">
        <v>23</v>
      </c>
    </row>
    <row r="255" spans="18:19" x14ac:dyDescent="0.2">
      <c r="R255" s="188">
        <v>5</v>
      </c>
      <c r="S255" s="192">
        <v>12</v>
      </c>
    </row>
    <row r="256" spans="18:19" x14ac:dyDescent="0.2">
      <c r="R256" s="188">
        <v>27</v>
      </c>
      <c r="S256" s="192">
        <v>45</v>
      </c>
    </row>
    <row r="257" spans="18:19" x14ac:dyDescent="0.2">
      <c r="R257" s="188">
        <v>5</v>
      </c>
      <c r="S257" s="192">
        <v>56</v>
      </c>
    </row>
    <row r="258" spans="18:19" x14ac:dyDescent="0.2">
      <c r="R258" s="188">
        <v>10</v>
      </c>
      <c r="S258" s="192">
        <v>20</v>
      </c>
    </row>
    <row r="259" spans="18:19" x14ac:dyDescent="0.2">
      <c r="R259" s="188">
        <v>28</v>
      </c>
      <c r="S259" s="192">
        <v>25</v>
      </c>
    </row>
    <row r="260" spans="18:19" x14ac:dyDescent="0.2">
      <c r="R260" s="188">
        <v>15</v>
      </c>
      <c r="S260" s="192">
        <v>89</v>
      </c>
    </row>
    <row r="261" spans="18:19" x14ac:dyDescent="0.2">
      <c r="R261" s="188">
        <v>3</v>
      </c>
      <c r="S261" s="192">
        <v>23</v>
      </c>
    </row>
    <row r="262" spans="18:19" x14ac:dyDescent="0.2">
      <c r="R262" s="188">
        <v>14</v>
      </c>
      <c r="S262" s="192">
        <v>25</v>
      </c>
    </row>
    <row r="263" spans="18:19" x14ac:dyDescent="0.2">
      <c r="R263" s="188">
        <v>19</v>
      </c>
      <c r="S263" s="192">
        <v>4</v>
      </c>
    </row>
    <row r="264" spans="18:19" x14ac:dyDescent="0.2">
      <c r="R264" s="188">
        <v>28</v>
      </c>
      <c r="S264" s="192">
        <v>1</v>
      </c>
    </row>
    <row r="265" spans="18:19" x14ac:dyDescent="0.2">
      <c r="R265" s="188">
        <v>5</v>
      </c>
      <c r="S265" s="192">
        <v>9</v>
      </c>
    </row>
    <row r="266" spans="18:19" x14ac:dyDescent="0.2">
      <c r="R266" s="188">
        <v>10</v>
      </c>
      <c r="S266" s="192">
        <v>14</v>
      </c>
    </row>
    <row r="267" spans="18:19" x14ac:dyDescent="0.2">
      <c r="R267" s="188">
        <v>6</v>
      </c>
      <c r="S267" s="192">
        <v>3</v>
      </c>
    </row>
    <row r="268" spans="18:19" x14ac:dyDescent="0.2">
      <c r="R268" s="188">
        <v>0</v>
      </c>
      <c r="S268" s="192">
        <v>34</v>
      </c>
    </row>
    <row r="269" spans="18:19" x14ac:dyDescent="0.2">
      <c r="R269" s="188">
        <v>26</v>
      </c>
      <c r="S269" s="192">
        <v>14</v>
      </c>
    </row>
    <row r="270" spans="18:19" x14ac:dyDescent="0.2">
      <c r="R270" s="188">
        <v>0</v>
      </c>
      <c r="S270" s="192">
        <v>9</v>
      </c>
    </row>
    <row r="271" spans="18:19" ht="16" thickBot="1" x14ac:dyDescent="0.25">
      <c r="R271" s="189">
        <v>21</v>
      </c>
      <c r="S271" s="192">
        <v>33</v>
      </c>
    </row>
    <row r="272" spans="18:19" x14ac:dyDescent="0.2">
      <c r="R272" s="188">
        <v>2</v>
      </c>
      <c r="S272" s="192">
        <v>4</v>
      </c>
    </row>
    <row r="273" spans="18:19" x14ac:dyDescent="0.2">
      <c r="R273" s="188">
        <v>2</v>
      </c>
      <c r="S273" s="192">
        <v>1</v>
      </c>
    </row>
    <row r="274" spans="18:19" x14ac:dyDescent="0.2">
      <c r="R274" s="188">
        <v>7</v>
      </c>
      <c r="S274" s="192">
        <v>28</v>
      </c>
    </row>
    <row r="275" spans="18:19" x14ac:dyDescent="0.2">
      <c r="R275" s="188">
        <v>15</v>
      </c>
      <c r="S275" s="192">
        <v>5</v>
      </c>
    </row>
    <row r="276" spans="18:19" x14ac:dyDescent="0.2">
      <c r="R276" s="188">
        <v>7</v>
      </c>
      <c r="S276" s="192">
        <v>32</v>
      </c>
    </row>
    <row r="277" spans="18:19" x14ac:dyDescent="0.2">
      <c r="R277" s="188">
        <v>12</v>
      </c>
      <c r="S277" s="192">
        <v>5</v>
      </c>
    </row>
    <row r="278" spans="18:19" x14ac:dyDescent="0.2">
      <c r="R278" s="188">
        <v>7</v>
      </c>
      <c r="S278" s="192">
        <v>2</v>
      </c>
    </row>
    <row r="279" spans="18:19" x14ac:dyDescent="0.2">
      <c r="R279" s="188">
        <v>42</v>
      </c>
      <c r="S279" s="192">
        <v>43</v>
      </c>
    </row>
    <row r="280" spans="18:19" x14ac:dyDescent="0.2">
      <c r="R280" s="188">
        <v>13</v>
      </c>
      <c r="S280" s="192">
        <v>1</v>
      </c>
    </row>
    <row r="281" spans="18:19" x14ac:dyDescent="0.2">
      <c r="R281" s="188">
        <v>28</v>
      </c>
      <c r="S281" s="192">
        <v>5</v>
      </c>
    </row>
    <row r="282" spans="18:19" x14ac:dyDescent="0.2">
      <c r="R282" s="188">
        <v>9</v>
      </c>
      <c r="S282" s="192">
        <v>33</v>
      </c>
    </row>
    <row r="283" spans="18:19" x14ac:dyDescent="0.2">
      <c r="R283" s="188">
        <v>11</v>
      </c>
      <c r="S283" s="192">
        <v>83</v>
      </c>
    </row>
    <row r="284" spans="18:19" x14ac:dyDescent="0.2">
      <c r="R284" s="188">
        <v>2</v>
      </c>
      <c r="S284" s="192">
        <v>36</v>
      </c>
    </row>
    <row r="285" spans="18:19" x14ac:dyDescent="0.2">
      <c r="R285" s="188">
        <v>4</v>
      </c>
      <c r="S285" s="192">
        <v>15</v>
      </c>
    </row>
    <row r="286" spans="18:19" x14ac:dyDescent="0.2">
      <c r="R286" s="188">
        <v>9</v>
      </c>
      <c r="S286" s="192">
        <v>4</v>
      </c>
    </row>
    <row r="287" spans="18:19" x14ac:dyDescent="0.2">
      <c r="R287" s="188">
        <v>0</v>
      </c>
      <c r="S287" s="192">
        <v>21</v>
      </c>
    </row>
    <row r="288" spans="18:19" x14ac:dyDescent="0.2">
      <c r="R288" s="188">
        <v>19</v>
      </c>
      <c r="S288" s="192">
        <v>10</v>
      </c>
    </row>
    <row r="289" spans="18:19" x14ac:dyDescent="0.2">
      <c r="R289" s="188">
        <v>0</v>
      </c>
      <c r="S289" s="192">
        <v>25</v>
      </c>
    </row>
    <row r="290" spans="18:19" x14ac:dyDescent="0.2">
      <c r="R290" s="113">
        <v>0</v>
      </c>
      <c r="S290" s="192">
        <v>0</v>
      </c>
    </row>
    <row r="291" spans="18:19" x14ac:dyDescent="0.2">
      <c r="R291" s="188">
        <v>30</v>
      </c>
      <c r="S291" s="192">
        <v>0</v>
      </c>
    </row>
    <row r="292" spans="18:19" x14ac:dyDescent="0.2">
      <c r="R292" s="188">
        <v>4</v>
      </c>
      <c r="S292" s="192">
        <v>28</v>
      </c>
    </row>
    <row r="293" spans="18:19" x14ac:dyDescent="0.2">
      <c r="R293" s="188">
        <v>9</v>
      </c>
      <c r="S293" s="192">
        <v>49</v>
      </c>
    </row>
    <row r="294" spans="18:19" x14ac:dyDescent="0.2">
      <c r="R294" s="188">
        <v>7</v>
      </c>
      <c r="S294" s="192">
        <v>2</v>
      </c>
    </row>
    <row r="295" spans="18:19" x14ac:dyDescent="0.2">
      <c r="R295" s="188">
        <v>0</v>
      </c>
      <c r="S295" s="192">
        <v>11</v>
      </c>
    </row>
    <row r="296" spans="18:19" x14ac:dyDescent="0.2">
      <c r="R296" s="188">
        <v>13</v>
      </c>
      <c r="S296" s="192">
        <v>25</v>
      </c>
    </row>
    <row r="297" spans="18:19" x14ac:dyDescent="0.2">
      <c r="R297" s="188">
        <v>2</v>
      </c>
      <c r="S297" s="192">
        <v>5</v>
      </c>
    </row>
    <row r="298" spans="18:19" x14ac:dyDescent="0.2">
      <c r="R298" s="188">
        <v>18</v>
      </c>
      <c r="S298" s="192">
        <v>0</v>
      </c>
    </row>
    <row r="299" spans="18:19" x14ac:dyDescent="0.2">
      <c r="R299" s="188">
        <v>14</v>
      </c>
      <c r="S299" s="192">
        <v>29</v>
      </c>
    </row>
    <row r="300" spans="18:19" x14ac:dyDescent="0.2">
      <c r="R300" s="188">
        <v>21</v>
      </c>
      <c r="S300" s="192">
        <v>15</v>
      </c>
    </row>
    <row r="301" spans="18:19" x14ac:dyDescent="0.2">
      <c r="R301" s="188">
        <v>10</v>
      </c>
      <c r="S301" s="192">
        <v>46</v>
      </c>
    </row>
    <row r="302" spans="18:19" x14ac:dyDescent="0.2">
      <c r="R302" s="188">
        <v>26</v>
      </c>
      <c r="S302" s="192">
        <v>22</v>
      </c>
    </row>
    <row r="303" spans="18:19" x14ac:dyDescent="0.2">
      <c r="R303" s="188">
        <v>4</v>
      </c>
      <c r="S303" s="192">
        <v>38</v>
      </c>
    </row>
    <row r="304" spans="18:19" x14ac:dyDescent="0.2">
      <c r="R304" s="188">
        <v>0</v>
      </c>
      <c r="S304" s="192">
        <v>3</v>
      </c>
    </row>
    <row r="305" spans="18:19" x14ac:dyDescent="0.2">
      <c r="R305" s="188">
        <v>40</v>
      </c>
      <c r="S305" s="192">
        <v>85</v>
      </c>
    </row>
    <row r="306" spans="18:19" x14ac:dyDescent="0.2">
      <c r="R306" s="188">
        <v>6</v>
      </c>
      <c r="S306" s="192">
        <v>0</v>
      </c>
    </row>
    <row r="307" spans="18:19" x14ac:dyDescent="0.2">
      <c r="R307" s="188">
        <v>21</v>
      </c>
      <c r="S307" s="192">
        <v>0</v>
      </c>
    </row>
    <row r="308" spans="18:19" x14ac:dyDescent="0.2">
      <c r="R308" s="188">
        <v>16</v>
      </c>
      <c r="S308" s="192">
        <v>16</v>
      </c>
    </row>
    <row r="309" spans="18:19" x14ac:dyDescent="0.2">
      <c r="R309" s="188">
        <v>8</v>
      </c>
      <c r="S309" s="192">
        <v>5</v>
      </c>
    </row>
    <row r="310" spans="18:19" x14ac:dyDescent="0.2">
      <c r="R310" s="188">
        <v>13</v>
      </c>
      <c r="S310" s="192">
        <v>41</v>
      </c>
    </row>
    <row r="311" spans="18:19" x14ac:dyDescent="0.2">
      <c r="R311" s="188">
        <v>0</v>
      </c>
      <c r="S311" s="192">
        <v>0</v>
      </c>
    </row>
    <row r="312" spans="18:19" x14ac:dyDescent="0.2">
      <c r="R312" s="188">
        <v>5</v>
      </c>
      <c r="S312" s="192">
        <v>48</v>
      </c>
    </row>
    <row r="313" spans="18:19" x14ac:dyDescent="0.2">
      <c r="R313" s="188">
        <v>16</v>
      </c>
      <c r="S313" s="192">
        <v>4</v>
      </c>
    </row>
    <row r="314" spans="18:19" x14ac:dyDescent="0.2">
      <c r="R314" s="188">
        <v>7</v>
      </c>
      <c r="S314" s="192">
        <v>87</v>
      </c>
    </row>
    <row r="315" spans="18:19" x14ac:dyDescent="0.2">
      <c r="R315" s="188">
        <v>16</v>
      </c>
      <c r="S315" s="192">
        <v>1</v>
      </c>
    </row>
    <row r="316" spans="18:19" x14ac:dyDescent="0.2">
      <c r="R316" s="188">
        <v>19</v>
      </c>
      <c r="S316" s="192">
        <v>16</v>
      </c>
    </row>
    <row r="317" spans="18:19" x14ac:dyDescent="0.2">
      <c r="R317" s="188">
        <v>10</v>
      </c>
      <c r="S317" s="192">
        <v>22</v>
      </c>
    </row>
    <row r="318" spans="18:19" x14ac:dyDescent="0.2">
      <c r="R318" s="188">
        <v>0</v>
      </c>
      <c r="S318" s="192">
        <v>31</v>
      </c>
    </row>
    <row r="319" spans="18:19" x14ac:dyDescent="0.2">
      <c r="R319" s="188">
        <v>0</v>
      </c>
      <c r="S319" s="192">
        <v>16</v>
      </c>
    </row>
    <row r="320" spans="18:19" x14ac:dyDescent="0.2">
      <c r="R320" s="188">
        <v>1</v>
      </c>
      <c r="S320" s="192">
        <v>20</v>
      </c>
    </row>
    <row r="321" spans="18:19" x14ac:dyDescent="0.2">
      <c r="R321" s="188">
        <v>8</v>
      </c>
      <c r="S321" s="192">
        <v>13</v>
      </c>
    </row>
    <row r="322" spans="18:19" x14ac:dyDescent="0.2">
      <c r="R322" s="188">
        <v>0</v>
      </c>
      <c r="S322" s="192">
        <v>49</v>
      </c>
    </row>
    <row r="323" spans="18:19" x14ac:dyDescent="0.2">
      <c r="R323" s="188">
        <v>42</v>
      </c>
      <c r="S323" s="192">
        <v>44</v>
      </c>
    </row>
    <row r="324" spans="18:19" x14ac:dyDescent="0.2">
      <c r="S324" s="192">
        <v>44</v>
      </c>
    </row>
    <row r="325" spans="18:19" x14ac:dyDescent="0.2">
      <c r="S325" s="192">
        <v>36</v>
      </c>
    </row>
    <row r="326" spans="18:19" x14ac:dyDescent="0.2">
      <c r="S326" s="192">
        <v>91</v>
      </c>
    </row>
    <row r="327" spans="18:19" x14ac:dyDescent="0.2">
      <c r="S327" s="192">
        <v>9</v>
      </c>
    </row>
    <row r="328" spans="18:19" x14ac:dyDescent="0.2">
      <c r="S328" s="192">
        <v>5</v>
      </c>
    </row>
    <row r="329" spans="18:19" x14ac:dyDescent="0.2">
      <c r="S329" s="192">
        <v>31</v>
      </c>
    </row>
    <row r="330" spans="18:19" x14ac:dyDescent="0.2">
      <c r="S330" s="192">
        <v>15</v>
      </c>
    </row>
    <row r="331" spans="18:19" x14ac:dyDescent="0.2">
      <c r="S331" s="192">
        <v>14</v>
      </c>
    </row>
    <row r="332" spans="18:19" x14ac:dyDescent="0.2">
      <c r="S332" s="192">
        <v>10</v>
      </c>
    </row>
    <row r="333" spans="18:19" x14ac:dyDescent="0.2">
      <c r="S333" s="192">
        <v>4</v>
      </c>
    </row>
    <row r="334" spans="18:19" x14ac:dyDescent="0.2">
      <c r="S334" s="192">
        <v>38</v>
      </c>
    </row>
    <row r="335" spans="18:19" x14ac:dyDescent="0.2">
      <c r="S335" s="192">
        <v>11</v>
      </c>
    </row>
    <row r="336" spans="18:19" x14ac:dyDescent="0.2">
      <c r="S336" s="192">
        <v>73</v>
      </c>
    </row>
    <row r="337" spans="19:19" x14ac:dyDescent="0.2">
      <c r="S337" s="192">
        <v>0</v>
      </c>
    </row>
    <row r="338" spans="19:19" x14ac:dyDescent="0.2">
      <c r="S338" s="192">
        <v>5</v>
      </c>
    </row>
    <row r="339" spans="19:19" x14ac:dyDescent="0.2">
      <c r="S339" s="192">
        <v>10</v>
      </c>
    </row>
    <row r="340" spans="19:19" x14ac:dyDescent="0.2">
      <c r="S340" s="192">
        <v>37</v>
      </c>
    </row>
    <row r="341" spans="19:19" x14ac:dyDescent="0.2">
      <c r="S341" s="192">
        <v>34</v>
      </c>
    </row>
    <row r="342" spans="19:19" x14ac:dyDescent="0.2">
      <c r="S342" s="192">
        <v>60</v>
      </c>
    </row>
    <row r="343" spans="19:19" x14ac:dyDescent="0.2">
      <c r="S343" s="192">
        <v>51</v>
      </c>
    </row>
    <row r="344" spans="19:19" x14ac:dyDescent="0.2">
      <c r="S344" s="192">
        <v>17</v>
      </c>
    </row>
    <row r="345" spans="19:19" x14ac:dyDescent="0.2">
      <c r="S345" s="192">
        <v>6</v>
      </c>
    </row>
    <row r="346" spans="19:19" x14ac:dyDescent="0.2">
      <c r="S346" s="192">
        <v>44</v>
      </c>
    </row>
    <row r="347" spans="19:19" x14ac:dyDescent="0.2">
      <c r="S347" s="192">
        <v>59</v>
      </c>
    </row>
    <row r="348" spans="19:19" x14ac:dyDescent="0.2">
      <c r="S348" s="192">
        <v>6</v>
      </c>
    </row>
    <row r="349" spans="19:19" x14ac:dyDescent="0.2">
      <c r="S349" s="192">
        <v>24</v>
      </c>
    </row>
    <row r="350" spans="19:19" x14ac:dyDescent="0.2">
      <c r="S350" s="192">
        <v>0</v>
      </c>
    </row>
    <row r="351" spans="19:19" x14ac:dyDescent="0.2">
      <c r="S351" s="192">
        <v>10</v>
      </c>
    </row>
    <row r="352" spans="19:19" x14ac:dyDescent="0.2">
      <c r="S352" s="192">
        <v>8</v>
      </c>
    </row>
    <row r="353" spans="19:19" x14ac:dyDescent="0.2">
      <c r="S353" s="192">
        <v>20</v>
      </c>
    </row>
    <row r="354" spans="19:19" x14ac:dyDescent="0.2">
      <c r="S354" s="192">
        <v>8</v>
      </c>
    </row>
    <row r="355" spans="19:19" x14ac:dyDescent="0.2">
      <c r="S355" s="192">
        <v>35</v>
      </c>
    </row>
    <row r="356" spans="19:19" x14ac:dyDescent="0.2">
      <c r="S356" s="192">
        <v>14</v>
      </c>
    </row>
    <row r="357" spans="19:19" x14ac:dyDescent="0.2">
      <c r="S357" s="192">
        <v>43</v>
      </c>
    </row>
    <row r="358" spans="19:19" x14ac:dyDescent="0.2">
      <c r="S358" s="192">
        <v>13</v>
      </c>
    </row>
    <row r="359" spans="19:19" x14ac:dyDescent="0.2">
      <c r="S359" s="192">
        <v>54</v>
      </c>
    </row>
    <row r="360" spans="19:19" x14ac:dyDescent="0.2">
      <c r="S360" s="192">
        <v>30</v>
      </c>
    </row>
    <row r="361" spans="19:19" x14ac:dyDescent="0.2">
      <c r="S361" s="192">
        <v>58</v>
      </c>
    </row>
    <row r="362" spans="19:19" x14ac:dyDescent="0.2">
      <c r="S362" s="192">
        <v>34</v>
      </c>
    </row>
    <row r="363" spans="19:19" x14ac:dyDescent="0.2">
      <c r="S363" s="192">
        <v>36</v>
      </c>
    </row>
    <row r="364" spans="19:19" x14ac:dyDescent="0.2">
      <c r="S364" s="192">
        <v>0</v>
      </c>
    </row>
    <row r="365" spans="19:19" x14ac:dyDescent="0.2">
      <c r="S365" s="192">
        <v>5</v>
      </c>
    </row>
    <row r="366" spans="19:19" x14ac:dyDescent="0.2">
      <c r="S366" s="192">
        <v>5</v>
      </c>
    </row>
    <row r="367" spans="19:19" x14ac:dyDescent="0.2">
      <c r="S367" s="192">
        <v>47</v>
      </c>
    </row>
    <row r="368" spans="19:19" x14ac:dyDescent="0.2">
      <c r="S368" s="192">
        <v>0</v>
      </c>
    </row>
    <row r="369" spans="19:19" x14ac:dyDescent="0.2">
      <c r="S369" s="192">
        <v>1</v>
      </c>
    </row>
    <row r="370" spans="19:19" x14ac:dyDescent="0.2">
      <c r="S370" s="192">
        <v>44</v>
      </c>
    </row>
    <row r="371" spans="19:19" x14ac:dyDescent="0.2">
      <c r="S371" s="192">
        <v>12</v>
      </c>
    </row>
    <row r="372" spans="19:19" x14ac:dyDescent="0.2">
      <c r="S372" s="192">
        <v>41</v>
      </c>
    </row>
    <row r="373" spans="19:19" x14ac:dyDescent="0.2">
      <c r="S373" s="192">
        <v>2</v>
      </c>
    </row>
    <row r="374" spans="19:19" x14ac:dyDescent="0.2">
      <c r="S374" s="192">
        <v>0</v>
      </c>
    </row>
    <row r="375" spans="19:19" x14ac:dyDescent="0.2">
      <c r="S375" s="192">
        <v>0</v>
      </c>
    </row>
    <row r="376" spans="19:19" x14ac:dyDescent="0.2">
      <c r="S376" s="192">
        <v>0</v>
      </c>
    </row>
    <row r="377" spans="19:19" x14ac:dyDescent="0.2">
      <c r="S377" s="192">
        <v>0</v>
      </c>
    </row>
    <row r="378" spans="19:19" x14ac:dyDescent="0.2">
      <c r="S378" s="192">
        <v>0</v>
      </c>
    </row>
    <row r="379" spans="19:19" x14ac:dyDescent="0.2">
      <c r="S379" s="192">
        <v>0</v>
      </c>
    </row>
    <row r="380" spans="19:19" x14ac:dyDescent="0.2">
      <c r="S380" s="192">
        <v>19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D190-C109-4D15-AEB3-9972F0358AE9}">
  <dimension ref="A1"/>
  <sheetViews>
    <sheetView showGridLines="0"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35</vt:i4>
      </vt:variant>
    </vt:vector>
  </HeadingPairs>
  <TitlesOfParts>
    <vt:vector size="35" baseType="lpstr">
      <vt:lpstr>Fig1G</vt:lpstr>
      <vt:lpstr>Fig1H</vt:lpstr>
      <vt:lpstr>Fig1J</vt:lpstr>
      <vt:lpstr>Fig1K</vt:lpstr>
      <vt:lpstr>Fig2D</vt:lpstr>
      <vt:lpstr>Fig2E</vt:lpstr>
      <vt:lpstr>Fig2F</vt:lpstr>
      <vt:lpstr>Fig2G</vt:lpstr>
      <vt:lpstr>Fig2I</vt:lpstr>
      <vt:lpstr>Fig2K</vt:lpstr>
      <vt:lpstr>Fig4B-C-D-E</vt:lpstr>
      <vt:lpstr>Fig4G</vt:lpstr>
      <vt:lpstr>Fig4I</vt:lpstr>
      <vt:lpstr>Fig4K</vt:lpstr>
      <vt:lpstr>Fig4L-M-N</vt:lpstr>
      <vt:lpstr>Fig5B</vt:lpstr>
      <vt:lpstr>Fig5C</vt:lpstr>
      <vt:lpstr>Fig5D</vt:lpstr>
      <vt:lpstr>Fig5G-I</vt:lpstr>
      <vt:lpstr>Fig5H</vt:lpstr>
      <vt:lpstr>Fig5K</vt:lpstr>
      <vt:lpstr>FigS3B</vt:lpstr>
      <vt:lpstr>FigS3D</vt:lpstr>
      <vt:lpstr>FigS3E</vt:lpstr>
      <vt:lpstr>FigS3G</vt:lpstr>
      <vt:lpstr>FigS3H</vt:lpstr>
      <vt:lpstr>FigS3I-J</vt:lpstr>
      <vt:lpstr>FigS6A-B</vt:lpstr>
      <vt:lpstr>FigS7B</vt:lpstr>
      <vt:lpstr>FigS7D</vt:lpstr>
      <vt:lpstr>FigS7E</vt:lpstr>
      <vt:lpstr>FisgS7F</vt:lpstr>
      <vt:lpstr>FigS7H</vt:lpstr>
      <vt:lpstr>FigS7J</vt:lpstr>
      <vt:lpstr>Feuil11</vt:lpstr>
    </vt:vector>
  </TitlesOfParts>
  <Company>Institut-Pasteur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 ORTICA</dc:creator>
  <cp:lastModifiedBy>Laure  BALLY-CUIF</cp:lastModifiedBy>
  <cp:lastPrinted>2025-12-03T19:58:53Z</cp:lastPrinted>
  <dcterms:created xsi:type="dcterms:W3CDTF">2025-06-04T07:21:05Z</dcterms:created>
  <dcterms:modified xsi:type="dcterms:W3CDTF">2025-12-03T20:02:20Z</dcterms:modified>
</cp:coreProperties>
</file>