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fc9a563ef8e1e9a/품질공학/과제/HW4/"/>
    </mc:Choice>
  </mc:AlternateContent>
  <xr:revisionPtr revIDLastSave="50" documentId="8_{01F40DBB-4702-4804-8EAF-D1FB2444871E}" xr6:coauthVersionLast="47" xr6:coauthVersionMax="47" xr10:uidLastSave="{42B83544-5157-4403-A1D8-F7C2D6998BD2}"/>
  <bookViews>
    <workbookView xWindow="-108" yWindow="-108" windowWidth="23256" windowHeight="12456" xr2:uid="{2D57E8F9-BEB3-42B9-ACE1-6ECD050DD37E}"/>
  </bookViews>
  <sheets>
    <sheet name="Table_7E1" sheetId="1" r:id="rId1"/>
  </sheets>
  <calcPr calcId="0"/>
</workbook>
</file>

<file path=xl/calcChain.xml><?xml version="1.0" encoding="utf-8"?>
<calcChain xmlns="http://schemas.openxmlformats.org/spreadsheetml/2006/main">
  <c r="J22" i="1" l="1"/>
  <c r="I22" i="1"/>
  <c r="H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22" i="1"/>
  <c r="E2" i="1" s="1"/>
  <c r="D22" i="1"/>
  <c r="D20" i="1" s="1"/>
  <c r="D8" i="1"/>
  <c r="E8" i="1"/>
  <c r="D12" i="1"/>
  <c r="E12" i="1"/>
  <c r="D16" i="1"/>
  <c r="E16" i="1"/>
  <c r="D2" i="1"/>
  <c r="C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  <c r="E20" i="1" l="1"/>
  <c r="D4" i="1"/>
  <c r="E4" i="1"/>
  <c r="D21" i="1"/>
  <c r="E17" i="1"/>
  <c r="E13" i="1"/>
  <c r="E9" i="1"/>
  <c r="E5" i="1"/>
  <c r="E21" i="1"/>
  <c r="D17" i="1"/>
  <c r="D13" i="1"/>
  <c r="D9" i="1"/>
  <c r="D5" i="1"/>
  <c r="E19" i="1"/>
  <c r="E15" i="1"/>
  <c r="E11" i="1"/>
  <c r="E7" i="1"/>
  <c r="E3" i="1"/>
  <c r="D19" i="1"/>
  <c r="D15" i="1"/>
  <c r="D11" i="1"/>
  <c r="D7" i="1"/>
  <c r="D3" i="1"/>
  <c r="E18" i="1"/>
  <c r="E14" i="1"/>
  <c r="E10" i="1"/>
  <c r="E6" i="1"/>
  <c r="D18" i="1"/>
  <c r="D14" i="1"/>
  <c r="D10" i="1"/>
  <c r="D6" i="1"/>
</calcChain>
</file>

<file path=xl/sharedStrings.xml><?xml version="1.0" encoding="utf-8"?>
<sst xmlns="http://schemas.openxmlformats.org/spreadsheetml/2006/main" count="10" uniqueCount="10">
  <si>
    <t>Day</t>
  </si>
  <si>
    <t>n</t>
    <phoneticPr fontId="18" type="noConversion"/>
  </si>
  <si>
    <t>p</t>
    <phoneticPr fontId="18" type="noConversion"/>
  </si>
  <si>
    <t>AVG</t>
    <phoneticPr fontId="18" type="noConversion"/>
  </si>
  <si>
    <t>p UCL</t>
    <phoneticPr fontId="18" type="noConversion"/>
  </si>
  <si>
    <t>p LCL</t>
    <phoneticPr fontId="18" type="noConversion"/>
  </si>
  <si>
    <t>Number Nonconforming</t>
    <phoneticPr fontId="18" type="noConversion"/>
  </si>
  <si>
    <t>new avg</t>
    <phoneticPr fontId="18" type="noConversion"/>
  </si>
  <si>
    <t>ucl</t>
    <phoneticPr fontId="18" type="noConversion"/>
  </si>
  <si>
    <t>lcl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</si>
</sst>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 chart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Table_7E1!$C$1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Table_7E1!$C$2:$C$21</c:f>
              <c:numCache>
                <c:formatCode>General</c:formatCode>
                <c:ptCount val="20"/>
                <c:pt idx="0">
                  <c:v>0</c:v>
                </c:pt>
                <c:pt idx="1">
                  <c:v>0.06</c:v>
                </c:pt>
                <c:pt idx="2">
                  <c:v>0.08</c:v>
                </c:pt>
                <c:pt idx="3">
                  <c:v>0.12</c:v>
                </c:pt>
                <c:pt idx="4">
                  <c:v>0.1</c:v>
                </c:pt>
                <c:pt idx="5">
                  <c:v>0.04</c:v>
                </c:pt>
                <c:pt idx="6">
                  <c:v>0.16</c:v>
                </c:pt>
                <c:pt idx="7">
                  <c:v>0.18</c:v>
                </c:pt>
                <c:pt idx="8">
                  <c:v>0.08</c:v>
                </c:pt>
                <c:pt idx="9">
                  <c:v>0.04</c:v>
                </c:pt>
                <c:pt idx="10">
                  <c:v>0.12</c:v>
                </c:pt>
                <c:pt idx="11">
                  <c:v>0.08</c:v>
                </c:pt>
                <c:pt idx="12">
                  <c:v>0.16</c:v>
                </c:pt>
                <c:pt idx="13">
                  <c:v>0</c:v>
                </c:pt>
                <c:pt idx="14">
                  <c:v>0.14000000000000001</c:v>
                </c:pt>
                <c:pt idx="15">
                  <c:v>0.4</c:v>
                </c:pt>
                <c:pt idx="16">
                  <c:v>0.12</c:v>
                </c:pt>
                <c:pt idx="17">
                  <c:v>0.02</c:v>
                </c:pt>
                <c:pt idx="18">
                  <c:v>0.1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7-4966-8D6B-4B6574004517}"/>
            </c:ext>
          </c:extLst>
        </c:ser>
        <c:ser>
          <c:idx val="1"/>
          <c:order val="1"/>
          <c:tx>
            <c:strRef>
              <c:f>Table_7E1!$D$1</c:f>
              <c:strCache>
                <c:ptCount val="1"/>
                <c:pt idx="0">
                  <c:v>p UCL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Table_7E1!$D$2:$D$21</c:f>
              <c:numCache>
                <c:formatCode>General</c:formatCode>
                <c:ptCount val="20"/>
                <c:pt idx="0">
                  <c:v>0.23814564422808712</c:v>
                </c:pt>
                <c:pt idx="1">
                  <c:v>0.23814564422808712</c:v>
                </c:pt>
                <c:pt idx="2">
                  <c:v>0.23814564422808712</c:v>
                </c:pt>
                <c:pt idx="3">
                  <c:v>0.23814564422808712</c:v>
                </c:pt>
                <c:pt idx="4">
                  <c:v>0.23814564422808712</c:v>
                </c:pt>
                <c:pt idx="5">
                  <c:v>0.23814564422808712</c:v>
                </c:pt>
                <c:pt idx="6">
                  <c:v>0.23814564422808712</c:v>
                </c:pt>
                <c:pt idx="7">
                  <c:v>0.23814564422808712</c:v>
                </c:pt>
                <c:pt idx="8">
                  <c:v>0.23814564422808712</c:v>
                </c:pt>
                <c:pt idx="9">
                  <c:v>0.23814564422808712</c:v>
                </c:pt>
                <c:pt idx="10">
                  <c:v>0.23814564422808712</c:v>
                </c:pt>
                <c:pt idx="11">
                  <c:v>0.23814564422808712</c:v>
                </c:pt>
                <c:pt idx="12">
                  <c:v>0.23814564422808712</c:v>
                </c:pt>
                <c:pt idx="13">
                  <c:v>0.23814564422808712</c:v>
                </c:pt>
                <c:pt idx="14">
                  <c:v>0.23814564422808712</c:v>
                </c:pt>
                <c:pt idx="15">
                  <c:v>0.23814564422808712</c:v>
                </c:pt>
                <c:pt idx="16">
                  <c:v>0.23814564422808712</c:v>
                </c:pt>
                <c:pt idx="17">
                  <c:v>0.23814564422808712</c:v>
                </c:pt>
                <c:pt idx="18">
                  <c:v>0.23814564422808712</c:v>
                </c:pt>
                <c:pt idx="19">
                  <c:v>0.23814564422808712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7-4966-8D6B-4B6574004517}"/>
            </c:ext>
          </c:extLst>
        </c:ser>
        <c:ser>
          <c:idx val="2"/>
          <c:order val="2"/>
          <c:tx>
            <c:strRef>
              <c:f>Table_7E1!$E$1</c:f>
              <c:strCache>
                <c:ptCount val="1"/>
                <c:pt idx="0">
                  <c:v>p LCL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Table_7E1!$E$2:$E$21</c:f>
              <c:numCache>
                <c:formatCode>General</c:formatCode>
                <c:ptCount val="20"/>
                <c:pt idx="0">
                  <c:v>-2.4145644228087099E-2</c:v>
                </c:pt>
                <c:pt idx="1">
                  <c:v>-2.4145644228087099E-2</c:v>
                </c:pt>
                <c:pt idx="2">
                  <c:v>-2.4145644228087099E-2</c:v>
                </c:pt>
                <c:pt idx="3">
                  <c:v>-2.4145644228087099E-2</c:v>
                </c:pt>
                <c:pt idx="4">
                  <c:v>-2.4145644228087099E-2</c:v>
                </c:pt>
                <c:pt idx="5">
                  <c:v>-2.4145644228087099E-2</c:v>
                </c:pt>
                <c:pt idx="6">
                  <c:v>-2.4145644228087099E-2</c:v>
                </c:pt>
                <c:pt idx="7">
                  <c:v>-2.4145644228087099E-2</c:v>
                </c:pt>
                <c:pt idx="8">
                  <c:v>-2.4145644228087099E-2</c:v>
                </c:pt>
                <c:pt idx="9">
                  <c:v>-2.4145644228087099E-2</c:v>
                </c:pt>
                <c:pt idx="10">
                  <c:v>-2.4145644228087099E-2</c:v>
                </c:pt>
                <c:pt idx="11">
                  <c:v>-2.4145644228087099E-2</c:v>
                </c:pt>
                <c:pt idx="12">
                  <c:v>-2.4145644228087099E-2</c:v>
                </c:pt>
                <c:pt idx="13">
                  <c:v>-2.4145644228087099E-2</c:v>
                </c:pt>
                <c:pt idx="14">
                  <c:v>-2.4145644228087099E-2</c:v>
                </c:pt>
                <c:pt idx="15">
                  <c:v>-2.4145644228087099E-2</c:v>
                </c:pt>
                <c:pt idx="16">
                  <c:v>-2.4145644228087099E-2</c:v>
                </c:pt>
                <c:pt idx="17">
                  <c:v>-2.4145644228087099E-2</c:v>
                </c:pt>
                <c:pt idx="18">
                  <c:v>-2.4145644228087099E-2</c:v>
                </c:pt>
                <c:pt idx="19">
                  <c:v>-2.4145644228087099E-2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7-4966-8D6B-4B6574004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814319"/>
        <c:axId val="1488817679"/>
      </c:lineChart>
      <c:catAx>
        <c:axId val="148881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8817679"/>
        <c:crosses val="autoZero"/>
        <c:auto val="1"/>
        <c:lblAlgn val="ctr"/>
        <c:lblOffset val="100"/>
        <c:noMultiLvlLbl val="0"/>
      </c:catAx>
      <c:valAx>
        <c:axId val="14888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881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654422</xdr:colOff>
      <xdr:row>5</xdr:row>
      <xdr:rowOff>1</xdr:rowOff>
    </xdr:from>
    <xdr:to>
      <xdr:col>17</xdr:col>
      <xdr:colOff>519953</xdr:colOff>
      <xdr:row>17</xdr:row>
      <xdr:rowOff>53789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7B658EE-3F06-AF02-09AD-EC59BFD32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1B26-069B-494F-B462-5ED65E231196}">
  <dimension ref="A1:J22"/>
  <sheetViews>
    <sheetView tabSelected="1" zoomScale="85" zoomScaleNormal="85" workbookViewId="0">
      <selection activeCell="H22" sqref="H22"/>
    </sheetView>
  </sheetViews>
  <sheetFormatPr defaultRowHeight="17.399999999999999" x14ac:dyDescent="0.4"/>
  <cols>
    <col min="2" max="2" width="18.296875" customWidth="1"/>
    <col min="4" max="4" width="13.5" bestFit="1" customWidth="1"/>
    <col min="5" max="5" width="14.5" bestFit="1" customWidth="1"/>
  </cols>
  <sheetData>
    <row r="1" spans="1:8" x14ac:dyDescent="0.4">
      <c r="A1" t="s">
        <v>0</v>
      </c>
      <c r="B1" t="s">
        <v>6</v>
      </c>
      <c r="C1" t="s">
        <v>2</v>
      </c>
      <c r="D1" t="s">
        <v>4</v>
      </c>
      <c r="E1" t="s">
        <v>5</v>
      </c>
      <c r="G1" t="s">
        <v>1</v>
      </c>
      <c r="H1">
        <v>50</v>
      </c>
    </row>
    <row r="2" spans="1:8" x14ac:dyDescent="0.4">
      <c r="A2">
        <v>1</v>
      </c>
      <c r="B2">
        <v>0</v>
      </c>
      <c r="C2">
        <f>B2/50</f>
        <v>0</v>
      </c>
      <c r="D2">
        <f t="shared" ref="D2:D19" si="0">$D$22</f>
        <v>0.23814564422808712</v>
      </c>
      <c r="E2">
        <f t="shared" ref="E2:E19" si="1">$E$22</f>
        <v>-2.4145644228087099E-2</v>
      </c>
      <c r="F2">
        <f>D2-C2</f>
        <v>0.23814564422808712</v>
      </c>
    </row>
    <row r="3" spans="1:8" x14ac:dyDescent="0.4">
      <c r="A3">
        <v>2</v>
      </c>
      <c r="B3">
        <v>3</v>
      </c>
      <c r="C3">
        <f t="shared" ref="C3:C21" si="2">B3/50</f>
        <v>0.06</v>
      </c>
      <c r="D3">
        <f t="shared" si="0"/>
        <v>0.23814564422808712</v>
      </c>
      <c r="E3">
        <f t="shared" si="1"/>
        <v>-2.4145644228087099E-2</v>
      </c>
      <c r="F3">
        <f t="shared" ref="F3:F21" si="3">D3-C3</f>
        <v>0.17814564422808712</v>
      </c>
    </row>
    <row r="4" spans="1:8" x14ac:dyDescent="0.4">
      <c r="A4">
        <v>3</v>
      </c>
      <c r="B4">
        <v>4</v>
      </c>
      <c r="C4">
        <f t="shared" si="2"/>
        <v>0.08</v>
      </c>
      <c r="D4">
        <f t="shared" si="0"/>
        <v>0.23814564422808712</v>
      </c>
      <c r="E4">
        <f t="shared" si="1"/>
        <v>-2.4145644228087099E-2</v>
      </c>
      <c r="F4">
        <f t="shared" si="3"/>
        <v>0.15814564422808713</v>
      </c>
    </row>
    <row r="5" spans="1:8" x14ac:dyDescent="0.4">
      <c r="A5">
        <v>4</v>
      </c>
      <c r="B5">
        <v>6</v>
      </c>
      <c r="C5">
        <f t="shared" si="2"/>
        <v>0.12</v>
      </c>
      <c r="D5">
        <f t="shared" si="0"/>
        <v>0.23814564422808712</v>
      </c>
      <c r="E5">
        <f t="shared" si="1"/>
        <v>-2.4145644228087099E-2</v>
      </c>
      <c r="F5">
        <f t="shared" si="3"/>
        <v>0.11814564422808713</v>
      </c>
    </row>
    <row r="6" spans="1:8" x14ac:dyDescent="0.4">
      <c r="A6">
        <v>5</v>
      </c>
      <c r="B6">
        <v>5</v>
      </c>
      <c r="C6">
        <f t="shared" si="2"/>
        <v>0.1</v>
      </c>
      <c r="D6">
        <f t="shared" si="0"/>
        <v>0.23814564422808712</v>
      </c>
      <c r="E6">
        <f t="shared" si="1"/>
        <v>-2.4145644228087099E-2</v>
      </c>
      <c r="F6">
        <f t="shared" si="3"/>
        <v>0.13814564422808712</v>
      </c>
    </row>
    <row r="7" spans="1:8" x14ac:dyDescent="0.4">
      <c r="A7">
        <v>6</v>
      </c>
      <c r="B7">
        <v>2</v>
      </c>
      <c r="C7">
        <f t="shared" si="2"/>
        <v>0.04</v>
      </c>
      <c r="D7">
        <f t="shared" si="0"/>
        <v>0.23814564422808712</v>
      </c>
      <c r="E7">
        <f t="shared" si="1"/>
        <v>-2.4145644228087099E-2</v>
      </c>
      <c r="F7">
        <f t="shared" si="3"/>
        <v>0.19814564422808711</v>
      </c>
    </row>
    <row r="8" spans="1:8" x14ac:dyDescent="0.4">
      <c r="A8">
        <v>7</v>
      </c>
      <c r="B8">
        <v>8</v>
      </c>
      <c r="C8">
        <f t="shared" si="2"/>
        <v>0.16</v>
      </c>
      <c r="D8">
        <f t="shared" si="0"/>
        <v>0.23814564422808712</v>
      </c>
      <c r="E8">
        <f t="shared" si="1"/>
        <v>-2.4145644228087099E-2</v>
      </c>
      <c r="F8">
        <f t="shared" si="3"/>
        <v>7.8145644228087119E-2</v>
      </c>
    </row>
    <row r="9" spans="1:8" x14ac:dyDescent="0.4">
      <c r="A9">
        <v>8</v>
      </c>
      <c r="B9">
        <v>9</v>
      </c>
      <c r="C9">
        <f t="shared" si="2"/>
        <v>0.18</v>
      </c>
      <c r="D9">
        <f t="shared" si="0"/>
        <v>0.23814564422808712</v>
      </c>
      <c r="E9">
        <f t="shared" si="1"/>
        <v>-2.4145644228087099E-2</v>
      </c>
      <c r="F9">
        <f t="shared" si="3"/>
        <v>5.8145644228087129E-2</v>
      </c>
    </row>
    <row r="10" spans="1:8" x14ac:dyDescent="0.4">
      <c r="A10">
        <v>9</v>
      </c>
      <c r="B10">
        <v>4</v>
      </c>
      <c r="C10">
        <f t="shared" si="2"/>
        <v>0.08</v>
      </c>
      <c r="D10">
        <f t="shared" si="0"/>
        <v>0.23814564422808712</v>
      </c>
      <c r="E10">
        <f t="shared" si="1"/>
        <v>-2.4145644228087099E-2</v>
      </c>
      <c r="F10">
        <f t="shared" si="3"/>
        <v>0.15814564422808713</v>
      </c>
    </row>
    <row r="11" spans="1:8" x14ac:dyDescent="0.4">
      <c r="A11">
        <v>10</v>
      </c>
      <c r="B11">
        <v>2</v>
      </c>
      <c r="C11">
        <f t="shared" si="2"/>
        <v>0.04</v>
      </c>
      <c r="D11">
        <f t="shared" si="0"/>
        <v>0.23814564422808712</v>
      </c>
      <c r="E11">
        <f t="shared" si="1"/>
        <v>-2.4145644228087099E-2</v>
      </c>
      <c r="F11">
        <f t="shared" si="3"/>
        <v>0.19814564422808711</v>
      </c>
    </row>
    <row r="12" spans="1:8" x14ac:dyDescent="0.4">
      <c r="A12">
        <v>11</v>
      </c>
      <c r="B12">
        <v>6</v>
      </c>
      <c r="C12">
        <f t="shared" si="2"/>
        <v>0.12</v>
      </c>
      <c r="D12">
        <f t="shared" si="0"/>
        <v>0.23814564422808712</v>
      </c>
      <c r="E12">
        <f t="shared" si="1"/>
        <v>-2.4145644228087099E-2</v>
      </c>
      <c r="F12">
        <f t="shared" si="3"/>
        <v>0.11814564422808713</v>
      </c>
    </row>
    <row r="13" spans="1:8" x14ac:dyDescent="0.4">
      <c r="A13">
        <v>12</v>
      </c>
      <c r="B13">
        <v>4</v>
      </c>
      <c r="C13">
        <f t="shared" si="2"/>
        <v>0.08</v>
      </c>
      <c r="D13">
        <f t="shared" si="0"/>
        <v>0.23814564422808712</v>
      </c>
      <c r="E13">
        <f t="shared" si="1"/>
        <v>-2.4145644228087099E-2</v>
      </c>
      <c r="F13">
        <f t="shared" si="3"/>
        <v>0.15814564422808713</v>
      </c>
    </row>
    <row r="14" spans="1:8" x14ac:dyDescent="0.4">
      <c r="A14">
        <v>13</v>
      </c>
      <c r="B14">
        <v>8</v>
      </c>
      <c r="C14">
        <f t="shared" si="2"/>
        <v>0.16</v>
      </c>
      <c r="D14">
        <f t="shared" si="0"/>
        <v>0.23814564422808712</v>
      </c>
      <c r="E14">
        <f t="shared" si="1"/>
        <v>-2.4145644228087099E-2</v>
      </c>
      <c r="F14">
        <f t="shared" si="3"/>
        <v>7.8145644228087119E-2</v>
      </c>
    </row>
    <row r="15" spans="1:8" x14ac:dyDescent="0.4">
      <c r="A15">
        <v>14</v>
      </c>
      <c r="B15">
        <v>0</v>
      </c>
      <c r="C15">
        <f t="shared" si="2"/>
        <v>0</v>
      </c>
      <c r="D15">
        <f t="shared" si="0"/>
        <v>0.23814564422808712</v>
      </c>
      <c r="E15">
        <f t="shared" si="1"/>
        <v>-2.4145644228087099E-2</v>
      </c>
      <c r="F15">
        <f t="shared" si="3"/>
        <v>0.23814564422808712</v>
      </c>
    </row>
    <row r="16" spans="1:8" x14ac:dyDescent="0.4">
      <c r="A16">
        <v>15</v>
      </c>
      <c r="B16">
        <v>7</v>
      </c>
      <c r="C16">
        <f t="shared" si="2"/>
        <v>0.14000000000000001</v>
      </c>
      <c r="D16">
        <f t="shared" si="0"/>
        <v>0.23814564422808712</v>
      </c>
      <c r="E16">
        <f t="shared" si="1"/>
        <v>-2.4145644228087099E-2</v>
      </c>
      <c r="F16">
        <f t="shared" si="3"/>
        <v>9.8145644228087109E-2</v>
      </c>
    </row>
    <row r="17" spans="1:10" x14ac:dyDescent="0.4">
      <c r="A17">
        <v>16</v>
      </c>
      <c r="B17">
        <v>20</v>
      </c>
      <c r="C17">
        <f t="shared" si="2"/>
        <v>0.4</v>
      </c>
      <c r="D17">
        <f t="shared" si="0"/>
        <v>0.23814564422808712</v>
      </c>
      <c r="E17">
        <f t="shared" si="1"/>
        <v>-2.4145644228087099E-2</v>
      </c>
      <c r="F17">
        <f t="shared" si="3"/>
        <v>-0.1618543557719129</v>
      </c>
    </row>
    <row r="18" spans="1:10" x14ac:dyDescent="0.4">
      <c r="A18">
        <v>17</v>
      </c>
      <c r="B18">
        <v>6</v>
      </c>
      <c r="C18">
        <f t="shared" si="2"/>
        <v>0.12</v>
      </c>
      <c r="D18">
        <f t="shared" si="0"/>
        <v>0.23814564422808712</v>
      </c>
      <c r="E18">
        <f t="shared" si="1"/>
        <v>-2.4145644228087099E-2</v>
      </c>
      <c r="F18">
        <f t="shared" si="3"/>
        <v>0.11814564422808713</v>
      </c>
    </row>
    <row r="19" spans="1:10" x14ac:dyDescent="0.4">
      <c r="A19">
        <v>18</v>
      </c>
      <c r="B19">
        <v>1</v>
      </c>
      <c r="C19">
        <f t="shared" si="2"/>
        <v>0.02</v>
      </c>
      <c r="D19">
        <f t="shared" si="0"/>
        <v>0.23814564422808712</v>
      </c>
      <c r="E19">
        <f t="shared" si="1"/>
        <v>-2.4145644228087099E-2</v>
      </c>
      <c r="F19">
        <f t="shared" si="3"/>
        <v>0.21814564422808713</v>
      </c>
    </row>
    <row r="20" spans="1:10" x14ac:dyDescent="0.4">
      <c r="A20">
        <v>19</v>
      </c>
      <c r="B20">
        <v>5</v>
      </c>
      <c r="C20">
        <f t="shared" si="2"/>
        <v>0.1</v>
      </c>
      <c r="D20">
        <f>$D$22</f>
        <v>0.23814564422808712</v>
      </c>
      <c r="E20">
        <f>$E$22</f>
        <v>-2.4145644228087099E-2</v>
      </c>
      <c r="F20">
        <f t="shared" si="3"/>
        <v>0.13814564422808712</v>
      </c>
    </row>
    <row r="21" spans="1:10" x14ac:dyDescent="0.4">
      <c r="A21">
        <v>20</v>
      </c>
      <c r="B21">
        <v>7</v>
      </c>
      <c r="C21">
        <f t="shared" si="2"/>
        <v>0.14000000000000001</v>
      </c>
      <c r="D21">
        <f>$D$22</f>
        <v>0.23814564422808712</v>
      </c>
      <c r="E21">
        <f>$E$22</f>
        <v>-2.4145644228087099E-2</v>
      </c>
      <c r="F21">
        <f t="shared" si="3"/>
        <v>9.8145644228087109E-2</v>
      </c>
      <c r="I21" t="s">
        <v>8</v>
      </c>
      <c r="J21" t="s">
        <v>9</v>
      </c>
    </row>
    <row r="22" spans="1:10" x14ac:dyDescent="0.4">
      <c r="B22" t="s">
        <v>3</v>
      </c>
      <c r="C22">
        <f>AVERAGE(C2:C21)</f>
        <v>0.10700000000000001</v>
      </c>
      <c r="D22">
        <f>C22+3*SQRT((C22*(1-C22))/H1)</f>
        <v>0.23814564422808712</v>
      </c>
      <c r="E22">
        <f>C22-3*SQRT((C22*(1-C22))/H1)</f>
        <v>-2.4145644228087099E-2</v>
      </c>
      <c r="G22" t="s">
        <v>7</v>
      </c>
      <c r="H22">
        <f>AVERAGE(C18:C21,C2:C16)</f>
        <v>9.1578947368421065E-2</v>
      </c>
      <c r="I22">
        <f>H22+3*SQRT((H22*(1-H22))/50)</f>
        <v>0.21394971135278273</v>
      </c>
      <c r="J22">
        <f>H22-3*SQRT((H22*(1-H22))/50)</f>
        <v>-3.0791816615940604E-2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Table_7E1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원준 최</cp:lastModifiedBy>
  <dcterms:created xsi:type="dcterms:W3CDTF">2024-10-09T13:25:49Z</dcterms:created>
  <dcterms:modified xsi:type="dcterms:W3CDTF">2024-10-09T14:02:21Z</dcterms:modified>
</cp:coreProperties>
</file>