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fc9a563ef8e1e9a/품질공학/과제/HW4/"/>
    </mc:Choice>
  </mc:AlternateContent>
  <xr:revisionPtr revIDLastSave="41" documentId="8_{2A0B75F1-F33F-4520-98C5-C96A959B99E7}" xr6:coauthVersionLast="47" xr6:coauthVersionMax="47" xr10:uidLastSave="{2BCBAA11-4CA9-420F-8119-6D64532D0F1D}"/>
  <bookViews>
    <workbookView xWindow="11424" yWindow="0" windowWidth="11712" windowHeight="12336" xr2:uid="{8D0ACC60-746F-4AE3-84C8-90BBFA990448}"/>
  </bookViews>
  <sheets>
    <sheet name="Table_7E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D30" i="1"/>
  <c r="D29" i="1"/>
  <c r="D28" i="1"/>
  <c r="F27" i="1"/>
  <c r="J29" i="1"/>
  <c r="K28" i="1"/>
  <c r="I29" i="1"/>
  <c r="I28" i="1"/>
  <c r="C12" i="1"/>
  <c r="C13" i="1" s="1"/>
  <c r="E13" i="1" l="1"/>
  <c r="D13" i="1"/>
  <c r="D2" i="1" l="1"/>
  <c r="D7" i="1"/>
  <c r="D11" i="1"/>
  <c r="D6" i="1"/>
  <c r="D3" i="1"/>
  <c r="D4" i="1"/>
  <c r="D8" i="1"/>
  <c r="D5" i="1"/>
  <c r="D9" i="1"/>
  <c r="D10" i="1"/>
  <c r="E2" i="1"/>
  <c r="E6" i="1"/>
  <c r="E10" i="1"/>
  <c r="E7" i="1"/>
  <c r="E11" i="1"/>
  <c r="E3" i="1"/>
  <c r="E4" i="1"/>
  <c r="E8" i="1"/>
  <c r="E9" i="1"/>
  <c r="E5" i="1"/>
</calcChain>
</file>

<file path=xl/sharedStrings.xml><?xml version="1.0" encoding="utf-8"?>
<sst xmlns="http://schemas.openxmlformats.org/spreadsheetml/2006/main" count="8" uniqueCount="8">
  <si>
    <t>Sample Number</t>
  </si>
  <si>
    <t>Sample Size</t>
  </si>
  <si>
    <t>Number Nonconforming</t>
  </si>
  <si>
    <t>sum</t>
    <phoneticPr fontId="18" type="noConversion"/>
  </si>
  <si>
    <t>avg</t>
    <phoneticPr fontId="18" type="noConversion"/>
  </si>
  <si>
    <t>c UCL</t>
    <phoneticPr fontId="18" type="noConversion"/>
  </si>
  <si>
    <t>c LCL</t>
    <phoneticPr fontId="18" type="noConversion"/>
  </si>
  <si>
    <t>c bar=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</si>
</sst>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 chart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Table_7E9!$C$1</c:f>
              <c:strCache>
                <c:ptCount val="1"/>
                <c:pt idx="0">
                  <c:v>Number Nonconforming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Table_7E9!$C$2:$C$11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31</c:v>
                </c:pt>
                <c:pt idx="3">
                  <c:v>18</c:v>
                </c:pt>
                <c:pt idx="4">
                  <c:v>24</c:v>
                </c:pt>
                <c:pt idx="5">
                  <c:v>12</c:v>
                </c:pt>
                <c:pt idx="6">
                  <c:v>23</c:v>
                </c:pt>
                <c:pt idx="7">
                  <c:v>15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8-43DA-94C0-36A016A18AD3}"/>
            </c:ext>
          </c:extLst>
        </c:ser>
        <c:ser>
          <c:idx val="1"/>
          <c:order val="1"/>
          <c:tx>
            <c:strRef>
              <c:f>Table_7E9!$D$1</c:f>
              <c:strCache>
                <c:ptCount val="1"/>
                <c:pt idx="0">
                  <c:v>c UCL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Table_7E9!$D$2:$D$11</c:f>
              <c:numCache>
                <c:formatCode>General</c:formatCode>
                <c:ptCount val="10"/>
                <c:pt idx="0">
                  <c:v>28.54907403878995</c:v>
                </c:pt>
                <c:pt idx="1">
                  <c:v>28.54907403878995</c:v>
                </c:pt>
                <c:pt idx="2">
                  <c:v>28.54907403878995</c:v>
                </c:pt>
                <c:pt idx="3">
                  <c:v>28.54907403878995</c:v>
                </c:pt>
                <c:pt idx="4">
                  <c:v>28.54907403878995</c:v>
                </c:pt>
                <c:pt idx="5">
                  <c:v>28.54907403878995</c:v>
                </c:pt>
                <c:pt idx="6">
                  <c:v>28.54907403878995</c:v>
                </c:pt>
                <c:pt idx="7">
                  <c:v>28.54907403878995</c:v>
                </c:pt>
                <c:pt idx="8">
                  <c:v>28.54907403878995</c:v>
                </c:pt>
                <c:pt idx="9">
                  <c:v>28.54907403878995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F8-43DA-94C0-36A016A18AD3}"/>
            </c:ext>
          </c:extLst>
        </c:ser>
        <c:ser>
          <c:idx val="2"/>
          <c:order val="2"/>
          <c:tx>
            <c:strRef>
              <c:f>Table_7E9!$E$1</c:f>
              <c:strCache>
                <c:ptCount val="1"/>
                <c:pt idx="0">
                  <c:v>c LCL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Table_7E9!$E$2:$E$11</c:f>
              <c:numCache>
                <c:formatCode>General</c:formatCode>
                <c:ptCount val="10"/>
                <c:pt idx="0">
                  <c:v>4.2509259612100472</c:v>
                </c:pt>
                <c:pt idx="1">
                  <c:v>4.2509259612100472</c:v>
                </c:pt>
                <c:pt idx="2">
                  <c:v>4.2509259612100472</c:v>
                </c:pt>
                <c:pt idx="3">
                  <c:v>4.2509259612100472</c:v>
                </c:pt>
                <c:pt idx="4">
                  <c:v>4.2509259612100472</c:v>
                </c:pt>
                <c:pt idx="5">
                  <c:v>4.2509259612100472</c:v>
                </c:pt>
                <c:pt idx="6">
                  <c:v>4.2509259612100472</c:v>
                </c:pt>
                <c:pt idx="7">
                  <c:v>4.2509259612100472</c:v>
                </c:pt>
                <c:pt idx="8">
                  <c:v>4.2509259612100472</c:v>
                </c:pt>
                <c:pt idx="9">
                  <c:v>4.2509259612100472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F8-43DA-94C0-36A016A18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113151"/>
        <c:axId val="1481113631"/>
      </c:lineChart>
      <c:catAx>
        <c:axId val="1481113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113631"/>
        <c:crosses val="autoZero"/>
        <c:auto val="1"/>
        <c:lblAlgn val="ctr"/>
        <c:lblOffset val="100"/>
        <c:noMultiLvlLbl val="0"/>
      </c:catAx>
      <c:valAx>
        <c:axId val="148111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11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483870</xdr:colOff>
      <xdr:row>3</xdr:row>
      <xdr:rowOff>160020</xdr:rowOff>
    </xdr:from>
    <xdr:to>
      <xdr:col>12</xdr:col>
      <xdr:colOff>361950</xdr:colOff>
      <xdr:row>16</xdr:row>
      <xdr:rowOff>30480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7CF8BE5-D00D-B805-46E0-BC3097B0C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09A04-1A4D-4341-B782-D4289511A496}">
  <dimension ref="A1:K30"/>
  <sheetViews>
    <sheetView tabSelected="1" topLeftCell="A13" workbookViewId="0">
      <selection activeCell="D29" sqref="D29"/>
    </sheetView>
  </sheetViews>
  <sheetFormatPr defaultRowHeight="17.399999999999999" x14ac:dyDescent="0.4"/>
  <cols>
    <col min="3" max="3" width="22.59765625" bestFit="1" customWidth="1"/>
    <col min="4" max="4" width="12.796875" customWidth="1"/>
  </cols>
  <sheetData>
    <row r="1" spans="1:5" x14ac:dyDescent="0.4">
      <c r="A1" t="s">
        <v>0</v>
      </c>
      <c r="B1" t="s">
        <v>1</v>
      </c>
      <c r="C1" t="s">
        <v>2</v>
      </c>
      <c r="D1" t="s">
        <v>5</v>
      </c>
      <c r="E1" t="s">
        <v>6</v>
      </c>
    </row>
    <row r="2" spans="1:5" x14ac:dyDescent="0.4">
      <c r="A2">
        <v>1</v>
      </c>
      <c r="B2">
        <v>100</v>
      </c>
      <c r="C2">
        <v>10</v>
      </c>
      <c r="D2">
        <f t="shared" ref="D2:D10" si="0">$D$13</f>
        <v>28.54907403878995</v>
      </c>
      <c r="E2">
        <f t="shared" ref="E2:E10" si="1">$E$13</f>
        <v>4.2509259612100472</v>
      </c>
    </row>
    <row r="3" spans="1:5" x14ac:dyDescent="0.4">
      <c r="A3">
        <v>2</v>
      </c>
      <c r="B3">
        <v>100</v>
      </c>
      <c r="C3">
        <v>15</v>
      </c>
      <c r="D3">
        <f t="shared" si="0"/>
        <v>28.54907403878995</v>
      </c>
      <c r="E3">
        <f t="shared" si="1"/>
        <v>4.2509259612100472</v>
      </c>
    </row>
    <row r="4" spans="1:5" x14ac:dyDescent="0.4">
      <c r="A4">
        <v>3</v>
      </c>
      <c r="B4">
        <v>100</v>
      </c>
      <c r="C4">
        <v>31</v>
      </c>
      <c r="D4">
        <f t="shared" si="0"/>
        <v>28.54907403878995</v>
      </c>
      <c r="E4">
        <f t="shared" si="1"/>
        <v>4.2509259612100472</v>
      </c>
    </row>
    <row r="5" spans="1:5" x14ac:dyDescent="0.4">
      <c r="A5">
        <v>4</v>
      </c>
      <c r="B5">
        <v>100</v>
      </c>
      <c r="C5">
        <v>18</v>
      </c>
      <c r="D5">
        <f t="shared" si="0"/>
        <v>28.54907403878995</v>
      </c>
      <c r="E5">
        <f t="shared" si="1"/>
        <v>4.2509259612100472</v>
      </c>
    </row>
    <row r="6" spans="1:5" x14ac:dyDescent="0.4">
      <c r="A6">
        <v>5</v>
      </c>
      <c r="B6">
        <v>100</v>
      </c>
      <c r="C6">
        <v>24</v>
      </c>
      <c r="D6">
        <f t="shared" si="0"/>
        <v>28.54907403878995</v>
      </c>
      <c r="E6">
        <f t="shared" si="1"/>
        <v>4.2509259612100472</v>
      </c>
    </row>
    <row r="7" spans="1:5" x14ac:dyDescent="0.4">
      <c r="A7">
        <v>6</v>
      </c>
      <c r="B7">
        <v>100</v>
      </c>
      <c r="C7">
        <v>12</v>
      </c>
      <c r="D7">
        <f t="shared" si="0"/>
        <v>28.54907403878995</v>
      </c>
      <c r="E7">
        <f t="shared" si="1"/>
        <v>4.2509259612100472</v>
      </c>
    </row>
    <row r="8" spans="1:5" x14ac:dyDescent="0.4">
      <c r="A8">
        <v>7</v>
      </c>
      <c r="B8">
        <v>100</v>
      </c>
      <c r="C8">
        <v>23</v>
      </c>
      <c r="D8">
        <f t="shared" si="0"/>
        <v>28.54907403878995</v>
      </c>
      <c r="E8">
        <f t="shared" si="1"/>
        <v>4.2509259612100472</v>
      </c>
    </row>
    <row r="9" spans="1:5" x14ac:dyDescent="0.4">
      <c r="A9">
        <v>8</v>
      </c>
      <c r="B9">
        <v>100</v>
      </c>
      <c r="C9">
        <v>15</v>
      </c>
      <c r="D9">
        <f t="shared" si="0"/>
        <v>28.54907403878995</v>
      </c>
      <c r="E9">
        <f t="shared" si="1"/>
        <v>4.2509259612100472</v>
      </c>
    </row>
    <row r="10" spans="1:5" x14ac:dyDescent="0.4">
      <c r="A10">
        <v>9</v>
      </c>
      <c r="B10">
        <v>100</v>
      </c>
      <c r="C10">
        <v>8</v>
      </c>
      <c r="D10">
        <f t="shared" si="0"/>
        <v>28.54907403878995</v>
      </c>
      <c r="E10">
        <f t="shared" si="1"/>
        <v>4.2509259612100472</v>
      </c>
    </row>
    <row r="11" spans="1:5" x14ac:dyDescent="0.4">
      <c r="A11">
        <v>10</v>
      </c>
      <c r="B11">
        <v>100</v>
      </c>
      <c r="C11">
        <v>8</v>
      </c>
      <c r="D11">
        <f>$D$13</f>
        <v>28.54907403878995</v>
      </c>
      <c r="E11">
        <f>$E$13</f>
        <v>4.2509259612100472</v>
      </c>
    </row>
    <row r="12" spans="1:5" x14ac:dyDescent="0.4">
      <c r="A12" t="s">
        <v>3</v>
      </c>
      <c r="C12">
        <f>SUM(C2:C11)</f>
        <v>164</v>
      </c>
    </row>
    <row r="13" spans="1:5" x14ac:dyDescent="0.4">
      <c r="A13" t="s">
        <v>4</v>
      </c>
      <c r="B13" t="s">
        <v>7</v>
      </c>
      <c r="C13">
        <f>C12/A11</f>
        <v>16.399999999999999</v>
      </c>
      <c r="D13">
        <f>C13+3*SQRT(C13)</f>
        <v>28.54907403878995</v>
      </c>
      <c r="E13">
        <f>C13-3*SQRT(C13)</f>
        <v>4.2509259612100472</v>
      </c>
    </row>
    <row r="27" spans="4:11" x14ac:dyDescent="0.4">
      <c r="D27">
        <v>0.14779999999999999</v>
      </c>
      <c r="E27">
        <v>0.3</v>
      </c>
      <c r="F27">
        <f>E27-D27</f>
        <v>0.1522</v>
      </c>
    </row>
    <row r="28" spans="4:11" x14ac:dyDescent="0.4">
      <c r="D28">
        <f>1-D27</f>
        <v>0.85220000000000007</v>
      </c>
      <c r="I28">
        <f>0.3-0.1478</f>
        <v>0.1522</v>
      </c>
      <c r="J28">
        <v>0.14779999999999999</v>
      </c>
      <c r="K28">
        <f>1-J28</f>
        <v>0.85220000000000007</v>
      </c>
    </row>
    <row r="29" spans="4:11" x14ac:dyDescent="0.4">
      <c r="D29">
        <f>D27*D28/100</f>
        <v>1.2595516E-3</v>
      </c>
      <c r="F29">
        <f>F27/D30</f>
        <v>4.2885124031461697</v>
      </c>
      <c r="I29">
        <f>9/(I28^2)</f>
        <v>388.51984300344833</v>
      </c>
      <c r="J29">
        <f>I29*J28*K28</f>
        <v>48.936078988674211</v>
      </c>
    </row>
    <row r="30" spans="4:11" x14ac:dyDescent="0.4">
      <c r="D30">
        <f>SQRT(D29)</f>
        <v>3.5490162017099897E-2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Table_7E9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원준 최</cp:lastModifiedBy>
  <dcterms:created xsi:type="dcterms:W3CDTF">2024-10-09T14:39:47Z</dcterms:created>
  <dcterms:modified xsi:type="dcterms:W3CDTF">2024-10-09T15:08:31Z</dcterms:modified>
</cp:coreProperties>
</file>