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xmlns:mc="http://schemas.openxmlformats.org/markup-compatibility/2006">
    <mc:Choice Requires="x15">
      <x15ac:absPath xmlns:x15ac="http://schemas.microsoft.com/office/spreadsheetml/2010/11/ac" url="C:\Users\Usuario\Documents\Ingenieria informática\DIU\Practicas DIU\DIU20\P1\"/>
    </mc:Choice>
  </mc:AlternateContent>
  <xr:revisionPtr revIDLastSave="0" documentId="13_ncr:1_{F8D7862A-F9B2-48AF-8C23-7195C0F57CF5}" xr6:coauthVersionLast="45" xr6:coauthVersionMax="45" xr10:uidLastSave="{00000000-0000-0000-0000-000000000000}"/>
  <bookViews>
    <workbookView xWindow="-108" yWindow="-108" windowWidth="23256" windowHeight="12576" xr2:uid="{00000000-000D-0000-FFFF-FFFF00000000}"/>
  </bookViews>
  <sheets>
    <sheet name="Valoración Usabilidad" sheetId="1" r:id="rId1"/>
    <sheet name="Usability scores" sheetId="2" r:id="rId2"/>
    <sheet name="Usability guidelines" sheetId="3" r:id="rId3"/>
    <sheet name="Rating ranges" sheetId="4" r:id="rId4"/>
  </sheets>
  <calcPr calcId="18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8" roundtripDataSignature="AMtx7mi6SXC1K0cfcIj2UxcE1drm7aHxgQ=="/>
    </ext>
  </extLst>
</workbook>
</file>

<file path=xl/calcChain.xml><?xml version="1.0" encoding="utf-8"?>
<calcChain xmlns="http://schemas.openxmlformats.org/spreadsheetml/2006/main">
  <c r="D7" i="4" l="1"/>
  <c r="F6" i="4"/>
  <c r="D6" i="4"/>
  <c r="F5" i="4"/>
  <c r="D5" i="4"/>
  <c r="F4" i="4"/>
  <c r="D4" i="4"/>
  <c r="D3" i="4"/>
  <c r="B2" i="4"/>
  <c r="A5" i="3"/>
  <c r="A6" i="3" s="1"/>
  <c r="A7" i="3" s="1"/>
  <c r="A8" i="3" s="1"/>
  <c r="A11" i="3" s="1"/>
  <c r="A12" i="3" s="1"/>
  <c r="A13" i="3" s="1"/>
  <c r="A16" i="3" s="1"/>
  <c r="A17" i="3" s="1"/>
  <c r="A18" i="3" s="1"/>
  <c r="A19" i="3" s="1"/>
  <c r="A20" i="3" s="1"/>
  <c r="A21" i="3" s="1"/>
  <c r="A22" i="3" s="1"/>
  <c r="A23" i="3" s="1"/>
  <c r="A24" i="3" s="1"/>
  <c r="A27" i="3" s="1"/>
  <c r="A28" i="3" s="1"/>
  <c r="A29" i="3" s="1"/>
  <c r="A30" i="3" s="1"/>
  <c r="A33" i="3" s="1"/>
  <c r="A34" i="3" s="1"/>
  <c r="A35" i="3" s="1"/>
  <c r="A38" i="3" s="1"/>
  <c r="A39" i="3" s="1"/>
  <c r="A40" i="3" s="1"/>
  <c r="A41" i="3" s="1"/>
  <c r="A42" i="3" s="1"/>
  <c r="A45" i="3" s="1"/>
  <c r="A46" i="3" s="1"/>
  <c r="A47" i="3" s="1"/>
  <c r="A48" i="3" s="1"/>
  <c r="A51" i="3" s="1"/>
  <c r="A52" i="3" s="1"/>
  <c r="A53" i="3" s="1"/>
  <c r="A54" i="3" s="1"/>
  <c r="A55" i="3" s="1"/>
  <c r="A58" i="3" s="1"/>
  <c r="A59" i="3" s="1"/>
  <c r="A60" i="3" s="1"/>
  <c r="A61" i="3" s="1"/>
  <c r="A64" i="3" s="1"/>
  <c r="A65" i="3" s="1"/>
  <c r="A66" i="3" s="1"/>
  <c r="A123" i="2"/>
  <c r="A122" i="2"/>
  <c r="A121" i="2"/>
  <c r="A120" i="2"/>
  <c r="A119" i="2"/>
  <c r="K117" i="2"/>
  <c r="M115" i="2"/>
  <c r="O115" i="2" s="1"/>
  <c r="L115" i="2"/>
  <c r="G115" i="2"/>
  <c r="F115" i="2"/>
  <c r="M113" i="2"/>
  <c r="O113" i="2" s="1"/>
  <c r="L113" i="2"/>
  <c r="G113" i="2"/>
  <c r="F113" i="2"/>
  <c r="M111" i="2"/>
  <c r="N111" i="2" s="1"/>
  <c r="L111" i="2"/>
  <c r="G111" i="2"/>
  <c r="F111" i="2"/>
  <c r="M107" i="2"/>
  <c r="O107" i="2" s="1"/>
  <c r="L107" i="2"/>
  <c r="G107" i="2"/>
  <c r="F107" i="2"/>
  <c r="M105" i="2"/>
  <c r="O105" i="2" s="1"/>
  <c r="L105" i="2"/>
  <c r="G105" i="2"/>
  <c r="F105" i="2"/>
  <c r="M103" i="2"/>
  <c r="O103" i="2" s="1"/>
  <c r="L103" i="2"/>
  <c r="G103" i="2"/>
  <c r="F103" i="2"/>
  <c r="O101" i="2"/>
  <c r="M101" i="2"/>
  <c r="N101" i="2" s="1"/>
  <c r="L101" i="2"/>
  <c r="G101" i="2"/>
  <c r="F101" i="2"/>
  <c r="O97" i="2"/>
  <c r="N97" i="2"/>
  <c r="M97" i="2"/>
  <c r="L97" i="2"/>
  <c r="G97" i="2"/>
  <c r="F97" i="2"/>
  <c r="M95" i="2"/>
  <c r="O95" i="2" s="1"/>
  <c r="L95" i="2"/>
  <c r="G95" i="2"/>
  <c r="F95" i="2"/>
  <c r="M93" i="2"/>
  <c r="O93" i="2" s="1"/>
  <c r="L93" i="2"/>
  <c r="G93" i="2"/>
  <c r="F93" i="2"/>
  <c r="O91" i="2"/>
  <c r="M91" i="2"/>
  <c r="L91" i="2"/>
  <c r="N91" i="2" s="1"/>
  <c r="G91" i="2"/>
  <c r="F91" i="2"/>
  <c r="N89" i="2"/>
  <c r="M89" i="2"/>
  <c r="O89" i="2" s="1"/>
  <c r="L89" i="2"/>
  <c r="G89" i="2"/>
  <c r="F89" i="2"/>
  <c r="M85" i="2"/>
  <c r="O85" i="2" s="1"/>
  <c r="L85" i="2"/>
  <c r="G85" i="2"/>
  <c r="F85" i="2"/>
  <c r="M83" i="2"/>
  <c r="O83" i="2" s="1"/>
  <c r="L83" i="2"/>
  <c r="G83" i="2"/>
  <c r="F83" i="2"/>
  <c r="O81" i="2"/>
  <c r="M81" i="2"/>
  <c r="L81" i="2"/>
  <c r="N81" i="2" s="1"/>
  <c r="G81" i="2"/>
  <c r="F81" i="2"/>
  <c r="O79" i="2"/>
  <c r="N79" i="2"/>
  <c r="M79" i="2"/>
  <c r="L79" i="2"/>
  <c r="G79" i="2"/>
  <c r="F79" i="2"/>
  <c r="M75" i="2"/>
  <c r="N75" i="2" s="1"/>
  <c r="L75" i="2"/>
  <c r="G75" i="2"/>
  <c r="F75" i="2"/>
  <c r="M73" i="2"/>
  <c r="O73" i="2" s="1"/>
  <c r="L73" i="2"/>
  <c r="G73" i="2"/>
  <c r="F73" i="2"/>
  <c r="O71" i="2"/>
  <c r="M71" i="2"/>
  <c r="L71" i="2"/>
  <c r="N71" i="2" s="1"/>
  <c r="G71" i="2"/>
  <c r="F71" i="2"/>
  <c r="N69" i="2"/>
  <c r="M69" i="2"/>
  <c r="O69" i="2" s="1"/>
  <c r="L69" i="2"/>
  <c r="G69" i="2"/>
  <c r="F69" i="2"/>
  <c r="M67" i="2"/>
  <c r="O67" i="2" s="1"/>
  <c r="L67" i="2"/>
  <c r="G67" i="2"/>
  <c r="F67" i="2"/>
  <c r="M63" i="2"/>
  <c r="O63" i="2" s="1"/>
  <c r="L63" i="2"/>
  <c r="G63" i="2"/>
  <c r="F63" i="2"/>
  <c r="O61" i="2"/>
  <c r="M61" i="2"/>
  <c r="L61" i="2"/>
  <c r="N61" i="2" s="1"/>
  <c r="G61" i="2"/>
  <c r="F61" i="2"/>
  <c r="O59" i="2"/>
  <c r="N59" i="2"/>
  <c r="M59" i="2"/>
  <c r="L59" i="2"/>
  <c r="G59" i="2"/>
  <c r="F59" i="2"/>
  <c r="M55" i="2"/>
  <c r="N55" i="2" s="1"/>
  <c r="L55" i="2"/>
  <c r="G55" i="2"/>
  <c r="F55" i="2"/>
  <c r="M53" i="2"/>
  <c r="O53" i="2" s="1"/>
  <c r="L53" i="2"/>
  <c r="G53" i="2"/>
  <c r="F53" i="2"/>
  <c r="O51" i="2"/>
  <c r="M51" i="2"/>
  <c r="L51" i="2"/>
  <c r="N51" i="2" s="1"/>
  <c r="G51" i="2"/>
  <c r="F51" i="2"/>
  <c r="N49" i="2"/>
  <c r="M49" i="2"/>
  <c r="O49" i="2" s="1"/>
  <c r="L49" i="2"/>
  <c r="G49" i="2"/>
  <c r="F49" i="2"/>
  <c r="M45" i="2"/>
  <c r="O45" i="2" s="1"/>
  <c r="L45" i="2"/>
  <c r="G45" i="2"/>
  <c r="F45" i="2"/>
  <c r="M43" i="2"/>
  <c r="O43" i="2" s="1"/>
  <c r="L43" i="2"/>
  <c r="G43" i="2"/>
  <c r="F43" i="2"/>
  <c r="O41" i="2"/>
  <c r="M41" i="2"/>
  <c r="L41" i="2"/>
  <c r="N41" i="2" s="1"/>
  <c r="G41" i="2"/>
  <c r="F41" i="2"/>
  <c r="O39" i="2"/>
  <c r="N39" i="2"/>
  <c r="M39" i="2"/>
  <c r="L39" i="2"/>
  <c r="G39" i="2"/>
  <c r="F39" i="2"/>
  <c r="M37" i="2"/>
  <c r="N37" i="2" s="1"/>
  <c r="L37" i="2"/>
  <c r="G37" i="2"/>
  <c r="F37" i="2"/>
  <c r="M35" i="2"/>
  <c r="O35" i="2" s="1"/>
  <c r="L35" i="2"/>
  <c r="G35" i="2"/>
  <c r="F35" i="2"/>
  <c r="O33" i="2"/>
  <c r="M33" i="2"/>
  <c r="L33" i="2"/>
  <c r="N33" i="2" s="1"/>
  <c r="O31" i="2"/>
  <c r="M31" i="2"/>
  <c r="N31" i="2" s="1"/>
  <c r="L31" i="2"/>
  <c r="G31" i="2"/>
  <c r="F31" i="2"/>
  <c r="O29" i="2"/>
  <c r="N29" i="2"/>
  <c r="M29" i="2"/>
  <c r="L29" i="2"/>
  <c r="G29" i="2"/>
  <c r="F29" i="2"/>
  <c r="N25" i="2"/>
  <c r="M25" i="2"/>
  <c r="O25" i="2" s="1"/>
  <c r="L25" i="2"/>
  <c r="O23" i="2"/>
  <c r="M23" i="2"/>
  <c r="L23" i="2"/>
  <c r="N23" i="2" s="1"/>
  <c r="G23" i="2"/>
  <c r="F23" i="2"/>
  <c r="N21" i="2"/>
  <c r="M21" i="2"/>
  <c r="O21" i="2" s="1"/>
  <c r="L21" i="2"/>
  <c r="G21" i="2"/>
  <c r="F21" i="2"/>
  <c r="M17" i="2"/>
  <c r="O17" i="2" s="1"/>
  <c r="L17" i="2"/>
  <c r="G17" i="2"/>
  <c r="F17" i="2"/>
  <c r="O15" i="2"/>
  <c r="M15" i="2"/>
  <c r="N15" i="2" s="1"/>
  <c r="L15" i="2"/>
  <c r="G15" i="2"/>
  <c r="F15" i="2"/>
  <c r="O13" i="2"/>
  <c r="N13" i="2"/>
  <c r="M13" i="2"/>
  <c r="L13" i="2"/>
  <c r="G13" i="2"/>
  <c r="F13" i="2"/>
  <c r="N11" i="2"/>
  <c r="M11" i="2"/>
  <c r="O11" i="2" s="1"/>
  <c r="L11" i="2"/>
  <c r="G11" i="2"/>
  <c r="F11" i="2"/>
  <c r="A11" i="2"/>
  <c r="A13" i="2" s="1"/>
  <c r="A15" i="2" s="1"/>
  <c r="A17" i="2" s="1"/>
  <c r="A21" i="2" s="1"/>
  <c r="A23" i="2" s="1"/>
  <c r="A25" i="2" s="1"/>
  <c r="A29" i="2" s="1"/>
  <c r="A31" i="2" s="1"/>
  <c r="A33" i="2" s="1"/>
  <c r="A35" i="2" s="1"/>
  <c r="A37" i="2" s="1"/>
  <c r="A39" i="2" s="1"/>
  <c r="A41" i="2" s="1"/>
  <c r="A43" i="2" s="1"/>
  <c r="A45" i="2" s="1"/>
  <c r="A49" i="2" s="1"/>
  <c r="A51" i="2" s="1"/>
  <c r="A53" i="2" s="1"/>
  <c r="A55" i="2" s="1"/>
  <c r="A59" i="2" s="1"/>
  <c r="A61" i="2" s="1"/>
  <c r="A63" i="2" s="1"/>
  <c r="A67" i="2" s="1"/>
  <c r="A69" i="2" s="1"/>
  <c r="A71" i="2" s="1"/>
  <c r="A73" i="2" s="1"/>
  <c r="A75" i="2" s="1"/>
  <c r="A79" i="2" s="1"/>
  <c r="A81" i="2" s="1"/>
  <c r="A83" i="2" s="1"/>
  <c r="A85" i="2" s="1"/>
  <c r="A89" i="2" s="1"/>
  <c r="A91" i="2" s="1"/>
  <c r="A93" i="2" s="1"/>
  <c r="A95" i="2" s="1"/>
  <c r="A97" i="2" s="1"/>
  <c r="A101" i="2" s="1"/>
  <c r="A103" i="2" s="1"/>
  <c r="A105" i="2" s="1"/>
  <c r="A107" i="2" s="1"/>
  <c r="A111" i="2" s="1"/>
  <c r="A113" i="2" s="1"/>
  <c r="A115" i="2" s="1"/>
  <c r="M9" i="2"/>
  <c r="N9" i="2" s="1"/>
  <c r="L9" i="2"/>
  <c r="G9" i="2"/>
  <c r="F9" i="2"/>
  <c r="A123" i="1"/>
  <c r="A122" i="1"/>
  <c r="A121" i="1"/>
  <c r="A120" i="1"/>
  <c r="A119" i="1"/>
  <c r="K117" i="1"/>
  <c r="L103" i="1" s="1"/>
  <c r="M115" i="1"/>
  <c r="O115" i="1" s="1"/>
  <c r="L115" i="1"/>
  <c r="G115" i="1"/>
  <c r="F115" i="1"/>
  <c r="M113" i="1"/>
  <c r="O113" i="1" s="1"/>
  <c r="G113" i="1"/>
  <c r="F113" i="1"/>
  <c r="M111" i="1"/>
  <c r="O111" i="1" s="1"/>
  <c r="L111" i="1"/>
  <c r="G111" i="1"/>
  <c r="F111" i="1"/>
  <c r="M107" i="1"/>
  <c r="O107" i="1" s="1"/>
  <c r="L107" i="1"/>
  <c r="G107" i="1"/>
  <c r="F107" i="1"/>
  <c r="M105" i="1"/>
  <c r="O105" i="1" s="1"/>
  <c r="L105" i="1"/>
  <c r="G105" i="1"/>
  <c r="F105" i="1"/>
  <c r="M103" i="1"/>
  <c r="O103" i="1" s="1"/>
  <c r="G103" i="1"/>
  <c r="F103" i="1"/>
  <c r="M101" i="1"/>
  <c r="O101" i="1" s="1"/>
  <c r="L101" i="1"/>
  <c r="G101" i="1"/>
  <c r="F101" i="1"/>
  <c r="M97" i="1"/>
  <c r="N97" i="1" s="1"/>
  <c r="L97" i="1"/>
  <c r="G97" i="1"/>
  <c r="F97" i="1"/>
  <c r="M95" i="1"/>
  <c r="O95" i="1" s="1"/>
  <c r="L95" i="1"/>
  <c r="G95" i="1"/>
  <c r="F95" i="1"/>
  <c r="M93" i="1"/>
  <c r="O93" i="1" s="1"/>
  <c r="G93" i="1"/>
  <c r="F93" i="1"/>
  <c r="M91" i="1"/>
  <c r="O91" i="1" s="1"/>
  <c r="L91" i="1"/>
  <c r="G91" i="1"/>
  <c r="F91" i="1"/>
  <c r="M89" i="1"/>
  <c r="O89" i="1" s="1"/>
  <c r="L89" i="1"/>
  <c r="G89" i="1"/>
  <c r="F89" i="1"/>
  <c r="M85" i="1"/>
  <c r="O85" i="1" s="1"/>
  <c r="L85" i="1"/>
  <c r="G85" i="1"/>
  <c r="F85" i="1"/>
  <c r="M83" i="1"/>
  <c r="O83" i="1" s="1"/>
  <c r="L83" i="1"/>
  <c r="G83" i="1"/>
  <c r="F83" i="1"/>
  <c r="M81" i="1"/>
  <c r="O81" i="1" s="1"/>
  <c r="L81" i="1"/>
  <c r="G81" i="1"/>
  <c r="F81" i="1"/>
  <c r="M79" i="1"/>
  <c r="N79" i="1" s="1"/>
  <c r="L79" i="1"/>
  <c r="G79" i="1"/>
  <c r="F79" i="1"/>
  <c r="M75" i="1"/>
  <c r="O75" i="1" s="1"/>
  <c r="L75" i="1"/>
  <c r="G75" i="1"/>
  <c r="F75" i="1"/>
  <c r="M73" i="1"/>
  <c r="O73" i="1" s="1"/>
  <c r="G73" i="1"/>
  <c r="F73" i="1"/>
  <c r="M71" i="1"/>
  <c r="O71" i="1" s="1"/>
  <c r="L71" i="1"/>
  <c r="G71" i="1"/>
  <c r="F71" i="1"/>
  <c r="M69" i="1"/>
  <c r="O69" i="1" s="1"/>
  <c r="L69" i="1"/>
  <c r="G69" i="1"/>
  <c r="F69" i="1"/>
  <c r="M67" i="1"/>
  <c r="O67" i="1" s="1"/>
  <c r="L67" i="1"/>
  <c r="G67" i="1"/>
  <c r="F67" i="1"/>
  <c r="M63" i="1"/>
  <c r="O63" i="1" s="1"/>
  <c r="L63" i="1"/>
  <c r="G63" i="1"/>
  <c r="F63" i="1"/>
  <c r="M61" i="1"/>
  <c r="O61" i="1" s="1"/>
  <c r="L61" i="1"/>
  <c r="G61" i="1"/>
  <c r="F61" i="1"/>
  <c r="M59" i="1"/>
  <c r="N59" i="1" s="1"/>
  <c r="L59" i="1"/>
  <c r="G59" i="1"/>
  <c r="F59" i="1"/>
  <c r="M55" i="1"/>
  <c r="O55" i="1" s="1"/>
  <c r="L55" i="1"/>
  <c r="G55" i="1"/>
  <c r="F55" i="1"/>
  <c r="M53" i="1"/>
  <c r="O53" i="1" s="1"/>
  <c r="L53" i="1"/>
  <c r="G53" i="1"/>
  <c r="F53" i="1"/>
  <c r="M51" i="1"/>
  <c r="O51" i="1" s="1"/>
  <c r="L51" i="1"/>
  <c r="G51" i="1"/>
  <c r="F51" i="1"/>
  <c r="M49" i="1"/>
  <c r="O49" i="1" s="1"/>
  <c r="L49" i="1"/>
  <c r="G49" i="1"/>
  <c r="F49" i="1"/>
  <c r="M45" i="1"/>
  <c r="O45" i="1" s="1"/>
  <c r="L45" i="1"/>
  <c r="G45" i="1"/>
  <c r="F45" i="1"/>
  <c r="M43" i="1"/>
  <c r="O43" i="1" s="1"/>
  <c r="L43" i="1"/>
  <c r="G43" i="1"/>
  <c r="F43" i="1"/>
  <c r="M41" i="1"/>
  <c r="O41" i="1" s="1"/>
  <c r="L41" i="1"/>
  <c r="G41" i="1"/>
  <c r="F41" i="1"/>
  <c r="M39" i="1"/>
  <c r="N39" i="1" s="1"/>
  <c r="L39" i="1"/>
  <c r="G39" i="1"/>
  <c r="F39" i="1"/>
  <c r="M37" i="1"/>
  <c r="O37" i="1" s="1"/>
  <c r="L37" i="1"/>
  <c r="G37" i="1"/>
  <c r="F37" i="1"/>
  <c r="M35" i="1"/>
  <c r="O35" i="1" s="1"/>
  <c r="L35" i="1"/>
  <c r="G35" i="1"/>
  <c r="F35" i="1"/>
  <c r="M33" i="1"/>
  <c r="O33" i="1" s="1"/>
  <c r="L33" i="1"/>
  <c r="M31" i="1"/>
  <c r="O31" i="1" s="1"/>
  <c r="L31" i="1"/>
  <c r="G31" i="1"/>
  <c r="F31" i="1"/>
  <c r="M29" i="1"/>
  <c r="O29" i="1" s="1"/>
  <c r="L29" i="1"/>
  <c r="G29" i="1"/>
  <c r="F29" i="1"/>
  <c r="M25" i="1"/>
  <c r="N25" i="1" s="1"/>
  <c r="L25" i="1"/>
  <c r="M23" i="1"/>
  <c r="O23" i="1" s="1"/>
  <c r="L23" i="1"/>
  <c r="G23" i="1"/>
  <c r="F23" i="1"/>
  <c r="M21" i="1"/>
  <c r="O21" i="1" s="1"/>
  <c r="L21" i="1"/>
  <c r="G21" i="1"/>
  <c r="F21" i="1"/>
  <c r="M17" i="1"/>
  <c r="O17" i="1" s="1"/>
  <c r="L17" i="1"/>
  <c r="G17" i="1"/>
  <c r="F17" i="1"/>
  <c r="M15" i="1"/>
  <c r="O15" i="1" s="1"/>
  <c r="L15" i="1"/>
  <c r="G15" i="1"/>
  <c r="F15" i="1"/>
  <c r="A15" i="1"/>
  <c r="A17" i="1" s="1"/>
  <c r="A21" i="1" s="1"/>
  <c r="A23" i="1" s="1"/>
  <c r="A25" i="1" s="1"/>
  <c r="A29" i="1" s="1"/>
  <c r="A31" i="1" s="1"/>
  <c r="A33" i="1" s="1"/>
  <c r="A35" i="1" s="1"/>
  <c r="A37" i="1" s="1"/>
  <c r="A39" i="1" s="1"/>
  <c r="A41" i="1" s="1"/>
  <c r="A43" i="1" s="1"/>
  <c r="A45" i="1" s="1"/>
  <c r="A49" i="1" s="1"/>
  <c r="A51" i="1" s="1"/>
  <c r="A53" i="1" s="1"/>
  <c r="A55" i="1" s="1"/>
  <c r="A59" i="1" s="1"/>
  <c r="A61" i="1" s="1"/>
  <c r="A63" i="1" s="1"/>
  <c r="A67" i="1" s="1"/>
  <c r="A69" i="1" s="1"/>
  <c r="A71" i="1" s="1"/>
  <c r="A73" i="1" s="1"/>
  <c r="A75" i="1" s="1"/>
  <c r="A79" i="1" s="1"/>
  <c r="A81" i="1" s="1"/>
  <c r="A83" i="1" s="1"/>
  <c r="A85" i="1" s="1"/>
  <c r="A89" i="1" s="1"/>
  <c r="A91" i="1" s="1"/>
  <c r="A93" i="1" s="1"/>
  <c r="A95" i="1" s="1"/>
  <c r="A97" i="1" s="1"/>
  <c r="A101" i="1" s="1"/>
  <c r="A103" i="1" s="1"/>
  <c r="A105" i="1" s="1"/>
  <c r="A107" i="1" s="1"/>
  <c r="A111" i="1" s="1"/>
  <c r="A113" i="1" s="1"/>
  <c r="A115" i="1" s="1"/>
  <c r="M13" i="1"/>
  <c r="O13" i="1" s="1"/>
  <c r="L13" i="1"/>
  <c r="G13" i="1"/>
  <c r="F13" i="1"/>
  <c r="A13" i="1"/>
  <c r="M11" i="1"/>
  <c r="N11" i="1" s="1"/>
  <c r="L11" i="1"/>
  <c r="G11" i="1"/>
  <c r="F11" i="1"/>
  <c r="A11" i="1"/>
  <c r="M9" i="1"/>
  <c r="O9" i="1" s="1"/>
  <c r="L9" i="1"/>
  <c r="G9" i="1"/>
  <c r="F9" i="1"/>
  <c r="N115" i="1" l="1"/>
  <c r="N105" i="1"/>
  <c r="N103" i="1"/>
  <c r="O97" i="1"/>
  <c r="N95" i="1"/>
  <c r="N85" i="1"/>
  <c r="N83" i="1"/>
  <c r="O79" i="1"/>
  <c r="N75" i="1"/>
  <c r="N67" i="1"/>
  <c r="N63" i="1"/>
  <c r="O59" i="1"/>
  <c r="N55" i="1"/>
  <c r="N53" i="1"/>
  <c r="N45" i="1"/>
  <c r="N43" i="1"/>
  <c r="O39" i="1"/>
  <c r="N37" i="1"/>
  <c r="N35" i="1"/>
  <c r="N31" i="1"/>
  <c r="O25" i="1"/>
  <c r="N17" i="1"/>
  <c r="N15" i="1"/>
  <c r="O11" i="1"/>
  <c r="N9" i="1"/>
  <c r="N107" i="2"/>
  <c r="O111" i="2"/>
  <c r="N13" i="1"/>
  <c r="N29" i="1"/>
  <c r="N41" i="1"/>
  <c r="N61" i="1"/>
  <c r="N81" i="1"/>
  <c r="N101" i="1"/>
  <c r="N17" i="2"/>
  <c r="N117" i="2" s="1"/>
  <c r="N45" i="2"/>
  <c r="N67" i="2"/>
  <c r="N85" i="2"/>
  <c r="N105" i="2"/>
  <c r="L73" i="1"/>
  <c r="N73" i="1" s="1"/>
  <c r="L93" i="1"/>
  <c r="N93" i="1" s="1"/>
  <c r="L113" i="1"/>
  <c r="N113" i="1" s="1"/>
  <c r="N43" i="2"/>
  <c r="N63" i="2"/>
  <c r="N83" i="2"/>
  <c r="N103" i="2"/>
  <c r="N23" i="1"/>
  <c r="N51" i="1"/>
  <c r="N71" i="1"/>
  <c r="N91" i="1"/>
  <c r="N115" i="2"/>
  <c r="N33" i="1"/>
  <c r="N111" i="1"/>
  <c r="N95" i="2"/>
  <c r="N21" i="1"/>
  <c r="N49" i="1"/>
  <c r="N69" i="1"/>
  <c r="N89" i="1"/>
  <c r="N107" i="1"/>
  <c r="O9" i="2"/>
  <c r="N35" i="2"/>
  <c r="O37" i="2"/>
  <c r="N53" i="2"/>
  <c r="O55" i="2"/>
  <c r="N73" i="2"/>
  <c r="O75" i="2"/>
  <c r="N93" i="2"/>
  <c r="N113" i="2"/>
  <c r="O117" i="1" l="1"/>
  <c r="N117" i="1"/>
  <c r="D117" i="2"/>
  <c r="O117" i="2"/>
  <c r="D117" i="1" l="1"/>
  <c r="H117" i="1" s="1"/>
  <c r="J117" i="2"/>
  <c r="I117" i="2" s="1"/>
  <c r="H117" i="2"/>
  <c r="J117" i="1" l="1"/>
  <c r="I11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000-000001000000}">
      <text>
        <r>
          <rPr>
            <sz val="10"/>
            <color rgb="FF000000"/>
            <rFont val="Arial"/>
          </rPr>
          <t>by MOANA P1_A2_10 2018/19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9" authorId="0" shapeId="0" xr:uid="{00000000-0006-0000-0100-00001B000000}">
      <text>
        <r>
          <rPr>
            <sz val="10"/>
            <color rgb="FF000000"/>
            <rFont val="Arial"/>
          </rPr>
          <t>======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shapeId="0" xr:uid="{00000000-0006-0000-0100-00000B000000}">
      <text>
        <r>
          <rPr>
            <sz val="10"/>
            <color rgb="FF000000"/>
            <rFont val="Arial"/>
          </rPr>
          <t>======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shapeId="0" xr:uid="{00000000-0006-0000-0100-000016000000}">
      <text>
        <r>
          <rPr>
            <sz val="10"/>
            <color rgb="FF000000"/>
            <rFont val="Arial"/>
          </rPr>
          <t>======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shapeId="0" xr:uid="{00000000-0006-0000-0100-000013000000}">
      <text>
        <r>
          <rPr>
            <sz val="10"/>
            <color rgb="FF000000"/>
            <rFont val="Arial"/>
          </rPr>
          <t>======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shapeId="0" xr:uid="{00000000-0006-0000-0100-000026000000}">
      <text>
        <r>
          <rPr>
            <sz val="10"/>
            <color rgb="FF000000"/>
            <rFont val="Arial"/>
          </rPr>
          <t>======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shapeId="0" xr:uid="{00000000-0006-0000-0100-000004000000}">
      <text>
        <r>
          <rPr>
            <sz val="10"/>
            <color rgb="FF000000"/>
            <rFont val="Arial"/>
          </rPr>
          <t>======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shapeId="0" xr:uid="{00000000-0006-0000-0100-00002A000000}">
      <text>
        <r>
          <rPr>
            <sz val="10"/>
            <color rgb="FF000000"/>
            <rFont val="Arial"/>
          </rPr>
          <t>======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shapeId="0" xr:uid="{00000000-0006-0000-0100-00002B000000}">
      <text>
        <r>
          <rPr>
            <sz val="10"/>
            <color rgb="FF000000"/>
            <rFont val="Arial"/>
          </rPr>
          <t>======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shapeId="0" xr:uid="{00000000-0006-0000-0100-000001000000}">
      <text>
        <r>
          <rPr>
            <sz val="10"/>
            <color rgb="FF000000"/>
            <rFont val="Arial"/>
          </rPr>
          <t>======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shapeId="0" xr:uid="{00000000-0006-0000-0100-000024000000}">
      <text>
        <r>
          <rPr>
            <sz val="10"/>
            <color rgb="FF000000"/>
            <rFont val="Arial"/>
          </rPr>
          <t>======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shapeId="0" xr:uid="{00000000-0006-0000-0100-000018000000}">
      <text>
        <r>
          <rPr>
            <sz val="10"/>
            <color rgb="FF000000"/>
            <rFont val="Arial"/>
          </rPr>
          <t>======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shapeId="0" xr:uid="{00000000-0006-0000-0100-000009000000}">
      <text>
        <r>
          <rPr>
            <sz val="10"/>
            <color rgb="FF000000"/>
            <rFont val="Arial"/>
          </rPr>
          <t>======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shapeId="0" xr:uid="{00000000-0006-0000-0100-000029000000}">
      <text>
        <r>
          <rPr>
            <sz val="10"/>
            <color rgb="FF000000"/>
            <rFont val="Arial"/>
          </rPr>
          <t>======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shapeId="0" xr:uid="{00000000-0006-0000-0100-000028000000}">
      <text>
        <r>
          <rPr>
            <sz val="10"/>
            <color rgb="FF000000"/>
            <rFont val="Arial"/>
          </rPr>
          <t>======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shapeId="0" xr:uid="{00000000-0006-0000-0100-000006000000}">
      <text>
        <r>
          <rPr>
            <sz val="10"/>
            <color rgb="FF000000"/>
            <rFont val="Arial"/>
          </rPr>
          <t>======
ID#AAAACzJ2_gk
turnen    (2019-12-27 13:12:29)
The current location is clearly indicated (e.g. breadcrumb, highlighted menu item) (Low importance)
Users should always know where they are in the site or application.</t>
        </r>
      </text>
    </comment>
    <comment ref="B43" authorId="0" shapeId="0" xr:uid="{00000000-0006-0000-0100-000011000000}">
      <text>
        <r>
          <rPr>
            <sz val="10"/>
            <color rgb="FF000000"/>
            <rFont val="Arial"/>
          </rPr>
          <t>======
ID#AAAACzJ2_f4
turnen    (2019-12-27 13:12:29)
Users can easily get back to the homepage or a relevant start point (Low importance)
For example, a homepage link might be part of the breadcrumb or a home link might be available as part of the header.</t>
        </r>
      </text>
    </comment>
    <comment ref="B45" authorId="0" shapeId="0" xr:uid="{00000000-0006-0000-0100-000019000000}">
      <text>
        <r>
          <rPr>
            <sz val="10"/>
            <color rgb="FF000000"/>
            <rFont val="Arial"/>
          </rPr>
          <t>======
ID#AAAACzJ2_fY
turnen    (2019-12-27 13:12:29)
A clear and well structure site map or index is provided (where necessary) (Low importance)
The sitemap might be part of the header or footer and should ideally be available from every page on the site.</t>
        </r>
      </text>
    </comment>
    <comment ref="B49" authorId="0" shapeId="0" xr:uid="{00000000-0006-0000-0100-000014000000}">
      <text>
        <r>
          <rPr>
            <sz val="10"/>
            <color rgb="FF000000"/>
            <rFont val="Arial"/>
          </rPr>
          <t>======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shapeId="0" xr:uid="{00000000-0006-0000-0100-000003000000}">
      <text>
        <r>
          <rPr>
            <sz val="10"/>
            <color rgb="FF000000"/>
            <rFont val="Arial"/>
          </rPr>
          <t>======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shapeId="0" xr:uid="{00000000-0006-0000-0100-00001F000000}">
      <text>
        <r>
          <rPr>
            <sz val="10"/>
            <color rgb="FF000000"/>
            <rFont val="Arial"/>
          </rPr>
          <t>======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shapeId="0" xr:uid="{00000000-0006-0000-0100-000023000000}">
      <text>
        <r>
          <rPr>
            <sz val="10"/>
            <color rgb="FF000000"/>
            <rFont val="Arial"/>
          </rPr>
          <t>======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shapeId="0" xr:uid="{00000000-0006-0000-0100-00000A000000}">
      <text>
        <r>
          <rPr>
            <sz val="10"/>
            <color rgb="FF000000"/>
            <rFont val="Arial"/>
          </rPr>
          <t>======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shapeId="0" xr:uid="{00000000-0006-0000-0100-00001E000000}">
      <text>
        <r>
          <rPr>
            <sz val="10"/>
            <color rgb="FF000000"/>
            <rFont val="Arial"/>
          </rPr>
          <t>======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shapeId="0" xr:uid="{00000000-0006-0000-0100-000015000000}">
      <text>
        <r>
          <rPr>
            <sz val="10"/>
            <color rgb="FF000000"/>
            <rFont val="Arial"/>
          </rPr>
          <t>======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shapeId="0" xr:uid="{00000000-0006-0000-0100-000002000000}">
      <text>
        <r>
          <rPr>
            <sz val="10"/>
            <color rgb="FF000000"/>
            <rFont val="Arial"/>
          </rPr>
          <t>======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shapeId="0" xr:uid="{00000000-0006-0000-0100-00000C000000}">
      <text>
        <r>
          <rPr>
            <sz val="10"/>
            <color rgb="FF000000"/>
            <rFont val="Arial"/>
          </rPr>
          <t>======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shapeId="0" xr:uid="{00000000-0006-0000-0100-00000E000000}">
      <text>
        <r>
          <rPr>
            <sz val="10"/>
            <color rgb="FF000000"/>
            <rFont val="Arial"/>
          </rPr>
          <t>======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shapeId="0" xr:uid="{00000000-0006-0000-0100-000010000000}">
      <text>
        <r>
          <rPr>
            <sz val="10"/>
            <color rgb="FF000000"/>
            <rFont val="Arial"/>
          </rPr>
          <t>======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shapeId="0" xr:uid="{00000000-0006-0000-0100-000008000000}">
      <text>
        <r>
          <rPr>
            <sz val="10"/>
            <color rgb="FF000000"/>
            <rFont val="Arial"/>
          </rPr>
          <t>======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shapeId="0" xr:uid="{00000000-0006-0000-0100-000027000000}">
      <text>
        <r>
          <rPr>
            <sz val="10"/>
            <color rgb="FF000000"/>
            <rFont val="Arial"/>
          </rPr>
          <t>======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shapeId="0" xr:uid="{00000000-0006-0000-0100-000017000000}">
      <text>
        <r>
          <rPr>
            <sz val="10"/>
            <color rgb="FF000000"/>
            <rFont val="Arial"/>
          </rPr>
          <t>======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shapeId="0" xr:uid="{00000000-0006-0000-0100-000007000000}">
      <text>
        <r>
          <rPr>
            <sz val="10"/>
            <color rgb="FF000000"/>
            <rFont val="Arial"/>
          </rPr>
          <t>======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shapeId="0" xr:uid="{00000000-0006-0000-0100-00002D000000}">
      <text>
        <r>
          <rPr>
            <sz val="10"/>
            <color rgb="FF000000"/>
            <rFont val="Arial"/>
          </rPr>
          <t>======
ID#AAAACzJ2_eI
turnen    (2019-12-27 13:12:29)
Users are able to easily recover (i.e. not have to start again) from errors (Medium importance)
For example, users might be able to re-edit and resubmit a form or enter a different value.</t>
        </r>
      </text>
    </comment>
    <comment ref="B89" authorId="0" shapeId="0" xr:uid="{00000000-0006-0000-0100-00002C000000}">
      <text>
        <r>
          <rPr>
            <sz val="10"/>
            <color rgb="FF000000"/>
            <rFont val="Arial"/>
          </rPr>
          <t>======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shapeId="0" xr:uid="{00000000-0006-0000-0100-000021000000}">
      <text>
        <r>
          <rPr>
            <sz val="10"/>
            <color rgb="FF000000"/>
            <rFont val="Arial"/>
          </rPr>
          <t>======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shapeId="0" xr:uid="{00000000-0006-0000-0100-000020000000}">
      <text>
        <r>
          <rPr>
            <sz val="10"/>
            <color rgb="FF000000"/>
            <rFont val="Arial"/>
          </rPr>
          <t>======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shapeId="0" xr:uid="{00000000-0006-0000-0100-000022000000}">
      <text>
        <r>
          <rPr>
            <sz val="10"/>
            <color rgb="FF000000"/>
            <rFont val="Arial"/>
          </rPr>
          <t>======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shapeId="0" xr:uid="{00000000-0006-0000-0100-00001D000000}">
      <text>
        <r>
          <rPr>
            <sz val="10"/>
            <color rgb="FF000000"/>
            <rFont val="Arial"/>
          </rPr>
          <t>======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shapeId="0" xr:uid="{00000000-0006-0000-0100-000005000000}">
      <text>
        <r>
          <rPr>
            <sz val="10"/>
            <color rgb="FF000000"/>
            <rFont val="Arial"/>
          </rPr>
          <t>======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shapeId="0" xr:uid="{00000000-0006-0000-0100-00000D000000}">
      <text>
        <r>
          <rPr>
            <sz val="10"/>
            <color rgb="FF000000"/>
            <rFont val="Arial"/>
          </rPr>
          <t>======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shapeId="0" xr:uid="{00000000-0006-0000-0100-000012000000}">
      <text>
        <r>
          <rPr>
            <sz val="10"/>
            <color rgb="FF000000"/>
            <rFont val="Arial"/>
          </rPr>
          <t>======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shapeId="0" xr:uid="{00000000-0006-0000-0100-00001A000000}">
      <text>
        <r>
          <rPr>
            <sz val="10"/>
            <color rgb="FF000000"/>
            <rFont val="Arial"/>
          </rPr>
          <t>======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shapeId="0" xr:uid="{00000000-0006-0000-0100-000025000000}">
      <text>
        <r>
          <rPr>
            <sz val="10"/>
            <color rgb="FF000000"/>
            <rFont val="Arial"/>
          </rPr>
          <t>======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shapeId="0" xr:uid="{00000000-0006-0000-0100-00001C000000}">
      <text>
        <r>
          <rPr>
            <sz val="10"/>
            <color rgb="FF000000"/>
            <rFont val="Arial"/>
          </rPr>
          <t>======
ID#AAAACzJ2_fM
turnen    (2019-12-27 13:12:29)
Errors and reliability issues don't inhibit the user experience (High importance)
Sites and applications should be free of bugs and shouldn't have any broken links.</t>
        </r>
      </text>
    </comment>
    <comment ref="B115" authorId="0" shapeId="0" xr:uid="{00000000-0006-0000-0100-00000F000000}">
      <text>
        <r>
          <rPr>
            <sz val="10"/>
            <color rgb="FF000000"/>
            <rFont val="Arial"/>
          </rPr>
          <t>======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extLst>
    <ext xmlns:r="http://schemas.openxmlformats.org/officeDocument/2006/relationships" uri="GoogleSheetsCustomDataVersion1">
      <go:sheetsCustomData xmlns:go="http://customooxmlschemas.google.com/" r:id="rId1" roundtripDataSignature="AMtx7mjHJ663sJvkNQ5TfzXP+ZfVm8B4vQ=="/>
    </ext>
  </extLst>
</comments>
</file>

<file path=xl/sharedStrings.xml><?xml version="1.0" encoding="utf-8"?>
<sst xmlns="http://schemas.openxmlformats.org/spreadsheetml/2006/main" count="390" uniqueCount="212">
  <si>
    <t>Usability guidelines</t>
  </si>
  <si>
    <t>Usability review</t>
  </si>
  <si>
    <t>Usability review (Español)</t>
  </si>
  <si>
    <t>Importance</t>
  </si>
  <si>
    <t>Enter score</t>
  </si>
  <si>
    <t>Features &amp; functionality</t>
  </si>
  <si>
    <t>Very poor</t>
  </si>
  <si>
    <r>
      <t>Features and functionality meet common user goals and objectives</t>
    </r>
    <r>
      <rPr>
        <sz val="10"/>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</si>
  <si>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</si>
  <si>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t>[Enter product name]</t>
  </si>
  <si>
    <t>Score</t>
  </si>
  <si>
    <t>Comments</t>
  </si>
  <si>
    <t>Poor</t>
  </si>
  <si>
    <r>
      <t>Features and functionality support users desired workflows</t>
    </r>
    <r>
      <rPr>
        <sz val="10"/>
        <rFont val="Arial"/>
      </rPr>
      <t xml:space="preserve">
The site or application should support or at least be compatible with the way that users wish to work. For example, users might want to be able to carry out bulk transactions or be able to save and return to their work. </t>
    </r>
  </si>
  <si>
    <t>Moderate</t>
  </si>
  <si>
    <r>
      <t>Frequently-used tasks are readily available (e.g. easily accessible from the homepage) and well supported</t>
    </r>
    <r>
      <rPr>
        <sz val="10"/>
        <rFont val="Arial"/>
      </rPr>
      <t xml:space="preserve">
For example short cuts and a login to retrieve details might be provided to speed up the completion of frequently carried out tasks.</t>
    </r>
  </si>
  <si>
    <t>High</t>
  </si>
  <si>
    <r>
      <t>Users are adequately supported according to their level of expertise</t>
    </r>
    <r>
      <rPr>
        <sz val="10"/>
        <rFont val="Arial"/>
      </rPr>
      <t xml:space="preserve">
For example, novice users are given help and instructions and features are progressively disclosed (e.g. advanced features not being shown by default).</t>
    </r>
  </si>
  <si>
    <t>Medium</t>
  </si>
  <si>
    <t>Hover over a guideline for more information, examples of good practice and importance to the overall user experience.</t>
  </si>
  <si>
    <r>
      <t>Calls to action (e.g. register, add to basket, submit) are clear, well labelled and appear clickable</t>
    </r>
    <r>
      <rPr>
        <sz val="10"/>
        <rFont val="Arial"/>
      </rPr>
      <t xml:space="preserve">
Possible actions should always be clear and the primary call to action (i.e. the most common or desirable user action) should stand out on the page or screen.</t>
    </r>
  </si>
  <si>
    <t>N/A = not applicable or can't be assessed</t>
  </si>
  <si>
    <t>Homepage / starting page</t>
  </si>
  <si>
    <t>Optional - Provide a short rational for the score, such as a description of the issues found; examples of good practice and the likely impact for users.</t>
  </si>
  <si>
    <t>Good</t>
  </si>
  <si>
    <t>Excellent</t>
  </si>
  <si>
    <r>
      <t>The Homepage / starting page provides a clear snapshot and overview of the content, features and functionality available</t>
    </r>
    <r>
      <rPr>
        <sz val="10"/>
        <rFont val="Arial"/>
      </rPr>
      <t xml:space="preserve">
For example, an introduction and overview of the site is provided together with section snapshots and example content.</t>
    </r>
  </si>
  <si>
    <r>
      <t>The homepage / starting page is effective in orienting and directing users to their desired information and tasks</t>
    </r>
    <r>
      <rPr>
        <sz val="10"/>
        <rFont val="Arial"/>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</si>
  <si>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sz val="10"/>
        <rFont val="Arial"/>
      </rPr>
      <t>Users should be able to quickly scan the homepage and make sense of both the content available and of how the site is structured.</t>
    </r>
  </si>
  <si>
    <t>Navigation</t>
  </si>
  <si>
    <t>Weighting 
(out of 5)</t>
  </si>
  <si>
    <t>Weighting ratio</t>
  </si>
  <si>
    <t>Rating
(0 - 5)</t>
  </si>
  <si>
    <t>Out of</t>
  </si>
  <si>
    <t>N/A</t>
  </si>
  <si>
    <r>
      <t>Users can easily access the site or application</t>
    </r>
    <r>
      <rPr>
        <sz val="10"/>
        <rFont val="Arial"/>
      </rPr>
      <t xml:space="preserve">
For example, the URL is predictable and is returned by search engines. If a user attempts to find the site via a search engine, it should ideally be returned on the first page of search results for likely queries.</t>
    </r>
  </si>
  <si>
    <t>Low</t>
  </si>
  <si>
    <r>
      <t>The navigational scheme is easy to find, intuitive and consistent</t>
    </r>
    <r>
      <rPr>
        <sz val="10"/>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</si>
  <si>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t>The navigation has sufficient flexibility to allow users to navigate by their desired means</t>
    </r>
    <r>
      <rPr>
        <sz val="10"/>
        <rFont val="Arial"/>
      </rPr>
      <t xml:space="preserve">
For example a user might want to be able to search for an item or browse by size, name or type. Although not all user preferences can or indeed should be addressed, the most useful and common navigational means should be supported.</t>
    </r>
  </si>
  <si>
    <r>
      <t>The site or application structure is clear, easily understood and addresses common user goals</t>
    </r>
    <r>
      <rPr>
        <sz val="10"/>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</si>
  <si>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t>Features and functionality meet common user goals and objectives.</t>
  </si>
  <si>
    <t>Las características y la funcionalidad cumplen con las metas y objetivos comunes del usuario.</t>
  </si>
  <si>
    <r>
      <t>Links are clear, descriptive and well labelled</t>
    </r>
    <r>
      <rPr>
        <sz val="10"/>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</si>
  <si>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sz val="10"/>
        <rFont val="Arial"/>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</si>
  <si>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sz val="10"/>
        <rFont val="Arial"/>
      </rPr>
      <t xml:space="preserve">
Users should always know where they are in the site or application.</t>
    </r>
  </si>
  <si>
    <r>
      <t>Users can easily get back to the homepage or a relevant start point</t>
    </r>
    <r>
      <rPr>
        <sz val="10"/>
        <rFont val="Arial"/>
      </rPr>
      <t xml:space="preserve">
For example, a homepage link might be part of the breadcrumb or a home link might be available as part of the header.</t>
    </r>
  </si>
  <si>
    <r>
      <t>A clear and well structure site map or index is provided (where necessary)</t>
    </r>
    <r>
      <rPr>
        <sz val="10"/>
        <rFont val="Arial"/>
      </rPr>
      <t xml:space="preserve">
The sitemap might be part of the header or footer and should ideally be available from every page on the site.</t>
    </r>
  </si>
  <si>
    <t>Very low</t>
  </si>
  <si>
    <t>Search</t>
  </si>
  <si>
    <r>
      <t>A consistent, easy to find and easy to use search function is available throughout</t>
    </r>
    <r>
      <rPr>
        <sz val="10"/>
        <rFont val="Arial"/>
      </rPr>
      <t xml:space="preserve">
The search function (where required) should be directly available from most pages on the site or application and should be consistently positioned (e.g. top left, top right or top centre).</t>
    </r>
  </si>
  <si>
    <r>
      <t>The search interface is appropriate to meet user goals</t>
    </r>
    <r>
      <rPr>
        <sz val="10"/>
        <rFont val="Arial"/>
      </rPr>
      <t xml:space="preserve">
For example users are able to filter search results, an advanced search is available (if necessary) and common search conventions such as quotation marks (") and natural language searches are handled.</t>
    </r>
  </si>
  <si>
    <r>
      <t>The search facility deals well with common searches, misspellings and abbreviations</t>
    </r>
    <r>
      <rPr>
        <sz val="10"/>
        <rFont val="Arial"/>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</si>
  <si>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sz val="10"/>
        <rFont val="Arial"/>
      </rPr>
      <t xml:space="preserve">
It should be easy for users to see what has been returned, to work out why something has been returned and to determine how many results there are.</t>
    </r>
  </si>
  <si>
    <t>Control &amp; feedback</t>
  </si>
  <si>
    <r>
      <t>Prompt and  appropriate feedback is given</t>
    </r>
    <r>
      <rPr>
        <sz val="10"/>
        <rFont val="Arial"/>
      </rPr>
      <t xml:space="preserve">
For example, a confirmation message is shown following a successful transaction, input errors are promptly highlighted and it's made clear to users when a page has been updated.</t>
    </r>
  </si>
  <si>
    <r>
      <t>Users can easily undo, go back and change, or cancel actions</t>
    </r>
    <r>
      <rPr>
        <sz val="10"/>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</si>
  <si>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sz val="10"/>
        <rFont val="Arial"/>
      </rPr>
      <t xml:space="preserve">
For example, via email or an online feedback / contact us form. There should be an indication of how long users can expect to wait for a response if a query has been made.</t>
    </r>
  </si>
  <si>
    <t>Forms</t>
  </si>
  <si>
    <r>
      <t>Complex forms and processes are broken up into readily understood steps and sections</t>
    </r>
    <r>
      <rPr>
        <sz val="10"/>
        <rFont val="Arial"/>
      </rPr>
      <t xml:space="preserve">
For example, a checkout process might be broken up in to 'address', 'delivery options', 'payment' and 'confirmation'. Where a process is used a progress indicator is present with clear numbers or named stages.</t>
    </r>
  </si>
  <si>
    <r>
      <t>A minimal amount of information is requested and where necessary justification is given for asking for information</t>
    </r>
    <r>
      <rPr>
        <sz val="10"/>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</si>
  <si>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sz val="10"/>
        <rFont val="Arial"/>
      </rPr>
      <t xml:space="preserve">
Where most fields are required the optional fields should be identified and when most fields are optional the required fields should be identified.</t>
    </r>
  </si>
  <si>
    <r>
      <t>Appropriate input fields are used and required formats are indicated</t>
    </r>
    <r>
      <rPr>
        <sz val="10"/>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</si>
  <si>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sz val="10"/>
        <rFont val="Arial"/>
      </rPr>
      <t xml:space="preserve">
Where input is non trivial or is likely to require some explanation this should be provided. Where a-lot of explanation is necessary a link to a page outlining what is required should be provided.</t>
    </r>
  </si>
  <si>
    <t>Errors</t>
  </si>
  <si>
    <r>
      <t>Errors are clear, easily identified and appear in appropriate locations</t>
    </r>
    <r>
      <rPr>
        <sz val="10"/>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</si>
  <si>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t>Features and functionality support users desired workflows.</t>
  </si>
  <si>
    <r>
      <t xml:space="preserve">Error messages are concise, written in easy to understand language and describe what's occurred and what action is necessary
</t>
    </r>
    <r>
      <rPr>
        <sz val="10"/>
        <rFont val="Arial"/>
      </rPr>
      <t>Errors should avoid using very technical terms or jargon and should be written from the user's perspective.</t>
    </r>
  </si>
  <si>
    <t>Las características y la funcionalidad son compatibles con los flujos de trabajo deseados por los usuarios.</t>
  </si>
  <si>
    <r>
      <t>Common user errors have been taken into consideration and where possible prevented</t>
    </r>
    <r>
      <rPr>
        <sz val="10"/>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</si>
  <si>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Users are able to easily recover (i.e. not have to start again) from errors</t>
    </r>
    <r>
      <rPr>
        <sz val="10"/>
        <rFont val="Arial"/>
      </rPr>
      <t xml:space="preserve">
For example, users might be able to re-edit and resubmit a form or enter a different value.</t>
    </r>
  </si>
  <si>
    <t>Content &amp; text</t>
  </si>
  <si>
    <r>
      <t>Content available (e.g. text, images, video, audio) is appropriate and sufficiently relevant, and detailed to meet user goals</t>
    </r>
    <r>
      <rPr>
        <sz val="10"/>
        <rFont val="Arial"/>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</si>
  <si>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sz val="10"/>
        <rFont val="Arial"/>
      </rPr>
      <t xml:space="preserve">
For example there might be links from an article to related articles, related content or related external websites.</t>
    </r>
  </si>
  <si>
    <r>
      <t>Language, terminology and tone used is appropriate and readily understood by the target audience</t>
    </r>
    <r>
      <rPr>
        <sz val="10"/>
        <rFont val="Arial"/>
      </rPr>
      <t xml:space="preserve">
Jargon should be kept to a minimum and plain language should be used where ever possible.</t>
    </r>
  </si>
  <si>
    <r>
      <t>Terms, language and tone used are consistent (e.g. the same term is used throughout)</t>
    </r>
    <r>
      <rPr>
        <sz val="10"/>
        <rFont val="Arial"/>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</si>
  <si>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sz val="10"/>
        <rFont val="Arial"/>
      </rPr>
      <t xml:space="preserve">
Users should be able to quickly scan headers and body text, in order to get an overview of what's available.</t>
    </r>
  </si>
  <si>
    <t>Help</t>
  </si>
  <si>
    <t>Frequently-used tasks are readily available (e.g. easily accessible from the homepage) and well supported (e.g. short cuts are available).</t>
  </si>
  <si>
    <t>Las tareas de uso frecuente están fácilmente disponibles (por ejemplo, fácilmente accesibles desde la página de inicio) y están bien soportadas (por ejemplo, los accesos directos están disponibles).</t>
  </si>
  <si>
    <r>
      <t>Online help is provided and is suitable for the user base</t>
    </r>
    <r>
      <rPr>
        <sz val="10"/>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</si>
  <si>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Online help is concise, easy to read and written in easy to understand language</t>
    </r>
    <r>
      <rPr>
        <sz val="10"/>
        <rFont val="Arial"/>
      </rPr>
      <t xml:space="preserve">
Help should cover the essentials without providing excessive detail and shouldn't use jargon or technical terminology that isn't likely to be understood by users.</t>
    </r>
  </si>
  <si>
    <r>
      <t>Accessing online help does not impede users</t>
    </r>
    <r>
      <rPr>
        <sz val="10"/>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</si>
  <si>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sz val="10"/>
        <rFont val="Arial"/>
      </rPr>
      <t xml:space="preserve">
If a telephone help number is provided the hours of operation should be shown. If an email address or online form is provided, an indication should be given of how long a response is likely to take (e.g. within the next 24 hrs).</t>
    </r>
  </si>
  <si>
    <t>Performance</t>
  </si>
  <si>
    <t>Users are adequately supported according to their level of expertise (e.g. short cuts for expert users, help and instructions for novice users).</t>
  </si>
  <si>
    <t>Los usuarios reciben un apoyo adecuado según su nivel de experiencia (por ejemplo, atajos para usuarios expertos, ayuda e instrucciones para usuarios novatos).</t>
  </si>
  <si>
    <r>
      <t>Site or application performance doesn't inhibit the user experience (e.g. slow page downloads, long delays)</t>
    </r>
    <r>
      <rPr>
        <sz val="10"/>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</si>
  <si>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t>Errors and reliability issues don't inhibit the user experience</t>
    </r>
    <r>
      <rPr>
        <sz val="10"/>
        <rFont val="Arial"/>
      </rPr>
      <t xml:space="preserve">
Sites and applications should be free of bugs and shouldn't have any broken links.</t>
    </r>
  </si>
  <si>
    <r>
      <t>Possible user configurations (e.g. browsers, resolutions, computer specs) are supported</t>
    </r>
    <r>
      <rPr>
        <sz val="10"/>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</si>
  <si>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Las llamadas a las acciones (por ejemplo, registrarse, agregar a la cesta, enviar) son claras, están bien etiquetadas y aparecen como cliqueables.</t>
  </si>
  <si>
    <t>Call to actions (e.g. register, add to basket, submit) are clear, well labelled and appear clickable.</t>
  </si>
  <si>
    <t>La página de inicio proporciona una instantánea clara y una descripción general del contenido, las características y la funcionalidad disponible.</t>
  </si>
  <si>
    <t>The Homepage / starting page provides a clear snapshot and overview of the content, features and functionality available.</t>
  </si>
  <si>
    <t>La página de inicio es eficaz para orientar y dirigir a los usuarios a la información y las tareas deseadas.</t>
  </si>
  <si>
    <t>The home page / starting page is effective in orienting and directing users to their desired information and tasks.</t>
  </si>
  <si>
    <t>The homepage / starting page layout is clear and uncluttered with sufficient 'white space'.</t>
  </si>
  <si>
    <t>El diseño de la página de inicio es clara y ordenada con suficiente "espacio en blanco".</t>
  </si>
  <si>
    <t>Los usuarios pueden acceder fácilmente al sitio o la aplicación (por ejemplo, la URL es predecible y es devuelta por los motores de búsqueda).</t>
  </si>
  <si>
    <t>Users can easily access the site or application (e.g. the URL is predictable and is returned by search engines).</t>
  </si>
  <si>
    <t>El esquema de navegación (por ejemplo, el menú) es fácil de encontrar, intuitivo y consistente.</t>
  </si>
  <si>
    <t>The navigational scheme (e.g. menu) is easy to find, intuitive and consistent.</t>
  </si>
  <si>
    <t>La navegación tiene la flexibilidad suficiente para permitir que los usuarios naveguen por los medios deseados (por ejemplo, búsqueda, navegación por tipo, navegación por nombre, más reciente, etc.).</t>
  </si>
  <si>
    <t xml:space="preserve">The navigation has sufficient flexibility to allow users to navigate by their desired means (e.g. searching, browse by type, browse by name, most recent etc…). </t>
  </si>
  <si>
    <t>La estructura del sitio o la aplicación es clara, fácil de entender y aborda objetivos comunes del usuario.</t>
  </si>
  <si>
    <t>The site or application structure is clear, easily understood and addresses common user goals.</t>
  </si>
  <si>
    <t>Los enlaces son claros, descriptivos y están bien etiquetados.</t>
  </si>
  <si>
    <t>Links are clear, descriptive and and well labelled.</t>
  </si>
  <si>
    <t>Las funciones estándar del navegador (por ejemplo, 'atrás', 'adelante', 'marcador') son compatibles.</t>
  </si>
  <si>
    <t>Browser standard functions (e.g. 'back', 'forward', 'bookmark') are supported.</t>
  </si>
  <si>
    <t>La ubicación actual está claramente indicada (por ejemplo, ruta de navegación, elemento de menú resaltado).</t>
  </si>
  <si>
    <t>The current location is clearly indicated (e.g. breadcrumb, highlighted menu item).</t>
  </si>
  <si>
    <t>Los usuarios pueden volver fácilmente a la página de inicio o a un punto de inicio relevante.</t>
  </si>
  <si>
    <t>Users can easily get back to the homepage or a relevant start point.</t>
  </si>
  <si>
    <t>Se proporciona un mapa del sitio o índice claro y bien estructurado (cuando sea necesario)</t>
  </si>
  <si>
    <t>A clear and well structure site map or index is provided (where necessary).</t>
  </si>
  <si>
    <t>Una función de búsqueda consistente, fácil de encontrar y fácil de usar está disponible en todas partes (cuando sea conveniente)</t>
  </si>
  <si>
    <t>A consitent, easy to find and easy to use search function is available throughout (where desirable).</t>
  </si>
  <si>
    <t>La interfaz de búsqueda es adecuada para cumplir los objetivos del usuario (por ejemplo, parámetros múltiples, resultados priorizados, filtrado de resultados de búsqueda)</t>
  </si>
  <si>
    <t>The search interface is appropriate to meet user goals (e.g. multi-parameter, prioritised results, filtering search results).</t>
  </si>
  <si>
    <t>El servicio de búsqueda se ocupa de las búsquedas comunes (por ejemplo, muestra la mayoría de resultados populares), faltas de ortografía y abreviaturas.</t>
  </si>
  <si>
    <t>The search facility deals well with common searchs (e.g. showing most popular results), misspellings and abbreviations.</t>
  </si>
  <si>
    <t>Los resultados de búsqueda son relevantes, exhaustivos, precisos y se muestran bien</t>
  </si>
  <si>
    <t>Search results are relevant, comprehensive, precise, and well displayed.</t>
  </si>
  <si>
    <t xml:space="preserve">Se proporciona una respuesta rápida y apropiada (por ejemplo, después de una acción exitosa o no exitosa).
</t>
  </si>
  <si>
    <t>Prompt and appropriate feedback is given (e.g. following a successful or unsuccessful action).</t>
  </si>
  <si>
    <t>Users can easily undo, go back and change or cancel actions; or are at least given the chance to confirm an action before commiting (e.g. before placing an order).</t>
  </si>
  <si>
    <t>Los usuarios pueden fácilmente deshacer, volver atrás y cambiar o cancelar acciones; o al menos tienen la oportunidad de confirmar una acción antes de cometer (por ejemplo, antes de realizar un pedido)</t>
  </si>
  <si>
    <t>Users can easily give feedback (e.g. via email or an online feedback / contact us form).</t>
  </si>
  <si>
    <t>Los usuarios pueden enviar comentarios (por ejemplo, por correo electrónico o mediante un formulario de comentarios / contacto en línea)</t>
  </si>
  <si>
    <t>Complex forms and processes are broken up into readily understood steps and sections. Where a process is used a progress indicator is present with clear numbers or named stages.</t>
  </si>
  <si>
    <t>Los formularios y los procesos complejos se dividen en pasos y secciones fácilmente comprensibles. Cuando se utiliza un proceso, hay un indicador de progreso con números claros o etapas con nombre.</t>
  </si>
  <si>
    <t>A minimal amount of information is requested and where required justification is given for asking for information (e.g. date of birth, telephone number).</t>
  </si>
  <si>
    <t>Se solicita una cantidad mínima de información y, cuando se proporciona la justificación necesaria para solicitar información (por ejemplo, fecha de nacimiento, número de teléfono)</t>
  </si>
  <si>
    <t>Los campos de formulario requeridos y opcionales están claramente indicados</t>
  </si>
  <si>
    <t>Required and optional form fields are clearly indicated.</t>
  </si>
  <si>
    <t>Se utilizan los campos de entrada apropiados (por ejemplo, el calendario para la selección de la fecha, el menú desplegable para la selección) y se indican los formatos requeridos</t>
  </si>
  <si>
    <t>Appropriate input fields (e.g. calendar for date selection, drop down for selection) are used and required formats are indicated.</t>
  </si>
  <si>
    <t xml:space="preserve">Se proporcionan ayuda e instrucciones (como ejemplos, información requerida) donde sea necesario. </t>
  </si>
  <si>
    <t>Help and instructions (e.g. examples, information required) are provided where necessary.</t>
  </si>
  <si>
    <t>Los errores son claros, fácilmente identificables y aparecen en la ubicación apropiada (por ejemplo, adyacente al campo de entrada de datos, adyacente al formulario, etc.).</t>
  </si>
  <si>
    <t>Errors are clear, easily identifiable and appear in appropriate location (e.g. adjacent to data entry field, adjacent to form, etc.).</t>
  </si>
  <si>
    <t>Los mensajes de error son concisos, están escritos en un lenguaje fácil de entender y describen qué ocurrió y qué acción es necesaria</t>
  </si>
  <si>
    <t>Rating below</t>
  </si>
  <si>
    <t>Error messages are concise, written in easy to understand language and describe what's occurred and what action is necessary.</t>
  </si>
  <si>
    <t>Rating</t>
  </si>
  <si>
    <t>Rating ranges</t>
  </si>
  <si>
    <t>Very Poor</t>
  </si>
  <si>
    <t>less than</t>
  </si>
  <si>
    <t>Los errores de usuario comunes (por ejemplo, campos faltantes, formatos no válidos, selecciones no válidas) se han tenido en cuenta y, en la medida de lo posible, se han prevenido.</t>
  </si>
  <si>
    <t>between</t>
  </si>
  <si>
    <t>and</t>
  </si>
  <si>
    <t>Common user errors (e.g. missing fields, invalid formats, invalid selections) have been taken into consideration and where possible prevented.</t>
  </si>
  <si>
    <t>more than</t>
  </si>
  <si>
    <t>Los usuarios pueden recuperarse fácilmente (es decir, no tienen que comenzar de nuevo) de los errores</t>
  </si>
  <si>
    <t>Users are able to easily recover (i.e. not have to start again) from errors.</t>
  </si>
  <si>
    <t>Content available (e.g. text, images, video) is appropriate and sufficiently relevant, and detailed to meet user goals.</t>
  </si>
  <si>
    <t>El contenido disponible (por ejemplo, texto, imágenes, video) es apropiado y suficientemente relevante, y detallado para cumplir con los objetivos del usuario</t>
  </si>
  <si>
    <t>Links to other useful and relevant content (e.g. related pages or external websites) are available and shown in context.</t>
  </si>
  <si>
    <t>Los enlaces a otros contenidos útiles y relevantes (por ejemplo, páginas relacionadas o sitios web externos) están disponibles y se muestran en contexto</t>
  </si>
  <si>
    <t>Language, terminology and tone used is appropriate and readily understood by the target audience.</t>
  </si>
  <si>
    <t>El lenguaje, la terminología y el tono utilizados son apropiados y son fácilmente comprensibles para el público objetivo</t>
  </si>
  <si>
    <t>Terms, language and tone used are consitent (e.g. the same term is used throughout).</t>
  </si>
  <si>
    <t>Los términos, el idioma y el tono utilizados son consistentes (por ejemplo, el mismo término se usa en todo)</t>
  </si>
  <si>
    <t>Text and content is legible and scanable, with good typography and visual contrast.</t>
  </si>
  <si>
    <t>El texto y el contenido son legibles y escaneables, con buena tipografía y contraste visual</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</si>
  <si>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</si>
  <si>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</si>
  <si>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</si>
  <si>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 xml:space="preserve">Se proporciona ayuda en línea y contextual y es adecuada para la base de usuarios (por ejemplo, está escrita en un lenguaje fácil de entender y solo usa términos reconocidos). </t>
  </si>
  <si>
    <t>Users can easily get further help (e.g. telephone or email address).</t>
  </si>
  <si>
    <t>La ayuda en línea es concisa, fácil de leer y escrita en un lenguaje fácil de entender</t>
  </si>
  <si>
    <t>Site or application performance doesn't inhibit the user experience (e.g. slow page downloads, long delays).</t>
  </si>
  <si>
    <t>El acceso a la ayuda en línea no impide a los usuarios (es decir, pueden reanudar el trabajo donde lo dejaron después de acceder a la ayuda)</t>
  </si>
  <si>
    <t>Errors and reliabilty issues don't inhibit the user experience.</t>
  </si>
  <si>
    <t>Los usuarios pueden obtener más ayuda fácilmente (por ejemplo, teléfono o dirección de correo electrónico)</t>
  </si>
  <si>
    <t>El rendimiento del sitio o la aplicación no inhibe la experiencia del usuario (por ejemplo, descargas lentas de páginas, retrasos prolongados)</t>
  </si>
  <si>
    <t>Possible user configurations (e.g. browsers, resolutions, computer specs) are supported.</t>
  </si>
  <si>
    <t>Overall usability score (out of 100) *</t>
  </si>
  <si>
    <t>Los errores y problemas de confiabilidad no inhiben la experiencia del usuario</t>
  </si>
  <si>
    <t>Se admiten posibles configuraciones de usuario (por ejemplo, navegadores, resoluciones, especificaciones de computadora)</t>
  </si>
  <si>
    <t>Plantilla extraida del artículo: A guide to carrying out usability reviews</t>
  </si>
  <si>
    <t>http://www.uxforthemasses.com/usability-reviews/</t>
  </si>
  <si>
    <t>http://www.uxforthemasses.com/wp-content/uploads/2011/02/Usability-review-template.xls</t>
  </si>
  <si>
    <t>Los usuarios pueden encontrar lo que buscan, pero requiere un proceso de busqueda detallada entre el exceso de información</t>
  </si>
  <si>
    <t>[Couchsurfing]</t>
  </si>
  <si>
    <t>Los usuarios no obtienen rapidez en las consultas a la hora de solicitar hospedarse con un viajero , o recibir algún tipo de respuesta</t>
  </si>
  <si>
    <t>Las tareas de uso frecuente se encuentran a simple vista aunque podrían tener una mejor disposición</t>
  </si>
  <si>
    <t>No ofrece atajos para usuarios expertos, pero si ofrece una sección de tareas pendientes para usuarios novatos</t>
  </si>
  <si>
    <t>Ofrece un muro donde se pueden acceder directamente a algunas de las funcionalidades más importantes, aunque carece de descripciones generales.</t>
  </si>
  <si>
    <t>Ya que se dispone de un menu vertical con toda la funcionalidad disponible</t>
  </si>
  <si>
    <t>Tienes que bajar en la página para ver las distintas secciones , que son secciones que se podrían ahorrar debido a que son accesibles desde el menu vertical.</t>
  </si>
  <si>
    <t>La búsqueda solo acepta dos parámetros , el lugar  y el tipo de elemento que buscas (anfitrión, evento , viajero ..) . Echo en falta una búsqueda que contenga filtros aplicables tales como la valoración , edad , ranking ..etc</t>
  </si>
  <si>
    <t>Se puede volver a la página de inicio pinchando en el logo de la web, pero no hay un botón especiífico que lo indique</t>
  </si>
  <si>
    <t>Solo se puede navegar por el menu vertical superior que dispone de las funcionalidades , no se puede buscar una funcionalidad en ningún tipo de bsucador</t>
  </si>
  <si>
    <t>La búsqueda no es general, es independiente en función del sitio en el que nos encontremos. Por ejemplo no puedo buscar Granada y ver todo lo que hay disponible de Granada, si no que tengo que buscarlo de manera independiente en cada sección del menú vertical.</t>
  </si>
  <si>
    <t>Es facil de encontrar, pero en cada sección la función es independiente</t>
  </si>
  <si>
    <t>Al no disponer de un buen filtrado los resultados se muestran desordenado , dispersos en los que hay bastante información que no es relevante</t>
  </si>
  <si>
    <t>Las acciones no son inmediatas , si no que dependen de otros usuarios a los que va dirigida esa acción</t>
  </si>
  <si>
    <t>Los usuarios pueden opinar de otros usuarios y contactar con otros usuarios a través de la interfaz.</t>
  </si>
  <si>
    <t>Aunque el único formulario de este tipo es el de completar tu perfil.</t>
  </si>
  <si>
    <t>No aparecen errores.</t>
  </si>
  <si>
    <t>no se han tenido en cuenta</t>
  </si>
  <si>
    <t>hay pocos enlaces que se muestren en el contexto , mucho enlaces aparecen ocultos a realizar ciertas acciones</t>
  </si>
  <si>
    <t>La sección de ayuda se encuentra en el footer y además solo dispone de un bucador para buscar tu prblema el cual solo acepta el inglés y en la mayoriía de los casos no conduce a nada . Alguna cosas hay que buscarlas en foros.</t>
  </si>
  <si>
    <t>En la mayoría de los casos no obtienes ayuda.</t>
  </si>
  <si>
    <t>Se abre en una pestaña nueva.</t>
  </si>
  <si>
    <t>No disponen de esos medios.</t>
  </si>
  <si>
    <t>En las búsquedas es lenta .</t>
  </si>
  <si>
    <t>La página es devuelat como primera por los navegadores , auque su nombre no es muy intuitivo , además esta en inglés, cosa que puede ser una desventaja frente a los usuarios de habla no inlgesa</t>
  </si>
  <si>
    <t>No he podido realizar este tipo de prubas ya que para realizar una petición de algún tipo necesitas completar tu perfil o verificarlo.</t>
  </si>
  <si>
    <t>No aparecen errores, por ejemplo, acepta localizaciones inexistentes , y no notifica que esa localización no existe</t>
  </si>
  <si>
    <t>Carece de imágenes. Las imágenes de los eventos y los grupos son de pésima alidad y en muchas ocasiones no tienen relación con el nombre del evento o del grupo.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</si>
</sst>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2">
    <font>
      <sz val="10"/>
      <color rgb="FF000000"/>
      <name val="Arial"/>
    </font>
    <font>
      <sz val="18"/>
      <color rgb="FFFFFFFF"/>
      <name val="Arial"/>
    </font>
    <font>
      <sz val="10"/>
      <name val="Arial"/>
    </font>
    <font>
      <sz val="10"/>
      <color theme="1"/>
      <name val="Arial"/>
    </font>
    <font>
      <b/>
      <sz val="10"/>
      <color theme="1"/>
      <name val="Arial"/>
    </font>
    <font>
      <sz val="10"/>
      <color rgb="FFC0C0C0"/>
      <name val="Arial"/>
    </font>
    <font>
      <b/>
      <sz val="10"/>
      <name val="Arial"/>
    </font>
    <font>
      <sz val="10"/>
      <color rgb="FFFFFFFF"/>
      <name val="Arial"/>
    </font>
    <font>
      <b/>
      <sz val="12"/>
      <color rgb="FF808080"/>
      <name val="Arial"/>
    </font>
    <font>
      <sz val="10"/>
      <color rgb="FF333333"/>
      <name val="Arial"/>
    </font>
    <font>
      <sz val="10"/>
      <color rgb="FF000080"/>
      <name val="Bliss 2 regular"/>
    </font>
    <font>
      <sz val="8"/>
      <color theme="1"/>
      <name val="Arial"/>
    </font>
    <font>
      <sz val="10"/>
      <color rgb="FF808080"/>
      <name val="Arial"/>
    </font>
    <font>
      <b/>
      <sz val="10"/>
      <color theme="1"/>
      <name val="Bliss 2 medium"/>
    </font>
    <font>
      <b/>
      <sz val="16"/>
      <color rgb="FF808080"/>
      <name val="Arial"/>
    </font>
    <font>
      <b/>
      <sz val="16"/>
      <color rgb="FF000080"/>
      <name val="Arial"/>
    </font>
    <font>
      <sz val="10"/>
      <color theme="1"/>
      <name val="Calibri"/>
    </font>
    <font>
      <sz val="8"/>
      <color rgb="FF000080"/>
      <name val="Arial"/>
    </font>
    <font>
      <sz val="10"/>
      <color theme="1"/>
      <name val="Bliss 2 medium"/>
    </font>
    <font>
      <b/>
      <sz val="10"/>
      <color rgb="FF000080"/>
      <name val="Arial"/>
    </font>
    <font>
      <sz val="10"/>
      <name val="Arial"/>
    </font>
    <font>
      <i/>
      <sz val="8"/>
      <color theme="1"/>
      <name val="Arial"/>
    </font>
    <font>
      <b/>
      <sz val="10"/>
      <color rgb="FF000080"/>
      <name val="Bliss 2 medium"/>
    </font>
    <font>
      <i/>
      <sz val="10"/>
      <color rgb="FFC0C0C0"/>
      <name val="Arial"/>
    </font>
    <font>
      <sz val="14"/>
      <color rgb="FFFFFFFF"/>
      <name val="Arial"/>
    </font>
    <font>
      <b/>
      <sz val="14"/>
      <color rgb="FFFFFFFF"/>
      <name val="Bliss 2 medium"/>
    </font>
    <font>
      <b/>
      <sz val="14"/>
      <color rgb="FFFFFFFF"/>
      <name val="Arial"/>
    </font>
    <font>
      <sz val="8"/>
      <color rgb="FF333333"/>
      <name val="Arial"/>
    </font>
    <font>
      <b/>
      <sz val="8"/>
      <color rgb="FF333333"/>
      <name val="Arial"/>
    </font>
    <font>
      <b/>
      <sz val="10"/>
      <color rgb="FF333333"/>
      <name val="Arial"/>
    </font>
    <font>
      <u/>
      <sz val="10"/>
      <color rgb="FF0000FF"/>
      <name val="Arial"/>
    </font>
    <font>
      <u/>
      <sz val="10"/>
      <color rgb="FF0000FF"/>
      <name val="Arial"/>
    </font>
  </fonts>
  <fills count="3">
    <fill>
      <patternFill patternType="none"/>
    </fill>
    <fill>
      <patternFill patternType="gray125"/>
    </fill>
    <fill>
      <patternFill patternType="solid">
        <fgColor rgb="FF333333"/>
        <bgColor rgb="FF333333"/>
      </patternFill>
    </fill>
  </fills>
  <borders count="19">
    <border>
      <left/>
      <right/>
      <top/>
      <bottom/>
      <diagonal/>
    </border>
    <border>
      <left/>
      <right/>
      <top/>
      <bottom/>
      <diagonal/>
    </border>
    <border>
      <left/>
      <right/>
      <top/>
      <bottom/>
      <diagonal/>
    </border>
    <border>
      <left/>
      <right/>
      <top/>
      <bottom/>
      <diagonal/>
    </border>
    <border>
      <left style="thin">
        <color rgb="FFC0C0C0"/>
      </left>
      <right style="thin">
        <color rgb="FFC0C0C0"/>
      </right>
      <top style="thin">
        <color rgb="FFC0C0C0"/>
      </top>
      <bottom style="thin">
        <color rgb="FFC0C0C0"/>
      </bottom>
      <diagonal/>
    </border>
    <border>
      <left style="medium">
        <color rgb="FF000000"/>
      </left>
      <right style="medium">
        <color rgb="FF000000"/>
      </right>
      <top style="medium">
        <color rgb="FF000000"/>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top/>
      <bottom/>
      <diagonal/>
    </border>
    <border>
      <left style="thin">
        <color rgb="FFC0C0C0"/>
      </left>
      <right/>
      <top style="thin">
        <color rgb="FFC0C0C0"/>
      </top>
      <bottom/>
      <diagonal/>
    </border>
    <border>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top/>
      <bottom style="thin">
        <color rgb="FFC0C0C0"/>
      </bottom>
      <diagonal/>
    </border>
    <border>
      <left/>
      <right style="thin">
        <color rgb="FFC0C0C0"/>
      </right>
      <top/>
      <bottom style="thin">
        <color rgb="FFC0C0C0"/>
      </bottom>
      <diagonal/>
    </border>
  </borders>
  <cellStyleXfs count="1">
    <xf numFmtId="0" fontId="0" fillId="0" borderId="0"/>
  </cellStyleXfs>
  <cellXfs count="102">
    <xf numFmtId="0" fontId="0" fillId="0" borderId="0" xfId="0" applyFont="1" applyAlignment="1"/>
    <xf numFmtId="0" fontId="3" fillId="0" borderId="0" xfId="0" applyFont="1" applyAlignment="1"/>
    <xf numFmtId="0" fontId="3" fillId="0" borderId="0" xfId="0" applyFont="1" applyAlignment="1">
      <alignment wrapText="1"/>
    </xf>
    <xf numFmtId="0" fontId="4" fillId="0" borderId="0" xfId="0" applyFont="1" applyAlignment="1">
      <alignment horizontal="left" vertical="center" wrapText="1"/>
    </xf>
    <xf numFmtId="0" fontId="5" fillId="0" borderId="0" xfId="0" applyFont="1" applyAlignment="1">
      <alignment horizontal="right" vertical="top" wrapText="1"/>
    </xf>
    <xf numFmtId="0" fontId="4" fillId="0" borderId="0" xfId="0" applyFont="1" applyAlignment="1">
      <alignment horizontal="left" vertical="center"/>
    </xf>
    <xf numFmtId="0" fontId="6" fillId="0" borderId="0" xfId="0" applyFont="1" applyAlignment="1">
      <alignment horizontal="left" vertical="center" wrapText="1"/>
    </xf>
    <xf numFmtId="0" fontId="7" fillId="0" borderId="0" xfId="0" applyFont="1" applyAlignment="1"/>
    <xf numFmtId="0" fontId="7" fillId="0" borderId="0" xfId="0" applyFont="1" applyAlignment="1">
      <alignment horizontal="left"/>
    </xf>
    <xf numFmtId="0" fontId="8" fillId="0" borderId="0" xfId="0" applyFont="1" applyAlignment="1"/>
    <xf numFmtId="0" fontId="9" fillId="0" borderId="0" xfId="0" applyFont="1" applyAlignment="1"/>
    <xf numFmtId="0" fontId="8" fillId="0" borderId="0" xfId="0" applyFont="1" applyAlignment="1">
      <alignment vertical="top"/>
    </xf>
    <xf numFmtId="0" fontId="10" fillId="0" borderId="0" xfId="0" applyFont="1" applyAlignment="1">
      <alignment horizontal="right"/>
    </xf>
    <xf numFmtId="0" fontId="3" fillId="0" borderId="0" xfId="0" applyFont="1" applyAlignment="1">
      <alignment vertical="top"/>
    </xf>
    <xf numFmtId="0" fontId="3" fillId="0" borderId="0" xfId="0" applyFont="1" applyAlignment="1">
      <alignment horizontal="left"/>
    </xf>
    <xf numFmtId="0" fontId="11" fillId="0" borderId="0" xfId="0" applyFont="1" applyAlignment="1">
      <alignment horizontal="left" vertical="top"/>
    </xf>
    <xf numFmtId="0" fontId="3" fillId="0" borderId="0" xfId="0" applyFont="1" applyAlignment="1">
      <alignment horizontal="right"/>
    </xf>
    <xf numFmtId="0" fontId="12" fillId="0" borderId="4" xfId="0" applyFont="1" applyBorder="1" applyAlignment="1">
      <alignment horizontal="left" vertical="top"/>
    </xf>
    <xf numFmtId="0" fontId="3" fillId="0" borderId="0" xfId="0" applyFont="1" applyAlignment="1">
      <alignment horizontal="left" vertical="top" wrapText="1"/>
    </xf>
    <xf numFmtId="0" fontId="7" fillId="0" borderId="0" xfId="0" applyFont="1" applyAlignment="1">
      <alignment horizontal="left" vertical="top" wrapText="1"/>
    </xf>
    <xf numFmtId="0" fontId="4" fillId="0" borderId="4" xfId="0" applyFont="1" applyBorder="1" applyAlignment="1">
      <alignment vertical="top" wrapText="1"/>
    </xf>
    <xf numFmtId="0" fontId="7" fillId="0" borderId="0" xfId="0" applyFont="1" applyAlignment="1">
      <alignment horizontal="left" vertical="top"/>
    </xf>
    <xf numFmtId="0" fontId="13" fillId="0" borderId="4" xfId="0" applyFont="1" applyBorder="1" applyAlignment="1">
      <alignment horizontal="center" vertical="top"/>
    </xf>
    <xf numFmtId="0" fontId="10" fillId="0" borderId="0" xfId="0" applyFont="1" applyAlignment="1">
      <alignment horizontal="right" vertical="top"/>
    </xf>
    <xf numFmtId="0" fontId="14" fillId="0" borderId="0" xfId="0" applyFont="1" applyAlignment="1">
      <alignment horizontal="center" vertical="top"/>
    </xf>
    <xf numFmtId="0" fontId="14" fillId="0" borderId="0" xfId="0" applyFont="1" applyAlignment="1">
      <alignment horizontal="left" vertical="top"/>
    </xf>
    <xf numFmtId="0" fontId="15" fillId="0" borderId="0" xfId="0" applyFont="1" applyAlignment="1">
      <alignment vertical="top"/>
    </xf>
    <xf numFmtId="0" fontId="15" fillId="0" borderId="0" xfId="0" applyFont="1" applyAlignment="1">
      <alignment horizontal="center" vertical="top"/>
    </xf>
    <xf numFmtId="0" fontId="15" fillId="0" borderId="0" xfId="0" applyFont="1" applyAlignment="1">
      <alignment horizontal="left" vertical="top"/>
    </xf>
    <xf numFmtId="0" fontId="16" fillId="0" borderId="0" xfId="0" applyFont="1"/>
    <xf numFmtId="0" fontId="11"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11" fillId="0" borderId="0" xfId="0" applyFont="1" applyAlignment="1">
      <alignment horizontal="center" vertical="center" wrapText="1"/>
    </xf>
    <xf numFmtId="0" fontId="5" fillId="0" borderId="0" xfId="0" applyFont="1" applyAlignment="1">
      <alignment horizontal="right" vertical="top"/>
    </xf>
    <xf numFmtId="0" fontId="17" fillId="0" borderId="0" xfId="0" applyFont="1" applyAlignment="1">
      <alignment vertical="center" wrapText="1"/>
    </xf>
    <xf numFmtId="0" fontId="17" fillId="0" borderId="0" xfId="0" applyFont="1" applyAlignment="1">
      <alignment horizontal="center" vertical="center" wrapText="1"/>
    </xf>
    <xf numFmtId="0" fontId="18" fillId="0" borderId="0" xfId="0" applyFont="1" applyAlignment="1">
      <alignment horizontal="center"/>
    </xf>
    <xf numFmtId="0" fontId="19" fillId="0" borderId="0" xfId="0" applyFont="1" applyAlignment="1"/>
    <xf numFmtId="0" fontId="3" fillId="0" borderId="0" xfId="0" applyFont="1" applyAlignment="1">
      <alignment horizontal="left" vertical="top"/>
    </xf>
    <xf numFmtId="0" fontId="12" fillId="0" borderId="0" xfId="0" applyFont="1" applyAlignment="1">
      <alignment horizontal="left" vertical="top"/>
    </xf>
    <xf numFmtId="0" fontId="20" fillId="0" borderId="0" xfId="0" applyFont="1" applyAlignment="1">
      <alignment vertical="top" wrapText="1"/>
    </xf>
    <xf numFmtId="0" fontId="20" fillId="0" borderId="0" xfId="0" applyFont="1" applyAlignment="1">
      <alignment vertical="top" wrapText="1"/>
    </xf>
    <xf numFmtId="0" fontId="13" fillId="0" borderId="5" xfId="0" applyFont="1" applyBorder="1" applyAlignment="1">
      <alignment horizontal="center" vertical="center"/>
    </xf>
    <xf numFmtId="0" fontId="21" fillId="0" borderId="5" xfId="0" applyFont="1" applyBorder="1" applyAlignment="1">
      <alignment horizontal="left" vertical="top" wrapText="1"/>
    </xf>
    <xf numFmtId="0" fontId="5" fillId="0" borderId="0" xfId="0" applyFont="1" applyAlignment="1">
      <alignment horizontal="right"/>
    </xf>
    <xf numFmtId="9" fontId="5" fillId="0" borderId="0" xfId="0" applyNumberFormat="1" applyFont="1" applyAlignment="1">
      <alignment horizontal="right"/>
    </xf>
    <xf numFmtId="0" fontId="5" fillId="0" borderId="0" xfId="0" applyFont="1" applyAlignment="1"/>
    <xf numFmtId="0" fontId="18" fillId="0" borderId="0" xfId="0" applyFont="1" applyAlignment="1">
      <alignment horizontal="center" vertical="center"/>
    </xf>
    <xf numFmtId="0" fontId="3" fillId="0" borderId="0" xfId="0" applyFont="1" applyAlignment="1">
      <alignment vertical="top" wrapText="1"/>
    </xf>
    <xf numFmtId="0" fontId="9" fillId="0" borderId="0" xfId="0" applyFont="1" applyAlignment="1">
      <alignment horizontal="left" vertical="top" wrapText="1"/>
    </xf>
    <xf numFmtId="0" fontId="9" fillId="0" borderId="0" xfId="0" applyFont="1" applyAlignment="1">
      <alignment vertical="top" wrapText="1"/>
    </xf>
    <xf numFmtId="0" fontId="5" fillId="0" borderId="0" xfId="0" applyFont="1" applyAlignment="1">
      <alignment horizontal="right" wrapText="1"/>
    </xf>
    <xf numFmtId="9" fontId="5" fillId="0" borderId="0" xfId="0" applyNumberFormat="1" applyFont="1" applyAlignment="1">
      <alignment horizontal="right" wrapText="1"/>
    </xf>
    <xf numFmtId="0" fontId="5" fillId="0" borderId="0" xfId="0" applyFont="1" applyAlignment="1">
      <alignment wrapText="1"/>
    </xf>
    <xf numFmtId="0" fontId="20" fillId="0" borderId="0" xfId="0" applyFont="1" applyAlignment="1">
      <alignment vertical="center" wrapText="1"/>
    </xf>
    <xf numFmtId="0" fontId="19" fillId="0" borderId="0" xfId="0" applyFont="1" applyAlignment="1">
      <alignment vertical="center" wrapText="1"/>
    </xf>
    <xf numFmtId="0" fontId="5" fillId="0" borderId="0" xfId="0" applyFont="1" applyAlignment="1">
      <alignment vertical="top" wrapText="1"/>
    </xf>
    <xf numFmtId="0" fontId="22" fillId="0" borderId="0" xfId="0" applyFont="1" applyAlignment="1">
      <alignment horizontal="center" vertical="center"/>
    </xf>
    <xf numFmtId="0" fontId="5" fillId="0" borderId="0" xfId="0" applyFont="1" applyAlignment="1">
      <alignment horizontal="left" vertical="top" wrapText="1"/>
    </xf>
    <xf numFmtId="0" fontId="4" fillId="0" borderId="0" xfId="0" applyFont="1" applyAlignment="1"/>
    <xf numFmtId="1" fontId="3" fillId="0" borderId="0" xfId="0" applyNumberFormat="1" applyFont="1" applyAlignment="1">
      <alignment horizontal="left"/>
    </xf>
    <xf numFmtId="9" fontId="3" fillId="0" borderId="0" xfId="0" applyNumberFormat="1" applyFont="1" applyAlignment="1">
      <alignment horizontal="left"/>
    </xf>
    <xf numFmtId="1" fontId="3" fillId="0" borderId="0" xfId="0" applyNumberFormat="1" applyFont="1" applyAlignment="1"/>
    <xf numFmtId="0" fontId="3" fillId="0" borderId="0" xfId="0" applyFont="1" applyAlignment="1">
      <alignment horizontal="center"/>
    </xf>
    <xf numFmtId="9" fontId="5" fillId="0" borderId="0" xfId="0" applyNumberFormat="1" applyFont="1" applyAlignment="1">
      <alignment horizontal="right" vertical="top"/>
    </xf>
    <xf numFmtId="0" fontId="5" fillId="0" borderId="0" xfId="0" applyFont="1" applyAlignment="1">
      <alignment vertical="top"/>
    </xf>
    <xf numFmtId="0" fontId="18" fillId="0" borderId="0" xfId="0" applyFont="1" applyAlignment="1">
      <alignment horizontal="center" vertical="top"/>
    </xf>
    <xf numFmtId="0" fontId="23" fillId="0" borderId="0" xfId="0" applyFont="1" applyAlignment="1">
      <alignment horizontal="right"/>
    </xf>
    <xf numFmtId="0" fontId="23" fillId="0" borderId="0" xfId="0" applyFont="1" applyAlignment="1"/>
    <xf numFmtId="0" fontId="24" fillId="2" borderId="6" xfId="0" applyFont="1" applyFill="1" applyBorder="1" applyAlignment="1">
      <alignment horizontal="left" vertical="center"/>
    </xf>
    <xf numFmtId="0" fontId="4" fillId="0" borderId="5" xfId="0" applyFont="1" applyBorder="1" applyAlignment="1">
      <alignment horizontal="center" vertical="center"/>
    </xf>
    <xf numFmtId="0" fontId="24" fillId="2" borderId="7" xfId="0" applyFont="1" applyFill="1" applyBorder="1" applyAlignment="1"/>
    <xf numFmtId="0" fontId="24" fillId="2" borderId="8" xfId="0" applyFont="1" applyFill="1" applyBorder="1" applyAlignment="1"/>
    <xf numFmtId="1" fontId="25" fillId="2" borderId="9" xfId="0" applyNumberFormat="1" applyFont="1" applyFill="1" applyBorder="1" applyAlignment="1">
      <alignment horizontal="center" vertical="center"/>
    </xf>
    <xf numFmtId="0" fontId="7" fillId="2" borderId="10" xfId="0" applyFont="1" applyFill="1" applyBorder="1" applyAlignment="1"/>
    <xf numFmtId="0" fontId="24" fillId="2" borderId="6" xfId="0" applyFont="1" applyFill="1" applyBorder="1" applyAlignment="1">
      <alignment horizontal="center" vertical="center"/>
    </xf>
    <xf numFmtId="0" fontId="26" fillId="2" borderId="6" xfId="0" applyFont="1" applyFill="1" applyBorder="1" applyAlignment="1">
      <alignment horizontal="left" vertical="center"/>
    </xf>
    <xf numFmtId="0" fontId="2" fillId="0" borderId="0" xfId="0" applyFont="1" applyAlignment="1"/>
    <xf numFmtId="164" fontId="18" fillId="0" borderId="0" xfId="0" applyNumberFormat="1" applyFont="1" applyAlignment="1">
      <alignment horizontal="center"/>
    </xf>
    <xf numFmtId="0" fontId="28" fillId="0" borderId="14" xfId="0" applyFont="1" applyBorder="1" applyAlignment="1">
      <alignment horizontal="left"/>
    </xf>
    <xf numFmtId="0" fontId="29" fillId="0" borderId="0" xfId="0" applyFont="1" applyAlignment="1">
      <alignment horizontal="left"/>
    </xf>
    <xf numFmtId="0" fontId="30" fillId="0" borderId="0" xfId="0" applyFont="1" applyAlignment="1"/>
    <xf numFmtId="0" fontId="29" fillId="0" borderId="15" xfId="0" applyFont="1" applyBorder="1" applyAlignment="1">
      <alignment horizontal="left"/>
    </xf>
    <xf numFmtId="0" fontId="31" fillId="0" borderId="0" xfId="0" applyFont="1" applyAlignment="1"/>
    <xf numFmtId="0" fontId="1" fillId="2" borderId="1" xfId="0" applyFont="1" applyFill="1" applyBorder="1" applyAlignment="1"/>
    <xf numFmtId="0" fontId="2" fillId="0" borderId="2" xfId="0" applyFont="1" applyBorder="1"/>
    <xf numFmtId="0" fontId="2" fillId="0" borderId="3" xfId="0" applyFont="1" applyBorder="1"/>
    <xf numFmtId="0" fontId="14" fillId="0" borderId="0" xfId="0" applyFont="1" applyAlignment="1">
      <alignment vertical="top"/>
    </xf>
    <xf numFmtId="0" fontId="0" fillId="0" borderId="0" xfId="0" applyFont="1" applyAlignment="1"/>
    <xf numFmtId="0" fontId="27" fillId="0" borderId="11" xfId="0" applyFont="1" applyBorder="1" applyAlignment="1">
      <alignment wrapText="1"/>
    </xf>
    <xf numFmtId="0" fontId="2" fillId="0" borderId="12" xfId="0" applyFont="1" applyBorder="1"/>
    <xf numFmtId="0" fontId="2" fillId="0" borderId="13" xfId="0" applyFont="1" applyBorder="1"/>
    <xf numFmtId="0" fontId="27" fillId="0" borderId="14" xfId="0" applyFont="1" applyBorder="1" applyAlignment="1">
      <alignment wrapText="1"/>
    </xf>
    <xf numFmtId="0" fontId="2" fillId="0" borderId="15" xfId="0" applyFont="1" applyBorder="1"/>
    <xf numFmtId="0" fontId="27" fillId="0" borderId="14" xfId="0" applyFont="1" applyBorder="1" applyAlignment="1">
      <alignment horizontal="left" wrapText="1"/>
    </xf>
    <xf numFmtId="0" fontId="27" fillId="0" borderId="16" xfId="0" applyFont="1" applyBorder="1" applyAlignment="1">
      <alignment wrapText="1"/>
    </xf>
    <xf numFmtId="0" fontId="2" fillId="0" borderId="17" xfId="0" applyFont="1" applyBorder="1"/>
    <xf numFmtId="0" fontId="2" fillId="0" borderId="18" xfId="0" applyFont="1" applyBorder="1"/>
    <xf numFmtId="0" fontId="5" fillId="0" borderId="0" xfId="0" applyFont="1" applyAlignment="1">
      <alignment horizontal="right" vertical="top" wrapText="1"/>
    </xf>
    <xf numFmtId="0" fontId="5" fillId="0" borderId="0" xfId="0" applyFont="1" applyAlignment="1">
      <alignment horizontal="right" vertical="top"/>
    </xf>
    <xf numFmtId="0" fontId="4" fillId="0" borderId="0" xfId="0" applyFont="1" applyAlignment="1"/>
  </cellXfs>
  <cellStyles count="1">
    <cellStyle name="Normal" xfId="0" builtinId="0"/>
  </cellStyles>
  <dxfs count="3">
    <dxf>
      <fill>
        <patternFill patternType="solid">
          <fgColor rgb="FFFFFFCC"/>
          <bgColor rgb="FFFFFFCC"/>
        </patternFill>
      </fill>
    </dxf>
    <dxf>
      <fill>
        <patternFill patternType="solid">
          <fgColor rgb="FFFFFFCC"/>
          <bgColor rgb="FFFFFFCC"/>
        </patternFill>
      </fill>
    </dxf>
    <dxf>
      <fill>
        <patternFill patternType="solid">
          <fgColor rgb="FFFFFFCC"/>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uxforthemasses.com/wp-content/uploads/2011/02/Usability-review-template.xls" TargetMode="External"/><Relationship Id="rId1" Type="http://schemas.openxmlformats.org/officeDocument/2006/relationships/hyperlink" Target="http://www.uxforthemasses.com/usability-review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I89" sqref="I89"/>
    </sheetView>
  </sheetViews>
  <sheetFormatPr baseColWidth="10" defaultColWidth="14.44140625" defaultRowHeight="15" customHeight="1"/>
  <cols>
    <col min="1" max="1" width="4.5546875" customWidth="1"/>
    <col min="2" max="2" width="60.33203125" customWidth="1"/>
    <col min="3" max="3" width="4.5546875" customWidth="1"/>
    <col min="4" max="4" width="13.88671875" customWidth="1"/>
    <col min="5" max="5" width="11.5546875" hidden="1" customWidth="1"/>
    <col min="6" max="6" width="6.6640625" hidden="1" customWidth="1"/>
    <col min="7" max="7" width="4.44140625" hidden="1" customWidth="1"/>
    <col min="8" max="8" width="4.109375" customWidth="1"/>
    <col min="9" max="9" width="51.33203125" customWidth="1"/>
    <col min="10" max="10" width="2.109375" customWidth="1"/>
    <col min="11" max="12" width="12.109375" customWidth="1"/>
    <col min="13" max="13" width="9.109375" customWidth="1"/>
    <col min="14" max="26" width="8" customWidth="1"/>
  </cols>
  <sheetData>
    <row r="1" spans="1:22" ht="23.25" customHeight="1">
      <c r="A1" s="85" t="s">
        <v>2</v>
      </c>
      <c r="B1" s="86"/>
      <c r="C1" s="86"/>
      <c r="D1" s="86"/>
      <c r="E1" s="86"/>
      <c r="F1" s="86"/>
      <c r="G1" s="86"/>
      <c r="H1" s="86"/>
      <c r="I1" s="87"/>
      <c r="J1" s="4"/>
      <c r="K1" s="6"/>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88" t="s">
        <v>184</v>
      </c>
      <c r="B3" s="89"/>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99" t="s">
        <v>30</v>
      </c>
      <c r="L7" s="99" t="s">
        <v>31</v>
      </c>
      <c r="M7" s="99" t="s">
        <v>32</v>
      </c>
      <c r="N7" s="100" t="s">
        <v>10</v>
      </c>
      <c r="O7" s="100" t="s">
        <v>33</v>
      </c>
      <c r="P7" s="18"/>
      <c r="Q7" s="19" t="s">
        <v>34</v>
      </c>
      <c r="R7" s="21">
        <v>0</v>
      </c>
      <c r="S7" s="1"/>
      <c r="T7" s="1"/>
      <c r="U7" s="1"/>
      <c r="V7" s="10"/>
    </row>
    <row r="8" spans="1:22" ht="14.25" customHeight="1">
      <c r="B8" s="38"/>
      <c r="C8" s="1"/>
      <c r="D8" s="37"/>
      <c r="E8" s="1"/>
      <c r="F8" s="1"/>
      <c r="G8" s="1"/>
      <c r="H8" s="1"/>
      <c r="I8" s="1"/>
      <c r="J8" s="1"/>
      <c r="K8" s="89"/>
      <c r="L8" s="89"/>
      <c r="M8" s="89"/>
      <c r="N8" s="89"/>
      <c r="O8" s="89"/>
      <c r="P8" s="18"/>
      <c r="Q8" s="1"/>
      <c r="R8" s="39"/>
      <c r="S8" s="1"/>
      <c r="T8" s="1"/>
      <c r="U8" s="1"/>
      <c r="V8" s="10"/>
    </row>
    <row r="9" spans="1:22" ht="39.75" customHeight="1">
      <c r="A9" s="40">
        <v>1</v>
      </c>
      <c r="B9" s="42" t="s">
        <v>41</v>
      </c>
      <c r="C9" s="1"/>
      <c r="D9" s="43" t="s">
        <v>14</v>
      </c>
      <c r="E9" s="1"/>
      <c r="F9" s="1" t="e">
        <f>#REF!*#REF!</f>
        <v>#REF!</v>
      </c>
      <c r="G9" s="1" t="e">
        <f>IF(#REF!&gt;=0,10*#REF!,0)</f>
        <v>#REF!</v>
      </c>
      <c r="H9" s="1"/>
      <c r="I9" s="44" t="s">
        <v>183</v>
      </c>
      <c r="J9" s="1"/>
      <c r="K9" s="45">
        <v>5</v>
      </c>
      <c r="L9" s="46">
        <f>K9/K117</f>
        <v>1</v>
      </c>
      <c r="M9" s="47">
        <f>VLOOKUP(D9,Q1:R9,2,FALSE)</f>
        <v>3</v>
      </c>
      <c r="N9" s="47">
        <f>M9*L9</f>
        <v>3</v>
      </c>
      <c r="O9" s="47">
        <f>IF(M9=0,0,L9*MAX(R2:R8))</f>
        <v>5</v>
      </c>
      <c r="P9" s="18"/>
      <c r="Q9" s="1"/>
      <c r="R9" s="39"/>
      <c r="S9" s="1"/>
      <c r="T9" s="1"/>
      <c r="U9" s="1"/>
      <c r="V9" s="10"/>
    </row>
    <row r="10" spans="1:22" ht="12" customHeight="1">
      <c r="A10" s="40"/>
      <c r="B10" s="49"/>
      <c r="C10" s="1"/>
      <c r="D10" s="48"/>
      <c r="E10" s="1"/>
      <c r="F10" s="1"/>
      <c r="G10" s="1"/>
      <c r="H10" s="1"/>
      <c r="I10" s="1"/>
      <c r="J10" s="1"/>
      <c r="K10" s="45"/>
      <c r="L10" s="46"/>
      <c r="M10" s="47"/>
      <c r="N10" s="47"/>
      <c r="O10" s="47"/>
      <c r="P10" s="50"/>
      <c r="Q10" s="1"/>
      <c r="R10" s="1"/>
      <c r="S10" s="1"/>
      <c r="T10" s="1"/>
      <c r="U10" s="1"/>
      <c r="V10" s="10"/>
    </row>
    <row r="11" spans="1:22" ht="39.75" customHeight="1">
      <c r="A11" s="40">
        <f>A9+1</f>
        <v>2</v>
      </c>
      <c r="B11" s="42" t="s">
        <v>67</v>
      </c>
      <c r="C11" s="1"/>
      <c r="D11" s="43" t="s">
        <v>12</v>
      </c>
      <c r="E11" s="1"/>
      <c r="F11" s="1" t="e">
        <f>#REF!*#REF!</f>
        <v>#REF!</v>
      </c>
      <c r="G11" s="1" t="e">
        <f>IF(#REF!&gt;=0,10*#REF!,0)</f>
        <v>#REF!</v>
      </c>
      <c r="H11" s="1"/>
      <c r="I11" s="44" t="s">
        <v>185</v>
      </c>
      <c r="J11" s="1"/>
      <c r="K11" s="45">
        <v>5</v>
      </c>
      <c r="L11" s="46">
        <f>K11/K117</f>
        <v>1</v>
      </c>
      <c r="M11" s="47">
        <f>VLOOKUP(D11,Q1:R9,2,FALSE)</f>
        <v>2</v>
      </c>
      <c r="N11" s="47">
        <f>M11*L11</f>
        <v>2</v>
      </c>
      <c r="O11" s="47">
        <f>IF(M11=0,0,L11*MAX(R2:R8))</f>
        <v>5</v>
      </c>
      <c r="P11" s="50"/>
      <c r="S11" s="10"/>
      <c r="T11" s="10"/>
      <c r="U11" s="10"/>
      <c r="V11" s="10"/>
    </row>
    <row r="12" spans="1:22" ht="12" customHeight="1">
      <c r="A12" s="40"/>
      <c r="B12" s="49"/>
      <c r="C12" s="1"/>
      <c r="D12" s="48"/>
      <c r="E12" s="1"/>
      <c r="F12" s="1"/>
      <c r="G12" s="1"/>
      <c r="H12" s="1"/>
      <c r="I12" s="1"/>
      <c r="J12" s="1"/>
      <c r="K12" s="45"/>
      <c r="L12" s="46"/>
      <c r="M12" s="47"/>
      <c r="N12" s="47"/>
      <c r="O12" s="47"/>
      <c r="P12" s="10"/>
      <c r="Q12" s="10"/>
      <c r="R12" s="10"/>
      <c r="S12" s="51"/>
      <c r="T12" s="10"/>
      <c r="U12" s="10"/>
      <c r="V12" s="10"/>
    </row>
    <row r="13" spans="1:22" ht="39.75" customHeight="1">
      <c r="A13" s="40">
        <f>A11+1</f>
        <v>3</v>
      </c>
      <c r="B13" s="42" t="s">
        <v>78</v>
      </c>
      <c r="C13" s="1"/>
      <c r="D13" s="43" t="s">
        <v>24</v>
      </c>
      <c r="E13" s="1"/>
      <c r="F13" s="1" t="e">
        <f>#REF!*#REF!</f>
        <v>#REF!</v>
      </c>
      <c r="G13" s="1" t="e">
        <f>IF(#REF!&gt;=0,10*#REF!,0)</f>
        <v>#REF!</v>
      </c>
      <c r="H13" s="1"/>
      <c r="I13" s="44" t="s">
        <v>186</v>
      </c>
      <c r="J13" s="1"/>
      <c r="K13" s="45">
        <v>4</v>
      </c>
      <c r="L13" s="46">
        <f>K13/K117</f>
        <v>0.8</v>
      </c>
      <c r="M13" s="47">
        <f>VLOOKUP(D13,Q1:R9,2,FALSE)</f>
        <v>4</v>
      </c>
      <c r="N13" s="47">
        <f>M13*L13</f>
        <v>3.2</v>
      </c>
      <c r="O13" s="47">
        <f>IF(M13=0,0,L13*MAX(R2:R8))</f>
        <v>4</v>
      </c>
      <c r="P13" s="10"/>
      <c r="Q13" s="10"/>
      <c r="R13" s="10"/>
      <c r="S13" s="51"/>
      <c r="T13" s="10"/>
      <c r="U13" s="10"/>
      <c r="V13" s="10"/>
    </row>
    <row r="14" spans="1:22" ht="12" customHeight="1">
      <c r="A14" s="40"/>
      <c r="B14" s="49"/>
      <c r="C14" s="1"/>
      <c r="D14" s="48"/>
      <c r="E14" s="1"/>
      <c r="F14" s="1"/>
      <c r="G14" s="1"/>
      <c r="H14" s="1"/>
      <c r="I14" s="1"/>
      <c r="J14" s="1"/>
      <c r="K14" s="45"/>
      <c r="L14" s="46"/>
      <c r="M14" s="47"/>
      <c r="N14" s="47"/>
      <c r="O14" s="47"/>
      <c r="S14" s="49"/>
    </row>
    <row r="15" spans="1:22" ht="39.75" customHeight="1">
      <c r="A15" s="40">
        <f>A13+1</f>
        <v>4</v>
      </c>
      <c r="B15" s="42" t="s">
        <v>85</v>
      </c>
      <c r="C15" s="1"/>
      <c r="D15" s="43" t="s">
        <v>12</v>
      </c>
      <c r="E15" s="1"/>
      <c r="F15" s="1" t="e">
        <f>#REF!*#REF!</f>
        <v>#REF!</v>
      </c>
      <c r="G15" s="1" t="e">
        <f>IF(#REF!&gt;=0,10*#REF!,0)</f>
        <v>#REF!</v>
      </c>
      <c r="H15" s="1"/>
      <c r="I15" s="44" t="s">
        <v>187</v>
      </c>
      <c r="J15" s="1"/>
      <c r="K15" s="52">
        <v>3</v>
      </c>
      <c r="L15" s="53">
        <f>K15/K117</f>
        <v>0.6</v>
      </c>
      <c r="M15" s="47">
        <f>VLOOKUP(D15,Q1:R9,2,FALSE)</f>
        <v>2</v>
      </c>
      <c r="N15" s="47">
        <f>M15*L15</f>
        <v>1.2</v>
      </c>
      <c r="O15" s="54">
        <f>IF(M15=0,0,L15*MAX(R2:R8))</f>
        <v>3</v>
      </c>
      <c r="P15" s="18"/>
      <c r="S15" s="18"/>
      <c r="T15" s="1"/>
    </row>
    <row r="16" spans="1:22" ht="12" customHeight="1">
      <c r="A16" s="40"/>
      <c r="B16" s="49"/>
      <c r="C16" s="1"/>
      <c r="D16" s="48"/>
      <c r="E16" s="1"/>
      <c r="F16" s="1"/>
      <c r="G16" s="1"/>
      <c r="H16" s="1"/>
      <c r="I16" s="1"/>
      <c r="J16" s="1"/>
      <c r="K16" s="45"/>
      <c r="L16" s="46"/>
      <c r="M16" s="47"/>
      <c r="N16" s="47"/>
      <c r="O16" s="47"/>
      <c r="S16" s="49"/>
      <c r="T16" s="1"/>
    </row>
    <row r="17" spans="1:20" ht="39.75" customHeight="1">
      <c r="A17" s="40">
        <f>A15+1</f>
        <v>5</v>
      </c>
      <c r="B17" s="42" t="s">
        <v>89</v>
      </c>
      <c r="C17" s="1"/>
      <c r="D17" s="43" t="s">
        <v>25</v>
      </c>
      <c r="E17" s="1"/>
      <c r="F17" s="1" t="e">
        <f>#REF!*#REF!</f>
        <v>#REF!</v>
      </c>
      <c r="G17" s="1" t="e">
        <f>IF(#REF!&gt;=0,10*#REF!,0)</f>
        <v>#REF!</v>
      </c>
      <c r="H17" s="1"/>
      <c r="I17" s="44"/>
      <c r="J17" s="1"/>
      <c r="K17" s="45">
        <v>3</v>
      </c>
      <c r="L17" s="46">
        <f>K17/K117</f>
        <v>0.6</v>
      </c>
      <c r="M17" s="47">
        <f>VLOOKUP(D17,Q1:R9,2,FALSE)</f>
        <v>5</v>
      </c>
      <c r="N17" s="47">
        <f>M17*L17</f>
        <v>3</v>
      </c>
      <c r="O17" s="47">
        <f>IF(M17=0,0,L17*MAX(R2:R8))</f>
        <v>3</v>
      </c>
      <c r="S17" s="49"/>
      <c r="T17" s="1"/>
    </row>
    <row r="18" spans="1:20" ht="12" customHeight="1">
      <c r="B18" s="32"/>
      <c r="C18" s="1"/>
      <c r="D18" s="48"/>
      <c r="E18" s="1"/>
      <c r="F18" s="1"/>
      <c r="G18" s="1"/>
      <c r="H18" s="1"/>
      <c r="I18" s="1"/>
      <c r="J18" s="1"/>
      <c r="K18" s="45"/>
      <c r="L18" s="46"/>
      <c r="M18" s="47"/>
      <c r="N18" s="47"/>
      <c r="O18" s="47"/>
      <c r="S18" s="49"/>
      <c r="T18" s="1"/>
    </row>
    <row r="19" spans="1:20" ht="15.75" customHeight="1">
      <c r="A19" s="9" t="s">
        <v>22</v>
      </c>
      <c r="C19" s="38"/>
      <c r="D19" s="48"/>
      <c r="E19" s="1"/>
      <c r="F19" s="1"/>
      <c r="G19" s="1"/>
      <c r="H19" s="1"/>
      <c r="I19" s="1"/>
      <c r="J19" s="1"/>
      <c r="K19" s="45"/>
      <c r="L19" s="46"/>
      <c r="M19" s="47"/>
      <c r="N19" s="47"/>
      <c r="O19" s="47"/>
    </row>
    <row r="20" spans="1:20" ht="14.25" customHeight="1">
      <c r="B20" s="56"/>
      <c r="C20" s="38"/>
      <c r="D20" s="48"/>
      <c r="E20" s="1"/>
      <c r="F20" s="1"/>
      <c r="G20" s="1"/>
      <c r="H20" s="1"/>
      <c r="I20" s="1"/>
      <c r="J20" s="1"/>
      <c r="K20" s="45"/>
      <c r="L20" s="46"/>
      <c r="M20" s="47"/>
      <c r="N20" s="47"/>
      <c r="O20" s="47"/>
    </row>
    <row r="21" spans="1:20" ht="39.75" customHeight="1">
      <c r="A21" s="40">
        <f>A17+1</f>
        <v>6</v>
      </c>
      <c r="B21" s="42" t="s">
        <v>91</v>
      </c>
      <c r="C21" s="1"/>
      <c r="D21" s="43" t="s">
        <v>14</v>
      </c>
      <c r="E21" s="1"/>
      <c r="F21" s="1" t="e">
        <f>#REF!*#REF!</f>
        <v>#REF!</v>
      </c>
      <c r="G21" s="1" t="e">
        <f>IF(#REF!&gt;=0,10*#REF!,0)</f>
        <v>#REF!</v>
      </c>
      <c r="H21" s="1"/>
      <c r="I21" s="44" t="s">
        <v>188</v>
      </c>
      <c r="J21" s="1"/>
      <c r="K21" s="45">
        <v>3</v>
      </c>
      <c r="L21" s="46">
        <f>K21/K117</f>
        <v>0.6</v>
      </c>
      <c r="M21" s="47">
        <f>VLOOKUP(D21,Q1:R9,2,FALSE)</f>
        <v>3</v>
      </c>
      <c r="N21" s="47">
        <f>M21*L21</f>
        <v>1.7999999999999998</v>
      </c>
      <c r="O21" s="47">
        <f>IF(M21=0,0,L21*MAX(R2:R8))</f>
        <v>3</v>
      </c>
    </row>
    <row r="22" spans="1:20" ht="12" customHeight="1">
      <c r="A22" s="40"/>
      <c r="B22" s="49"/>
      <c r="C22" s="1"/>
      <c r="D22" s="48"/>
      <c r="E22" s="1"/>
      <c r="F22" s="1"/>
      <c r="G22" s="1"/>
      <c r="H22" s="1"/>
      <c r="I22" s="1"/>
      <c r="J22" s="1"/>
      <c r="K22" s="52"/>
      <c r="L22" s="53"/>
      <c r="M22" s="47"/>
      <c r="N22" s="57"/>
      <c r="O22" s="57"/>
      <c r="P22" s="49"/>
      <c r="Q22" s="49"/>
      <c r="R22" s="49"/>
    </row>
    <row r="23" spans="1:20" ht="39.75" customHeight="1">
      <c r="A23" s="40">
        <f>A21+1</f>
        <v>7</v>
      </c>
      <c r="B23" s="42" t="s">
        <v>93</v>
      </c>
      <c r="C23" s="1"/>
      <c r="D23" s="43" t="s">
        <v>25</v>
      </c>
      <c r="E23" s="1"/>
      <c r="F23" s="1" t="e">
        <f>#REF!*#REF!</f>
        <v>#REF!</v>
      </c>
      <c r="G23" s="1" t="e">
        <f>IF(#REF!&gt;=0,10*#REF!,0)</f>
        <v>#REF!</v>
      </c>
      <c r="H23" s="1"/>
      <c r="I23" s="44" t="s">
        <v>189</v>
      </c>
      <c r="J23" s="1"/>
      <c r="K23" s="45">
        <v>4</v>
      </c>
      <c r="L23" s="46">
        <f>K23/K117</f>
        <v>0.8</v>
      </c>
      <c r="M23" s="47">
        <f>VLOOKUP(D23,Q1:R9,2,FALSE)</f>
        <v>5</v>
      </c>
      <c r="N23" s="47">
        <f>M23*L23</f>
        <v>4</v>
      </c>
      <c r="O23" s="47">
        <f>IF(M23=0,0,L23*MAX(R2:R8))</f>
        <v>4</v>
      </c>
      <c r="Q23" s="49"/>
      <c r="R23" s="49"/>
    </row>
    <row r="24" spans="1:20" ht="12" customHeight="1">
      <c r="A24" s="40"/>
      <c r="B24" s="49"/>
      <c r="C24" s="1"/>
      <c r="D24" s="48"/>
      <c r="E24" s="1"/>
      <c r="F24" s="1"/>
      <c r="G24" s="1"/>
      <c r="H24" s="1"/>
      <c r="I24" s="1"/>
      <c r="J24" s="1"/>
      <c r="K24" s="45"/>
      <c r="L24" s="46"/>
      <c r="M24" s="47"/>
      <c r="N24" s="47"/>
      <c r="O24" s="47"/>
      <c r="Q24" s="49"/>
      <c r="R24" s="49"/>
    </row>
    <row r="25" spans="1:20" ht="39.75" customHeight="1">
      <c r="A25" s="40">
        <f>A23+1</f>
        <v>8</v>
      </c>
      <c r="B25" s="42" t="s">
        <v>96</v>
      </c>
      <c r="C25" s="1"/>
      <c r="D25" s="43" t="s">
        <v>14</v>
      </c>
      <c r="E25" s="1"/>
      <c r="F25" s="1"/>
      <c r="G25" s="1"/>
      <c r="H25" s="1"/>
      <c r="I25" s="44" t="s">
        <v>190</v>
      </c>
      <c r="J25" s="1"/>
      <c r="K25" s="45">
        <v>3</v>
      </c>
      <c r="L25" s="46">
        <f>K25/K117</f>
        <v>0.6</v>
      </c>
      <c r="M25" s="47">
        <f>VLOOKUP(D25,Q1:R9,2,FALSE)</f>
        <v>3</v>
      </c>
      <c r="N25" s="47">
        <f>M25*L25</f>
        <v>1.7999999999999998</v>
      </c>
      <c r="O25" s="47">
        <f>IF(M25=0,0,L25*MAX(R2:R8))</f>
        <v>3</v>
      </c>
      <c r="Q25" s="49"/>
      <c r="R25" s="49"/>
    </row>
    <row r="26" spans="1:20" ht="12" customHeight="1">
      <c r="B26" s="32"/>
      <c r="C26" s="1"/>
      <c r="D26" s="48"/>
      <c r="E26" s="1"/>
      <c r="F26" s="1"/>
      <c r="G26" s="1"/>
      <c r="H26" s="1"/>
      <c r="I26" s="1"/>
      <c r="J26" s="1"/>
      <c r="K26" s="45"/>
      <c r="L26" s="46"/>
      <c r="M26" s="47"/>
      <c r="N26" s="47"/>
      <c r="O26" s="47"/>
      <c r="Q26" s="49"/>
      <c r="R26" s="49"/>
      <c r="S26" s="49"/>
    </row>
    <row r="27" spans="1:20" ht="15.75" customHeight="1">
      <c r="A27" s="9" t="s">
        <v>29</v>
      </c>
      <c r="C27" s="38"/>
      <c r="D27" s="58"/>
      <c r="E27" s="1"/>
      <c r="F27" s="1"/>
      <c r="G27" s="1"/>
      <c r="H27" s="1"/>
      <c r="I27" s="1"/>
      <c r="J27" s="1"/>
      <c r="K27" s="45"/>
      <c r="L27" s="46"/>
      <c r="M27" s="47"/>
      <c r="N27" s="47"/>
      <c r="O27" s="47"/>
      <c r="Q27" s="49"/>
      <c r="R27" s="49"/>
      <c r="S27" s="49"/>
    </row>
    <row r="28" spans="1:20" ht="14.25" customHeight="1">
      <c r="B28" s="56"/>
      <c r="C28" s="38"/>
      <c r="D28" s="58"/>
      <c r="E28" s="1"/>
      <c r="F28" s="1"/>
      <c r="G28" s="1"/>
      <c r="H28" s="1"/>
      <c r="I28" s="1"/>
      <c r="J28" s="1"/>
      <c r="K28" s="45"/>
      <c r="L28" s="46"/>
      <c r="M28" s="47"/>
      <c r="N28" s="47"/>
      <c r="O28" s="47"/>
      <c r="Q28" s="49"/>
      <c r="R28" s="49"/>
      <c r="S28" s="49"/>
    </row>
    <row r="29" spans="1:20" ht="39.75" customHeight="1">
      <c r="A29" s="40">
        <f>A25+1</f>
        <v>9</v>
      </c>
      <c r="B29" s="42" t="s">
        <v>97</v>
      </c>
      <c r="C29" s="1"/>
      <c r="D29" s="43" t="s">
        <v>14</v>
      </c>
      <c r="E29" s="1"/>
      <c r="F29" s="1" t="e">
        <f>#REF!*#REF!</f>
        <v>#REF!</v>
      </c>
      <c r="G29" s="1" t="e">
        <f>IF(#REF!&gt;=0,10*#REF!,0)</f>
        <v>#REF!</v>
      </c>
      <c r="H29" s="1"/>
      <c r="I29" s="44" t="s">
        <v>208</v>
      </c>
      <c r="J29" s="1"/>
      <c r="K29" s="45">
        <v>2</v>
      </c>
      <c r="L29" s="46">
        <f>K29/K117</f>
        <v>0.4</v>
      </c>
      <c r="M29" s="47">
        <f>VLOOKUP(D29,Q1:R9,2,FALSE)</f>
        <v>3</v>
      </c>
      <c r="N29" s="47">
        <f>M29*L29</f>
        <v>1.2000000000000002</v>
      </c>
      <c r="O29" s="47">
        <f>IF(M29=0,0,L29*MAX(R2:R8))</f>
        <v>2</v>
      </c>
      <c r="Q29" s="49"/>
      <c r="R29" s="49"/>
      <c r="S29" s="49"/>
    </row>
    <row r="30" spans="1:20" ht="12" customHeight="1">
      <c r="A30" s="40"/>
      <c r="B30" s="49"/>
      <c r="C30" s="1"/>
      <c r="D30" s="48"/>
      <c r="E30" s="1"/>
      <c r="F30" s="1"/>
      <c r="G30" s="1"/>
      <c r="H30" s="1"/>
      <c r="I30" s="1"/>
      <c r="J30" s="1"/>
      <c r="K30" s="52"/>
      <c r="L30" s="53"/>
      <c r="M30" s="47"/>
      <c r="N30" s="59"/>
      <c r="O30" s="57"/>
      <c r="P30" s="18"/>
      <c r="Q30" s="18"/>
      <c r="R30" s="18"/>
      <c r="S30" s="18"/>
    </row>
    <row r="31" spans="1:20" ht="39.75" customHeight="1">
      <c r="A31" s="40">
        <f>A29+1</f>
        <v>10</v>
      </c>
      <c r="B31" s="42" t="s">
        <v>99</v>
      </c>
      <c r="C31" s="1"/>
      <c r="D31" s="43" t="s">
        <v>25</v>
      </c>
      <c r="E31" s="1"/>
      <c r="F31" s="1" t="e">
        <f>#REF!*#REF!</f>
        <v>#REF!</v>
      </c>
      <c r="G31" s="1" t="e">
        <f>IF(#REF!&gt;=0,10*#REF!,0)</f>
        <v>#REF!</v>
      </c>
      <c r="H31" s="1"/>
      <c r="I31" s="44"/>
      <c r="J31" s="1"/>
      <c r="K31" s="45">
        <v>4</v>
      </c>
      <c r="L31" s="46">
        <f>K31/K117</f>
        <v>0.8</v>
      </c>
      <c r="M31" s="47">
        <f>VLOOKUP(D31,Q1:R9,2,FALSE)</f>
        <v>5</v>
      </c>
      <c r="N31" s="47">
        <f>M31*L31</f>
        <v>4</v>
      </c>
      <c r="O31" s="47">
        <f>IF(M31=0,0,L31*MAX(R2:R8))</f>
        <v>4</v>
      </c>
    </row>
    <row r="32" spans="1:20" ht="12" customHeight="1">
      <c r="A32" s="40"/>
      <c r="B32" s="49"/>
      <c r="C32" s="1"/>
      <c r="D32" s="48"/>
      <c r="E32" s="1"/>
      <c r="F32" s="1"/>
      <c r="G32" s="1"/>
      <c r="H32" s="1"/>
      <c r="I32" s="1"/>
      <c r="J32" s="1"/>
      <c r="K32" s="45"/>
      <c r="L32" s="46"/>
      <c r="M32" s="47"/>
      <c r="N32" s="47"/>
      <c r="O32" s="47"/>
    </row>
    <row r="33" spans="1:19" ht="39.75" customHeight="1">
      <c r="A33" s="40">
        <f>A31+1</f>
        <v>11</v>
      </c>
      <c r="B33" s="42" t="s">
        <v>101</v>
      </c>
      <c r="C33" s="1"/>
      <c r="D33" s="43" t="s">
        <v>12</v>
      </c>
      <c r="E33" s="1"/>
      <c r="F33" s="1"/>
      <c r="G33" s="1"/>
      <c r="H33" s="1"/>
      <c r="I33" s="44" t="s">
        <v>193</v>
      </c>
      <c r="J33" s="1"/>
      <c r="K33" s="45">
        <v>3</v>
      </c>
      <c r="L33" s="46">
        <f>K33/K117</f>
        <v>0.6</v>
      </c>
      <c r="M33" s="47">
        <f>VLOOKUP(D33,Q1:R9,2,FALSE)</f>
        <v>2</v>
      </c>
      <c r="N33" s="47">
        <f>M33*L33</f>
        <v>1.2</v>
      </c>
      <c r="O33" s="47">
        <f>IF(M33=0,0,L33*MAX(R2:R8))</f>
        <v>3</v>
      </c>
    </row>
    <row r="34" spans="1:19" ht="12" customHeight="1">
      <c r="A34" s="40"/>
      <c r="B34" s="49"/>
      <c r="C34" s="1"/>
      <c r="D34" s="48"/>
      <c r="E34" s="1"/>
      <c r="F34" s="1"/>
      <c r="G34" s="1"/>
      <c r="H34" s="1"/>
      <c r="I34" s="1"/>
      <c r="J34" s="1"/>
      <c r="K34" s="45"/>
      <c r="L34" s="46"/>
      <c r="M34" s="47"/>
      <c r="N34" s="47"/>
      <c r="O34" s="47"/>
    </row>
    <row r="35" spans="1:19" ht="39.75" customHeight="1">
      <c r="A35" s="40">
        <f>A33+1</f>
        <v>12</v>
      </c>
      <c r="B35" s="42" t="s">
        <v>103</v>
      </c>
      <c r="C35" s="1"/>
      <c r="D35" s="43" t="s">
        <v>24</v>
      </c>
      <c r="E35" s="1"/>
      <c r="F35" s="1" t="e">
        <f>#REF!*#REF!</f>
        <v>#REF!</v>
      </c>
      <c r="G35" s="1" t="e">
        <f>IF(#REF!&gt;=0,10*#REF!,0)</f>
        <v>#REF!</v>
      </c>
      <c r="H35" s="1"/>
      <c r="I35" s="44"/>
      <c r="J35" s="1"/>
      <c r="K35" s="45">
        <v>5</v>
      </c>
      <c r="L35" s="46">
        <f>K35/K117</f>
        <v>1</v>
      </c>
      <c r="M35" s="47">
        <f>VLOOKUP(D35,Q1:R9,2,FALSE)</f>
        <v>4</v>
      </c>
      <c r="N35" s="47">
        <f>M35*L35</f>
        <v>4</v>
      </c>
      <c r="O35" s="47">
        <f>IF(M35=0,0,L35*MAX(R2:R8))</f>
        <v>5</v>
      </c>
    </row>
    <row r="36" spans="1:19" ht="12" customHeight="1">
      <c r="A36" s="40"/>
      <c r="B36" s="49"/>
      <c r="C36" s="1"/>
      <c r="D36" s="48"/>
      <c r="E36" s="1"/>
      <c r="F36" s="1"/>
      <c r="G36" s="1"/>
      <c r="H36" s="1"/>
      <c r="I36" s="1"/>
      <c r="J36" s="1"/>
      <c r="K36" s="45"/>
      <c r="L36" s="46"/>
      <c r="M36" s="47"/>
      <c r="N36" s="47"/>
      <c r="O36" s="47"/>
    </row>
    <row r="37" spans="1:19" ht="39.75" customHeight="1">
      <c r="A37" s="40">
        <f>A35+1</f>
        <v>13</v>
      </c>
      <c r="B37" s="42" t="s">
        <v>105</v>
      </c>
      <c r="C37" s="1"/>
      <c r="D37" s="43" t="s">
        <v>24</v>
      </c>
      <c r="E37" s="1"/>
      <c r="F37" s="1" t="e">
        <f>#REF!*#REF!</f>
        <v>#REF!</v>
      </c>
      <c r="G37" s="1" t="e">
        <f>IF(#REF!&gt;=0,10*#REF!,0)</f>
        <v>#REF!</v>
      </c>
      <c r="H37" s="1"/>
      <c r="I37" s="44"/>
      <c r="J37" s="1"/>
      <c r="K37" s="45">
        <v>3</v>
      </c>
      <c r="L37" s="46">
        <f>K37/K117</f>
        <v>0.6</v>
      </c>
      <c r="M37" s="47">
        <f>VLOOKUP(D37,Q1:R9,2,FALSE)</f>
        <v>4</v>
      </c>
      <c r="N37" s="47">
        <f>M37*L37</f>
        <v>2.4</v>
      </c>
      <c r="O37" s="47">
        <f>IF(M37=0,0,L37*MAX(R2:R8))</f>
        <v>3</v>
      </c>
    </row>
    <row r="38" spans="1:19" ht="12" customHeight="1">
      <c r="A38" s="40"/>
      <c r="B38" s="49"/>
      <c r="C38" s="1"/>
      <c r="D38" s="48"/>
      <c r="E38" s="1"/>
      <c r="F38" s="1"/>
      <c r="G38" s="1"/>
      <c r="H38" s="1"/>
      <c r="I38" s="1"/>
      <c r="J38" s="1"/>
      <c r="K38" s="45"/>
      <c r="L38" s="46"/>
      <c r="M38" s="47"/>
      <c r="N38" s="47"/>
      <c r="O38" s="47"/>
    </row>
    <row r="39" spans="1:19" ht="39.75" customHeight="1">
      <c r="A39" s="40">
        <f>A37+1</f>
        <v>14</v>
      </c>
      <c r="B39" s="42" t="s">
        <v>107</v>
      </c>
      <c r="C39" s="1"/>
      <c r="D39" s="43" t="s">
        <v>25</v>
      </c>
      <c r="E39" s="1"/>
      <c r="F39" s="1" t="e">
        <f>#REF!*#REF!</f>
        <v>#REF!</v>
      </c>
      <c r="G39" s="1" t="e">
        <f>IF(#REF!&gt;=0,10*#REF!,0)</f>
        <v>#REF!</v>
      </c>
      <c r="H39" s="1"/>
      <c r="I39" s="44"/>
      <c r="J39" s="1"/>
      <c r="K39" s="45">
        <v>4</v>
      </c>
      <c r="L39" s="46">
        <f>K39/K117</f>
        <v>0.8</v>
      </c>
      <c r="M39" s="47">
        <f>VLOOKUP(D39,Q1:R9,2,FALSE)</f>
        <v>5</v>
      </c>
      <c r="N39" s="47">
        <f>M39*L39</f>
        <v>4</v>
      </c>
      <c r="O39" s="47">
        <f>IF(M39=0,0,L39*MAX(R2:R8))</f>
        <v>4</v>
      </c>
      <c r="Q39" s="49"/>
      <c r="R39" s="49"/>
      <c r="S39" s="49"/>
    </row>
    <row r="40" spans="1:19" ht="12" customHeight="1">
      <c r="A40" s="40"/>
      <c r="B40" s="49"/>
      <c r="C40" s="1"/>
      <c r="D40" s="48"/>
      <c r="E40" s="1"/>
      <c r="F40" s="1"/>
      <c r="G40" s="1"/>
      <c r="H40" s="1"/>
      <c r="I40" s="1"/>
      <c r="J40" s="1"/>
      <c r="K40" s="52"/>
      <c r="L40" s="53"/>
      <c r="M40" s="47"/>
      <c r="N40" s="59"/>
      <c r="O40" s="57"/>
      <c r="P40" s="18"/>
      <c r="Q40" s="18"/>
      <c r="R40" s="18"/>
      <c r="S40" s="18"/>
    </row>
    <row r="41" spans="1:19" ht="39.75" customHeight="1">
      <c r="A41" s="40">
        <f>A39+1</f>
        <v>15</v>
      </c>
      <c r="B41" s="42" t="s">
        <v>109</v>
      </c>
      <c r="C41" s="1"/>
      <c r="D41" s="43" t="s">
        <v>25</v>
      </c>
      <c r="E41" s="1"/>
      <c r="F41" s="1" t="e">
        <f>#REF!*#REF!</f>
        <v>#REF!</v>
      </c>
      <c r="G41" s="1" t="e">
        <f>IF(#REF!&gt;=0,10*#REF!,0)</f>
        <v>#REF!</v>
      </c>
      <c r="H41" s="1"/>
      <c r="I41" s="44"/>
      <c r="J41" s="1"/>
      <c r="K41" s="45">
        <v>2</v>
      </c>
      <c r="L41" s="46">
        <f>K41/K117</f>
        <v>0.4</v>
      </c>
      <c r="M41" s="47">
        <f>VLOOKUP(D41,Q1:R9,2,FALSE)</f>
        <v>5</v>
      </c>
      <c r="N41" s="47">
        <f>M41*L41</f>
        <v>2</v>
      </c>
      <c r="O41" s="47">
        <f>IF(M41=0,0,L41*MAX(R2:R8))</f>
        <v>2</v>
      </c>
    </row>
    <row r="42" spans="1:19" ht="12" customHeight="1">
      <c r="A42" s="40"/>
      <c r="B42" s="49"/>
      <c r="C42" s="1"/>
      <c r="D42" s="48"/>
      <c r="E42" s="1"/>
      <c r="F42" s="1"/>
      <c r="G42" s="1"/>
      <c r="H42" s="1"/>
      <c r="I42" s="1"/>
      <c r="J42" s="1"/>
      <c r="K42" s="45"/>
      <c r="L42" s="46"/>
      <c r="M42" s="47"/>
      <c r="N42" s="47"/>
      <c r="O42" s="47"/>
    </row>
    <row r="43" spans="1:19" ht="39.75" customHeight="1">
      <c r="A43" s="40">
        <f>A41+1</f>
        <v>16</v>
      </c>
      <c r="B43" s="42" t="s">
        <v>111</v>
      </c>
      <c r="C43" s="1"/>
      <c r="D43" s="43" t="s">
        <v>14</v>
      </c>
      <c r="E43" s="1"/>
      <c r="F43" s="1" t="e">
        <f>#REF!*#REF!</f>
        <v>#REF!</v>
      </c>
      <c r="G43" s="1" t="e">
        <f>IF(#REF!&gt;=0,10*#REF!,0)</f>
        <v>#REF!</v>
      </c>
      <c r="H43" s="1"/>
      <c r="I43" s="44" t="s">
        <v>192</v>
      </c>
      <c r="J43" s="1"/>
      <c r="K43" s="45">
        <v>2</v>
      </c>
      <c r="L43" s="46">
        <f>K43/K117</f>
        <v>0.4</v>
      </c>
      <c r="M43" s="47">
        <f>VLOOKUP(D43,Q1:R9,2,FALSE)</f>
        <v>3</v>
      </c>
      <c r="N43" s="47">
        <f>M43*L43</f>
        <v>1.2000000000000002</v>
      </c>
      <c r="O43" s="47">
        <f>IF(M43=0,0,L43*MAX(R2:R8))</f>
        <v>2</v>
      </c>
    </row>
    <row r="44" spans="1:19" ht="12" customHeight="1">
      <c r="A44" s="40"/>
      <c r="B44" s="49"/>
      <c r="C44" s="1"/>
      <c r="D44" s="48"/>
      <c r="E44" s="1"/>
      <c r="F44" s="1"/>
      <c r="G44" s="1"/>
      <c r="H44" s="1"/>
      <c r="I44" s="1"/>
      <c r="J44" s="1"/>
      <c r="K44" s="45"/>
      <c r="L44" s="46"/>
      <c r="M44" s="47"/>
      <c r="N44" s="47"/>
      <c r="O44" s="47"/>
    </row>
    <row r="45" spans="1:19" ht="39.75" customHeight="1">
      <c r="A45" s="40">
        <f>A43+1</f>
        <v>17</v>
      </c>
      <c r="B45" s="42" t="s">
        <v>113</v>
      </c>
      <c r="C45" s="1"/>
      <c r="D45" s="43" t="s">
        <v>24</v>
      </c>
      <c r="E45" s="1"/>
      <c r="F45" s="1" t="e">
        <f>#REF!*#REF!</f>
        <v>#REF!</v>
      </c>
      <c r="G45" s="1" t="e">
        <f>IF(#REF!&gt;=0,10*#REF!,0)</f>
        <v>#REF!</v>
      </c>
      <c r="H45" s="1"/>
      <c r="I45" s="44"/>
      <c r="J45" s="1"/>
      <c r="K45" s="45">
        <v>1</v>
      </c>
      <c r="L45" s="46">
        <f>K45/K117</f>
        <v>0.2</v>
      </c>
      <c r="M45" s="47">
        <f>VLOOKUP(D45,Q1:R9,2,FALSE)</f>
        <v>4</v>
      </c>
      <c r="N45" s="47">
        <f>M45*L45</f>
        <v>0.8</v>
      </c>
      <c r="O45" s="47">
        <f>IF(M45=0,0,L45*MAX(R2:R8))</f>
        <v>1</v>
      </c>
    </row>
    <row r="46" spans="1:19" ht="12" customHeight="1">
      <c r="B46" s="32"/>
      <c r="C46" s="1"/>
      <c r="D46" s="48"/>
      <c r="E46" s="1"/>
      <c r="F46" s="1"/>
      <c r="G46" s="1"/>
      <c r="H46" s="1"/>
      <c r="I46" s="1"/>
      <c r="J46" s="1"/>
      <c r="K46" s="45"/>
      <c r="L46" s="46"/>
      <c r="M46" s="47"/>
      <c r="N46" s="47"/>
      <c r="O46" s="47"/>
    </row>
    <row r="47" spans="1:19" ht="15.75" customHeight="1">
      <c r="A47" s="9" t="s">
        <v>48</v>
      </c>
      <c r="C47" s="38"/>
      <c r="D47" s="58"/>
      <c r="E47" s="1"/>
      <c r="F47" s="1"/>
      <c r="G47" s="1"/>
      <c r="H47" s="1"/>
      <c r="I47" s="1"/>
      <c r="J47" s="1"/>
      <c r="K47" s="45"/>
      <c r="L47" s="46"/>
      <c r="M47" s="47"/>
      <c r="N47" s="47"/>
      <c r="O47" s="47"/>
    </row>
    <row r="48" spans="1:19" ht="14.25" customHeight="1">
      <c r="B48" s="56"/>
      <c r="C48" s="38"/>
      <c r="D48" s="58"/>
      <c r="E48" s="1"/>
      <c r="F48" s="1"/>
      <c r="G48" s="1"/>
      <c r="H48" s="1"/>
      <c r="I48" s="1"/>
      <c r="J48" s="1"/>
      <c r="K48" s="45"/>
      <c r="L48" s="46"/>
      <c r="M48" s="47"/>
      <c r="N48" s="47"/>
      <c r="O48" s="47"/>
    </row>
    <row r="49" spans="1:15" ht="39.75" customHeight="1">
      <c r="A49" s="40">
        <f>A45+1</f>
        <v>18</v>
      </c>
      <c r="B49" s="42" t="s">
        <v>115</v>
      </c>
      <c r="C49" s="1"/>
      <c r="D49" s="43" t="s">
        <v>14</v>
      </c>
      <c r="E49" s="1"/>
      <c r="F49" s="1" t="e">
        <f>#REF!*#REF!</f>
        <v>#REF!</v>
      </c>
      <c r="G49" s="1" t="e">
        <f>IF(#REF!&gt;=0,10*#REF!,0)</f>
        <v>#REF!</v>
      </c>
      <c r="H49" s="1"/>
      <c r="I49" s="44" t="s">
        <v>195</v>
      </c>
      <c r="J49" s="1"/>
      <c r="K49" s="45">
        <v>4</v>
      </c>
      <c r="L49" s="46">
        <f>K49/K117</f>
        <v>0.8</v>
      </c>
      <c r="M49" s="47">
        <f>VLOOKUP(D49,Q1:R9,2,FALSE)</f>
        <v>3</v>
      </c>
      <c r="N49" s="47">
        <f>M49*L49</f>
        <v>2.4000000000000004</v>
      </c>
      <c r="O49" s="47">
        <f>IF(M49=0,0,L49*MAX(R2:R8))</f>
        <v>4</v>
      </c>
    </row>
    <row r="50" spans="1:15" ht="12" customHeight="1">
      <c r="A50" s="40"/>
      <c r="B50" s="49"/>
      <c r="C50" s="1"/>
      <c r="D50" s="48"/>
      <c r="E50" s="1"/>
      <c r="F50" s="1"/>
      <c r="G50" s="1"/>
      <c r="H50" s="1"/>
      <c r="I50" s="1"/>
      <c r="J50" s="1"/>
      <c r="K50" s="45"/>
      <c r="L50" s="46"/>
      <c r="M50" s="47"/>
      <c r="N50" s="47"/>
      <c r="O50" s="47"/>
    </row>
    <row r="51" spans="1:15" ht="39.75" customHeight="1">
      <c r="A51" s="40">
        <f>A49+1</f>
        <v>19</v>
      </c>
      <c r="B51" s="42" t="s">
        <v>117</v>
      </c>
      <c r="C51" s="1"/>
      <c r="D51" s="43" t="s">
        <v>6</v>
      </c>
      <c r="E51" s="1"/>
      <c r="F51" s="1" t="e">
        <f>#REF!*#REF!</f>
        <v>#REF!</v>
      </c>
      <c r="G51" s="1" t="e">
        <f>IF(#REF!&gt;=0,10*#REF!,0)</f>
        <v>#REF!</v>
      </c>
      <c r="H51" s="1"/>
      <c r="I51" s="44" t="s">
        <v>191</v>
      </c>
      <c r="J51" s="1"/>
      <c r="K51" s="45">
        <v>4</v>
      </c>
      <c r="L51" s="46">
        <f>K51/K117</f>
        <v>0.8</v>
      </c>
      <c r="M51" s="47">
        <f>VLOOKUP(D51,Q1:R9,2,FALSE)</f>
        <v>1</v>
      </c>
      <c r="N51" s="47">
        <f>M51*L51</f>
        <v>0.8</v>
      </c>
      <c r="O51" s="47">
        <f>IF(M51=0,0,L51*MAX(R2:R8))</f>
        <v>4</v>
      </c>
    </row>
    <row r="52" spans="1:15" ht="12" customHeight="1">
      <c r="A52" s="40"/>
      <c r="B52" s="49"/>
      <c r="C52" s="1"/>
      <c r="D52" s="48"/>
      <c r="E52" s="1"/>
      <c r="F52" s="1"/>
      <c r="G52" s="1"/>
      <c r="H52" s="1"/>
      <c r="I52" s="1"/>
      <c r="J52" s="1"/>
      <c r="K52" s="45"/>
      <c r="L52" s="46"/>
      <c r="M52" s="47"/>
      <c r="N52" s="47"/>
      <c r="O52" s="47"/>
    </row>
    <row r="53" spans="1:15" ht="39.75" customHeight="1">
      <c r="A53" s="40">
        <f>A51+1</f>
        <v>20</v>
      </c>
      <c r="B53" s="42" t="s">
        <v>119</v>
      </c>
      <c r="C53" s="1"/>
      <c r="D53" s="43" t="s">
        <v>12</v>
      </c>
      <c r="E53" s="1"/>
      <c r="F53" s="1" t="e">
        <f>#REF!*#REF!</f>
        <v>#REF!</v>
      </c>
      <c r="G53" s="1" t="e">
        <f>IF(#REF!&gt;=0,10*#REF!,0)</f>
        <v>#REF!</v>
      </c>
      <c r="H53" s="1"/>
      <c r="I53" s="44" t="s">
        <v>194</v>
      </c>
      <c r="J53" s="1"/>
      <c r="K53" s="45">
        <v>2</v>
      </c>
      <c r="L53" s="46">
        <f>K53/K117</f>
        <v>0.4</v>
      </c>
      <c r="M53" s="47">
        <f>VLOOKUP(D53,Q1:R9,2,FALSE)</f>
        <v>2</v>
      </c>
      <c r="N53" s="47">
        <f>M53*L53</f>
        <v>0.8</v>
      </c>
      <c r="O53" s="47">
        <f>IF(M53=0,0,L53*MAX(R2:R8))</f>
        <v>2</v>
      </c>
    </row>
    <row r="54" spans="1:15" ht="12" customHeight="1">
      <c r="A54" s="40"/>
      <c r="B54" s="49"/>
      <c r="C54" s="1"/>
      <c r="D54" s="48"/>
      <c r="E54" s="1"/>
      <c r="F54" s="1"/>
      <c r="G54" s="1"/>
      <c r="H54" s="1"/>
      <c r="I54" s="1"/>
      <c r="J54" s="1"/>
      <c r="K54" s="45"/>
      <c r="L54" s="46"/>
      <c r="M54" s="47"/>
      <c r="N54" s="47"/>
      <c r="O54" s="47"/>
    </row>
    <row r="55" spans="1:15" ht="39.75" customHeight="1">
      <c r="A55" s="40">
        <f>A53+1</f>
        <v>21</v>
      </c>
      <c r="B55" s="42" t="s">
        <v>121</v>
      </c>
      <c r="C55" s="1"/>
      <c r="D55" s="43" t="s">
        <v>12</v>
      </c>
      <c r="E55" s="1"/>
      <c r="F55" s="1" t="e">
        <f>#REF!*#REF!</f>
        <v>#REF!</v>
      </c>
      <c r="G55" s="1" t="e">
        <f>IF(#REF!&gt;=0,10*#REF!,0)</f>
        <v>#REF!</v>
      </c>
      <c r="H55" s="1"/>
      <c r="I55" s="44" t="s">
        <v>196</v>
      </c>
      <c r="J55" s="1"/>
      <c r="K55" s="45">
        <v>4</v>
      </c>
      <c r="L55" s="46">
        <f>K55/K117</f>
        <v>0.8</v>
      </c>
      <c r="M55" s="47">
        <f>VLOOKUP(D55,Q1:R9,2,FALSE)</f>
        <v>2</v>
      </c>
      <c r="N55" s="47">
        <f>M55*L55</f>
        <v>1.6</v>
      </c>
      <c r="O55" s="47">
        <f>IF(M55=0,0,L55*MAX(R2:R8))</f>
        <v>4</v>
      </c>
    </row>
    <row r="56" spans="1:15" ht="12" customHeight="1">
      <c r="B56" s="32"/>
      <c r="C56" s="1"/>
      <c r="D56" s="48"/>
      <c r="E56" s="1"/>
      <c r="F56" s="1"/>
      <c r="G56" s="1"/>
      <c r="H56" s="1"/>
      <c r="I56" s="1"/>
      <c r="J56" s="1"/>
      <c r="K56" s="45"/>
      <c r="L56" s="46"/>
      <c r="M56" s="47"/>
      <c r="N56" s="47"/>
      <c r="O56" s="47"/>
    </row>
    <row r="57" spans="1:15" ht="15.75" customHeight="1">
      <c r="A57" s="9" t="s">
        <v>53</v>
      </c>
      <c r="C57" s="38"/>
      <c r="D57" s="58"/>
      <c r="E57" s="38"/>
      <c r="F57" s="1"/>
      <c r="G57" s="1"/>
      <c r="H57" s="1"/>
      <c r="I57" s="1"/>
      <c r="J57" s="1"/>
      <c r="K57" s="45"/>
      <c r="L57" s="46"/>
      <c r="M57" s="47"/>
      <c r="N57" s="47"/>
      <c r="O57" s="47"/>
    </row>
    <row r="58" spans="1:15" ht="14.25" customHeight="1">
      <c r="B58" s="56"/>
      <c r="C58" s="38"/>
      <c r="D58" s="58"/>
      <c r="E58" s="38"/>
      <c r="F58" s="1"/>
      <c r="G58" s="1"/>
      <c r="H58" s="1"/>
      <c r="I58" s="1"/>
      <c r="J58" s="1"/>
      <c r="K58" s="45"/>
      <c r="L58" s="46"/>
      <c r="M58" s="47"/>
      <c r="N58" s="47"/>
      <c r="O58" s="47"/>
    </row>
    <row r="59" spans="1:15" ht="39.75" customHeight="1">
      <c r="A59" s="40">
        <f>A55+1</f>
        <v>22</v>
      </c>
      <c r="B59" s="42" t="s">
        <v>123</v>
      </c>
      <c r="C59" s="1"/>
      <c r="D59" s="43" t="s">
        <v>12</v>
      </c>
      <c r="E59" s="1"/>
      <c r="F59" s="1" t="e">
        <f>#REF!*#REF!</f>
        <v>#REF!</v>
      </c>
      <c r="G59" s="1" t="e">
        <f>IF(#REF!&gt;=0,10*#REF!,0)</f>
        <v>#REF!</v>
      </c>
      <c r="H59" s="1"/>
      <c r="I59" s="44" t="s">
        <v>197</v>
      </c>
      <c r="J59" s="1"/>
      <c r="K59" s="45">
        <v>4</v>
      </c>
      <c r="L59" s="46">
        <f>K59/K117</f>
        <v>0.8</v>
      </c>
      <c r="M59" s="47">
        <f>VLOOKUP(D59,Q1:R9,2,FALSE)</f>
        <v>2</v>
      </c>
      <c r="N59" s="47">
        <f>M59*L59</f>
        <v>1.6</v>
      </c>
      <c r="O59" s="47">
        <f>IF(M59=0,0,L59*MAX(R2:R8))</f>
        <v>4</v>
      </c>
    </row>
    <row r="60" spans="1:15" ht="12" customHeight="1">
      <c r="A60" s="40"/>
      <c r="B60" s="49"/>
      <c r="C60" s="1"/>
      <c r="D60" s="48"/>
      <c r="E60" s="1"/>
      <c r="F60" s="1"/>
      <c r="G60" s="1"/>
      <c r="H60" s="1"/>
      <c r="I60" s="1"/>
      <c r="J60" s="1"/>
      <c r="K60" s="45"/>
      <c r="L60" s="46"/>
      <c r="M60" s="47"/>
      <c r="N60" s="47"/>
      <c r="O60" s="47"/>
    </row>
    <row r="61" spans="1:15" ht="39.75" customHeight="1">
      <c r="A61" s="40">
        <f>A59+1</f>
        <v>23</v>
      </c>
      <c r="B61" s="42" t="s">
        <v>126</v>
      </c>
      <c r="C61" s="1"/>
      <c r="D61" s="43" t="s">
        <v>34</v>
      </c>
      <c r="E61" s="1"/>
      <c r="F61" s="1" t="e">
        <f>#REF!*#REF!</f>
        <v>#REF!</v>
      </c>
      <c r="G61" s="1" t="e">
        <f>IF(#REF!&gt;=0,10*#REF!,0)</f>
        <v>#REF!</v>
      </c>
      <c r="H61" s="1"/>
      <c r="I61" s="44" t="s">
        <v>209</v>
      </c>
      <c r="J61" s="1"/>
      <c r="K61" s="45">
        <v>3</v>
      </c>
      <c r="L61" s="46">
        <f>K61/K117</f>
        <v>0.6</v>
      </c>
      <c r="M61" s="47">
        <f>VLOOKUP(D61,Q1:R9,2,FALSE)</f>
        <v>0</v>
      </c>
      <c r="N61" s="47">
        <f>M61*L61</f>
        <v>0</v>
      </c>
      <c r="O61" s="47">
        <f>IF(M61=0,0,L61*MAX(R2:R8))</f>
        <v>0</v>
      </c>
    </row>
    <row r="62" spans="1:15" ht="12" customHeight="1">
      <c r="A62" s="40"/>
      <c r="B62" s="49"/>
      <c r="C62" s="1"/>
      <c r="D62" s="48"/>
      <c r="E62" s="1"/>
      <c r="F62" s="1"/>
      <c r="G62" s="1"/>
      <c r="H62" s="1"/>
      <c r="I62" s="1"/>
      <c r="J62" s="1"/>
      <c r="K62" s="45"/>
      <c r="L62" s="46"/>
      <c r="M62" s="47"/>
      <c r="N62" s="47"/>
      <c r="O62" s="47"/>
    </row>
    <row r="63" spans="1:15" ht="39.75" customHeight="1">
      <c r="A63" s="40">
        <f>A61+1</f>
        <v>24</v>
      </c>
      <c r="B63" s="42" t="s">
        <v>128</v>
      </c>
      <c r="C63" s="1"/>
      <c r="D63" s="43" t="s">
        <v>24</v>
      </c>
      <c r="E63" s="1"/>
      <c r="F63" s="1" t="e">
        <f>#REF!*#REF!</f>
        <v>#REF!</v>
      </c>
      <c r="G63" s="1" t="e">
        <f>IF(#REF!&gt;=0,10*#REF!,0)</f>
        <v>#REF!</v>
      </c>
      <c r="H63" s="1"/>
      <c r="I63" s="44" t="s">
        <v>198</v>
      </c>
      <c r="J63" s="1"/>
      <c r="K63" s="45">
        <v>1</v>
      </c>
      <c r="L63" s="46">
        <f>K63/K117</f>
        <v>0.2</v>
      </c>
      <c r="M63" s="47">
        <f>VLOOKUP(D63,Q1:R9,2,FALSE)</f>
        <v>4</v>
      </c>
      <c r="N63" s="47">
        <f>M63*L63</f>
        <v>0.8</v>
      </c>
      <c r="O63" s="47">
        <f>IF(M63=0,0,L63*MAX(R2:R8))</f>
        <v>1</v>
      </c>
    </row>
    <row r="64" spans="1:15" ht="12" customHeight="1">
      <c r="B64" s="31"/>
      <c r="C64" s="1"/>
      <c r="D64" s="48"/>
      <c r="E64" s="1"/>
      <c r="F64" s="1"/>
      <c r="G64" s="1"/>
      <c r="H64" s="1"/>
      <c r="I64" s="1"/>
      <c r="J64" s="1"/>
      <c r="K64" s="45"/>
      <c r="L64" s="46"/>
      <c r="M64" s="47"/>
      <c r="N64" s="47"/>
      <c r="O64" s="47"/>
    </row>
    <row r="65" spans="1:15" ht="15.75" customHeight="1">
      <c r="A65" s="9" t="s">
        <v>57</v>
      </c>
      <c r="C65" s="38"/>
      <c r="D65" s="58"/>
      <c r="E65" s="38"/>
      <c r="F65" s="1"/>
      <c r="G65" s="1"/>
      <c r="H65" s="1"/>
      <c r="I65" s="1"/>
      <c r="J65" s="1"/>
      <c r="K65" s="45"/>
      <c r="L65" s="46"/>
      <c r="M65" s="47"/>
      <c r="N65" s="47"/>
      <c r="O65" s="47"/>
    </row>
    <row r="66" spans="1:15" ht="14.25" customHeight="1">
      <c r="B66" s="56"/>
      <c r="C66" s="38"/>
      <c r="D66" s="58"/>
      <c r="E66" s="38"/>
      <c r="F66" s="1"/>
      <c r="G66" s="1"/>
      <c r="H66" s="1"/>
      <c r="I66" s="1"/>
      <c r="J66" s="1"/>
      <c r="K66" s="45"/>
      <c r="L66" s="46"/>
      <c r="M66" s="47"/>
      <c r="N66" s="47"/>
      <c r="O66" s="47"/>
    </row>
    <row r="67" spans="1:15" ht="39.75" customHeight="1">
      <c r="A67" s="40">
        <f>A63+1</f>
        <v>25</v>
      </c>
      <c r="B67" s="42" t="s">
        <v>130</v>
      </c>
      <c r="C67" s="1"/>
      <c r="D67" s="43" t="s">
        <v>24</v>
      </c>
      <c r="E67" s="1"/>
      <c r="F67" s="1" t="e">
        <f>#REF!*#REF!</f>
        <v>#REF!</v>
      </c>
      <c r="G67" s="1" t="e">
        <f>IF(#REF!&gt;=0,10*#REF!,0)</f>
        <v>#REF!</v>
      </c>
      <c r="H67" s="1"/>
      <c r="I67" s="44" t="s">
        <v>199</v>
      </c>
      <c r="J67" s="1"/>
      <c r="K67" s="45">
        <v>3</v>
      </c>
      <c r="L67" s="46">
        <f>K67/K117</f>
        <v>0.6</v>
      </c>
      <c r="M67" s="47">
        <f>VLOOKUP(D67,Q1:R9,2,FALSE)</f>
        <v>4</v>
      </c>
      <c r="N67" s="47">
        <f>M67*L67</f>
        <v>2.4</v>
      </c>
      <c r="O67" s="47">
        <f>IF(M67=0,0,L67*MAX(R2:R8))</f>
        <v>3</v>
      </c>
    </row>
    <row r="68" spans="1:15" ht="12" customHeight="1">
      <c r="A68" s="40"/>
      <c r="B68" s="49"/>
      <c r="C68" s="1"/>
      <c r="D68" s="48"/>
      <c r="E68" s="1"/>
      <c r="F68" s="1"/>
      <c r="G68" s="1"/>
      <c r="H68" s="1"/>
      <c r="I68" s="1"/>
      <c r="J68" s="1"/>
      <c r="K68" s="45"/>
      <c r="L68" s="46"/>
      <c r="M68" s="47"/>
      <c r="N68" s="47"/>
      <c r="O68" s="47"/>
    </row>
    <row r="69" spans="1:15" ht="39.75" customHeight="1">
      <c r="A69" s="40">
        <f>A67+1</f>
        <v>26</v>
      </c>
      <c r="B69" s="42" t="s">
        <v>132</v>
      </c>
      <c r="C69" s="1"/>
      <c r="D69" s="43" t="s">
        <v>25</v>
      </c>
      <c r="E69" s="1"/>
      <c r="F69" s="1" t="e">
        <f>#REF!*#REF!</f>
        <v>#REF!</v>
      </c>
      <c r="G69" s="1" t="e">
        <f>IF(#REF!&gt;=0,10*#REF!,0)</f>
        <v>#REF!</v>
      </c>
      <c r="H69" s="1"/>
      <c r="I69" s="44"/>
      <c r="J69" s="1"/>
      <c r="K69" s="45">
        <v>2</v>
      </c>
      <c r="L69" s="46">
        <f>K69/K117</f>
        <v>0.4</v>
      </c>
      <c r="M69" s="47">
        <f>VLOOKUP(D69,Q1:R9,2,FALSE)</f>
        <v>5</v>
      </c>
      <c r="N69" s="47">
        <f>M69*L69</f>
        <v>2</v>
      </c>
      <c r="O69" s="47">
        <f>IF(M69=0,0,L69*MAX(R2:R8))</f>
        <v>2</v>
      </c>
    </row>
    <row r="70" spans="1:15" ht="12" customHeight="1">
      <c r="A70" s="40"/>
      <c r="B70" s="49"/>
      <c r="C70" s="1"/>
      <c r="D70" s="48"/>
      <c r="E70" s="1"/>
      <c r="F70" s="1"/>
      <c r="G70" s="1"/>
      <c r="H70" s="1"/>
      <c r="I70" s="1"/>
      <c r="J70" s="1"/>
      <c r="K70" s="45"/>
      <c r="L70" s="46"/>
      <c r="M70" s="47"/>
      <c r="N70" s="47"/>
      <c r="O70" s="47"/>
    </row>
    <row r="71" spans="1:15" ht="39.75" customHeight="1">
      <c r="A71" s="40">
        <f>A69+1</f>
        <v>27</v>
      </c>
      <c r="B71" s="42" t="s">
        <v>133</v>
      </c>
      <c r="C71" s="1"/>
      <c r="D71" s="43" t="s">
        <v>24</v>
      </c>
      <c r="E71" s="1"/>
      <c r="F71" s="1" t="e">
        <f>#REF!*#REF!</f>
        <v>#REF!</v>
      </c>
      <c r="G71" s="1" t="e">
        <f>IF(#REF!&gt;=0,10*#REF!,0)</f>
        <v>#REF!</v>
      </c>
      <c r="H71" s="1"/>
      <c r="I71" s="44"/>
      <c r="J71" s="1"/>
      <c r="K71" s="45">
        <v>2</v>
      </c>
      <c r="L71" s="46">
        <f>K71/K117</f>
        <v>0.4</v>
      </c>
      <c r="M71" s="47">
        <f>VLOOKUP(D71,Q1:R9,2,FALSE)</f>
        <v>4</v>
      </c>
      <c r="N71" s="47">
        <f>M71*L71</f>
        <v>1.6</v>
      </c>
      <c r="O71" s="47">
        <f>IF(M71=0,0,L71*MAX(R2:R8))</f>
        <v>2</v>
      </c>
    </row>
    <row r="72" spans="1:15" ht="12" customHeight="1">
      <c r="A72" s="40"/>
      <c r="B72" s="49"/>
      <c r="C72" s="1"/>
      <c r="D72" s="48"/>
      <c r="E72" s="1"/>
      <c r="F72" s="1"/>
      <c r="G72" s="1"/>
      <c r="H72" s="1"/>
      <c r="I72" s="1"/>
      <c r="J72" s="1"/>
      <c r="K72" s="45"/>
      <c r="L72" s="46"/>
      <c r="M72" s="47"/>
      <c r="N72" s="47"/>
      <c r="O72" s="47"/>
    </row>
    <row r="73" spans="1:15" ht="39.75" customHeight="1">
      <c r="A73" s="40">
        <f>A71+1</f>
        <v>28</v>
      </c>
      <c r="B73" s="42" t="s">
        <v>135</v>
      </c>
      <c r="C73" s="1"/>
      <c r="D73" s="43" t="s">
        <v>24</v>
      </c>
      <c r="E73" s="1"/>
      <c r="F73" s="1" t="e">
        <f>#REF!*#REF!</f>
        <v>#REF!</v>
      </c>
      <c r="G73" s="1" t="e">
        <f>IF(#REF!&gt;=0,10*#REF!,0)</f>
        <v>#REF!</v>
      </c>
      <c r="H73" s="1"/>
      <c r="I73" s="44"/>
      <c r="J73" s="1"/>
      <c r="K73" s="45">
        <v>3</v>
      </c>
      <c r="L73" s="46">
        <f>K73/K117</f>
        <v>0.6</v>
      </c>
      <c r="M73" s="47">
        <f>VLOOKUP(D73,Q1:R9,2,FALSE)</f>
        <v>4</v>
      </c>
      <c r="N73" s="47">
        <f>M73*L73</f>
        <v>2.4</v>
      </c>
      <c r="O73" s="47">
        <f>IF(M73=0,0,L73*MAX(R2:R8))</f>
        <v>3</v>
      </c>
    </row>
    <row r="74" spans="1:15" ht="12" customHeight="1">
      <c r="A74" s="40"/>
      <c r="B74" s="49"/>
      <c r="C74" s="1"/>
      <c r="D74" s="48"/>
      <c r="E74" s="1"/>
      <c r="F74" s="1"/>
      <c r="G74" s="1"/>
      <c r="H74" s="1"/>
      <c r="I74" s="1"/>
      <c r="J74" s="1"/>
      <c r="K74" s="45"/>
      <c r="L74" s="46"/>
      <c r="M74" s="47"/>
      <c r="N74" s="47"/>
      <c r="O74" s="47"/>
    </row>
    <row r="75" spans="1:15" ht="39.75" customHeight="1">
      <c r="A75" s="40">
        <f>A73+1</f>
        <v>29</v>
      </c>
      <c r="B75" s="42" t="s">
        <v>137</v>
      </c>
      <c r="C75" s="1"/>
      <c r="D75" s="43" t="s">
        <v>24</v>
      </c>
      <c r="E75" s="1"/>
      <c r="F75" s="1" t="e">
        <f>#REF!*#REF!</f>
        <v>#REF!</v>
      </c>
      <c r="G75" s="1" t="e">
        <f>IF(#REF!&gt;=0,10*#REF!,0)</f>
        <v>#REF!</v>
      </c>
      <c r="H75" s="1"/>
      <c r="I75" s="44"/>
      <c r="J75" s="1"/>
      <c r="K75" s="45">
        <v>3</v>
      </c>
      <c r="L75" s="46">
        <f>K75/K117</f>
        <v>0.6</v>
      </c>
      <c r="M75" s="47">
        <f>VLOOKUP(D75,Q1:R9,2,FALSE)</f>
        <v>4</v>
      </c>
      <c r="N75" s="47">
        <f>M75*L75</f>
        <v>2.4</v>
      </c>
      <c r="O75" s="47">
        <f>IF(M75=0,0,L75*MAX(R2:R8))</f>
        <v>3</v>
      </c>
    </row>
    <row r="76" spans="1:15" ht="12" customHeight="1">
      <c r="B76" s="32"/>
      <c r="C76" s="1"/>
      <c r="D76" s="48"/>
      <c r="E76" s="1"/>
      <c r="F76" s="1"/>
      <c r="G76" s="1"/>
      <c r="H76" s="1"/>
      <c r="I76" s="1"/>
      <c r="J76" s="1"/>
      <c r="K76" s="45"/>
      <c r="L76" s="46"/>
      <c r="M76" s="47"/>
      <c r="N76" s="47"/>
      <c r="O76" s="47"/>
    </row>
    <row r="77" spans="1:15" ht="15.75" customHeight="1">
      <c r="A77" s="9" t="s">
        <v>63</v>
      </c>
      <c r="C77" s="38"/>
      <c r="D77" s="58"/>
      <c r="E77" s="1"/>
      <c r="F77" s="1"/>
      <c r="G77" s="1"/>
      <c r="H77" s="1"/>
      <c r="I77" s="1"/>
      <c r="J77" s="1"/>
      <c r="K77" s="45"/>
      <c r="L77" s="46"/>
      <c r="M77" s="47"/>
      <c r="N77" s="47"/>
      <c r="O77" s="47"/>
    </row>
    <row r="78" spans="1:15" ht="14.25" customHeight="1">
      <c r="B78" s="56"/>
      <c r="C78" s="38"/>
      <c r="D78" s="58"/>
      <c r="E78" s="1"/>
      <c r="F78" s="1"/>
      <c r="G78" s="1"/>
      <c r="H78" s="1"/>
      <c r="I78" s="1"/>
      <c r="J78" s="1"/>
      <c r="K78" s="45"/>
      <c r="L78" s="46"/>
      <c r="M78" s="47"/>
      <c r="N78" s="47"/>
      <c r="O78" s="47"/>
    </row>
    <row r="79" spans="1:15" ht="39.75" customHeight="1">
      <c r="A79" s="40">
        <f>A75+1</f>
        <v>30</v>
      </c>
      <c r="B79" s="42" t="s">
        <v>139</v>
      </c>
      <c r="C79" s="1"/>
      <c r="D79" s="43" t="s">
        <v>146</v>
      </c>
      <c r="E79" s="1"/>
      <c r="F79" s="1" t="e">
        <f>#REF!*#REF!</f>
        <v>#REF!</v>
      </c>
      <c r="G79" s="1" t="e">
        <f>IF(#REF!&gt;=0,10*#REF!,0)</f>
        <v>#REF!</v>
      </c>
      <c r="H79" s="1"/>
      <c r="I79" s="44" t="s">
        <v>200</v>
      </c>
      <c r="J79" s="1"/>
      <c r="K79" s="45">
        <v>4</v>
      </c>
      <c r="L79" s="46">
        <f>K79/K117</f>
        <v>0.8</v>
      </c>
      <c r="M79" s="47">
        <f>VLOOKUP(D79,Q1:R9,2,FALSE)</f>
        <v>1</v>
      </c>
      <c r="N79" s="47">
        <f>M79*L79</f>
        <v>0.8</v>
      </c>
      <c r="O79" s="47">
        <f>IF(M79=0,0,L79*MAX(R2:R8))</f>
        <v>4</v>
      </c>
    </row>
    <row r="80" spans="1:15" ht="12" customHeight="1">
      <c r="A80" s="40"/>
      <c r="B80" s="49"/>
      <c r="C80" s="1"/>
      <c r="D80" s="48"/>
      <c r="E80" s="1"/>
      <c r="F80" s="1"/>
      <c r="G80" s="1"/>
      <c r="H80" s="1"/>
      <c r="I80" s="1"/>
      <c r="J80" s="1"/>
      <c r="K80" s="45"/>
      <c r="L80" s="46"/>
      <c r="M80" s="47"/>
      <c r="N80" s="47"/>
      <c r="O80" s="47"/>
    </row>
    <row r="81" spans="1:15" ht="39.75" customHeight="1">
      <c r="A81" s="40">
        <f>A79+1</f>
        <v>31</v>
      </c>
      <c r="B81" s="42" t="s">
        <v>141</v>
      </c>
      <c r="C81" s="1"/>
      <c r="D81" s="43" t="s">
        <v>34</v>
      </c>
      <c r="E81" s="1"/>
      <c r="F81" s="1" t="e">
        <f>#REF!*#REF!</f>
        <v>#REF!</v>
      </c>
      <c r="G81" s="1" t="e">
        <f>IF(#REF!&gt;=0,10*#REF!,0)</f>
        <v>#REF!</v>
      </c>
      <c r="H81" s="1"/>
      <c r="I81" s="44" t="s">
        <v>210</v>
      </c>
      <c r="J81" s="1"/>
      <c r="K81" s="45">
        <v>3</v>
      </c>
      <c r="L81" s="46">
        <f>K81/K117</f>
        <v>0.6</v>
      </c>
      <c r="M81" s="47">
        <f>VLOOKUP(D81,Q1:R9,2,FALSE)</f>
        <v>0</v>
      </c>
      <c r="N81" s="47">
        <f>M81*L81</f>
        <v>0</v>
      </c>
      <c r="O81" s="47">
        <f>IF(M81=0,0,L81*MAX(R2:R8))</f>
        <v>0</v>
      </c>
    </row>
    <row r="82" spans="1:15" ht="12" customHeight="1">
      <c r="A82" s="40"/>
      <c r="B82" s="49"/>
      <c r="C82" s="1"/>
      <c r="D82" s="48"/>
      <c r="E82" s="1"/>
      <c r="F82" s="1"/>
      <c r="G82" s="1"/>
      <c r="H82" s="1"/>
      <c r="I82" s="1"/>
      <c r="J82" s="1"/>
      <c r="K82" s="45"/>
      <c r="L82" s="46"/>
      <c r="M82" s="47"/>
      <c r="N82" s="47"/>
      <c r="O82" s="47"/>
    </row>
    <row r="83" spans="1:15" ht="39.75" customHeight="1">
      <c r="A83" s="40">
        <f>A81+1</f>
        <v>32</v>
      </c>
      <c r="B83" s="42" t="s">
        <v>148</v>
      </c>
      <c r="C83" s="1"/>
      <c r="D83" s="43" t="s">
        <v>6</v>
      </c>
      <c r="E83" s="1"/>
      <c r="F83" s="1" t="e">
        <f>#REF!*#REF!</f>
        <v>#REF!</v>
      </c>
      <c r="G83" s="1" t="e">
        <f>IF(#REF!&gt;=0,10*#REF!,0)</f>
        <v>#REF!</v>
      </c>
      <c r="H83" s="1"/>
      <c r="I83" s="44" t="s">
        <v>201</v>
      </c>
      <c r="J83" s="1"/>
      <c r="K83" s="45">
        <v>3</v>
      </c>
      <c r="L83" s="46">
        <f>K83/K117</f>
        <v>0.6</v>
      </c>
      <c r="M83" s="47">
        <f>VLOOKUP(D83,Q1:R9,2,FALSE)</f>
        <v>1</v>
      </c>
      <c r="N83" s="47">
        <f>M83*L83</f>
        <v>0.6</v>
      </c>
      <c r="O83" s="47">
        <f>IF(M83=0,0,L83*MAX(R2:R8))</f>
        <v>3</v>
      </c>
    </row>
    <row r="84" spans="1:15" ht="12" customHeight="1">
      <c r="A84" s="40"/>
      <c r="B84" s="49"/>
      <c r="C84" s="1"/>
      <c r="D84" s="48"/>
      <c r="E84" s="1"/>
      <c r="F84" s="1"/>
      <c r="G84" s="1"/>
      <c r="H84" s="1"/>
      <c r="I84" s="1"/>
      <c r="J84" s="1"/>
      <c r="K84" s="45"/>
      <c r="L84" s="46"/>
      <c r="M84" s="47"/>
      <c r="N84" s="47"/>
      <c r="O84" s="47"/>
    </row>
    <row r="85" spans="1:15" ht="39.75" customHeight="1">
      <c r="A85" s="40">
        <f>A83+1</f>
        <v>33</v>
      </c>
      <c r="B85" s="42" t="s">
        <v>153</v>
      </c>
      <c r="C85" s="1"/>
      <c r="D85" s="43" t="s">
        <v>34</v>
      </c>
      <c r="E85" s="1"/>
      <c r="F85" s="1" t="e">
        <f>#REF!*#REF!</f>
        <v>#REF!</v>
      </c>
      <c r="G85" s="1" t="e">
        <f>IF(#REF!&gt;=0,10*#REF!,0)</f>
        <v>#REF!</v>
      </c>
      <c r="H85" s="1"/>
      <c r="I85" s="44" t="s">
        <v>200</v>
      </c>
      <c r="J85" s="1"/>
      <c r="K85" s="45">
        <v>3</v>
      </c>
      <c r="L85" s="46">
        <f>K85/K117</f>
        <v>0.6</v>
      </c>
      <c r="M85" s="47">
        <f>VLOOKUP(D85,Q1:R9,2,FALSE)</f>
        <v>0</v>
      </c>
      <c r="N85" s="47">
        <f>M85*L85</f>
        <v>0</v>
      </c>
      <c r="O85" s="47">
        <f>IF(M85=0,0,L85*MAX(R2:R8))</f>
        <v>0</v>
      </c>
    </row>
    <row r="86" spans="1:15" ht="12" customHeight="1">
      <c r="B86" s="32"/>
      <c r="C86" s="1"/>
      <c r="D86" s="48"/>
      <c r="E86" s="1"/>
      <c r="F86" s="1"/>
      <c r="G86" s="1"/>
      <c r="H86" s="1"/>
      <c r="I86" s="1"/>
      <c r="J86" s="1"/>
      <c r="K86" s="45"/>
      <c r="L86" s="46"/>
      <c r="M86" s="47"/>
      <c r="N86" s="47"/>
      <c r="O86" s="47"/>
    </row>
    <row r="87" spans="1:15" ht="15.75" customHeight="1">
      <c r="A87" s="9" t="s">
        <v>70</v>
      </c>
      <c r="C87" s="38"/>
      <c r="D87" s="58"/>
      <c r="E87" s="38"/>
      <c r="F87" s="1"/>
      <c r="G87" s="1"/>
      <c r="H87" s="1"/>
      <c r="I87" s="1"/>
      <c r="J87" s="1"/>
      <c r="K87" s="45"/>
      <c r="L87" s="46"/>
      <c r="M87" s="47"/>
      <c r="N87" s="47"/>
      <c r="O87" s="47"/>
    </row>
    <row r="88" spans="1:15" ht="14.25" customHeight="1">
      <c r="B88" s="56"/>
      <c r="C88" s="38"/>
      <c r="D88" s="58"/>
      <c r="E88" s="38"/>
      <c r="F88" s="1"/>
      <c r="G88" s="1"/>
      <c r="H88" s="1"/>
      <c r="I88" s="1"/>
      <c r="J88" s="1"/>
      <c r="K88" s="45"/>
      <c r="L88" s="46"/>
      <c r="M88" s="47"/>
      <c r="N88" s="47"/>
      <c r="O88" s="47"/>
    </row>
    <row r="89" spans="1:15" ht="39.75" customHeight="1">
      <c r="A89" s="40">
        <f>A85+1</f>
        <v>34</v>
      </c>
      <c r="B89" s="42" t="s">
        <v>156</v>
      </c>
      <c r="C89" s="1"/>
      <c r="D89" s="43" t="s">
        <v>12</v>
      </c>
      <c r="E89" s="1"/>
      <c r="F89" s="1" t="e">
        <f>#REF!*#REF!</f>
        <v>#REF!</v>
      </c>
      <c r="G89" s="1" t="e">
        <f>IF(#REF!&gt;=0,10*#REF!,0)</f>
        <v>#REF!</v>
      </c>
      <c r="H89" s="1"/>
      <c r="I89" s="44" t="s">
        <v>211</v>
      </c>
      <c r="J89" s="1"/>
      <c r="K89" s="45">
        <v>5</v>
      </c>
      <c r="L89" s="46">
        <f>K89/K117</f>
        <v>1</v>
      </c>
      <c r="M89" s="47">
        <f>VLOOKUP(D89,Q1:R9,2,FALSE)</f>
        <v>2</v>
      </c>
      <c r="N89" s="47">
        <f>M89*L89</f>
        <v>2</v>
      </c>
      <c r="O89" s="47">
        <f>IF(M89=0,0,L89*MAX(R2:R8))</f>
        <v>5</v>
      </c>
    </row>
    <row r="90" spans="1:15" ht="12" customHeight="1">
      <c r="A90" s="40"/>
      <c r="B90" s="49"/>
      <c r="C90" s="1"/>
      <c r="D90" s="48"/>
      <c r="E90" s="1"/>
      <c r="F90" s="1"/>
      <c r="G90" s="1"/>
      <c r="H90" s="1"/>
      <c r="I90" s="1"/>
      <c r="J90" s="1"/>
      <c r="K90" s="45"/>
      <c r="L90" s="46"/>
      <c r="M90" s="47"/>
      <c r="N90" s="47"/>
      <c r="O90" s="47"/>
    </row>
    <row r="91" spans="1:15" ht="39.75" customHeight="1">
      <c r="A91" s="40">
        <f>A89+1</f>
        <v>35</v>
      </c>
      <c r="B91" s="42" t="s">
        <v>158</v>
      </c>
      <c r="C91" s="1"/>
      <c r="D91" s="43" t="s">
        <v>12</v>
      </c>
      <c r="E91" s="1"/>
      <c r="F91" s="1" t="e">
        <f>#REF!*#REF!</f>
        <v>#REF!</v>
      </c>
      <c r="G91" s="1" t="e">
        <f>IF(#REF!&gt;=0,10*#REF!,0)</f>
        <v>#REF!</v>
      </c>
      <c r="H91" s="1"/>
      <c r="I91" s="44" t="s">
        <v>202</v>
      </c>
      <c r="J91" s="1"/>
      <c r="K91" s="45">
        <v>2</v>
      </c>
      <c r="L91" s="46">
        <f>K91/K117</f>
        <v>0.4</v>
      </c>
      <c r="M91" s="47">
        <f>VLOOKUP(D91,Q1:R9,2,FALSE)</f>
        <v>2</v>
      </c>
      <c r="N91" s="47">
        <f>M91*L91</f>
        <v>0.8</v>
      </c>
      <c r="O91" s="47">
        <f>IF(M91=0,0,L91*MAX(R2:R8))</f>
        <v>2</v>
      </c>
    </row>
    <row r="92" spans="1:15" ht="12" customHeight="1">
      <c r="A92" s="40"/>
      <c r="B92" s="49"/>
      <c r="C92" s="1"/>
      <c r="D92" s="48"/>
      <c r="E92" s="1"/>
      <c r="F92" s="1"/>
      <c r="G92" s="1"/>
      <c r="H92" s="1"/>
      <c r="I92" s="1"/>
      <c r="J92" s="1"/>
      <c r="K92" s="45"/>
      <c r="L92" s="46"/>
      <c r="M92" s="47"/>
      <c r="N92" s="47"/>
      <c r="O92" s="47"/>
    </row>
    <row r="93" spans="1:15" ht="39.75" customHeight="1">
      <c r="A93" s="40">
        <f>A91+1</f>
        <v>36</v>
      </c>
      <c r="B93" s="42" t="s">
        <v>160</v>
      </c>
      <c r="C93" s="1"/>
      <c r="D93" s="43" t="s">
        <v>25</v>
      </c>
      <c r="E93" s="1"/>
      <c r="F93" s="1" t="e">
        <f>#REF!*#REF!</f>
        <v>#REF!</v>
      </c>
      <c r="G93" s="1" t="e">
        <f>IF(#REF!&gt;=0,10*#REF!,0)</f>
        <v>#REF!</v>
      </c>
      <c r="H93" s="1"/>
      <c r="I93" s="44"/>
      <c r="J93" s="1"/>
      <c r="K93" s="45">
        <v>4</v>
      </c>
      <c r="L93" s="46">
        <f>K93/K117</f>
        <v>0.8</v>
      </c>
      <c r="M93" s="47">
        <f>VLOOKUP(D93,Q1:R9,2,FALSE)</f>
        <v>5</v>
      </c>
      <c r="N93" s="47">
        <f>M93*L93</f>
        <v>4</v>
      </c>
      <c r="O93" s="47">
        <f>IF(M93=0,0,L93*MAX(R2:R8))</f>
        <v>4</v>
      </c>
    </row>
    <row r="94" spans="1:15" ht="12" customHeight="1">
      <c r="A94" s="40"/>
      <c r="B94" s="49"/>
      <c r="C94" s="1"/>
      <c r="D94" s="48"/>
      <c r="E94" s="1"/>
      <c r="F94" s="1"/>
      <c r="G94" s="1"/>
      <c r="H94" s="1"/>
      <c r="I94" s="1"/>
      <c r="J94" s="1"/>
      <c r="K94" s="45"/>
      <c r="L94" s="46"/>
      <c r="M94" s="47"/>
      <c r="N94" s="47"/>
      <c r="O94" s="47"/>
    </row>
    <row r="95" spans="1:15" ht="39.75" customHeight="1">
      <c r="A95" s="40">
        <f>A93+1</f>
        <v>37</v>
      </c>
      <c r="B95" s="42" t="s">
        <v>162</v>
      </c>
      <c r="C95" s="1"/>
      <c r="D95" s="43" t="s">
        <v>24</v>
      </c>
      <c r="E95" s="1"/>
      <c r="F95" s="1" t="e">
        <f>#REF!*#REF!</f>
        <v>#REF!</v>
      </c>
      <c r="G95" s="1" t="e">
        <f>IF(#REF!&gt;=0,10*#REF!,0)</f>
        <v>#REF!</v>
      </c>
      <c r="H95" s="1"/>
      <c r="I95" s="44"/>
      <c r="J95" s="1"/>
      <c r="K95" s="45">
        <v>3</v>
      </c>
      <c r="L95" s="46">
        <f>K95/K117</f>
        <v>0.6</v>
      </c>
      <c r="M95" s="47">
        <f>VLOOKUP(D95,Q1:R9,2,FALSE)</f>
        <v>4</v>
      </c>
      <c r="N95" s="47">
        <f>M95*L95</f>
        <v>2.4</v>
      </c>
      <c r="O95" s="47">
        <f>IF(M95=0,0,L95*MAX(R2:R8))</f>
        <v>3</v>
      </c>
    </row>
    <row r="96" spans="1:15" ht="12" customHeight="1">
      <c r="A96" s="40"/>
      <c r="B96" s="49"/>
      <c r="C96" s="1"/>
      <c r="D96" s="48"/>
      <c r="E96" s="1"/>
      <c r="F96" s="1"/>
      <c r="G96" s="1"/>
      <c r="H96" s="1"/>
      <c r="I96" s="1"/>
      <c r="J96" s="1"/>
      <c r="K96" s="45"/>
      <c r="L96" s="46"/>
      <c r="M96" s="47"/>
      <c r="N96" s="47"/>
      <c r="O96" s="47"/>
    </row>
    <row r="97" spans="1:26" ht="39.75" customHeight="1">
      <c r="A97" s="40">
        <f>A95+1</f>
        <v>38</v>
      </c>
      <c r="B97" s="42" t="s">
        <v>164</v>
      </c>
      <c r="C97" s="1"/>
      <c r="D97" s="43" t="s">
        <v>24</v>
      </c>
      <c r="E97" s="1"/>
      <c r="F97" s="1" t="e">
        <f>#REF!*#REF!</f>
        <v>#REF!</v>
      </c>
      <c r="G97" s="1" t="e">
        <f>IF(#REF!&gt;=0,10*#REF!,0)</f>
        <v>#REF!</v>
      </c>
      <c r="H97" s="1"/>
      <c r="I97" s="44"/>
      <c r="J97" s="1"/>
      <c r="K97" s="45">
        <v>3</v>
      </c>
      <c r="L97" s="46">
        <f>K97/K117</f>
        <v>0.6</v>
      </c>
      <c r="M97" s="47">
        <f>VLOOKUP(D97,Q1:R9,2,FALSE)</f>
        <v>4</v>
      </c>
      <c r="N97" s="47">
        <f>M97*L97</f>
        <v>2.4</v>
      </c>
      <c r="O97" s="47">
        <f>IF(M97=0,0,L97*MAX(R2:R8))</f>
        <v>3</v>
      </c>
    </row>
    <row r="98" spans="1:26" ht="12" customHeight="1">
      <c r="B98" s="32"/>
      <c r="C98" s="1"/>
      <c r="D98" s="48"/>
      <c r="E98" s="1"/>
      <c r="F98" s="1"/>
      <c r="G98" s="1"/>
      <c r="H98" s="1"/>
      <c r="I98" s="1"/>
      <c r="J98" s="1"/>
      <c r="K98" s="45"/>
      <c r="L98" s="46"/>
      <c r="M98" s="47"/>
      <c r="N98" s="47"/>
      <c r="O98" s="47"/>
    </row>
    <row r="99" spans="1:26" ht="15.75" customHeight="1">
      <c r="A99" s="9" t="s">
        <v>76</v>
      </c>
      <c r="C99" s="38"/>
      <c r="D99" s="58"/>
      <c r="E99" s="38"/>
      <c r="F99" s="1"/>
      <c r="G99" s="1"/>
      <c r="H99" s="1"/>
      <c r="I99" s="1"/>
      <c r="J99" s="1"/>
      <c r="K99" s="45"/>
      <c r="L99" s="46"/>
      <c r="M99" s="47"/>
      <c r="N99" s="47"/>
      <c r="O99" s="47"/>
    </row>
    <row r="100" spans="1:26" ht="14.25" customHeight="1">
      <c r="B100" s="56"/>
      <c r="C100" s="38"/>
      <c r="D100" s="58"/>
      <c r="E100" s="38"/>
      <c r="F100" s="1"/>
      <c r="G100" s="1"/>
      <c r="H100" s="1"/>
      <c r="I100" s="1"/>
      <c r="J100" s="1"/>
      <c r="K100" s="45"/>
      <c r="L100" s="46"/>
      <c r="M100" s="47"/>
      <c r="N100" s="47"/>
      <c r="O100" s="47"/>
    </row>
    <row r="101" spans="1:26" ht="39.75" customHeight="1">
      <c r="A101" s="40">
        <f>A97+1</f>
        <v>39</v>
      </c>
      <c r="B101" s="42" t="s">
        <v>168</v>
      </c>
      <c r="C101" s="1"/>
      <c r="D101" s="43" t="s">
        <v>6</v>
      </c>
      <c r="E101" s="1"/>
      <c r="F101" s="1" t="e">
        <f>#REF!*#REF!</f>
        <v>#REF!</v>
      </c>
      <c r="G101" s="1" t="e">
        <f>IF(#REF!&gt;=0,10*#REF!,0)</f>
        <v>#REF!</v>
      </c>
      <c r="H101" s="1"/>
      <c r="I101" s="44" t="s">
        <v>203</v>
      </c>
      <c r="J101" s="1"/>
      <c r="K101" s="45">
        <v>4</v>
      </c>
      <c r="L101" s="46">
        <f>K101/K117</f>
        <v>0.8</v>
      </c>
      <c r="M101" s="47">
        <f>VLOOKUP(D101,Q1:R9,2,FALSE)</f>
        <v>1</v>
      </c>
      <c r="N101" s="47">
        <f>M101*L101</f>
        <v>0.8</v>
      </c>
      <c r="O101" s="47">
        <f>IF(M101=0,0,L101*MAX(R2:R8))</f>
        <v>4</v>
      </c>
    </row>
    <row r="102" spans="1:26" ht="12" customHeight="1">
      <c r="A102" s="40"/>
      <c r="B102" s="49"/>
      <c r="C102" s="1"/>
      <c r="D102" s="48"/>
      <c r="E102" s="1"/>
      <c r="F102" s="1"/>
      <c r="G102" s="1"/>
      <c r="H102" s="1"/>
      <c r="I102" s="1"/>
      <c r="J102" s="1"/>
      <c r="K102" s="45"/>
      <c r="L102" s="46"/>
      <c r="M102" s="47"/>
      <c r="N102" s="47"/>
      <c r="O102" s="47"/>
    </row>
    <row r="103" spans="1:26" ht="39.75" customHeight="1">
      <c r="A103" s="40">
        <f>A101+1</f>
        <v>40</v>
      </c>
      <c r="B103" s="42" t="s">
        <v>170</v>
      </c>
      <c r="C103" s="1"/>
      <c r="D103" s="43" t="s">
        <v>12</v>
      </c>
      <c r="E103" s="1"/>
      <c r="F103" s="1" t="e">
        <f>#REF!*#REF!</f>
        <v>#REF!</v>
      </c>
      <c r="G103" s="1" t="e">
        <f>IF(#REF!&gt;=0,10*#REF!,0)</f>
        <v>#REF!</v>
      </c>
      <c r="H103" s="1"/>
      <c r="I103" s="44" t="s">
        <v>204</v>
      </c>
      <c r="J103" s="1"/>
      <c r="K103" s="45">
        <v>3</v>
      </c>
      <c r="L103" s="46">
        <f>K103/K117</f>
        <v>0.6</v>
      </c>
      <c r="M103" s="47">
        <f>VLOOKUP(D103,Q1:R9,2,FALSE)</f>
        <v>2</v>
      </c>
      <c r="N103" s="47">
        <f>M103*L103</f>
        <v>1.2</v>
      </c>
      <c r="O103" s="47">
        <f>IF(M103=0,0,L103*MAX(R2:R8))</f>
        <v>3</v>
      </c>
    </row>
    <row r="104" spans="1:26" ht="12" customHeight="1">
      <c r="A104" s="40"/>
      <c r="B104" s="49"/>
      <c r="C104" s="1"/>
      <c r="D104" s="48"/>
      <c r="E104" s="1"/>
      <c r="F104" s="1"/>
      <c r="G104" s="1"/>
      <c r="H104" s="1"/>
      <c r="I104" s="1"/>
      <c r="J104" s="1"/>
      <c r="K104" s="45"/>
      <c r="L104" s="46"/>
      <c r="M104" s="47"/>
      <c r="N104" s="47"/>
      <c r="O104" s="47"/>
    </row>
    <row r="105" spans="1:26" ht="39.75" customHeight="1">
      <c r="A105" s="40">
        <f>A103+1</f>
        <v>41</v>
      </c>
      <c r="B105" s="42" t="s">
        <v>172</v>
      </c>
      <c r="C105" s="1"/>
      <c r="D105" s="43" t="s">
        <v>14</v>
      </c>
      <c r="E105" s="1"/>
      <c r="F105" s="1" t="e">
        <f>#REF!*#REF!</f>
        <v>#REF!</v>
      </c>
      <c r="G105" s="1" t="e">
        <f>IF(#REF!&gt;=0,10*#REF!,0)</f>
        <v>#REF!</v>
      </c>
      <c r="H105" s="1"/>
      <c r="I105" s="44" t="s">
        <v>205</v>
      </c>
      <c r="J105" s="1"/>
      <c r="K105" s="45">
        <v>3</v>
      </c>
      <c r="L105" s="46">
        <f>K105/K117</f>
        <v>0.6</v>
      </c>
      <c r="M105" s="47">
        <f>VLOOKUP(D105,Q1:R9,2,FALSE)</f>
        <v>3</v>
      </c>
      <c r="N105" s="47">
        <f>M105*L105</f>
        <v>1.7999999999999998</v>
      </c>
      <c r="O105" s="47">
        <f>IF(M105=0,0,L105*MAX(R2:R8))</f>
        <v>3</v>
      </c>
    </row>
    <row r="106" spans="1:26" ht="12" customHeight="1">
      <c r="A106" s="40"/>
      <c r="B106" s="49"/>
      <c r="C106" s="1"/>
      <c r="D106" s="48"/>
      <c r="E106" s="1"/>
      <c r="F106" s="1"/>
      <c r="G106" s="1"/>
      <c r="H106" s="1"/>
      <c r="I106" s="1"/>
      <c r="J106" s="1"/>
      <c r="K106" s="45"/>
      <c r="L106" s="46"/>
      <c r="M106" s="47"/>
      <c r="N106" s="47"/>
      <c r="O106" s="47"/>
    </row>
    <row r="107" spans="1:26" ht="39.75" customHeight="1">
      <c r="A107" s="40">
        <f>A105+1</f>
        <v>42</v>
      </c>
      <c r="B107" s="42" t="s">
        <v>174</v>
      </c>
      <c r="C107" s="1"/>
      <c r="D107" s="43" t="s">
        <v>6</v>
      </c>
      <c r="E107" s="1"/>
      <c r="F107" s="1" t="e">
        <f>#REF!*#REF!</f>
        <v>#REF!</v>
      </c>
      <c r="G107" s="1" t="e">
        <f>IF(#REF!&gt;=0,10*#REF!,0)</f>
        <v>#REF!</v>
      </c>
      <c r="H107" s="1"/>
      <c r="I107" s="44" t="s">
        <v>206</v>
      </c>
      <c r="J107" s="1"/>
      <c r="K107" s="45">
        <v>2</v>
      </c>
      <c r="L107" s="46">
        <f>K107/K117</f>
        <v>0.4</v>
      </c>
      <c r="M107" s="47">
        <f>VLOOKUP(D107,Q1:R9,2,FALSE)</f>
        <v>1</v>
      </c>
      <c r="N107" s="47">
        <f>M107*L107</f>
        <v>0.4</v>
      </c>
      <c r="O107" s="47">
        <f>IF(M107=0,0,L107*MAX(R2:R8))</f>
        <v>2</v>
      </c>
    </row>
    <row r="108" spans="1:26" ht="12" customHeight="1">
      <c r="B108" s="32"/>
      <c r="C108" s="1"/>
      <c r="D108" s="48"/>
      <c r="E108" s="1"/>
      <c r="F108" s="1"/>
      <c r="G108" s="1"/>
      <c r="H108" s="1"/>
      <c r="I108" s="1"/>
      <c r="J108" s="1"/>
      <c r="K108" s="45"/>
      <c r="L108" s="46"/>
      <c r="M108" s="47"/>
      <c r="N108" s="47"/>
      <c r="O108" s="47"/>
    </row>
    <row r="109" spans="1:26" ht="15.75" customHeight="1">
      <c r="A109" s="9" t="s">
        <v>83</v>
      </c>
      <c r="C109" s="38"/>
      <c r="D109" s="58"/>
      <c r="E109" s="38"/>
      <c r="F109" s="1"/>
      <c r="G109" s="1"/>
      <c r="H109" s="1"/>
      <c r="I109" s="1"/>
      <c r="J109" s="1"/>
      <c r="K109" s="45"/>
      <c r="L109" s="46"/>
      <c r="M109" s="47"/>
      <c r="N109" s="47"/>
      <c r="O109" s="47"/>
    </row>
    <row r="110" spans="1:26" ht="14.25" customHeight="1">
      <c r="B110" s="56"/>
      <c r="C110" s="38"/>
      <c r="D110" s="58"/>
      <c r="E110" s="38"/>
      <c r="F110" s="1"/>
      <c r="G110" s="1"/>
      <c r="H110" s="1"/>
      <c r="I110" s="1"/>
      <c r="J110" s="1"/>
      <c r="K110" s="45"/>
      <c r="L110" s="46"/>
      <c r="M110" s="47"/>
      <c r="N110" s="47"/>
      <c r="O110" s="47"/>
    </row>
    <row r="111" spans="1:26" ht="39.75" customHeight="1">
      <c r="A111" s="40">
        <f>A107+1</f>
        <v>43</v>
      </c>
      <c r="B111" s="42" t="s">
        <v>175</v>
      </c>
      <c r="C111" s="13"/>
      <c r="D111" s="43" t="s">
        <v>12</v>
      </c>
      <c r="E111" s="13"/>
      <c r="F111" s="13" t="e">
        <f>#REF!*#REF!</f>
        <v>#REF!</v>
      </c>
      <c r="G111" s="13" t="e">
        <f>IF(#REF!&gt;=0,10*#REF!,0)</f>
        <v>#REF!</v>
      </c>
      <c r="H111" s="13"/>
      <c r="I111" s="44" t="s">
        <v>207</v>
      </c>
      <c r="J111" s="13"/>
      <c r="K111" s="34">
        <v>4</v>
      </c>
      <c r="L111" s="65">
        <f>K111/K117</f>
        <v>0.8</v>
      </c>
      <c r="M111" s="66">
        <f>VLOOKUP(D111,Q1:R9,2,FALSE)</f>
        <v>2</v>
      </c>
      <c r="N111" s="66">
        <f>M111*L111</f>
        <v>1.6</v>
      </c>
      <c r="O111" s="66">
        <f>IF(M111=0,0,L111*MAX(R2:R8))</f>
        <v>4</v>
      </c>
      <c r="P111" s="13"/>
      <c r="Q111" s="13"/>
      <c r="R111" s="13"/>
      <c r="S111" s="13"/>
      <c r="T111" s="13"/>
      <c r="U111" s="13"/>
      <c r="V111" s="13"/>
      <c r="W111" s="13"/>
      <c r="X111" s="13"/>
      <c r="Y111" s="13"/>
      <c r="Z111" s="13"/>
    </row>
    <row r="112" spans="1:26" ht="12" customHeight="1">
      <c r="A112" s="40"/>
      <c r="B112" s="49"/>
      <c r="C112" s="13"/>
      <c r="D112" s="67"/>
      <c r="E112" s="13"/>
      <c r="F112" s="13"/>
      <c r="G112" s="13"/>
      <c r="H112" s="13"/>
      <c r="I112" s="13"/>
      <c r="J112" s="13"/>
      <c r="K112" s="34"/>
      <c r="L112" s="65"/>
      <c r="M112" s="66"/>
      <c r="N112" s="66"/>
      <c r="O112" s="66"/>
      <c r="P112" s="13"/>
      <c r="Q112" s="13"/>
      <c r="R112" s="13"/>
      <c r="S112" s="13"/>
      <c r="T112" s="13"/>
      <c r="U112" s="13"/>
      <c r="V112" s="13"/>
      <c r="W112" s="13"/>
      <c r="X112" s="13"/>
      <c r="Y112" s="13"/>
      <c r="Z112" s="13"/>
    </row>
    <row r="113" spans="1:26" ht="39.75" customHeight="1">
      <c r="A113" s="40">
        <f>A111+1</f>
        <v>44</v>
      </c>
      <c r="B113" s="42" t="s">
        <v>178</v>
      </c>
      <c r="C113" s="13"/>
      <c r="D113" s="71" t="s">
        <v>24</v>
      </c>
      <c r="E113" s="13"/>
      <c r="F113" s="13" t="e">
        <f>#REF!*#REF!</f>
        <v>#REF!</v>
      </c>
      <c r="G113" s="13" t="e">
        <f>IF(#REF!&gt;=0,10*#REF!,0)</f>
        <v>#REF!</v>
      </c>
      <c r="H113" s="13"/>
      <c r="I113" s="44"/>
      <c r="J113" s="13"/>
      <c r="K113" s="34">
        <v>4</v>
      </c>
      <c r="L113" s="65">
        <f>K113/K117</f>
        <v>0.8</v>
      </c>
      <c r="M113" s="66">
        <f>VLOOKUP(D113,Q1:R9,2,FALSE)</f>
        <v>4</v>
      </c>
      <c r="N113" s="66">
        <f>M113*L113</f>
        <v>3.2</v>
      </c>
      <c r="O113" s="66">
        <f>IF(M113=0,0,L113*MAX(R2:R8))</f>
        <v>4</v>
      </c>
      <c r="P113" s="13"/>
      <c r="Q113" s="13"/>
      <c r="R113" s="13"/>
      <c r="S113" s="13"/>
      <c r="T113" s="13"/>
      <c r="U113" s="13"/>
      <c r="V113" s="13"/>
      <c r="W113" s="13"/>
      <c r="X113" s="13"/>
      <c r="Y113" s="13"/>
      <c r="Z113" s="13"/>
    </row>
    <row r="114" spans="1:26" ht="12" customHeight="1">
      <c r="A114" s="40"/>
      <c r="B114" s="49"/>
      <c r="C114" s="13"/>
      <c r="D114" s="67"/>
      <c r="E114" s="13"/>
      <c r="F114" s="13"/>
      <c r="G114" s="13"/>
      <c r="H114" s="13"/>
      <c r="I114" s="13"/>
      <c r="J114" s="13"/>
      <c r="K114" s="34"/>
      <c r="L114" s="65"/>
      <c r="M114" s="66"/>
      <c r="N114" s="66"/>
      <c r="O114" s="66"/>
      <c r="P114" s="13"/>
      <c r="Q114" s="13"/>
      <c r="R114" s="13"/>
      <c r="S114" s="13"/>
      <c r="T114" s="13"/>
      <c r="U114" s="13"/>
      <c r="V114" s="13"/>
      <c r="W114" s="13"/>
      <c r="X114" s="13"/>
      <c r="Y114" s="13"/>
      <c r="Z114" s="13"/>
    </row>
    <row r="115" spans="1:26" ht="39.75" customHeight="1">
      <c r="A115" s="40">
        <f>A113+1</f>
        <v>45</v>
      </c>
      <c r="B115" s="42" t="s">
        <v>179</v>
      </c>
      <c r="C115" s="13"/>
      <c r="D115" s="43" t="s">
        <v>25</v>
      </c>
      <c r="E115" s="13"/>
      <c r="F115" s="13" t="e">
        <f>#REF!*#REF!</f>
        <v>#REF!</v>
      </c>
      <c r="G115" s="13" t="e">
        <f>IF(#REF!&gt;=0,10*#REF!,0)</f>
        <v>#REF!</v>
      </c>
      <c r="H115" s="13"/>
      <c r="I115" s="44"/>
      <c r="J115" s="13"/>
      <c r="K115" s="34">
        <v>3</v>
      </c>
      <c r="L115" s="65">
        <f>K115/K117</f>
        <v>0.6</v>
      </c>
      <c r="M115" s="66">
        <f>VLOOKUP(D115,Q1:R9,2,FALSE)</f>
        <v>5</v>
      </c>
      <c r="N115" s="66">
        <f>M115*L115</f>
        <v>3</v>
      </c>
      <c r="O115" s="66">
        <f>IF(M115=0,0,L115*MAX(R2:R8))</f>
        <v>3</v>
      </c>
      <c r="P115" s="13"/>
      <c r="Q115" s="13"/>
      <c r="R115" s="13"/>
      <c r="S115" s="13"/>
      <c r="T115" s="13"/>
      <c r="U115" s="13"/>
      <c r="V115" s="13"/>
      <c r="W115" s="13"/>
      <c r="X115" s="13"/>
      <c r="Y115" s="13"/>
      <c r="Z115" s="13"/>
    </row>
    <row r="116" spans="1:26" ht="12" customHeight="1">
      <c r="B116" s="2"/>
      <c r="C116" s="1"/>
      <c r="D116" s="48"/>
      <c r="E116" s="1"/>
      <c r="F116" s="1"/>
      <c r="G116" s="1"/>
      <c r="H116" s="1"/>
      <c r="I116" s="1"/>
      <c r="J116" s="1"/>
      <c r="K116" s="68"/>
      <c r="L116" s="68"/>
      <c r="M116" s="68"/>
      <c r="N116" s="69"/>
      <c r="O116" s="69"/>
    </row>
    <row r="117" spans="1:26" ht="24" customHeight="1">
      <c r="A117" s="70" t="s">
        <v>177</v>
      </c>
      <c r="B117" s="72"/>
      <c r="C117" s="73"/>
      <c r="D117" s="74">
        <f>IF(ISERR((N117/O117)*100),"",(N117/O117)*100)</f>
        <v>62.666666666666657</v>
      </c>
      <c r="E117" s="75"/>
      <c r="F117" s="75"/>
      <c r="G117" s="75"/>
      <c r="H117" s="76" t="str">
        <f>IF(D117="","","-")</f>
        <v>-</v>
      </c>
      <c r="I117" s="77" t="str">
        <f>VLOOKUP(J117,'Rating ranges'!A2:B7,2,TRUE)</f>
        <v>Moderate</v>
      </c>
      <c r="J117" s="7">
        <f>IF(D117="",0,D117)</f>
        <v>62.666666666666657</v>
      </c>
      <c r="K117" s="68">
        <f>MAX(K9:K115)</f>
        <v>5</v>
      </c>
      <c r="L117" s="68"/>
      <c r="M117" s="68"/>
      <c r="N117" s="69">
        <f t="shared" ref="N117:O117" si="0">SUM(N9:N115)</f>
        <v>84.6</v>
      </c>
      <c r="O117" s="69">
        <f t="shared" si="0"/>
        <v>135</v>
      </c>
    </row>
    <row r="118" spans="1:26" ht="13.5" customHeight="1">
      <c r="D118" s="37"/>
      <c r="E118" s="1"/>
      <c r="F118" s="1"/>
      <c r="G118" s="1"/>
      <c r="H118" s="1"/>
      <c r="I118" s="1"/>
      <c r="J118" s="1"/>
      <c r="K118" s="16"/>
      <c r="L118" s="16"/>
      <c r="M118" s="1"/>
    </row>
    <row r="119" spans="1:26" ht="12.75" customHeight="1">
      <c r="A119" s="90"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91"/>
      <c r="C119" s="91"/>
      <c r="D119" s="91"/>
      <c r="E119" s="91"/>
      <c r="F119" s="91"/>
      <c r="G119" s="91"/>
      <c r="H119" s="91"/>
      <c r="I119" s="92"/>
      <c r="J119" s="1"/>
      <c r="K119" s="16"/>
      <c r="L119" s="16"/>
      <c r="M119" s="1"/>
    </row>
    <row r="120" spans="1:26" ht="15" customHeight="1">
      <c r="A120" s="93"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9"/>
      <c r="C120" s="89"/>
      <c r="D120" s="89"/>
      <c r="E120" s="89"/>
      <c r="F120" s="89"/>
      <c r="G120" s="89"/>
      <c r="H120" s="89"/>
      <c r="I120" s="94"/>
      <c r="J120" s="1"/>
      <c r="K120" s="16"/>
      <c r="L120" s="16"/>
      <c r="M120" s="1"/>
    </row>
    <row r="121" spans="1:26" ht="12.75" customHeight="1">
      <c r="A121" s="95"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9"/>
      <c r="C121" s="89"/>
      <c r="D121" s="89"/>
      <c r="E121" s="89"/>
      <c r="F121" s="89"/>
      <c r="G121" s="89"/>
      <c r="H121" s="89"/>
      <c r="I121" s="94"/>
      <c r="J121" s="1"/>
      <c r="K121" s="16"/>
      <c r="L121" s="16"/>
      <c r="M121" s="1"/>
    </row>
    <row r="122" spans="1:26" ht="12.75" customHeight="1">
      <c r="A122" s="93"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9"/>
      <c r="C122" s="89"/>
      <c r="D122" s="89"/>
      <c r="E122" s="89"/>
      <c r="F122" s="89"/>
      <c r="G122" s="89"/>
      <c r="H122" s="89"/>
      <c r="I122" s="94"/>
      <c r="J122" s="1"/>
      <c r="K122" s="16"/>
      <c r="L122" s="16"/>
      <c r="M122" s="1"/>
    </row>
    <row r="123" spans="1:26" ht="12.75" customHeight="1">
      <c r="A123" s="96"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7"/>
      <c r="C123" s="97"/>
      <c r="D123" s="97"/>
      <c r="E123" s="97"/>
      <c r="F123" s="97"/>
      <c r="G123" s="97"/>
      <c r="H123" s="97"/>
      <c r="I123" s="98"/>
      <c r="J123" s="1"/>
      <c r="K123" s="16"/>
      <c r="L123" s="16"/>
      <c r="M123" s="1"/>
    </row>
    <row r="124" spans="1:26" ht="13.5" customHeight="1">
      <c r="D124" s="37"/>
      <c r="E124" s="1"/>
      <c r="F124" s="1"/>
      <c r="G124" s="1"/>
      <c r="H124" s="1"/>
      <c r="I124" s="1"/>
      <c r="J124" s="1"/>
      <c r="K124" s="16"/>
      <c r="L124" s="16"/>
      <c r="M124" s="1"/>
    </row>
    <row r="125" spans="1:26" ht="13.5" customHeight="1">
      <c r="B125" s="78" t="s">
        <v>180</v>
      </c>
      <c r="C125" s="82" t="s">
        <v>181</v>
      </c>
      <c r="D125" s="79"/>
      <c r="E125" s="1"/>
      <c r="F125" s="1"/>
      <c r="G125" s="1"/>
      <c r="H125" s="1"/>
      <c r="I125" s="1"/>
      <c r="J125" s="1"/>
      <c r="K125" s="16"/>
      <c r="L125" s="16"/>
      <c r="M125" s="1"/>
    </row>
    <row r="126" spans="1:26" ht="12.75" customHeight="1">
      <c r="A126" s="1"/>
      <c r="B126" s="80"/>
      <c r="C126" s="84" t="s">
        <v>182</v>
      </c>
      <c r="D126" s="81"/>
      <c r="E126" s="81"/>
      <c r="F126" s="81"/>
      <c r="G126" s="81"/>
      <c r="H126" s="81"/>
      <c r="I126" s="81"/>
      <c r="J126" s="83"/>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N7:N8"/>
    <mergeCell ref="O7:O8"/>
    <mergeCell ref="A122:I122"/>
    <mergeCell ref="A123:I123"/>
    <mergeCell ref="K7:K8"/>
    <mergeCell ref="L7:L8"/>
    <mergeCell ref="M7:M8"/>
    <mergeCell ref="A1:I1"/>
    <mergeCell ref="A3:B3"/>
    <mergeCell ref="A119:I119"/>
    <mergeCell ref="A120:I120"/>
    <mergeCell ref="A121:I121"/>
  </mergeCells>
  <conditionalFormatting sqref="D111 D113 D115 D105 D107 D101 D103 D89 D91 D93 D95 D97 D79 D81 D83 D85 D69 D71 D73 D75 D67 D63 D59 D61 D49 D51 D53 D55 D29 D35 D37 D39 D41 D43 D45 D31:D33 D21 D23:D25 D17 D9 D11 D13 D15">
    <cfRule type="cellIs" dxfId="2" priority="1" operator="equal">
      <formula>"Enter score"</formula>
    </cfRule>
  </conditionalFormatting>
  <dataValidations count="3">
    <dataValidation type="list" allowBlank="1" showInputMessage="1" showErrorMessage="1" prompt=" - " sqref="D18 D54 D74 D96" xr:uid="{00000000-0002-0000-0000-000000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000-000001000000}">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000-000002000000}">
      <formula1>$Q$1:$Q$7</formula1>
    </dataValidation>
  </dataValidations>
  <hyperlinks>
    <hyperlink ref="C125" r:id="rId1" xr:uid="{00000000-0004-0000-0000-000000000000}"/>
    <hyperlink ref="C126" r:id="rId2" xr:uid="{00000000-0004-0000-0000-000001000000}"/>
  </hyperlinks>
  <pageMargins left="0.7" right="0.7" top="0.75" bottom="0.75" header="0" footer="0"/>
  <pageSetup orientation="landscape"/>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4140625" defaultRowHeight="15" customHeight="1"/>
  <cols>
    <col min="1" max="1" width="4.5546875" customWidth="1"/>
    <col min="2" max="2" width="60.33203125" customWidth="1"/>
    <col min="3" max="3" width="4.5546875" customWidth="1"/>
    <col min="4" max="4" width="13.88671875" customWidth="1"/>
    <col min="5" max="5" width="11.5546875" hidden="1" customWidth="1"/>
    <col min="6" max="6" width="6.6640625" hidden="1" customWidth="1"/>
    <col min="7" max="7" width="4.44140625" hidden="1" customWidth="1"/>
    <col min="8" max="8" width="4.109375" customWidth="1"/>
    <col min="9" max="9" width="51.33203125" customWidth="1"/>
    <col min="10" max="10" width="2.109375" customWidth="1"/>
    <col min="11" max="12" width="12.109375" customWidth="1"/>
    <col min="13" max="13" width="9.109375" customWidth="1"/>
    <col min="14" max="26" width="8" customWidth="1"/>
  </cols>
  <sheetData>
    <row r="1" spans="1:22" ht="23.25" customHeight="1">
      <c r="A1" s="85" t="s">
        <v>1</v>
      </c>
      <c r="B1" s="86"/>
      <c r="C1" s="86"/>
      <c r="D1" s="86"/>
      <c r="E1" s="86"/>
      <c r="F1" s="86"/>
      <c r="G1" s="86"/>
      <c r="H1" s="86"/>
      <c r="I1" s="87"/>
      <c r="J1" s="1"/>
      <c r="K1" s="3"/>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88" t="s">
        <v>9</v>
      </c>
      <c r="B3" s="89"/>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99" t="s">
        <v>30</v>
      </c>
      <c r="L7" s="99" t="s">
        <v>31</v>
      </c>
      <c r="M7" s="99" t="s">
        <v>32</v>
      </c>
      <c r="N7" s="100" t="s">
        <v>10</v>
      </c>
      <c r="O7" s="100" t="s">
        <v>33</v>
      </c>
      <c r="P7" s="18"/>
      <c r="Q7" s="19" t="s">
        <v>34</v>
      </c>
      <c r="R7" s="21">
        <v>0</v>
      </c>
      <c r="S7" s="1"/>
      <c r="T7" s="1"/>
      <c r="U7" s="1"/>
      <c r="V7" s="10"/>
    </row>
    <row r="8" spans="1:22" ht="14.25" customHeight="1">
      <c r="B8" s="38"/>
      <c r="C8" s="1"/>
      <c r="D8" s="37"/>
      <c r="E8" s="1"/>
      <c r="F8" s="1"/>
      <c r="G8" s="1"/>
      <c r="H8" s="1"/>
      <c r="I8" s="1"/>
      <c r="J8" s="1"/>
      <c r="K8" s="89"/>
      <c r="L8" s="89"/>
      <c r="M8" s="89"/>
      <c r="N8" s="89"/>
      <c r="O8" s="89"/>
      <c r="P8" s="18"/>
      <c r="Q8" s="1"/>
      <c r="R8" s="39"/>
      <c r="S8" s="1"/>
      <c r="T8" s="1"/>
      <c r="U8" s="1"/>
      <c r="V8" s="10"/>
    </row>
    <row r="9" spans="1:22" ht="39.75" customHeight="1">
      <c r="A9" s="40">
        <v>1</v>
      </c>
      <c r="B9" s="41" t="s">
        <v>40</v>
      </c>
      <c r="C9" s="1"/>
      <c r="D9" s="43" t="s">
        <v>4</v>
      </c>
      <c r="E9" s="1"/>
      <c r="F9" s="1" t="e">
        <f>#REF!*#REF!</f>
        <v>#REF!</v>
      </c>
      <c r="G9" s="1" t="e">
        <f>IF(#REF!&gt;=0,10*#REF!,0)</f>
        <v>#REF!</v>
      </c>
      <c r="H9" s="1"/>
      <c r="I9" s="44"/>
      <c r="J9" s="1"/>
      <c r="K9" s="45">
        <v>5</v>
      </c>
      <c r="L9" s="46">
        <f>K9/K117</f>
        <v>1</v>
      </c>
      <c r="M9" s="47">
        <f>VLOOKUP(D9,Q1:R9,2,FALSE)</f>
        <v>0</v>
      </c>
      <c r="N9" s="47">
        <f>M9*L9</f>
        <v>0</v>
      </c>
      <c r="O9" s="47">
        <f>IF(M9=0,0,L9*MAX(R2:R8))</f>
        <v>0</v>
      </c>
      <c r="P9" s="18"/>
      <c r="Q9" s="1"/>
      <c r="R9" s="39"/>
      <c r="S9" s="1"/>
      <c r="T9" s="1"/>
      <c r="U9" s="1"/>
      <c r="V9" s="10"/>
    </row>
    <row r="10" spans="1:22" ht="12" customHeight="1">
      <c r="A10" s="40"/>
      <c r="B10" s="41"/>
      <c r="C10" s="1"/>
      <c r="D10" s="48"/>
      <c r="E10" s="1"/>
      <c r="F10" s="1"/>
      <c r="G10" s="1"/>
      <c r="H10" s="1"/>
      <c r="I10" s="1"/>
      <c r="J10" s="1"/>
      <c r="K10" s="45"/>
      <c r="L10" s="46"/>
      <c r="M10" s="47"/>
      <c r="N10" s="47"/>
      <c r="O10" s="47"/>
      <c r="P10" s="50"/>
      <c r="Q10" s="1"/>
      <c r="R10" s="1"/>
      <c r="S10" s="1"/>
      <c r="T10" s="1"/>
      <c r="U10" s="1"/>
      <c r="V10" s="10"/>
    </row>
    <row r="11" spans="1:22" ht="39.75" customHeight="1">
      <c r="A11" s="40">
        <f>A9+1</f>
        <v>2</v>
      </c>
      <c r="B11" s="41" t="s">
        <v>65</v>
      </c>
      <c r="C11" s="1"/>
      <c r="D11" s="43" t="s">
        <v>4</v>
      </c>
      <c r="E11" s="1"/>
      <c r="F11" s="1" t="e">
        <f>#REF!*#REF!</f>
        <v>#REF!</v>
      </c>
      <c r="G11" s="1" t="e">
        <f>IF(#REF!&gt;=0,10*#REF!,0)</f>
        <v>#REF!</v>
      </c>
      <c r="H11" s="1"/>
      <c r="I11" s="44"/>
      <c r="J11" s="1"/>
      <c r="K11" s="45">
        <v>5</v>
      </c>
      <c r="L11" s="46">
        <f>K11/K117</f>
        <v>1</v>
      </c>
      <c r="M11" s="47">
        <f>VLOOKUP(D11,Q1:R9,2,FALSE)</f>
        <v>0</v>
      </c>
      <c r="N11" s="47">
        <f>M11*L11</f>
        <v>0</v>
      </c>
      <c r="O11" s="47">
        <f>IF(M11=0,0,L11*MAX(R2:R8))</f>
        <v>0</v>
      </c>
      <c r="P11" s="50"/>
      <c r="S11" s="10"/>
      <c r="T11" s="10"/>
      <c r="U11" s="10"/>
      <c r="V11" s="10"/>
    </row>
    <row r="12" spans="1:22" ht="12" customHeight="1">
      <c r="A12" s="40"/>
      <c r="B12" s="41"/>
      <c r="C12" s="1"/>
      <c r="D12" s="48"/>
      <c r="E12" s="1"/>
      <c r="F12" s="1"/>
      <c r="G12" s="1"/>
      <c r="H12" s="1"/>
      <c r="I12" s="1"/>
      <c r="J12" s="1"/>
      <c r="K12" s="45"/>
      <c r="L12" s="46"/>
      <c r="M12" s="47"/>
      <c r="N12" s="47"/>
      <c r="O12" s="47"/>
      <c r="P12" s="10"/>
      <c r="Q12" s="10"/>
      <c r="R12" s="10"/>
      <c r="S12" s="51"/>
      <c r="T12" s="10"/>
      <c r="U12" s="10"/>
      <c r="V12" s="10"/>
    </row>
    <row r="13" spans="1:22" ht="39.75" customHeight="1">
      <c r="A13" s="40">
        <f>A11+1</f>
        <v>3</v>
      </c>
      <c r="B13" s="41" t="s">
        <v>77</v>
      </c>
      <c r="C13" s="1"/>
      <c r="D13" s="43" t="s">
        <v>4</v>
      </c>
      <c r="E13" s="1"/>
      <c r="F13" s="1" t="e">
        <f>#REF!*#REF!</f>
        <v>#REF!</v>
      </c>
      <c r="G13" s="1" t="e">
        <f>IF(#REF!&gt;=0,10*#REF!,0)</f>
        <v>#REF!</v>
      </c>
      <c r="H13" s="1"/>
      <c r="I13" s="44"/>
      <c r="J13" s="1"/>
      <c r="K13" s="45">
        <v>4</v>
      </c>
      <c r="L13" s="46">
        <f>K13/K117</f>
        <v>0.8</v>
      </c>
      <c r="M13" s="47">
        <f>VLOOKUP(D13,Q1:R9,2,FALSE)</f>
        <v>0</v>
      </c>
      <c r="N13" s="47">
        <f>M13*L13</f>
        <v>0</v>
      </c>
      <c r="O13" s="47">
        <f>IF(M13=0,0,L13*MAX(R2:R8))</f>
        <v>0</v>
      </c>
      <c r="P13" s="10"/>
      <c r="Q13" s="10"/>
      <c r="R13" s="10"/>
      <c r="S13" s="51"/>
      <c r="T13" s="10"/>
      <c r="U13" s="10"/>
      <c r="V13" s="10"/>
    </row>
    <row r="14" spans="1:22" ht="12" customHeight="1">
      <c r="A14" s="40"/>
      <c r="B14" s="41"/>
      <c r="C14" s="1"/>
      <c r="D14" s="48"/>
      <c r="E14" s="1"/>
      <c r="F14" s="1"/>
      <c r="G14" s="1"/>
      <c r="H14" s="1"/>
      <c r="I14" s="1"/>
      <c r="J14" s="1"/>
      <c r="K14" s="45"/>
      <c r="L14" s="46"/>
      <c r="M14" s="47"/>
      <c r="N14" s="47"/>
      <c r="O14" s="47"/>
      <c r="S14" s="49"/>
    </row>
    <row r="15" spans="1:22" ht="39.75" customHeight="1">
      <c r="A15" s="40">
        <f>A13+1</f>
        <v>4</v>
      </c>
      <c r="B15" s="41" t="s">
        <v>84</v>
      </c>
      <c r="C15" s="1"/>
      <c r="D15" s="43" t="s">
        <v>4</v>
      </c>
      <c r="E15" s="1"/>
      <c r="F15" s="1" t="e">
        <f>#REF!*#REF!</f>
        <v>#REF!</v>
      </c>
      <c r="G15" s="1" t="e">
        <f>IF(#REF!&gt;=0,10*#REF!,0)</f>
        <v>#REF!</v>
      </c>
      <c r="H15" s="1"/>
      <c r="I15" s="44"/>
      <c r="J15" s="1"/>
      <c r="K15" s="52">
        <v>3</v>
      </c>
      <c r="L15" s="53">
        <f>K15/K117</f>
        <v>0.6</v>
      </c>
      <c r="M15" s="47">
        <f>VLOOKUP(D15,Q1:R9,2,FALSE)</f>
        <v>0</v>
      </c>
      <c r="N15" s="47">
        <f>M15*L15</f>
        <v>0</v>
      </c>
      <c r="O15" s="54">
        <f>IF(M15=0,0,L15*MAX(R2:R8))</f>
        <v>0</v>
      </c>
      <c r="P15" s="18"/>
      <c r="S15" s="18"/>
      <c r="T15" s="1"/>
    </row>
    <row r="16" spans="1:22" ht="12" customHeight="1">
      <c r="A16" s="40"/>
      <c r="B16" s="41"/>
      <c r="C16" s="1"/>
      <c r="D16" s="48"/>
      <c r="E16" s="1"/>
      <c r="F16" s="1"/>
      <c r="G16" s="1"/>
      <c r="H16" s="1"/>
      <c r="I16" s="1"/>
      <c r="J16" s="1"/>
      <c r="K16" s="45"/>
      <c r="L16" s="46"/>
      <c r="M16" s="47"/>
      <c r="N16" s="47"/>
      <c r="O16" s="47"/>
      <c r="S16" s="49"/>
      <c r="T16" s="1"/>
    </row>
    <row r="17" spans="1:20" ht="39.75" customHeight="1">
      <c r="A17" s="40">
        <f>A15+1</f>
        <v>5</v>
      </c>
      <c r="B17" s="41" t="s">
        <v>90</v>
      </c>
      <c r="C17" s="1"/>
      <c r="D17" s="43" t="s">
        <v>4</v>
      </c>
      <c r="E17" s="1"/>
      <c r="F17" s="1" t="e">
        <f>#REF!*#REF!</f>
        <v>#REF!</v>
      </c>
      <c r="G17" s="1" t="e">
        <f>IF(#REF!&gt;=0,10*#REF!,0)</f>
        <v>#REF!</v>
      </c>
      <c r="H17" s="1"/>
      <c r="I17" s="44"/>
      <c r="J17" s="1"/>
      <c r="K17" s="45">
        <v>3</v>
      </c>
      <c r="L17" s="46">
        <f>K17/K117</f>
        <v>0.6</v>
      </c>
      <c r="M17" s="47">
        <f>VLOOKUP(D17,Q1:R9,2,FALSE)</f>
        <v>0</v>
      </c>
      <c r="N17" s="47">
        <f>M17*L17</f>
        <v>0</v>
      </c>
      <c r="O17" s="47">
        <f>IF(M17=0,0,L17*MAX(R2:R8))</f>
        <v>0</v>
      </c>
      <c r="S17" s="49"/>
      <c r="T17" s="1"/>
    </row>
    <row r="18" spans="1:20" ht="12" customHeight="1">
      <c r="B18" s="55"/>
      <c r="C18" s="1"/>
      <c r="D18" s="48"/>
      <c r="E18" s="1"/>
      <c r="F18" s="1"/>
      <c r="G18" s="1"/>
      <c r="H18" s="1"/>
      <c r="I18" s="1"/>
      <c r="J18" s="1"/>
      <c r="K18" s="45"/>
      <c r="L18" s="46"/>
      <c r="M18" s="47"/>
      <c r="N18" s="47"/>
      <c r="O18" s="47"/>
      <c r="S18" s="49"/>
      <c r="T18" s="1"/>
    </row>
    <row r="19" spans="1:20" ht="15.75" customHeight="1">
      <c r="A19" s="9" t="s">
        <v>22</v>
      </c>
      <c r="C19" s="38"/>
      <c r="D19" s="48"/>
      <c r="E19" s="1"/>
      <c r="F19" s="1"/>
      <c r="G19" s="1"/>
      <c r="H19" s="1"/>
      <c r="I19" s="1"/>
      <c r="J19" s="1"/>
      <c r="K19" s="45"/>
      <c r="L19" s="46"/>
      <c r="M19" s="47"/>
      <c r="N19" s="47"/>
      <c r="O19" s="47"/>
    </row>
    <row r="20" spans="1:20" ht="14.25" customHeight="1">
      <c r="B20" s="56"/>
      <c r="C20" s="38"/>
      <c r="D20" s="48"/>
      <c r="E20" s="1"/>
      <c r="F20" s="1"/>
      <c r="G20" s="1"/>
      <c r="H20" s="1"/>
      <c r="I20" s="1"/>
      <c r="J20" s="1"/>
      <c r="K20" s="45"/>
      <c r="L20" s="46"/>
      <c r="M20" s="47"/>
      <c r="N20" s="47"/>
      <c r="O20" s="47"/>
    </row>
    <row r="21" spans="1:20" ht="39.75" customHeight="1">
      <c r="A21" s="40">
        <f>A17+1</f>
        <v>6</v>
      </c>
      <c r="B21" s="41" t="s">
        <v>92</v>
      </c>
      <c r="C21" s="1"/>
      <c r="D21" s="43" t="s">
        <v>4</v>
      </c>
      <c r="E21" s="1"/>
      <c r="F21" s="1" t="e">
        <f>#REF!*#REF!</f>
        <v>#REF!</v>
      </c>
      <c r="G21" s="1" t="e">
        <f>IF(#REF!&gt;=0,10*#REF!,0)</f>
        <v>#REF!</v>
      </c>
      <c r="H21" s="1"/>
      <c r="I21" s="44"/>
      <c r="J21" s="1"/>
      <c r="K21" s="45">
        <v>3</v>
      </c>
      <c r="L21" s="46">
        <f>K21/K117</f>
        <v>0.6</v>
      </c>
      <c r="M21" s="47">
        <f>VLOOKUP(D21,Q1:R9,2,FALSE)</f>
        <v>0</v>
      </c>
      <c r="N21" s="47">
        <f>M21*L21</f>
        <v>0</v>
      </c>
      <c r="O21" s="47">
        <f>IF(M21=0,0,L21*MAX(R2:R8))</f>
        <v>0</v>
      </c>
    </row>
    <row r="22" spans="1:20" ht="12" customHeight="1">
      <c r="A22" s="40"/>
      <c r="B22" s="41"/>
      <c r="C22" s="1"/>
      <c r="D22" s="48"/>
      <c r="E22" s="1"/>
      <c r="F22" s="1"/>
      <c r="G22" s="1"/>
      <c r="H22" s="1"/>
      <c r="I22" s="1"/>
      <c r="J22" s="1"/>
      <c r="K22" s="52"/>
      <c r="L22" s="53"/>
      <c r="M22" s="47"/>
      <c r="N22" s="57"/>
      <c r="O22" s="57"/>
      <c r="P22" s="49"/>
      <c r="Q22" s="49"/>
      <c r="R22" s="49"/>
    </row>
    <row r="23" spans="1:20" ht="39.75" customHeight="1">
      <c r="A23" s="40">
        <f>A21+1</f>
        <v>7</v>
      </c>
      <c r="B23" s="41" t="s">
        <v>94</v>
      </c>
      <c r="C23" s="1"/>
      <c r="D23" s="43" t="s">
        <v>4</v>
      </c>
      <c r="E23" s="1"/>
      <c r="F23" s="1" t="e">
        <f>#REF!*#REF!</f>
        <v>#REF!</v>
      </c>
      <c r="G23" s="1" t="e">
        <f>IF(#REF!&gt;=0,10*#REF!,0)</f>
        <v>#REF!</v>
      </c>
      <c r="H23" s="1"/>
      <c r="I23" s="44"/>
      <c r="J23" s="1"/>
      <c r="K23" s="45">
        <v>4</v>
      </c>
      <c r="L23" s="46">
        <f>K23/K117</f>
        <v>0.8</v>
      </c>
      <c r="M23" s="47">
        <f>VLOOKUP(D23,Q1:R9,2,FALSE)</f>
        <v>0</v>
      </c>
      <c r="N23" s="47">
        <f>M23*L23</f>
        <v>0</v>
      </c>
      <c r="O23" s="47">
        <f>IF(M23=0,0,L23*MAX(R2:R8))</f>
        <v>0</v>
      </c>
      <c r="Q23" s="49"/>
      <c r="R23" s="49"/>
    </row>
    <row r="24" spans="1:20" ht="12" customHeight="1">
      <c r="A24" s="40"/>
      <c r="B24" s="41"/>
      <c r="C24" s="1"/>
      <c r="D24" s="48"/>
      <c r="E24" s="1"/>
      <c r="F24" s="1"/>
      <c r="G24" s="1"/>
      <c r="H24" s="1"/>
      <c r="I24" s="1"/>
      <c r="J24" s="1"/>
      <c r="K24" s="45"/>
      <c r="L24" s="46"/>
      <c r="M24" s="47"/>
      <c r="N24" s="47"/>
      <c r="O24" s="47"/>
      <c r="Q24" s="49"/>
      <c r="R24" s="49"/>
    </row>
    <row r="25" spans="1:20" ht="39.75" customHeight="1">
      <c r="A25" s="40">
        <f>A23+1</f>
        <v>8</v>
      </c>
      <c r="B25" s="41" t="s">
        <v>95</v>
      </c>
      <c r="C25" s="1"/>
      <c r="D25" s="43" t="s">
        <v>4</v>
      </c>
      <c r="E25" s="1"/>
      <c r="F25" s="1"/>
      <c r="G25" s="1"/>
      <c r="H25" s="1"/>
      <c r="I25" s="44"/>
      <c r="J25" s="1"/>
      <c r="K25" s="45">
        <v>3</v>
      </c>
      <c r="L25" s="46">
        <f>K25/K117</f>
        <v>0.6</v>
      </c>
      <c r="M25" s="47">
        <f>VLOOKUP(D25,Q1:R9,2,FALSE)</f>
        <v>0</v>
      </c>
      <c r="N25" s="47">
        <f>M25*L25</f>
        <v>0</v>
      </c>
      <c r="O25" s="47">
        <f>IF(M25=0,0,L25*MAX(R2:R8))</f>
        <v>0</v>
      </c>
      <c r="Q25" s="49"/>
      <c r="R25" s="49"/>
    </row>
    <row r="26" spans="1:20" ht="12" customHeight="1">
      <c r="B26" s="32"/>
      <c r="C26" s="1"/>
      <c r="D26" s="48"/>
      <c r="E26" s="1"/>
      <c r="F26" s="1"/>
      <c r="G26" s="1"/>
      <c r="H26" s="1"/>
      <c r="I26" s="1"/>
      <c r="J26" s="1"/>
      <c r="K26" s="45"/>
      <c r="L26" s="46"/>
      <c r="M26" s="47"/>
      <c r="N26" s="47"/>
      <c r="O26" s="47"/>
      <c r="Q26" s="49"/>
      <c r="R26" s="49"/>
      <c r="S26" s="49"/>
    </row>
    <row r="27" spans="1:20" ht="15.75" customHeight="1">
      <c r="A27" s="9" t="s">
        <v>29</v>
      </c>
      <c r="C27" s="38"/>
      <c r="D27" s="58"/>
      <c r="E27" s="1"/>
      <c r="F27" s="1"/>
      <c r="G27" s="1"/>
      <c r="H27" s="1"/>
      <c r="I27" s="1"/>
      <c r="J27" s="1"/>
      <c r="K27" s="45"/>
      <c r="L27" s="46"/>
      <c r="M27" s="47"/>
      <c r="N27" s="47"/>
      <c r="O27" s="47"/>
      <c r="Q27" s="49"/>
      <c r="R27" s="49"/>
      <c r="S27" s="49"/>
    </row>
    <row r="28" spans="1:20" ht="14.25" customHeight="1">
      <c r="B28" s="56"/>
      <c r="C28" s="38"/>
      <c r="D28" s="58"/>
      <c r="E28" s="1"/>
      <c r="F28" s="1"/>
      <c r="G28" s="1"/>
      <c r="H28" s="1"/>
      <c r="I28" s="1"/>
      <c r="J28" s="1"/>
      <c r="K28" s="45"/>
      <c r="L28" s="46"/>
      <c r="M28" s="47"/>
      <c r="N28" s="47"/>
      <c r="O28" s="47"/>
      <c r="Q28" s="49"/>
      <c r="R28" s="49"/>
      <c r="S28" s="49"/>
    </row>
    <row r="29" spans="1:20" ht="39.75" customHeight="1">
      <c r="A29" s="40">
        <f>A25+1</f>
        <v>9</v>
      </c>
      <c r="B29" s="49" t="s">
        <v>98</v>
      </c>
      <c r="C29" s="1"/>
      <c r="D29" s="43" t="s">
        <v>4</v>
      </c>
      <c r="E29" s="1"/>
      <c r="F29" s="1" t="e">
        <f>#REF!*#REF!</f>
        <v>#REF!</v>
      </c>
      <c r="G29" s="1" t="e">
        <f>IF(#REF!&gt;=0,10*#REF!,0)</f>
        <v>#REF!</v>
      </c>
      <c r="H29" s="1"/>
      <c r="I29" s="44"/>
      <c r="J29" s="1"/>
      <c r="K29" s="45">
        <v>2</v>
      </c>
      <c r="L29" s="46">
        <f>K29/K117</f>
        <v>0.4</v>
      </c>
      <c r="M29" s="47">
        <f>VLOOKUP(D29,Q1:R9,2,FALSE)</f>
        <v>0</v>
      </c>
      <c r="N29" s="47">
        <f>M29*L29</f>
        <v>0</v>
      </c>
      <c r="O29" s="47">
        <f>IF(M29=0,0,L29*MAX(R2:R8))</f>
        <v>0</v>
      </c>
      <c r="Q29" s="49"/>
      <c r="R29" s="49"/>
      <c r="S29" s="49"/>
    </row>
    <row r="30" spans="1:20" ht="12" customHeight="1">
      <c r="A30" s="40"/>
      <c r="B30" s="49"/>
      <c r="C30" s="1"/>
      <c r="D30" s="48"/>
      <c r="E30" s="1"/>
      <c r="F30" s="1"/>
      <c r="G30" s="1"/>
      <c r="H30" s="1"/>
      <c r="I30" s="1"/>
      <c r="J30" s="1"/>
      <c r="K30" s="52"/>
      <c r="L30" s="53"/>
      <c r="M30" s="47"/>
      <c r="N30" s="59"/>
      <c r="O30" s="57"/>
      <c r="P30" s="18"/>
      <c r="Q30" s="18"/>
      <c r="R30" s="18"/>
      <c r="S30" s="18"/>
    </row>
    <row r="31" spans="1:20" ht="39.75" customHeight="1">
      <c r="A31" s="40">
        <f>A29+1</f>
        <v>10</v>
      </c>
      <c r="B31" s="49" t="s">
        <v>100</v>
      </c>
      <c r="C31" s="1"/>
      <c r="D31" s="43" t="s">
        <v>4</v>
      </c>
      <c r="E31" s="1"/>
      <c r="F31" s="1" t="e">
        <f>#REF!*#REF!</f>
        <v>#REF!</v>
      </c>
      <c r="G31" s="1" t="e">
        <f>IF(#REF!&gt;=0,10*#REF!,0)</f>
        <v>#REF!</v>
      </c>
      <c r="H31" s="1"/>
      <c r="I31" s="44"/>
      <c r="J31" s="1"/>
      <c r="K31" s="45">
        <v>4</v>
      </c>
      <c r="L31" s="46">
        <f>K31/K117</f>
        <v>0.8</v>
      </c>
      <c r="M31" s="47">
        <f>VLOOKUP(D31,Q1:R9,2,FALSE)</f>
        <v>0</v>
      </c>
      <c r="N31" s="47">
        <f>M31*L31</f>
        <v>0</v>
      </c>
      <c r="O31" s="47">
        <f>IF(M31=0,0,L31*MAX(R2:R8))</f>
        <v>0</v>
      </c>
    </row>
    <row r="32" spans="1:20" ht="12" customHeight="1">
      <c r="A32" s="40"/>
      <c r="B32" s="49"/>
      <c r="C32" s="1"/>
      <c r="D32" s="48"/>
      <c r="E32" s="1"/>
      <c r="F32" s="1"/>
      <c r="G32" s="1"/>
      <c r="H32" s="1"/>
      <c r="I32" s="1"/>
      <c r="J32" s="1"/>
      <c r="K32" s="45"/>
      <c r="L32" s="46"/>
      <c r="M32" s="47"/>
      <c r="N32" s="47"/>
      <c r="O32" s="47"/>
    </row>
    <row r="33" spans="1:19" ht="39.75" customHeight="1">
      <c r="A33" s="40">
        <f>A31+1</f>
        <v>11</v>
      </c>
      <c r="B33" s="49" t="s">
        <v>102</v>
      </c>
      <c r="C33" s="1"/>
      <c r="D33" s="43" t="s">
        <v>4</v>
      </c>
      <c r="E33" s="1"/>
      <c r="F33" s="1"/>
      <c r="G33" s="1"/>
      <c r="H33" s="1"/>
      <c r="I33" s="44"/>
      <c r="J33" s="1"/>
      <c r="K33" s="45">
        <v>3</v>
      </c>
      <c r="L33" s="46">
        <f>K33/K117</f>
        <v>0.6</v>
      </c>
      <c r="M33" s="47">
        <f>VLOOKUP(D33,Q1:R9,2,FALSE)</f>
        <v>0</v>
      </c>
      <c r="N33" s="47">
        <f>M33*L33</f>
        <v>0</v>
      </c>
      <c r="O33" s="47">
        <f>IF(M33=0,0,L33*MAX(R2:R8))</f>
        <v>0</v>
      </c>
    </row>
    <row r="34" spans="1:19" ht="12" customHeight="1">
      <c r="A34" s="40"/>
      <c r="B34" s="49"/>
      <c r="C34" s="1"/>
      <c r="D34" s="48"/>
      <c r="E34" s="1"/>
      <c r="F34" s="1"/>
      <c r="G34" s="1"/>
      <c r="H34" s="1"/>
      <c r="I34" s="1"/>
      <c r="J34" s="1"/>
      <c r="K34" s="45"/>
      <c r="L34" s="46"/>
      <c r="M34" s="47"/>
      <c r="N34" s="47"/>
      <c r="O34" s="47"/>
    </row>
    <row r="35" spans="1:19" ht="39.75" customHeight="1">
      <c r="A35" s="40">
        <f>A33+1</f>
        <v>12</v>
      </c>
      <c r="B35" s="49" t="s">
        <v>104</v>
      </c>
      <c r="C35" s="1"/>
      <c r="D35" s="43" t="s">
        <v>4</v>
      </c>
      <c r="E35" s="1"/>
      <c r="F35" s="1" t="e">
        <f>#REF!*#REF!</f>
        <v>#REF!</v>
      </c>
      <c r="G35" s="1" t="e">
        <f>IF(#REF!&gt;=0,10*#REF!,0)</f>
        <v>#REF!</v>
      </c>
      <c r="H35" s="1"/>
      <c r="I35" s="44"/>
      <c r="J35" s="1"/>
      <c r="K35" s="45">
        <v>5</v>
      </c>
      <c r="L35" s="46">
        <f>K35/K117</f>
        <v>1</v>
      </c>
      <c r="M35" s="47">
        <f>VLOOKUP(D35,Q1:R9,2,FALSE)</f>
        <v>0</v>
      </c>
      <c r="N35" s="47">
        <f>M35*L35</f>
        <v>0</v>
      </c>
      <c r="O35" s="47">
        <f>IF(M35=0,0,L35*MAX(R2:R8))</f>
        <v>0</v>
      </c>
    </row>
    <row r="36" spans="1:19" ht="12" customHeight="1">
      <c r="A36" s="40"/>
      <c r="B36" s="49"/>
      <c r="C36" s="1"/>
      <c r="D36" s="48"/>
      <c r="E36" s="1"/>
      <c r="F36" s="1"/>
      <c r="G36" s="1"/>
      <c r="H36" s="1"/>
      <c r="I36" s="1"/>
      <c r="J36" s="1"/>
      <c r="K36" s="45"/>
      <c r="L36" s="46"/>
      <c r="M36" s="47"/>
      <c r="N36" s="47"/>
      <c r="O36" s="47"/>
    </row>
    <row r="37" spans="1:19" ht="39.75" customHeight="1">
      <c r="A37" s="40">
        <f>A35+1</f>
        <v>13</v>
      </c>
      <c r="B37" s="49" t="s">
        <v>106</v>
      </c>
      <c r="C37" s="1"/>
      <c r="D37" s="43" t="s">
        <v>4</v>
      </c>
      <c r="E37" s="1"/>
      <c r="F37" s="1" t="e">
        <f>#REF!*#REF!</f>
        <v>#REF!</v>
      </c>
      <c r="G37" s="1" t="e">
        <f>IF(#REF!&gt;=0,10*#REF!,0)</f>
        <v>#REF!</v>
      </c>
      <c r="H37" s="1"/>
      <c r="I37" s="44"/>
      <c r="J37" s="1"/>
      <c r="K37" s="45">
        <v>3</v>
      </c>
      <c r="L37" s="46">
        <f>K37/K117</f>
        <v>0.6</v>
      </c>
      <c r="M37" s="47">
        <f>VLOOKUP(D37,Q1:R9,2,FALSE)</f>
        <v>0</v>
      </c>
      <c r="N37" s="47">
        <f>M37*L37</f>
        <v>0</v>
      </c>
      <c r="O37" s="47">
        <f>IF(M37=0,0,L37*MAX(R2:R8))</f>
        <v>0</v>
      </c>
    </row>
    <row r="38" spans="1:19" ht="12" customHeight="1">
      <c r="A38" s="40"/>
      <c r="B38" s="49"/>
      <c r="C38" s="1"/>
      <c r="D38" s="48"/>
      <c r="E38" s="1"/>
      <c r="F38" s="1"/>
      <c r="G38" s="1"/>
      <c r="H38" s="1"/>
      <c r="I38" s="1"/>
      <c r="J38" s="1"/>
      <c r="K38" s="45"/>
      <c r="L38" s="46"/>
      <c r="M38" s="47"/>
      <c r="N38" s="47"/>
      <c r="O38" s="47"/>
    </row>
    <row r="39" spans="1:19" ht="39.75" customHeight="1">
      <c r="A39" s="40">
        <f>A37+1</f>
        <v>14</v>
      </c>
      <c r="B39" s="49" t="s">
        <v>108</v>
      </c>
      <c r="C39" s="1"/>
      <c r="D39" s="43" t="s">
        <v>4</v>
      </c>
      <c r="E39" s="1"/>
      <c r="F39" s="1" t="e">
        <f>#REF!*#REF!</f>
        <v>#REF!</v>
      </c>
      <c r="G39" s="1" t="e">
        <f>IF(#REF!&gt;=0,10*#REF!,0)</f>
        <v>#REF!</v>
      </c>
      <c r="H39" s="1"/>
      <c r="I39" s="44"/>
      <c r="J39" s="1"/>
      <c r="K39" s="45">
        <v>4</v>
      </c>
      <c r="L39" s="46">
        <f>K39/K117</f>
        <v>0.8</v>
      </c>
      <c r="M39" s="47">
        <f>VLOOKUP(D39,Q1:R9,2,FALSE)</f>
        <v>0</v>
      </c>
      <c r="N39" s="47">
        <f>M39*L39</f>
        <v>0</v>
      </c>
      <c r="O39" s="47">
        <f>IF(M39=0,0,L39*MAX(R2:R8))</f>
        <v>0</v>
      </c>
      <c r="Q39" s="49"/>
      <c r="R39" s="49"/>
      <c r="S39" s="49"/>
    </row>
    <row r="40" spans="1:19" ht="12" customHeight="1">
      <c r="A40" s="40"/>
      <c r="B40" s="49"/>
      <c r="C40" s="1"/>
      <c r="D40" s="48"/>
      <c r="E40" s="1"/>
      <c r="F40" s="1"/>
      <c r="G40" s="1"/>
      <c r="H40" s="1"/>
      <c r="I40" s="1"/>
      <c r="J40" s="1"/>
      <c r="K40" s="52"/>
      <c r="L40" s="53"/>
      <c r="M40" s="47"/>
      <c r="N40" s="59"/>
      <c r="O40" s="57"/>
      <c r="P40" s="18"/>
      <c r="Q40" s="18"/>
      <c r="R40" s="18"/>
      <c r="S40" s="18"/>
    </row>
    <row r="41" spans="1:19" ht="39.75" customHeight="1">
      <c r="A41" s="40">
        <f>A39+1</f>
        <v>15</v>
      </c>
      <c r="B41" s="49" t="s">
        <v>110</v>
      </c>
      <c r="C41" s="1"/>
      <c r="D41" s="43" t="s">
        <v>4</v>
      </c>
      <c r="E41" s="1"/>
      <c r="F41" s="1" t="e">
        <f>#REF!*#REF!</f>
        <v>#REF!</v>
      </c>
      <c r="G41" s="1" t="e">
        <f>IF(#REF!&gt;=0,10*#REF!,0)</f>
        <v>#REF!</v>
      </c>
      <c r="H41" s="1"/>
      <c r="I41" s="44"/>
      <c r="J41" s="1"/>
      <c r="K41" s="45">
        <v>2</v>
      </c>
      <c r="L41" s="46">
        <f>K41/K117</f>
        <v>0.4</v>
      </c>
      <c r="M41" s="47">
        <f>VLOOKUP(D41,Q1:R9,2,FALSE)</f>
        <v>0</v>
      </c>
      <c r="N41" s="47">
        <f>M41*L41</f>
        <v>0</v>
      </c>
      <c r="O41" s="47">
        <f>IF(M41=0,0,L41*MAX(R2:R8))</f>
        <v>0</v>
      </c>
    </row>
    <row r="42" spans="1:19" ht="12" customHeight="1">
      <c r="A42" s="40"/>
      <c r="B42" s="49"/>
      <c r="C42" s="1"/>
      <c r="D42" s="48"/>
      <c r="E42" s="1"/>
      <c r="F42" s="1"/>
      <c r="G42" s="1"/>
      <c r="H42" s="1"/>
      <c r="I42" s="1"/>
      <c r="J42" s="1"/>
      <c r="K42" s="45"/>
      <c r="L42" s="46"/>
      <c r="M42" s="47"/>
      <c r="N42" s="47"/>
      <c r="O42" s="47"/>
    </row>
    <row r="43" spans="1:19" ht="39.75" customHeight="1">
      <c r="A43" s="40">
        <f>A41+1</f>
        <v>16</v>
      </c>
      <c r="B43" s="49" t="s">
        <v>112</v>
      </c>
      <c r="C43" s="1"/>
      <c r="D43" s="43" t="s">
        <v>4</v>
      </c>
      <c r="E43" s="1"/>
      <c r="F43" s="1" t="e">
        <f>#REF!*#REF!</f>
        <v>#REF!</v>
      </c>
      <c r="G43" s="1" t="e">
        <f>IF(#REF!&gt;=0,10*#REF!,0)</f>
        <v>#REF!</v>
      </c>
      <c r="H43" s="1"/>
      <c r="I43" s="44"/>
      <c r="J43" s="1"/>
      <c r="K43" s="45">
        <v>2</v>
      </c>
      <c r="L43" s="46">
        <f>K43/K117</f>
        <v>0.4</v>
      </c>
      <c r="M43" s="47">
        <f>VLOOKUP(D43,Q1:R9,2,FALSE)</f>
        <v>0</v>
      </c>
      <c r="N43" s="47">
        <f>M43*L43</f>
        <v>0</v>
      </c>
      <c r="O43" s="47">
        <f>IF(M43=0,0,L43*MAX(R2:R8))</f>
        <v>0</v>
      </c>
    </row>
    <row r="44" spans="1:19" ht="12" customHeight="1">
      <c r="A44" s="40"/>
      <c r="B44" s="49"/>
      <c r="C44" s="1"/>
      <c r="D44" s="48"/>
      <c r="E44" s="1"/>
      <c r="F44" s="1"/>
      <c r="G44" s="1"/>
      <c r="H44" s="1"/>
      <c r="I44" s="1"/>
      <c r="J44" s="1"/>
      <c r="K44" s="45"/>
      <c r="L44" s="46"/>
      <c r="M44" s="47"/>
      <c r="N44" s="47"/>
      <c r="O44" s="47"/>
    </row>
    <row r="45" spans="1:19" ht="39.75" customHeight="1">
      <c r="A45" s="40">
        <f>A43+1</f>
        <v>17</v>
      </c>
      <c r="B45" s="49" t="s">
        <v>114</v>
      </c>
      <c r="C45" s="1"/>
      <c r="D45" s="43" t="s">
        <v>4</v>
      </c>
      <c r="E45" s="1"/>
      <c r="F45" s="1" t="e">
        <f>#REF!*#REF!</f>
        <v>#REF!</v>
      </c>
      <c r="G45" s="1" t="e">
        <f>IF(#REF!&gt;=0,10*#REF!,0)</f>
        <v>#REF!</v>
      </c>
      <c r="H45" s="1"/>
      <c r="I45" s="44"/>
      <c r="J45" s="1"/>
      <c r="K45" s="45">
        <v>1</v>
      </c>
      <c r="L45" s="46">
        <f>K45/K117</f>
        <v>0.2</v>
      </c>
      <c r="M45" s="47">
        <f>VLOOKUP(D45,Q1:R9,2,FALSE)</f>
        <v>0</v>
      </c>
      <c r="N45" s="47">
        <f>M45*L45</f>
        <v>0</v>
      </c>
      <c r="O45" s="47">
        <f>IF(M45=0,0,L45*MAX(R2:R8))</f>
        <v>0</v>
      </c>
    </row>
    <row r="46" spans="1:19" ht="12" customHeight="1">
      <c r="B46" s="32"/>
      <c r="C46" s="1"/>
      <c r="D46" s="48"/>
      <c r="E46" s="1"/>
      <c r="F46" s="1"/>
      <c r="G46" s="1"/>
      <c r="H46" s="1"/>
      <c r="I46" s="1"/>
      <c r="J46" s="1"/>
      <c r="K46" s="45"/>
      <c r="L46" s="46"/>
      <c r="M46" s="47"/>
      <c r="N46" s="47"/>
      <c r="O46" s="47"/>
    </row>
    <row r="47" spans="1:19" ht="15.75" customHeight="1">
      <c r="A47" s="9" t="s">
        <v>48</v>
      </c>
      <c r="C47" s="38"/>
      <c r="D47" s="58"/>
      <c r="E47" s="1"/>
      <c r="F47" s="1"/>
      <c r="G47" s="1"/>
      <c r="H47" s="1"/>
      <c r="I47" s="1"/>
      <c r="J47" s="1"/>
      <c r="K47" s="45"/>
      <c r="L47" s="46"/>
      <c r="M47" s="47"/>
      <c r="N47" s="47"/>
      <c r="O47" s="47"/>
    </row>
    <row r="48" spans="1:19" ht="14.25" customHeight="1">
      <c r="B48" s="56"/>
      <c r="C48" s="38"/>
      <c r="D48" s="58"/>
      <c r="E48" s="1"/>
      <c r="F48" s="1"/>
      <c r="G48" s="1"/>
      <c r="H48" s="1"/>
      <c r="I48" s="1"/>
      <c r="J48" s="1"/>
      <c r="K48" s="45"/>
      <c r="L48" s="46"/>
      <c r="M48" s="47"/>
      <c r="N48" s="47"/>
      <c r="O48" s="47"/>
    </row>
    <row r="49" spans="1:15" ht="39.75" customHeight="1">
      <c r="A49" s="40">
        <f>A45+1</f>
        <v>18</v>
      </c>
      <c r="B49" s="49" t="s">
        <v>116</v>
      </c>
      <c r="C49" s="1"/>
      <c r="D49" s="43" t="s">
        <v>4</v>
      </c>
      <c r="E49" s="1"/>
      <c r="F49" s="1" t="e">
        <f>#REF!*#REF!</f>
        <v>#REF!</v>
      </c>
      <c r="G49" s="1" t="e">
        <f>IF(#REF!&gt;=0,10*#REF!,0)</f>
        <v>#REF!</v>
      </c>
      <c r="H49" s="1"/>
      <c r="I49" s="44"/>
      <c r="J49" s="1"/>
      <c r="K49" s="45">
        <v>4</v>
      </c>
      <c r="L49" s="46">
        <f>K49/K117</f>
        <v>0.8</v>
      </c>
      <c r="M49" s="47">
        <f>VLOOKUP(D49,Q1:R9,2,FALSE)</f>
        <v>0</v>
      </c>
      <c r="N49" s="47">
        <f>M49*L49</f>
        <v>0</v>
      </c>
      <c r="O49" s="47">
        <f>IF(M49=0,0,L49*MAX(R2:R8))</f>
        <v>0</v>
      </c>
    </row>
    <row r="50" spans="1:15" ht="12" customHeight="1">
      <c r="A50" s="40"/>
      <c r="B50" s="49"/>
      <c r="C50" s="1"/>
      <c r="D50" s="48"/>
      <c r="E50" s="1"/>
      <c r="F50" s="1"/>
      <c r="G50" s="1"/>
      <c r="H50" s="1"/>
      <c r="I50" s="1"/>
      <c r="J50" s="1"/>
      <c r="K50" s="45"/>
      <c r="L50" s="46"/>
      <c r="M50" s="47"/>
      <c r="N50" s="47"/>
      <c r="O50" s="47"/>
    </row>
    <row r="51" spans="1:15" ht="39.75" customHeight="1">
      <c r="A51" s="40">
        <f>A49+1</f>
        <v>19</v>
      </c>
      <c r="B51" s="49" t="s">
        <v>118</v>
      </c>
      <c r="C51" s="1"/>
      <c r="D51" s="43" t="s">
        <v>4</v>
      </c>
      <c r="E51" s="1"/>
      <c r="F51" s="1" t="e">
        <f>#REF!*#REF!</f>
        <v>#REF!</v>
      </c>
      <c r="G51" s="1" t="e">
        <f>IF(#REF!&gt;=0,10*#REF!,0)</f>
        <v>#REF!</v>
      </c>
      <c r="H51" s="1"/>
      <c r="I51" s="44"/>
      <c r="J51" s="1"/>
      <c r="K51" s="45">
        <v>4</v>
      </c>
      <c r="L51" s="46">
        <f>K51/K117</f>
        <v>0.8</v>
      </c>
      <c r="M51" s="47">
        <f>VLOOKUP(D51,Q1:R9,2,FALSE)</f>
        <v>0</v>
      </c>
      <c r="N51" s="47">
        <f>M51*L51</f>
        <v>0</v>
      </c>
      <c r="O51" s="47">
        <f>IF(M51=0,0,L51*MAX(R2:R8))</f>
        <v>0</v>
      </c>
    </row>
    <row r="52" spans="1:15" ht="12" customHeight="1">
      <c r="A52" s="40"/>
      <c r="B52" s="49"/>
      <c r="C52" s="1"/>
      <c r="D52" s="48"/>
      <c r="E52" s="1"/>
      <c r="F52" s="1"/>
      <c r="G52" s="1"/>
      <c r="H52" s="1"/>
      <c r="I52" s="1"/>
      <c r="J52" s="1"/>
      <c r="K52" s="45"/>
      <c r="L52" s="46"/>
      <c r="M52" s="47"/>
      <c r="N52" s="47"/>
      <c r="O52" s="47"/>
    </row>
    <row r="53" spans="1:15" ht="39.75" customHeight="1">
      <c r="A53" s="40">
        <f>A51+1</f>
        <v>20</v>
      </c>
      <c r="B53" s="49" t="s">
        <v>120</v>
      </c>
      <c r="C53" s="1"/>
      <c r="D53" s="43" t="s">
        <v>4</v>
      </c>
      <c r="E53" s="1"/>
      <c r="F53" s="1" t="e">
        <f>#REF!*#REF!</f>
        <v>#REF!</v>
      </c>
      <c r="G53" s="1" t="e">
        <f>IF(#REF!&gt;=0,10*#REF!,0)</f>
        <v>#REF!</v>
      </c>
      <c r="H53" s="1"/>
      <c r="I53" s="44"/>
      <c r="J53" s="1"/>
      <c r="K53" s="45">
        <v>2</v>
      </c>
      <c r="L53" s="46">
        <f>K53/K117</f>
        <v>0.4</v>
      </c>
      <c r="M53" s="47">
        <f>VLOOKUP(D53,Q1:R9,2,FALSE)</f>
        <v>0</v>
      </c>
      <c r="N53" s="47">
        <f>M53*L53</f>
        <v>0</v>
      </c>
      <c r="O53" s="47">
        <f>IF(M53=0,0,L53*MAX(R2:R8))</f>
        <v>0</v>
      </c>
    </row>
    <row r="54" spans="1:15" ht="12" customHeight="1">
      <c r="A54" s="40"/>
      <c r="B54" s="49"/>
      <c r="C54" s="1"/>
      <c r="D54" s="48"/>
      <c r="E54" s="1"/>
      <c r="F54" s="1"/>
      <c r="G54" s="1"/>
      <c r="H54" s="1"/>
      <c r="I54" s="1"/>
      <c r="J54" s="1"/>
      <c r="K54" s="45"/>
      <c r="L54" s="46"/>
      <c r="M54" s="47"/>
      <c r="N54" s="47"/>
      <c r="O54" s="47"/>
    </row>
    <row r="55" spans="1:15" ht="39.75" customHeight="1">
      <c r="A55" s="40">
        <f>A53+1</f>
        <v>21</v>
      </c>
      <c r="B55" s="49" t="s">
        <v>122</v>
      </c>
      <c r="C55" s="1"/>
      <c r="D55" s="43" t="s">
        <v>4</v>
      </c>
      <c r="E55" s="1"/>
      <c r="F55" s="1" t="e">
        <f>#REF!*#REF!</f>
        <v>#REF!</v>
      </c>
      <c r="G55" s="1" t="e">
        <f>IF(#REF!&gt;=0,10*#REF!,0)</f>
        <v>#REF!</v>
      </c>
      <c r="H55" s="1"/>
      <c r="I55" s="44"/>
      <c r="J55" s="1"/>
      <c r="K55" s="45">
        <v>4</v>
      </c>
      <c r="L55" s="46">
        <f>K55/K117</f>
        <v>0.8</v>
      </c>
      <c r="M55" s="47">
        <f>VLOOKUP(D55,Q1:R9,2,FALSE)</f>
        <v>0</v>
      </c>
      <c r="N55" s="47">
        <f>M55*L55</f>
        <v>0</v>
      </c>
      <c r="O55" s="47">
        <f>IF(M55=0,0,L55*MAX(R2:R8))</f>
        <v>0</v>
      </c>
    </row>
    <row r="56" spans="1:15" ht="12" customHeight="1">
      <c r="B56" s="32"/>
      <c r="C56" s="1"/>
      <c r="D56" s="48"/>
      <c r="E56" s="1"/>
      <c r="F56" s="1"/>
      <c r="G56" s="1"/>
      <c r="H56" s="1"/>
      <c r="I56" s="1"/>
      <c r="J56" s="1"/>
      <c r="K56" s="45"/>
      <c r="L56" s="46"/>
      <c r="M56" s="47"/>
      <c r="N56" s="47"/>
      <c r="O56" s="47"/>
    </row>
    <row r="57" spans="1:15" ht="15.75" customHeight="1">
      <c r="A57" s="9" t="s">
        <v>53</v>
      </c>
      <c r="C57" s="38"/>
      <c r="D57" s="58"/>
      <c r="E57" s="38"/>
      <c r="F57" s="1"/>
      <c r="G57" s="1"/>
      <c r="H57" s="1"/>
      <c r="I57" s="1"/>
      <c r="J57" s="1"/>
      <c r="K57" s="45"/>
      <c r="L57" s="46"/>
      <c r="M57" s="47"/>
      <c r="N57" s="47"/>
      <c r="O57" s="47"/>
    </row>
    <row r="58" spans="1:15" ht="14.25" customHeight="1">
      <c r="B58" s="56"/>
      <c r="C58" s="38"/>
      <c r="D58" s="58"/>
      <c r="E58" s="38"/>
      <c r="F58" s="1"/>
      <c r="G58" s="1"/>
      <c r="H58" s="1"/>
      <c r="I58" s="1"/>
      <c r="J58" s="1"/>
      <c r="K58" s="45"/>
      <c r="L58" s="46"/>
      <c r="M58" s="47"/>
      <c r="N58" s="47"/>
      <c r="O58" s="47"/>
    </row>
    <row r="59" spans="1:15" ht="39.75" customHeight="1">
      <c r="A59" s="40">
        <f>A55+1</f>
        <v>22</v>
      </c>
      <c r="B59" s="49" t="s">
        <v>124</v>
      </c>
      <c r="C59" s="1"/>
      <c r="D59" s="43" t="s">
        <v>4</v>
      </c>
      <c r="E59" s="1"/>
      <c r="F59" s="1" t="e">
        <f>#REF!*#REF!</f>
        <v>#REF!</v>
      </c>
      <c r="G59" s="1" t="e">
        <f>IF(#REF!&gt;=0,10*#REF!,0)</f>
        <v>#REF!</v>
      </c>
      <c r="H59" s="1"/>
      <c r="I59" s="44"/>
      <c r="J59" s="1"/>
      <c r="K59" s="45">
        <v>4</v>
      </c>
      <c r="L59" s="46">
        <f>K59/K117</f>
        <v>0.8</v>
      </c>
      <c r="M59" s="47">
        <f>VLOOKUP(D59,Q1:R9,2,FALSE)</f>
        <v>0</v>
      </c>
      <c r="N59" s="47">
        <f>M59*L59</f>
        <v>0</v>
      </c>
      <c r="O59" s="47">
        <f>IF(M59=0,0,L59*MAX(R2:R8))</f>
        <v>0</v>
      </c>
    </row>
    <row r="60" spans="1:15" ht="12" customHeight="1">
      <c r="A60" s="40"/>
      <c r="B60" s="49"/>
      <c r="C60" s="1"/>
      <c r="D60" s="48"/>
      <c r="E60" s="1"/>
      <c r="F60" s="1"/>
      <c r="G60" s="1"/>
      <c r="H60" s="1"/>
      <c r="I60" s="1"/>
      <c r="J60" s="1"/>
      <c r="K60" s="45"/>
      <c r="L60" s="46"/>
      <c r="M60" s="47"/>
      <c r="N60" s="47"/>
      <c r="O60" s="47"/>
    </row>
    <row r="61" spans="1:15" ht="39.75" customHeight="1">
      <c r="A61" s="40">
        <f>A59+1</f>
        <v>23</v>
      </c>
      <c r="B61" s="49" t="s">
        <v>125</v>
      </c>
      <c r="C61" s="1"/>
      <c r="D61" s="43" t="s">
        <v>4</v>
      </c>
      <c r="E61" s="1"/>
      <c r="F61" s="1" t="e">
        <f>#REF!*#REF!</f>
        <v>#REF!</v>
      </c>
      <c r="G61" s="1" t="e">
        <f>IF(#REF!&gt;=0,10*#REF!,0)</f>
        <v>#REF!</v>
      </c>
      <c r="H61" s="1"/>
      <c r="I61" s="44"/>
      <c r="J61" s="1"/>
      <c r="K61" s="45">
        <v>3</v>
      </c>
      <c r="L61" s="46">
        <f>K61/K117</f>
        <v>0.6</v>
      </c>
      <c r="M61" s="47">
        <f>VLOOKUP(D61,Q1:R9,2,FALSE)</f>
        <v>0</v>
      </c>
      <c r="N61" s="47">
        <f>M61*L61</f>
        <v>0</v>
      </c>
      <c r="O61" s="47">
        <f>IF(M61=0,0,L61*MAX(R2:R8))</f>
        <v>0</v>
      </c>
    </row>
    <row r="62" spans="1:15" ht="12" customHeight="1">
      <c r="A62" s="40"/>
      <c r="B62" s="49"/>
      <c r="C62" s="1"/>
      <c r="D62" s="48"/>
      <c r="E62" s="1"/>
      <c r="F62" s="1"/>
      <c r="G62" s="1"/>
      <c r="H62" s="1"/>
      <c r="I62" s="1"/>
      <c r="J62" s="1"/>
      <c r="K62" s="45"/>
      <c r="L62" s="46"/>
      <c r="M62" s="47"/>
      <c r="N62" s="47"/>
      <c r="O62" s="47"/>
    </row>
    <row r="63" spans="1:15" ht="39.75" customHeight="1">
      <c r="A63" s="40">
        <f>A61+1</f>
        <v>24</v>
      </c>
      <c r="B63" s="49" t="s">
        <v>127</v>
      </c>
      <c r="C63" s="1"/>
      <c r="D63" s="43" t="s">
        <v>4</v>
      </c>
      <c r="E63" s="1"/>
      <c r="F63" s="1" t="e">
        <f>#REF!*#REF!</f>
        <v>#REF!</v>
      </c>
      <c r="G63" s="1" t="e">
        <f>IF(#REF!&gt;=0,10*#REF!,0)</f>
        <v>#REF!</v>
      </c>
      <c r="H63" s="1"/>
      <c r="I63" s="44"/>
      <c r="J63" s="1"/>
      <c r="K63" s="45">
        <v>1</v>
      </c>
      <c r="L63" s="46">
        <f>K63/K117</f>
        <v>0.2</v>
      </c>
      <c r="M63" s="47">
        <f>VLOOKUP(D63,Q1:R9,2,FALSE)</f>
        <v>0</v>
      </c>
      <c r="N63" s="47">
        <f>M63*L63</f>
        <v>0</v>
      </c>
      <c r="O63" s="47">
        <f>IF(M63=0,0,L63*MAX(R2:R8))</f>
        <v>0</v>
      </c>
    </row>
    <row r="64" spans="1:15" ht="12" customHeight="1">
      <c r="B64" s="31"/>
      <c r="C64" s="1"/>
      <c r="D64" s="48"/>
      <c r="E64" s="1"/>
      <c r="F64" s="1"/>
      <c r="G64" s="1"/>
      <c r="H64" s="1"/>
      <c r="I64" s="1"/>
      <c r="J64" s="1"/>
      <c r="K64" s="45"/>
      <c r="L64" s="46"/>
      <c r="M64" s="47"/>
      <c r="N64" s="47"/>
      <c r="O64" s="47"/>
    </row>
    <row r="65" spans="1:15" ht="15.75" customHeight="1">
      <c r="A65" s="9" t="s">
        <v>57</v>
      </c>
      <c r="C65" s="38"/>
      <c r="D65" s="58"/>
      <c r="E65" s="38"/>
      <c r="F65" s="1"/>
      <c r="G65" s="1"/>
      <c r="H65" s="1"/>
      <c r="I65" s="1"/>
      <c r="J65" s="1"/>
      <c r="K65" s="45"/>
      <c r="L65" s="46"/>
      <c r="M65" s="47"/>
      <c r="N65" s="47"/>
      <c r="O65" s="47"/>
    </row>
    <row r="66" spans="1:15" ht="14.25" customHeight="1">
      <c r="B66" s="56"/>
      <c r="C66" s="38"/>
      <c r="D66" s="58"/>
      <c r="E66" s="38"/>
      <c r="F66" s="1"/>
      <c r="G66" s="1"/>
      <c r="H66" s="1"/>
      <c r="I66" s="1"/>
      <c r="J66" s="1"/>
      <c r="K66" s="45"/>
      <c r="L66" s="46"/>
      <c r="M66" s="47"/>
      <c r="N66" s="47"/>
      <c r="O66" s="47"/>
    </row>
    <row r="67" spans="1:15" ht="39.75" customHeight="1">
      <c r="A67" s="40">
        <f>A63+1</f>
        <v>25</v>
      </c>
      <c r="B67" s="49" t="s">
        <v>129</v>
      </c>
      <c r="C67" s="1"/>
      <c r="D67" s="43" t="s">
        <v>4</v>
      </c>
      <c r="E67" s="1"/>
      <c r="F67" s="1" t="e">
        <f>#REF!*#REF!</f>
        <v>#REF!</v>
      </c>
      <c r="G67" s="1" t="e">
        <f>IF(#REF!&gt;=0,10*#REF!,0)</f>
        <v>#REF!</v>
      </c>
      <c r="H67" s="1"/>
      <c r="I67" s="44"/>
      <c r="J67" s="1"/>
      <c r="K67" s="45">
        <v>3</v>
      </c>
      <c r="L67" s="46">
        <f>K67/K117</f>
        <v>0.6</v>
      </c>
      <c r="M67" s="47">
        <f>VLOOKUP(D67,Q1:R9,2,FALSE)</f>
        <v>0</v>
      </c>
      <c r="N67" s="47">
        <f>M67*L67</f>
        <v>0</v>
      </c>
      <c r="O67" s="47">
        <f>IF(M67=0,0,L67*MAX(R2:R8))</f>
        <v>0</v>
      </c>
    </row>
    <row r="68" spans="1:15" ht="12" customHeight="1">
      <c r="A68" s="40"/>
      <c r="B68" s="49"/>
      <c r="C68" s="1"/>
      <c r="D68" s="48"/>
      <c r="E68" s="1"/>
      <c r="F68" s="1"/>
      <c r="G68" s="1"/>
      <c r="H68" s="1"/>
      <c r="I68" s="1"/>
      <c r="J68" s="1"/>
      <c r="K68" s="45"/>
      <c r="L68" s="46"/>
      <c r="M68" s="47"/>
      <c r="N68" s="47"/>
      <c r="O68" s="47"/>
    </row>
    <row r="69" spans="1:15" ht="39.75" customHeight="1">
      <c r="A69" s="40">
        <f>A67+1</f>
        <v>26</v>
      </c>
      <c r="B69" s="49" t="s">
        <v>131</v>
      </c>
      <c r="C69" s="1"/>
      <c r="D69" s="43" t="s">
        <v>4</v>
      </c>
      <c r="E69" s="1"/>
      <c r="F69" s="1" t="e">
        <f>#REF!*#REF!</f>
        <v>#REF!</v>
      </c>
      <c r="G69" s="1" t="e">
        <f>IF(#REF!&gt;=0,10*#REF!,0)</f>
        <v>#REF!</v>
      </c>
      <c r="H69" s="1"/>
      <c r="I69" s="44"/>
      <c r="J69" s="1"/>
      <c r="K69" s="45">
        <v>2</v>
      </c>
      <c r="L69" s="46">
        <f>K69/K117</f>
        <v>0.4</v>
      </c>
      <c r="M69" s="47">
        <f>VLOOKUP(D69,Q1:R9,2,FALSE)</f>
        <v>0</v>
      </c>
      <c r="N69" s="47">
        <f>M69*L69</f>
        <v>0</v>
      </c>
      <c r="O69" s="47">
        <f>IF(M69=0,0,L69*MAX(R2:R8))</f>
        <v>0</v>
      </c>
    </row>
    <row r="70" spans="1:15" ht="12" customHeight="1">
      <c r="A70" s="40"/>
      <c r="B70" s="49"/>
      <c r="C70" s="1"/>
      <c r="D70" s="48"/>
      <c r="E70" s="1"/>
      <c r="F70" s="1"/>
      <c r="G70" s="1"/>
      <c r="H70" s="1"/>
      <c r="I70" s="1"/>
      <c r="J70" s="1"/>
      <c r="K70" s="45"/>
      <c r="L70" s="46"/>
      <c r="M70" s="47"/>
      <c r="N70" s="47"/>
      <c r="O70" s="47"/>
    </row>
    <row r="71" spans="1:15" ht="39.75" customHeight="1">
      <c r="A71" s="40">
        <f>A69+1</f>
        <v>27</v>
      </c>
      <c r="B71" s="49" t="s">
        <v>134</v>
      </c>
      <c r="C71" s="1"/>
      <c r="D71" s="43" t="s">
        <v>4</v>
      </c>
      <c r="E71" s="1"/>
      <c r="F71" s="1" t="e">
        <f>#REF!*#REF!</f>
        <v>#REF!</v>
      </c>
      <c r="G71" s="1" t="e">
        <f>IF(#REF!&gt;=0,10*#REF!,0)</f>
        <v>#REF!</v>
      </c>
      <c r="H71" s="1"/>
      <c r="I71" s="44"/>
      <c r="J71" s="1"/>
      <c r="K71" s="45">
        <v>2</v>
      </c>
      <c r="L71" s="46">
        <f>K71/K117</f>
        <v>0.4</v>
      </c>
      <c r="M71" s="47">
        <f>VLOOKUP(D71,Q1:R9,2,FALSE)</f>
        <v>0</v>
      </c>
      <c r="N71" s="47">
        <f>M71*L71</f>
        <v>0</v>
      </c>
      <c r="O71" s="47">
        <f>IF(M71=0,0,L71*MAX(R2:R8))</f>
        <v>0</v>
      </c>
    </row>
    <row r="72" spans="1:15" ht="12" customHeight="1">
      <c r="A72" s="40"/>
      <c r="B72" s="49"/>
      <c r="C72" s="1"/>
      <c r="D72" s="48"/>
      <c r="E72" s="1"/>
      <c r="F72" s="1"/>
      <c r="G72" s="1"/>
      <c r="H72" s="1"/>
      <c r="I72" s="1"/>
      <c r="J72" s="1"/>
      <c r="K72" s="45"/>
      <c r="L72" s="46"/>
      <c r="M72" s="47"/>
      <c r="N72" s="47"/>
      <c r="O72" s="47"/>
    </row>
    <row r="73" spans="1:15" ht="39.75" customHeight="1">
      <c r="A73" s="40">
        <f>A71+1</f>
        <v>28</v>
      </c>
      <c r="B73" s="49" t="s">
        <v>136</v>
      </c>
      <c r="C73" s="1"/>
      <c r="D73" s="43" t="s">
        <v>4</v>
      </c>
      <c r="E73" s="1"/>
      <c r="F73" s="1" t="e">
        <f>#REF!*#REF!</f>
        <v>#REF!</v>
      </c>
      <c r="G73" s="1" t="e">
        <f>IF(#REF!&gt;=0,10*#REF!,0)</f>
        <v>#REF!</v>
      </c>
      <c r="H73" s="1"/>
      <c r="I73" s="44"/>
      <c r="J73" s="1"/>
      <c r="K73" s="45">
        <v>3</v>
      </c>
      <c r="L73" s="46">
        <f>K73/K117</f>
        <v>0.6</v>
      </c>
      <c r="M73" s="47">
        <f>VLOOKUP(D73,Q1:R9,2,FALSE)</f>
        <v>0</v>
      </c>
      <c r="N73" s="47">
        <f>M73*L73</f>
        <v>0</v>
      </c>
      <c r="O73" s="47">
        <f>IF(M73=0,0,L73*MAX(R2:R8))</f>
        <v>0</v>
      </c>
    </row>
    <row r="74" spans="1:15" ht="12" customHeight="1">
      <c r="A74" s="40"/>
      <c r="B74" s="49"/>
      <c r="C74" s="1"/>
      <c r="D74" s="48"/>
      <c r="E74" s="1"/>
      <c r="F74" s="1"/>
      <c r="G74" s="1"/>
      <c r="H74" s="1"/>
      <c r="I74" s="1"/>
      <c r="J74" s="1"/>
      <c r="K74" s="45"/>
      <c r="L74" s="46"/>
      <c r="M74" s="47"/>
      <c r="N74" s="47"/>
      <c r="O74" s="47"/>
    </row>
    <row r="75" spans="1:15" ht="39.75" customHeight="1">
      <c r="A75" s="40">
        <f>A73+1</f>
        <v>29</v>
      </c>
      <c r="B75" s="49" t="s">
        <v>138</v>
      </c>
      <c r="C75" s="1"/>
      <c r="D75" s="43" t="s">
        <v>4</v>
      </c>
      <c r="E75" s="1"/>
      <c r="F75" s="1" t="e">
        <f>#REF!*#REF!</f>
        <v>#REF!</v>
      </c>
      <c r="G75" s="1" t="e">
        <f>IF(#REF!&gt;=0,10*#REF!,0)</f>
        <v>#REF!</v>
      </c>
      <c r="H75" s="1"/>
      <c r="I75" s="44"/>
      <c r="J75" s="1"/>
      <c r="K75" s="45">
        <v>3</v>
      </c>
      <c r="L75" s="46">
        <f>K75/K117</f>
        <v>0.6</v>
      </c>
      <c r="M75" s="47">
        <f>VLOOKUP(D75,Q1:R9,2,FALSE)</f>
        <v>0</v>
      </c>
      <c r="N75" s="47">
        <f>M75*L75</f>
        <v>0</v>
      </c>
      <c r="O75" s="47">
        <f>IF(M75=0,0,L75*MAX(R2:R8))</f>
        <v>0</v>
      </c>
    </row>
    <row r="76" spans="1:15" ht="12" customHeight="1">
      <c r="B76" s="32"/>
      <c r="C76" s="1"/>
      <c r="D76" s="48"/>
      <c r="E76" s="1"/>
      <c r="F76" s="1"/>
      <c r="G76" s="1"/>
      <c r="H76" s="1"/>
      <c r="I76" s="1"/>
      <c r="J76" s="1"/>
      <c r="K76" s="45"/>
      <c r="L76" s="46"/>
      <c r="M76" s="47"/>
      <c r="N76" s="47"/>
      <c r="O76" s="47"/>
    </row>
    <row r="77" spans="1:15" ht="15.75" customHeight="1">
      <c r="A77" s="9" t="s">
        <v>63</v>
      </c>
      <c r="C77" s="38"/>
      <c r="D77" s="58"/>
      <c r="E77" s="1"/>
      <c r="F77" s="1"/>
      <c r="G77" s="1"/>
      <c r="H77" s="1"/>
      <c r="I77" s="1"/>
      <c r="J77" s="1"/>
      <c r="K77" s="45"/>
      <c r="L77" s="46"/>
      <c r="M77" s="47"/>
      <c r="N77" s="47"/>
      <c r="O77" s="47"/>
    </row>
    <row r="78" spans="1:15" ht="14.25" customHeight="1">
      <c r="B78" s="56"/>
      <c r="C78" s="38"/>
      <c r="D78" s="58"/>
      <c r="E78" s="1"/>
      <c r="F78" s="1"/>
      <c r="G78" s="1"/>
      <c r="H78" s="1"/>
      <c r="I78" s="1"/>
      <c r="J78" s="1"/>
      <c r="K78" s="45"/>
      <c r="L78" s="46"/>
      <c r="M78" s="47"/>
      <c r="N78" s="47"/>
      <c r="O78" s="47"/>
    </row>
    <row r="79" spans="1:15" ht="39.75" customHeight="1">
      <c r="A79" s="40">
        <f>A75+1</f>
        <v>30</v>
      </c>
      <c r="B79" s="49" t="s">
        <v>140</v>
      </c>
      <c r="C79" s="1"/>
      <c r="D79" s="43" t="s">
        <v>4</v>
      </c>
      <c r="E79" s="1"/>
      <c r="F79" s="1" t="e">
        <f>#REF!*#REF!</f>
        <v>#REF!</v>
      </c>
      <c r="G79" s="1" t="e">
        <f>IF(#REF!&gt;=0,10*#REF!,0)</f>
        <v>#REF!</v>
      </c>
      <c r="H79" s="1"/>
      <c r="I79" s="44"/>
      <c r="J79" s="1"/>
      <c r="K79" s="45">
        <v>4</v>
      </c>
      <c r="L79" s="46">
        <f>K79/K117</f>
        <v>0.8</v>
      </c>
      <c r="M79" s="47">
        <f>VLOOKUP(D79,Q1:R9,2,FALSE)</f>
        <v>0</v>
      </c>
      <c r="N79" s="47">
        <f>M79*L79</f>
        <v>0</v>
      </c>
      <c r="O79" s="47">
        <f>IF(M79=0,0,L79*MAX(R2:R8))</f>
        <v>0</v>
      </c>
    </row>
    <row r="80" spans="1:15" ht="12" customHeight="1">
      <c r="A80" s="40"/>
      <c r="B80" s="49"/>
      <c r="C80" s="1"/>
      <c r="D80" s="48"/>
      <c r="E80" s="1"/>
      <c r="F80" s="1"/>
      <c r="G80" s="1"/>
      <c r="H80" s="1"/>
      <c r="I80" s="1"/>
      <c r="J80" s="1"/>
      <c r="K80" s="45"/>
      <c r="L80" s="46"/>
      <c r="M80" s="47"/>
      <c r="N80" s="47"/>
      <c r="O80" s="47"/>
    </row>
    <row r="81" spans="1:15" ht="39.75" customHeight="1">
      <c r="A81" s="40">
        <f>A79+1</f>
        <v>31</v>
      </c>
      <c r="B81" s="49" t="s">
        <v>143</v>
      </c>
      <c r="C81" s="1"/>
      <c r="D81" s="43" t="s">
        <v>4</v>
      </c>
      <c r="E81" s="1"/>
      <c r="F81" s="1" t="e">
        <f>#REF!*#REF!</f>
        <v>#REF!</v>
      </c>
      <c r="G81" s="1" t="e">
        <f>IF(#REF!&gt;=0,10*#REF!,0)</f>
        <v>#REF!</v>
      </c>
      <c r="H81" s="1"/>
      <c r="I81" s="44"/>
      <c r="J81" s="1"/>
      <c r="K81" s="45">
        <v>3</v>
      </c>
      <c r="L81" s="46">
        <f>K81/K117</f>
        <v>0.6</v>
      </c>
      <c r="M81" s="47">
        <f>VLOOKUP(D81,Q1:R9,2,FALSE)</f>
        <v>0</v>
      </c>
      <c r="N81" s="47">
        <f>M81*L81</f>
        <v>0</v>
      </c>
      <c r="O81" s="47">
        <f>IF(M81=0,0,L81*MAX(R2:R8))</f>
        <v>0</v>
      </c>
    </row>
    <row r="82" spans="1:15" ht="12" customHeight="1">
      <c r="A82" s="40"/>
      <c r="B82" s="49"/>
      <c r="C82" s="1"/>
      <c r="D82" s="48"/>
      <c r="E82" s="1"/>
      <c r="F82" s="1"/>
      <c r="G82" s="1"/>
      <c r="H82" s="1"/>
      <c r="I82" s="1"/>
      <c r="J82" s="1"/>
      <c r="K82" s="45"/>
      <c r="L82" s="46"/>
      <c r="M82" s="47"/>
      <c r="N82" s="47"/>
      <c r="O82" s="47"/>
    </row>
    <row r="83" spans="1:15" ht="39.75" customHeight="1">
      <c r="A83" s="40">
        <f>A81+1</f>
        <v>32</v>
      </c>
      <c r="B83" s="49" t="s">
        <v>151</v>
      </c>
      <c r="C83" s="1"/>
      <c r="D83" s="43" t="s">
        <v>4</v>
      </c>
      <c r="E83" s="1"/>
      <c r="F83" s="1" t="e">
        <f>#REF!*#REF!</f>
        <v>#REF!</v>
      </c>
      <c r="G83" s="1" t="e">
        <f>IF(#REF!&gt;=0,10*#REF!,0)</f>
        <v>#REF!</v>
      </c>
      <c r="H83" s="1"/>
      <c r="I83" s="44"/>
      <c r="J83" s="1"/>
      <c r="K83" s="45">
        <v>3</v>
      </c>
      <c r="L83" s="46">
        <f>K83/K117</f>
        <v>0.6</v>
      </c>
      <c r="M83" s="47">
        <f>VLOOKUP(D83,Q1:R9,2,FALSE)</f>
        <v>0</v>
      </c>
      <c r="N83" s="47">
        <f>M83*L83</f>
        <v>0</v>
      </c>
      <c r="O83" s="47">
        <f>IF(M83=0,0,L83*MAX(R2:R8))</f>
        <v>0</v>
      </c>
    </row>
    <row r="84" spans="1:15" ht="12" customHeight="1">
      <c r="A84" s="40"/>
      <c r="B84" s="49"/>
      <c r="C84" s="1"/>
      <c r="D84" s="48"/>
      <c r="E84" s="1"/>
      <c r="F84" s="1"/>
      <c r="G84" s="1"/>
      <c r="H84" s="1"/>
      <c r="I84" s="1"/>
      <c r="J84" s="1"/>
      <c r="K84" s="45"/>
      <c r="L84" s="46"/>
      <c r="M84" s="47"/>
      <c r="N84" s="47"/>
      <c r="O84" s="47"/>
    </row>
    <row r="85" spans="1:15" ht="39.75" customHeight="1">
      <c r="A85" s="40">
        <f>A83+1</f>
        <v>33</v>
      </c>
      <c r="B85" s="49" t="s">
        <v>154</v>
      </c>
      <c r="C85" s="1"/>
      <c r="D85" s="43" t="s">
        <v>4</v>
      </c>
      <c r="E85" s="1"/>
      <c r="F85" s="1" t="e">
        <f>#REF!*#REF!</f>
        <v>#REF!</v>
      </c>
      <c r="G85" s="1" t="e">
        <f>IF(#REF!&gt;=0,10*#REF!,0)</f>
        <v>#REF!</v>
      </c>
      <c r="H85" s="1"/>
      <c r="I85" s="44"/>
      <c r="J85" s="1"/>
      <c r="K85" s="45">
        <v>3</v>
      </c>
      <c r="L85" s="46">
        <f>K85/K117</f>
        <v>0.6</v>
      </c>
      <c r="M85" s="47">
        <f>VLOOKUP(D85,Q1:R9,2,FALSE)</f>
        <v>0</v>
      </c>
      <c r="N85" s="47">
        <f>M85*L85</f>
        <v>0</v>
      </c>
      <c r="O85" s="47">
        <f>IF(M85=0,0,L85*MAX(R2:R8))</f>
        <v>0</v>
      </c>
    </row>
    <row r="86" spans="1:15" ht="12" customHeight="1">
      <c r="B86" s="32"/>
      <c r="C86" s="1"/>
      <c r="D86" s="48"/>
      <c r="E86" s="1"/>
      <c r="F86" s="1"/>
      <c r="G86" s="1"/>
      <c r="H86" s="1"/>
      <c r="I86" s="1"/>
      <c r="J86" s="1"/>
      <c r="K86" s="45"/>
      <c r="L86" s="46"/>
      <c r="M86" s="47"/>
      <c r="N86" s="47"/>
      <c r="O86" s="47"/>
    </row>
    <row r="87" spans="1:15" ht="15.75" customHeight="1">
      <c r="A87" s="9" t="s">
        <v>70</v>
      </c>
      <c r="C87" s="38"/>
      <c r="D87" s="58"/>
      <c r="E87" s="38"/>
      <c r="F87" s="1"/>
      <c r="G87" s="1"/>
      <c r="H87" s="1"/>
      <c r="I87" s="1"/>
      <c r="J87" s="1"/>
      <c r="K87" s="45"/>
      <c r="L87" s="46"/>
      <c r="M87" s="47"/>
      <c r="N87" s="47"/>
      <c r="O87" s="47"/>
    </row>
    <row r="88" spans="1:15" ht="14.25" customHeight="1">
      <c r="B88" s="56"/>
      <c r="C88" s="38"/>
      <c r="D88" s="58"/>
      <c r="E88" s="38"/>
      <c r="F88" s="1"/>
      <c r="G88" s="1"/>
      <c r="H88" s="1"/>
      <c r="I88" s="1"/>
      <c r="J88" s="1"/>
      <c r="K88" s="45"/>
      <c r="L88" s="46"/>
      <c r="M88" s="47"/>
      <c r="N88" s="47"/>
      <c r="O88" s="47"/>
    </row>
    <row r="89" spans="1:15" ht="39.75" customHeight="1">
      <c r="A89" s="40">
        <f>A85+1</f>
        <v>34</v>
      </c>
      <c r="B89" s="49" t="s">
        <v>155</v>
      </c>
      <c r="C89" s="1"/>
      <c r="D89" s="43" t="s">
        <v>4</v>
      </c>
      <c r="E89" s="1"/>
      <c r="F89" s="1" t="e">
        <f>#REF!*#REF!</f>
        <v>#REF!</v>
      </c>
      <c r="G89" s="1" t="e">
        <f>IF(#REF!&gt;=0,10*#REF!,0)</f>
        <v>#REF!</v>
      </c>
      <c r="H89" s="1"/>
      <c r="I89" s="44"/>
      <c r="J89" s="1"/>
      <c r="K89" s="45">
        <v>5</v>
      </c>
      <c r="L89" s="46">
        <f>K89/K117</f>
        <v>1</v>
      </c>
      <c r="M89" s="47">
        <f>VLOOKUP(D89,Q1:R9,2,FALSE)</f>
        <v>0</v>
      </c>
      <c r="N89" s="47">
        <f>M89*L89</f>
        <v>0</v>
      </c>
      <c r="O89" s="47">
        <f>IF(M89=0,0,L89*MAX(R2:R8))</f>
        <v>0</v>
      </c>
    </row>
    <row r="90" spans="1:15" ht="12" customHeight="1">
      <c r="A90" s="40"/>
      <c r="B90" s="49"/>
      <c r="C90" s="1"/>
      <c r="D90" s="48"/>
      <c r="E90" s="1"/>
      <c r="F90" s="1"/>
      <c r="G90" s="1"/>
      <c r="H90" s="1"/>
      <c r="I90" s="1"/>
      <c r="J90" s="1"/>
      <c r="K90" s="45"/>
      <c r="L90" s="46"/>
      <c r="M90" s="47"/>
      <c r="N90" s="47"/>
      <c r="O90" s="47"/>
    </row>
    <row r="91" spans="1:15" ht="39.75" customHeight="1">
      <c r="A91" s="40">
        <f>A89+1</f>
        <v>35</v>
      </c>
      <c r="B91" s="49" t="s">
        <v>157</v>
      </c>
      <c r="C91" s="1"/>
      <c r="D91" s="43" t="s">
        <v>4</v>
      </c>
      <c r="E91" s="1"/>
      <c r="F91" s="1" t="e">
        <f>#REF!*#REF!</f>
        <v>#REF!</v>
      </c>
      <c r="G91" s="1" t="e">
        <f>IF(#REF!&gt;=0,10*#REF!,0)</f>
        <v>#REF!</v>
      </c>
      <c r="H91" s="1"/>
      <c r="I91" s="44"/>
      <c r="J91" s="1"/>
      <c r="K91" s="45">
        <v>2</v>
      </c>
      <c r="L91" s="46">
        <f>K91/K117</f>
        <v>0.4</v>
      </c>
      <c r="M91" s="47">
        <f>VLOOKUP(D91,Q1:R9,2,FALSE)</f>
        <v>0</v>
      </c>
      <c r="N91" s="47">
        <f>M91*L91</f>
        <v>0</v>
      </c>
      <c r="O91" s="47">
        <f>IF(M91=0,0,L91*MAX(R2:R8))</f>
        <v>0</v>
      </c>
    </row>
    <row r="92" spans="1:15" ht="12" customHeight="1">
      <c r="A92" s="40"/>
      <c r="B92" s="49"/>
      <c r="C92" s="1"/>
      <c r="D92" s="48"/>
      <c r="E92" s="1"/>
      <c r="F92" s="1"/>
      <c r="G92" s="1"/>
      <c r="H92" s="1"/>
      <c r="I92" s="1"/>
      <c r="J92" s="1"/>
      <c r="K92" s="45"/>
      <c r="L92" s="46"/>
      <c r="M92" s="47"/>
      <c r="N92" s="47"/>
      <c r="O92" s="47"/>
    </row>
    <row r="93" spans="1:15" ht="39.75" customHeight="1">
      <c r="A93" s="40">
        <f>A91+1</f>
        <v>36</v>
      </c>
      <c r="B93" s="49" t="s">
        <v>159</v>
      </c>
      <c r="C93" s="1"/>
      <c r="D93" s="43" t="s">
        <v>4</v>
      </c>
      <c r="E93" s="1"/>
      <c r="F93" s="1" t="e">
        <f>#REF!*#REF!</f>
        <v>#REF!</v>
      </c>
      <c r="G93" s="1" t="e">
        <f>IF(#REF!&gt;=0,10*#REF!,0)</f>
        <v>#REF!</v>
      </c>
      <c r="H93" s="1"/>
      <c r="I93" s="44"/>
      <c r="J93" s="1"/>
      <c r="K93" s="45">
        <v>4</v>
      </c>
      <c r="L93" s="46">
        <f>K93/K117</f>
        <v>0.8</v>
      </c>
      <c r="M93" s="47">
        <f>VLOOKUP(D93,Q1:R9,2,FALSE)</f>
        <v>0</v>
      </c>
      <c r="N93" s="47">
        <f>M93*L93</f>
        <v>0</v>
      </c>
      <c r="O93" s="47">
        <f>IF(M93=0,0,L93*MAX(R2:R8))</f>
        <v>0</v>
      </c>
    </row>
    <row r="94" spans="1:15" ht="12" customHeight="1">
      <c r="A94" s="40"/>
      <c r="B94" s="49"/>
      <c r="C94" s="1"/>
      <c r="D94" s="48"/>
      <c r="E94" s="1"/>
      <c r="F94" s="1"/>
      <c r="G94" s="1"/>
      <c r="H94" s="1"/>
      <c r="I94" s="1"/>
      <c r="J94" s="1"/>
      <c r="K94" s="45"/>
      <c r="L94" s="46"/>
      <c r="M94" s="47"/>
      <c r="N94" s="47"/>
      <c r="O94" s="47"/>
    </row>
    <row r="95" spans="1:15" ht="39.75" customHeight="1">
      <c r="A95" s="40">
        <f>A93+1</f>
        <v>37</v>
      </c>
      <c r="B95" s="49" t="s">
        <v>161</v>
      </c>
      <c r="C95" s="1"/>
      <c r="D95" s="43" t="s">
        <v>4</v>
      </c>
      <c r="E95" s="1"/>
      <c r="F95" s="1" t="e">
        <f>#REF!*#REF!</f>
        <v>#REF!</v>
      </c>
      <c r="G95" s="1" t="e">
        <f>IF(#REF!&gt;=0,10*#REF!,0)</f>
        <v>#REF!</v>
      </c>
      <c r="H95" s="1"/>
      <c r="I95" s="44"/>
      <c r="J95" s="1"/>
      <c r="K95" s="45">
        <v>3</v>
      </c>
      <c r="L95" s="46">
        <f>K95/K117</f>
        <v>0.6</v>
      </c>
      <c r="M95" s="47">
        <f>VLOOKUP(D95,Q1:R9,2,FALSE)</f>
        <v>0</v>
      </c>
      <c r="N95" s="47">
        <f>M95*L95</f>
        <v>0</v>
      </c>
      <c r="O95" s="47">
        <f>IF(M95=0,0,L95*MAX(R2:R8))</f>
        <v>0</v>
      </c>
    </row>
    <row r="96" spans="1:15" ht="12" customHeight="1">
      <c r="A96" s="40"/>
      <c r="B96" s="49"/>
      <c r="C96" s="1"/>
      <c r="D96" s="48"/>
      <c r="E96" s="1"/>
      <c r="F96" s="1"/>
      <c r="G96" s="1"/>
      <c r="H96" s="1"/>
      <c r="I96" s="1"/>
      <c r="J96" s="1"/>
      <c r="K96" s="45"/>
      <c r="L96" s="46"/>
      <c r="M96" s="47"/>
      <c r="N96" s="47"/>
      <c r="O96" s="47"/>
    </row>
    <row r="97" spans="1:26" ht="39.75" customHeight="1">
      <c r="A97" s="40">
        <f>A95+1</f>
        <v>38</v>
      </c>
      <c r="B97" s="49" t="s">
        <v>163</v>
      </c>
      <c r="C97" s="1"/>
      <c r="D97" s="43" t="s">
        <v>4</v>
      </c>
      <c r="E97" s="1"/>
      <c r="F97" s="1" t="e">
        <f>#REF!*#REF!</f>
        <v>#REF!</v>
      </c>
      <c r="G97" s="1" t="e">
        <f>IF(#REF!&gt;=0,10*#REF!,0)</f>
        <v>#REF!</v>
      </c>
      <c r="H97" s="1"/>
      <c r="I97" s="44"/>
      <c r="J97" s="1"/>
      <c r="K97" s="45">
        <v>3</v>
      </c>
      <c r="L97" s="46">
        <f>K97/K117</f>
        <v>0.6</v>
      </c>
      <c r="M97" s="47">
        <f>VLOOKUP(D97,Q1:R9,2,FALSE)</f>
        <v>0</v>
      </c>
      <c r="N97" s="47">
        <f>M97*L97</f>
        <v>0</v>
      </c>
      <c r="O97" s="47">
        <f>IF(M97=0,0,L97*MAX(R2:R8))</f>
        <v>0</v>
      </c>
    </row>
    <row r="98" spans="1:26" ht="12" customHeight="1">
      <c r="B98" s="32"/>
      <c r="C98" s="1"/>
      <c r="D98" s="48"/>
      <c r="E98" s="1"/>
      <c r="F98" s="1"/>
      <c r="G98" s="1"/>
      <c r="H98" s="1"/>
      <c r="I98" s="1"/>
      <c r="J98" s="1"/>
      <c r="K98" s="45"/>
      <c r="L98" s="46"/>
      <c r="M98" s="47"/>
      <c r="N98" s="47"/>
      <c r="O98" s="47"/>
    </row>
    <row r="99" spans="1:26" ht="15.75" customHeight="1">
      <c r="A99" s="9" t="s">
        <v>76</v>
      </c>
      <c r="C99" s="38"/>
      <c r="D99" s="58"/>
      <c r="E99" s="38"/>
      <c r="F99" s="1"/>
      <c r="G99" s="1"/>
      <c r="H99" s="1"/>
      <c r="I99" s="1"/>
      <c r="J99" s="1"/>
      <c r="K99" s="45"/>
      <c r="L99" s="46"/>
      <c r="M99" s="47"/>
      <c r="N99" s="47"/>
      <c r="O99" s="47"/>
    </row>
    <row r="100" spans="1:26" ht="14.25" customHeight="1">
      <c r="B100" s="56"/>
      <c r="C100" s="38"/>
      <c r="D100" s="58"/>
      <c r="E100" s="38"/>
      <c r="F100" s="1"/>
      <c r="G100" s="1"/>
      <c r="H100" s="1"/>
      <c r="I100" s="1"/>
      <c r="J100" s="1"/>
      <c r="K100" s="45"/>
      <c r="L100" s="46"/>
      <c r="M100" s="47"/>
      <c r="N100" s="47"/>
      <c r="O100" s="47"/>
    </row>
    <row r="101" spans="1:26" ht="39.75" customHeight="1">
      <c r="A101" s="40">
        <f>A97+1</f>
        <v>39</v>
      </c>
      <c r="B101" s="49" t="s">
        <v>165</v>
      </c>
      <c r="C101" s="1"/>
      <c r="D101" s="43" t="s">
        <v>4</v>
      </c>
      <c r="E101" s="1"/>
      <c r="F101" s="1" t="e">
        <f>#REF!*#REF!</f>
        <v>#REF!</v>
      </c>
      <c r="G101" s="1" t="e">
        <f>IF(#REF!&gt;=0,10*#REF!,0)</f>
        <v>#REF!</v>
      </c>
      <c r="H101" s="1"/>
      <c r="I101" s="44"/>
      <c r="J101" s="1"/>
      <c r="K101" s="45">
        <v>4</v>
      </c>
      <c r="L101" s="46">
        <f>K101/K117</f>
        <v>0.8</v>
      </c>
      <c r="M101" s="47">
        <f>VLOOKUP(D101,Q1:R9,2,FALSE)</f>
        <v>0</v>
      </c>
      <c r="N101" s="47">
        <f>M101*L101</f>
        <v>0</v>
      </c>
      <c r="O101" s="47">
        <f>IF(M101=0,0,L101*MAX(R2:R8))</f>
        <v>0</v>
      </c>
    </row>
    <row r="102" spans="1:26" ht="12" customHeight="1">
      <c r="A102" s="40"/>
      <c r="B102" s="49"/>
      <c r="C102" s="1"/>
      <c r="D102" s="48"/>
      <c r="E102" s="1"/>
      <c r="F102" s="1"/>
      <c r="G102" s="1"/>
      <c r="H102" s="1"/>
      <c r="I102" s="1"/>
      <c r="J102" s="1"/>
      <c r="K102" s="45"/>
      <c r="L102" s="46"/>
      <c r="M102" s="47"/>
      <c r="N102" s="47"/>
      <c r="O102" s="47"/>
    </row>
    <row r="103" spans="1:26" ht="39.75" customHeight="1">
      <c r="A103" s="40">
        <f>A101+1</f>
        <v>40</v>
      </c>
      <c r="B103" s="49" t="s">
        <v>166</v>
      </c>
      <c r="C103" s="1"/>
      <c r="D103" s="43" t="s">
        <v>4</v>
      </c>
      <c r="E103" s="1"/>
      <c r="F103" s="1" t="e">
        <f>#REF!*#REF!</f>
        <v>#REF!</v>
      </c>
      <c r="G103" s="1" t="e">
        <f>IF(#REF!&gt;=0,10*#REF!,0)</f>
        <v>#REF!</v>
      </c>
      <c r="H103" s="1"/>
      <c r="I103" s="44"/>
      <c r="J103" s="1"/>
      <c r="K103" s="45">
        <v>3</v>
      </c>
      <c r="L103" s="46">
        <f>K103/K117</f>
        <v>0.6</v>
      </c>
      <c r="M103" s="47">
        <f>VLOOKUP(D103,Q1:R9,2,FALSE)</f>
        <v>0</v>
      </c>
      <c r="N103" s="47">
        <f>M103*L103</f>
        <v>0</v>
      </c>
      <c r="O103" s="47">
        <f>IF(M103=0,0,L103*MAX(R2:R8))</f>
        <v>0</v>
      </c>
    </row>
    <row r="104" spans="1:26" ht="12" customHeight="1">
      <c r="A104" s="40"/>
      <c r="B104" s="49"/>
      <c r="C104" s="1"/>
      <c r="D104" s="48"/>
      <c r="E104" s="1"/>
      <c r="F104" s="1"/>
      <c r="G104" s="1"/>
      <c r="H104" s="1"/>
      <c r="I104" s="1"/>
      <c r="J104" s="1"/>
      <c r="K104" s="45"/>
      <c r="L104" s="46"/>
      <c r="M104" s="47"/>
      <c r="N104" s="47"/>
      <c r="O104" s="47"/>
    </row>
    <row r="105" spans="1:26" ht="39.75" customHeight="1">
      <c r="A105" s="40">
        <f>A103+1</f>
        <v>41</v>
      </c>
      <c r="B105" s="49" t="s">
        <v>167</v>
      </c>
      <c r="C105" s="1"/>
      <c r="D105" s="43" t="s">
        <v>4</v>
      </c>
      <c r="E105" s="1"/>
      <c r="F105" s="1" t="e">
        <f>#REF!*#REF!</f>
        <v>#REF!</v>
      </c>
      <c r="G105" s="1" t="e">
        <f>IF(#REF!&gt;=0,10*#REF!,0)</f>
        <v>#REF!</v>
      </c>
      <c r="H105" s="1"/>
      <c r="I105" s="44"/>
      <c r="J105" s="1"/>
      <c r="K105" s="45">
        <v>3</v>
      </c>
      <c r="L105" s="46">
        <f>K105/K117</f>
        <v>0.6</v>
      </c>
      <c r="M105" s="47">
        <f>VLOOKUP(D105,Q1:R9,2,FALSE)</f>
        <v>0</v>
      </c>
      <c r="N105" s="47">
        <f>M105*L105</f>
        <v>0</v>
      </c>
      <c r="O105" s="47">
        <f>IF(M105=0,0,L105*MAX(R2:R8))</f>
        <v>0</v>
      </c>
    </row>
    <row r="106" spans="1:26" ht="12" customHeight="1">
      <c r="A106" s="40"/>
      <c r="B106" s="49"/>
      <c r="C106" s="1"/>
      <c r="D106" s="48"/>
      <c r="E106" s="1"/>
      <c r="F106" s="1"/>
      <c r="G106" s="1"/>
      <c r="H106" s="1"/>
      <c r="I106" s="1"/>
      <c r="J106" s="1"/>
      <c r="K106" s="45"/>
      <c r="L106" s="46"/>
      <c r="M106" s="47"/>
      <c r="N106" s="47"/>
      <c r="O106" s="47"/>
    </row>
    <row r="107" spans="1:26" ht="39.75" customHeight="1">
      <c r="A107" s="40">
        <f>A105+1</f>
        <v>42</v>
      </c>
      <c r="B107" s="49" t="s">
        <v>169</v>
      </c>
      <c r="C107" s="1"/>
      <c r="D107" s="43" t="s">
        <v>4</v>
      </c>
      <c r="E107" s="1"/>
      <c r="F107" s="1" t="e">
        <f>#REF!*#REF!</f>
        <v>#REF!</v>
      </c>
      <c r="G107" s="1" t="e">
        <f>IF(#REF!&gt;=0,10*#REF!,0)</f>
        <v>#REF!</v>
      </c>
      <c r="H107" s="1"/>
      <c r="I107" s="44"/>
      <c r="J107" s="1"/>
      <c r="K107" s="45">
        <v>2</v>
      </c>
      <c r="L107" s="46">
        <f>K107/K117</f>
        <v>0.4</v>
      </c>
      <c r="M107" s="47">
        <f>VLOOKUP(D107,Q1:R9,2,FALSE)</f>
        <v>0</v>
      </c>
      <c r="N107" s="47">
        <f>M107*L107</f>
        <v>0</v>
      </c>
      <c r="O107" s="47">
        <f>IF(M107=0,0,L107*MAX(R2:R8))</f>
        <v>0</v>
      </c>
    </row>
    <row r="108" spans="1:26" ht="12" customHeight="1">
      <c r="B108" s="32"/>
      <c r="C108" s="1"/>
      <c r="D108" s="48"/>
      <c r="E108" s="1"/>
      <c r="F108" s="1"/>
      <c r="G108" s="1"/>
      <c r="H108" s="1"/>
      <c r="I108" s="1"/>
      <c r="J108" s="1"/>
      <c r="K108" s="45"/>
      <c r="L108" s="46"/>
      <c r="M108" s="47"/>
      <c r="N108" s="47"/>
      <c r="O108" s="47"/>
    </row>
    <row r="109" spans="1:26" ht="15.75" customHeight="1">
      <c r="A109" s="9" t="s">
        <v>83</v>
      </c>
      <c r="C109" s="38"/>
      <c r="D109" s="58"/>
      <c r="E109" s="38"/>
      <c r="F109" s="1"/>
      <c r="G109" s="1"/>
      <c r="H109" s="1"/>
      <c r="I109" s="1"/>
      <c r="J109" s="1"/>
      <c r="K109" s="45"/>
      <c r="L109" s="46"/>
      <c r="M109" s="47"/>
      <c r="N109" s="47"/>
      <c r="O109" s="47"/>
    </row>
    <row r="110" spans="1:26" ht="14.25" customHeight="1">
      <c r="B110" s="56"/>
      <c r="C110" s="38"/>
      <c r="D110" s="58"/>
      <c r="E110" s="38"/>
      <c r="F110" s="1"/>
      <c r="G110" s="1"/>
      <c r="H110" s="1"/>
      <c r="I110" s="1"/>
      <c r="J110" s="1"/>
      <c r="K110" s="45"/>
      <c r="L110" s="46"/>
      <c r="M110" s="47"/>
      <c r="N110" s="47"/>
      <c r="O110" s="47"/>
    </row>
    <row r="111" spans="1:26" ht="39.75" customHeight="1">
      <c r="A111" s="40">
        <f>A107+1</f>
        <v>43</v>
      </c>
      <c r="B111" s="49" t="s">
        <v>171</v>
      </c>
      <c r="C111" s="13"/>
      <c r="D111" s="43" t="s">
        <v>4</v>
      </c>
      <c r="E111" s="13"/>
      <c r="F111" s="13" t="e">
        <f>#REF!*#REF!</f>
        <v>#REF!</v>
      </c>
      <c r="G111" s="13" t="e">
        <f>IF(#REF!&gt;=0,10*#REF!,0)</f>
        <v>#REF!</v>
      </c>
      <c r="H111" s="13"/>
      <c r="I111" s="44"/>
      <c r="J111" s="13"/>
      <c r="K111" s="34">
        <v>4</v>
      </c>
      <c r="L111" s="65">
        <f>K111/K117</f>
        <v>0.8</v>
      </c>
      <c r="M111" s="66">
        <f>VLOOKUP(D111,Q1:R9,2,FALSE)</f>
        <v>0</v>
      </c>
      <c r="N111" s="66">
        <f>M111*L111</f>
        <v>0</v>
      </c>
      <c r="O111" s="66">
        <f>IF(M111=0,0,L111*MAX(R2:R8))</f>
        <v>0</v>
      </c>
      <c r="P111" s="13"/>
      <c r="Q111" s="13"/>
      <c r="R111" s="13"/>
      <c r="S111" s="13"/>
      <c r="T111" s="13"/>
      <c r="U111" s="13"/>
      <c r="V111" s="13"/>
      <c r="W111" s="13"/>
      <c r="X111" s="13"/>
      <c r="Y111" s="13"/>
      <c r="Z111" s="13"/>
    </row>
    <row r="112" spans="1:26" ht="12" customHeight="1">
      <c r="A112" s="40"/>
      <c r="B112" s="49"/>
      <c r="C112" s="13"/>
      <c r="D112" s="67"/>
      <c r="E112" s="13"/>
      <c r="F112" s="13"/>
      <c r="G112" s="13"/>
      <c r="H112" s="13"/>
      <c r="I112" s="13"/>
      <c r="J112" s="13"/>
      <c r="K112" s="34"/>
      <c r="L112" s="65"/>
      <c r="M112" s="66"/>
      <c r="N112" s="66"/>
      <c r="O112" s="66"/>
      <c r="P112" s="13"/>
      <c r="Q112" s="13"/>
      <c r="R112" s="13"/>
      <c r="S112" s="13"/>
      <c r="T112" s="13"/>
      <c r="U112" s="13"/>
      <c r="V112" s="13"/>
      <c r="W112" s="13"/>
      <c r="X112" s="13"/>
      <c r="Y112" s="13"/>
      <c r="Z112" s="13"/>
    </row>
    <row r="113" spans="1:26" ht="39.75" customHeight="1">
      <c r="A113" s="40">
        <f>A111+1</f>
        <v>44</v>
      </c>
      <c r="B113" s="49" t="s">
        <v>173</v>
      </c>
      <c r="C113" s="13"/>
      <c r="D113" s="43" t="s">
        <v>4</v>
      </c>
      <c r="E113" s="13"/>
      <c r="F113" s="13" t="e">
        <f>#REF!*#REF!</f>
        <v>#REF!</v>
      </c>
      <c r="G113" s="13" t="e">
        <f>IF(#REF!&gt;=0,10*#REF!,0)</f>
        <v>#REF!</v>
      </c>
      <c r="H113" s="13"/>
      <c r="I113" s="44"/>
      <c r="J113" s="13"/>
      <c r="K113" s="34">
        <v>4</v>
      </c>
      <c r="L113" s="65">
        <f>K113/K117</f>
        <v>0.8</v>
      </c>
      <c r="M113" s="66">
        <f>VLOOKUP(D113,Q1:R9,2,FALSE)</f>
        <v>0</v>
      </c>
      <c r="N113" s="66">
        <f>M113*L113</f>
        <v>0</v>
      </c>
      <c r="O113" s="66">
        <f>IF(M113=0,0,L113*MAX(R2:R8))</f>
        <v>0</v>
      </c>
      <c r="P113" s="13"/>
      <c r="Q113" s="13"/>
      <c r="R113" s="13"/>
      <c r="S113" s="13"/>
      <c r="T113" s="13"/>
      <c r="U113" s="13"/>
      <c r="V113" s="13"/>
      <c r="W113" s="13"/>
      <c r="X113" s="13"/>
      <c r="Y113" s="13"/>
      <c r="Z113" s="13"/>
    </row>
    <row r="114" spans="1:26" ht="12" customHeight="1">
      <c r="A114" s="40"/>
      <c r="B114" s="49"/>
      <c r="C114" s="13"/>
      <c r="D114" s="67"/>
      <c r="E114" s="13"/>
      <c r="F114" s="13"/>
      <c r="G114" s="13"/>
      <c r="H114" s="13"/>
      <c r="I114" s="13"/>
      <c r="J114" s="13"/>
      <c r="K114" s="34"/>
      <c r="L114" s="65"/>
      <c r="M114" s="66"/>
      <c r="N114" s="66"/>
      <c r="O114" s="66"/>
      <c r="P114" s="13"/>
      <c r="Q114" s="13"/>
      <c r="R114" s="13"/>
      <c r="S114" s="13"/>
      <c r="T114" s="13"/>
      <c r="U114" s="13"/>
      <c r="V114" s="13"/>
      <c r="W114" s="13"/>
      <c r="X114" s="13"/>
      <c r="Y114" s="13"/>
      <c r="Z114" s="13"/>
    </row>
    <row r="115" spans="1:26" ht="39.75" customHeight="1">
      <c r="A115" s="40">
        <f>A113+1</f>
        <v>45</v>
      </c>
      <c r="B115" s="49" t="s">
        <v>176</v>
      </c>
      <c r="C115" s="13"/>
      <c r="D115" s="43" t="s">
        <v>4</v>
      </c>
      <c r="E115" s="13"/>
      <c r="F115" s="13" t="e">
        <f>#REF!*#REF!</f>
        <v>#REF!</v>
      </c>
      <c r="G115" s="13" t="e">
        <f>IF(#REF!&gt;=0,10*#REF!,0)</f>
        <v>#REF!</v>
      </c>
      <c r="H115" s="13"/>
      <c r="I115" s="44"/>
      <c r="J115" s="13"/>
      <c r="K115" s="34">
        <v>3</v>
      </c>
      <c r="L115" s="65">
        <f>K115/K117</f>
        <v>0.6</v>
      </c>
      <c r="M115" s="66">
        <f>VLOOKUP(D115,Q1:R9,2,FALSE)</f>
        <v>0</v>
      </c>
      <c r="N115" s="66">
        <f>M115*L115</f>
        <v>0</v>
      </c>
      <c r="O115" s="66">
        <f>IF(M115=0,0,L115*MAX(R2:R8))</f>
        <v>0</v>
      </c>
      <c r="P115" s="13"/>
      <c r="Q115" s="13"/>
      <c r="R115" s="13"/>
      <c r="S115" s="13"/>
      <c r="T115" s="13"/>
      <c r="U115" s="13"/>
      <c r="V115" s="13"/>
      <c r="W115" s="13"/>
      <c r="X115" s="13"/>
      <c r="Y115" s="13"/>
      <c r="Z115" s="13"/>
    </row>
    <row r="116" spans="1:26" ht="12" customHeight="1">
      <c r="B116" s="2"/>
      <c r="C116" s="1"/>
      <c r="D116" s="48"/>
      <c r="E116" s="1"/>
      <c r="F116" s="1"/>
      <c r="G116" s="1"/>
      <c r="H116" s="1"/>
      <c r="I116" s="1"/>
      <c r="J116" s="1"/>
      <c r="K116" s="68"/>
      <c r="L116" s="68"/>
      <c r="M116" s="68"/>
      <c r="N116" s="69"/>
      <c r="O116" s="69"/>
    </row>
    <row r="117" spans="1:26" ht="24" customHeight="1">
      <c r="A117" s="70" t="s">
        <v>177</v>
      </c>
      <c r="B117" s="72"/>
      <c r="C117" s="73"/>
      <c r="D117" s="74" t="str">
        <f>IF(ISERR((N117/O117)*100),"",(N117/O117)*100)</f>
        <v/>
      </c>
      <c r="E117" s="75"/>
      <c r="F117" s="75"/>
      <c r="G117" s="75"/>
      <c r="H117" s="76" t="str">
        <f>IF(D117="","","-")</f>
        <v/>
      </c>
      <c r="I117" s="77" t="str">
        <f>VLOOKUP(J117,'Rating ranges'!A2:B7,2,TRUE)</f>
        <v/>
      </c>
      <c r="J117" s="7">
        <f>IF(D117="",0,D117)</f>
        <v>0</v>
      </c>
      <c r="K117" s="68">
        <f>MAX(K9:K115)</f>
        <v>5</v>
      </c>
      <c r="L117" s="68"/>
      <c r="M117" s="68"/>
      <c r="N117" s="69">
        <f t="shared" ref="N117:O117" si="0">SUM(N9:N115)</f>
        <v>0</v>
      </c>
      <c r="O117" s="69">
        <f t="shared" si="0"/>
        <v>0</v>
      </c>
    </row>
    <row r="118" spans="1:26" ht="13.5" customHeight="1">
      <c r="D118" s="37"/>
      <c r="E118" s="1"/>
      <c r="F118" s="1"/>
      <c r="G118" s="1"/>
      <c r="H118" s="1"/>
      <c r="I118" s="1"/>
      <c r="J118" s="1"/>
      <c r="K118" s="16"/>
      <c r="L118" s="16"/>
      <c r="M118" s="1"/>
    </row>
    <row r="119" spans="1:26" ht="12.75" customHeight="1">
      <c r="A119" s="90"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91"/>
      <c r="C119" s="91"/>
      <c r="D119" s="91"/>
      <c r="E119" s="91"/>
      <c r="F119" s="91"/>
      <c r="G119" s="91"/>
      <c r="H119" s="91"/>
      <c r="I119" s="92"/>
      <c r="J119" s="1"/>
      <c r="K119" s="16"/>
      <c r="L119" s="16"/>
      <c r="M119" s="1"/>
    </row>
    <row r="120" spans="1:26" ht="15" customHeight="1">
      <c r="A120" s="93"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9"/>
      <c r="C120" s="89"/>
      <c r="D120" s="89"/>
      <c r="E120" s="89"/>
      <c r="F120" s="89"/>
      <c r="G120" s="89"/>
      <c r="H120" s="89"/>
      <c r="I120" s="94"/>
      <c r="J120" s="1"/>
      <c r="K120" s="16"/>
      <c r="L120" s="16"/>
      <c r="M120" s="1"/>
    </row>
    <row r="121" spans="1:26" ht="12.75" customHeight="1">
      <c r="A121" s="95"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9"/>
      <c r="C121" s="89"/>
      <c r="D121" s="89"/>
      <c r="E121" s="89"/>
      <c r="F121" s="89"/>
      <c r="G121" s="89"/>
      <c r="H121" s="89"/>
      <c r="I121" s="94"/>
      <c r="J121" s="1"/>
      <c r="K121" s="16"/>
      <c r="L121" s="16"/>
      <c r="M121" s="1"/>
    </row>
    <row r="122" spans="1:26" ht="12.75" customHeight="1">
      <c r="A122" s="93"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9"/>
      <c r="C122" s="89"/>
      <c r="D122" s="89"/>
      <c r="E122" s="89"/>
      <c r="F122" s="89"/>
      <c r="G122" s="89"/>
      <c r="H122" s="89"/>
      <c r="I122" s="94"/>
      <c r="J122" s="1"/>
      <c r="K122" s="16"/>
      <c r="L122" s="16"/>
      <c r="M122" s="1"/>
    </row>
    <row r="123" spans="1:26" ht="12.75" customHeight="1">
      <c r="A123" s="96"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7"/>
      <c r="C123" s="97"/>
      <c r="D123" s="97"/>
      <c r="E123" s="97"/>
      <c r="F123" s="97"/>
      <c r="G123" s="97"/>
      <c r="H123" s="97"/>
      <c r="I123" s="98"/>
      <c r="J123" s="1"/>
      <c r="K123" s="16"/>
      <c r="L123" s="16"/>
      <c r="M123" s="1"/>
    </row>
    <row r="124" spans="1:26" ht="13.5" customHeight="1">
      <c r="D124" s="37"/>
      <c r="E124" s="1"/>
      <c r="F124" s="1"/>
      <c r="G124" s="1"/>
      <c r="H124" s="1"/>
      <c r="I124" s="1"/>
      <c r="J124" s="1"/>
      <c r="K124" s="16"/>
      <c r="L124" s="16"/>
      <c r="M124" s="1"/>
    </row>
    <row r="125" spans="1:26" ht="13.5" customHeight="1">
      <c r="D125" s="79"/>
      <c r="E125" s="1"/>
      <c r="F125" s="1"/>
      <c r="G125" s="1"/>
      <c r="H125" s="1"/>
      <c r="I125" s="1"/>
      <c r="J125" s="1"/>
      <c r="K125" s="16"/>
      <c r="L125" s="16"/>
      <c r="M125" s="1"/>
    </row>
    <row r="126" spans="1:26" ht="12.75" customHeight="1">
      <c r="A126" s="1"/>
      <c r="B126" s="80"/>
      <c r="C126" s="81"/>
      <c r="D126" s="81"/>
      <c r="E126" s="81"/>
      <c r="F126" s="81"/>
      <c r="G126" s="81"/>
      <c r="H126" s="81"/>
      <c r="I126" s="81"/>
      <c r="J126" s="83"/>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A119:I119"/>
    <mergeCell ref="A120:I120"/>
    <mergeCell ref="A121:I121"/>
    <mergeCell ref="A122:I122"/>
    <mergeCell ref="A123:I123"/>
    <mergeCell ref="N7:N8"/>
    <mergeCell ref="O7:O8"/>
    <mergeCell ref="A1:I1"/>
    <mergeCell ref="A3:B3"/>
    <mergeCell ref="K7:K8"/>
    <mergeCell ref="L7:L8"/>
    <mergeCell ref="M7:M8"/>
  </mergeCells>
  <conditionalFormatting sqref="D111 D113 D115 D105 D107 D101 D103 D89 D91 D93 D95 D97 D79 D81 D83 D85 D69 D71 D73 D75 D67 D63 D59 D61 D49 D51 D53 D55 D29 D35 D37 D39 D41 D43 D45 D31:D33 D21 D23:D25 D17 D9 D11 D13 D15">
    <cfRule type="cellIs" dxfId="1" priority="1" operator="equal">
      <formula>"Enter score"</formula>
    </cfRule>
  </conditionalFormatting>
  <dataValidations count="3">
    <dataValidation type="list" allowBlank="1" showInputMessage="1" showErrorMessage="1" prompt=" - " sqref="D18 D54 D74 D96" xr:uid="{00000000-0002-0000-0100-000000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100-000001000000}">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100-000002000000}">
      <formula1>$Q$1:$Q$7</formula1>
    </dataValidation>
  </dataValidations>
  <pageMargins left="0.7" right="0.7" top="0.75" bottom="0.75" header="0" footer="0"/>
  <pageSetup orientation="landscape"/>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4.44140625" defaultRowHeight="15" customHeight="1"/>
  <cols>
    <col min="1" max="1" width="4.109375" customWidth="1"/>
    <col min="2" max="2" width="103.5546875" customWidth="1"/>
    <col min="3" max="3" width="13.5546875" customWidth="1"/>
    <col min="4" max="26" width="8" customWidth="1"/>
  </cols>
  <sheetData>
    <row r="1" spans="1:26" ht="23.25" customHeight="1">
      <c r="A1" s="85" t="s">
        <v>0</v>
      </c>
      <c r="B1" s="86"/>
      <c r="C1" s="87"/>
    </row>
    <row r="2" spans="1:26" ht="15.75" customHeight="1">
      <c r="B2" s="2"/>
      <c r="C2" s="9" t="s">
        <v>3</v>
      </c>
    </row>
    <row r="3" spans="1:26" ht="24.75" customHeight="1">
      <c r="A3" s="11" t="s">
        <v>5</v>
      </c>
      <c r="B3" s="13"/>
      <c r="C3" s="13"/>
      <c r="D3" s="13"/>
      <c r="E3" s="13"/>
      <c r="F3" s="13"/>
      <c r="G3" s="13"/>
      <c r="H3" s="13"/>
      <c r="I3" s="13"/>
      <c r="J3" s="13"/>
      <c r="K3" s="13"/>
      <c r="L3" s="13"/>
      <c r="M3" s="13"/>
      <c r="N3" s="13"/>
      <c r="O3" s="13"/>
      <c r="P3" s="13"/>
      <c r="Q3" s="13"/>
      <c r="R3" s="13"/>
      <c r="S3" s="13"/>
      <c r="T3" s="13"/>
      <c r="U3" s="13"/>
      <c r="V3" s="13"/>
      <c r="W3" s="13"/>
      <c r="X3" s="13"/>
      <c r="Y3" s="13"/>
      <c r="Z3" s="13"/>
    </row>
    <row r="4" spans="1:26" ht="51" customHeight="1">
      <c r="A4" s="17">
        <v>1</v>
      </c>
      <c r="B4" s="20" t="s">
        <v>7</v>
      </c>
      <c r="C4" s="22" t="s">
        <v>8</v>
      </c>
    </row>
    <row r="5" spans="1:26" ht="38.25" customHeight="1">
      <c r="A5" s="17">
        <f t="shared" ref="A5:A8" si="0">A4+1</f>
        <v>2</v>
      </c>
      <c r="B5" s="20" t="s">
        <v>13</v>
      </c>
      <c r="C5" s="22" t="s">
        <v>8</v>
      </c>
    </row>
    <row r="6" spans="1:26" ht="38.25" customHeight="1">
      <c r="A6" s="17">
        <f t="shared" si="0"/>
        <v>3</v>
      </c>
      <c r="B6" s="20" t="s">
        <v>15</v>
      </c>
      <c r="C6" s="22" t="s">
        <v>16</v>
      </c>
    </row>
    <row r="7" spans="1:26" ht="38.25" customHeight="1">
      <c r="A7" s="17">
        <f t="shared" si="0"/>
        <v>4</v>
      </c>
      <c r="B7" s="20" t="s">
        <v>17</v>
      </c>
      <c r="C7" s="22" t="s">
        <v>18</v>
      </c>
    </row>
    <row r="8" spans="1:26" ht="38.25" customHeight="1">
      <c r="A8" s="17">
        <f t="shared" si="0"/>
        <v>5</v>
      </c>
      <c r="B8" s="20" t="s">
        <v>20</v>
      </c>
      <c r="C8" s="22" t="s">
        <v>18</v>
      </c>
    </row>
    <row r="9" spans="1:26" ht="12.75" customHeight="1">
      <c r="B9" s="32"/>
      <c r="C9" s="13"/>
    </row>
    <row r="10" spans="1:26" ht="24.75" customHeight="1">
      <c r="A10" s="11" t="s">
        <v>22</v>
      </c>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38.25" customHeight="1">
      <c r="A11" s="17">
        <f>A8+1</f>
        <v>6</v>
      </c>
      <c r="B11" s="20" t="s">
        <v>26</v>
      </c>
      <c r="C11" s="22" t="s">
        <v>18</v>
      </c>
    </row>
    <row r="12" spans="1:26" ht="51" customHeight="1">
      <c r="A12" s="17">
        <f t="shared" ref="A12:A13" si="1">A11+1</f>
        <v>7</v>
      </c>
      <c r="B12" s="20" t="s">
        <v>27</v>
      </c>
      <c r="C12" s="22" t="s">
        <v>16</v>
      </c>
    </row>
    <row r="13" spans="1:26" ht="38.25" customHeight="1">
      <c r="A13" s="17">
        <f t="shared" si="1"/>
        <v>8</v>
      </c>
      <c r="B13" s="20" t="s">
        <v>28</v>
      </c>
      <c r="C13" s="22" t="s">
        <v>18</v>
      </c>
    </row>
    <row r="14" spans="1:26" ht="12.75" customHeight="1">
      <c r="B14" s="32"/>
      <c r="C14" s="13"/>
    </row>
    <row r="15" spans="1:26" ht="24.75" customHeight="1">
      <c r="A15" s="11" t="s">
        <v>29</v>
      </c>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38.25" customHeight="1">
      <c r="A16" s="17">
        <f>A13+1</f>
        <v>9</v>
      </c>
      <c r="B16" s="20" t="s">
        <v>35</v>
      </c>
      <c r="C16" s="22" t="s">
        <v>36</v>
      </c>
    </row>
    <row r="17" spans="1:26" ht="51" customHeight="1">
      <c r="A17" s="17">
        <f t="shared" ref="A17:A24" si="2">A16+1</f>
        <v>10</v>
      </c>
      <c r="B17" s="20" t="s">
        <v>37</v>
      </c>
      <c r="C17" s="22" t="s">
        <v>16</v>
      </c>
    </row>
    <row r="18" spans="1:26" ht="38.25" customHeight="1">
      <c r="A18" s="17">
        <f t="shared" si="2"/>
        <v>11</v>
      </c>
      <c r="B18" s="20" t="s">
        <v>38</v>
      </c>
      <c r="C18" s="22" t="s">
        <v>18</v>
      </c>
    </row>
    <row r="19" spans="1:26" ht="51" customHeight="1">
      <c r="A19" s="17">
        <f t="shared" si="2"/>
        <v>12</v>
      </c>
      <c r="B19" s="20" t="s">
        <v>39</v>
      </c>
      <c r="C19" s="22" t="s">
        <v>8</v>
      </c>
    </row>
    <row r="20" spans="1:26" ht="51" customHeight="1">
      <c r="A20" s="17">
        <f t="shared" si="2"/>
        <v>13</v>
      </c>
      <c r="B20" s="20" t="s">
        <v>42</v>
      </c>
      <c r="C20" s="22" t="s">
        <v>18</v>
      </c>
    </row>
    <row r="21" spans="1:26" ht="38.25" customHeight="1">
      <c r="A21" s="17">
        <f t="shared" si="2"/>
        <v>14</v>
      </c>
      <c r="B21" s="20" t="s">
        <v>43</v>
      </c>
      <c r="C21" s="22" t="s">
        <v>16</v>
      </c>
    </row>
    <row r="22" spans="1:26" ht="25.5" customHeight="1">
      <c r="A22" s="17">
        <f t="shared" si="2"/>
        <v>15</v>
      </c>
      <c r="B22" s="20" t="s">
        <v>44</v>
      </c>
      <c r="C22" s="22" t="s">
        <v>36</v>
      </c>
    </row>
    <row r="23" spans="1:26" ht="25.5" customHeight="1">
      <c r="A23" s="17">
        <f t="shared" si="2"/>
        <v>16</v>
      </c>
      <c r="B23" s="20" t="s">
        <v>45</v>
      </c>
      <c r="C23" s="22" t="s">
        <v>36</v>
      </c>
    </row>
    <row r="24" spans="1:26" ht="25.5" customHeight="1">
      <c r="A24" s="17">
        <f t="shared" si="2"/>
        <v>17</v>
      </c>
      <c r="B24" s="20" t="s">
        <v>46</v>
      </c>
      <c r="C24" s="22" t="s">
        <v>47</v>
      </c>
    </row>
    <row r="25" spans="1:26" ht="12.75" customHeight="1">
      <c r="B25" s="32"/>
      <c r="C25" s="13"/>
    </row>
    <row r="26" spans="1:26" ht="24.75" customHeight="1">
      <c r="A26" s="11" t="s">
        <v>48</v>
      </c>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38.25" customHeight="1">
      <c r="A27" s="17">
        <f>A24+1</f>
        <v>18</v>
      </c>
      <c r="B27" s="20" t="s">
        <v>49</v>
      </c>
      <c r="C27" s="22" t="s">
        <v>16</v>
      </c>
    </row>
    <row r="28" spans="1:26" ht="38.25" customHeight="1">
      <c r="A28" s="17">
        <f t="shared" ref="A28:A30" si="3">A27+1</f>
        <v>19</v>
      </c>
      <c r="B28" s="20" t="s">
        <v>50</v>
      </c>
      <c r="C28" s="22" t="s">
        <v>16</v>
      </c>
    </row>
    <row r="29" spans="1:26" ht="51" customHeight="1">
      <c r="A29" s="17">
        <f t="shared" si="3"/>
        <v>20</v>
      </c>
      <c r="B29" s="20" t="s">
        <v>51</v>
      </c>
      <c r="C29" s="22" t="s">
        <v>36</v>
      </c>
    </row>
    <row r="30" spans="1:26" ht="38.25" customHeight="1">
      <c r="A30" s="17">
        <f t="shared" si="3"/>
        <v>21</v>
      </c>
      <c r="B30" s="20" t="s">
        <v>52</v>
      </c>
      <c r="C30" s="22" t="s">
        <v>16</v>
      </c>
    </row>
    <row r="31" spans="1:26" ht="12.75" customHeight="1">
      <c r="B31" s="32"/>
      <c r="C31" s="13"/>
    </row>
    <row r="32" spans="1:26" ht="24.75" customHeight="1">
      <c r="A32" s="11" t="s">
        <v>53</v>
      </c>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38.25" customHeight="1">
      <c r="A33" s="17">
        <f>A30+1</f>
        <v>22</v>
      </c>
      <c r="B33" s="20" t="s">
        <v>54</v>
      </c>
      <c r="C33" s="22" t="s">
        <v>16</v>
      </c>
    </row>
    <row r="34" spans="1:26" ht="51" customHeight="1">
      <c r="A34" s="17">
        <f t="shared" ref="A34:A35" si="4">A33+1</f>
        <v>23</v>
      </c>
      <c r="B34" s="20" t="s">
        <v>55</v>
      </c>
      <c r="C34" s="22" t="s">
        <v>18</v>
      </c>
    </row>
    <row r="35" spans="1:26" ht="38.25" customHeight="1">
      <c r="A35" s="17">
        <f t="shared" si="4"/>
        <v>24</v>
      </c>
      <c r="B35" s="20" t="s">
        <v>56</v>
      </c>
      <c r="C35" s="22" t="s">
        <v>47</v>
      </c>
    </row>
    <row r="36" spans="1:26" ht="12.75" customHeight="1">
      <c r="B36" s="32"/>
      <c r="C36" s="13"/>
    </row>
    <row r="37" spans="1:26" ht="24.75" customHeight="1">
      <c r="A37" s="11" t="s">
        <v>57</v>
      </c>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38.25" customHeight="1">
      <c r="A38" s="17">
        <f>A35+1</f>
        <v>25</v>
      </c>
      <c r="B38" s="20" t="s">
        <v>58</v>
      </c>
      <c r="C38" s="22" t="s">
        <v>18</v>
      </c>
    </row>
    <row r="39" spans="1:26" ht="63.75" customHeight="1">
      <c r="A39" s="17">
        <f t="shared" ref="A39:A42" si="5">A38+1</f>
        <v>26</v>
      </c>
      <c r="B39" s="20" t="s">
        <v>59</v>
      </c>
      <c r="C39" s="22" t="s">
        <v>36</v>
      </c>
    </row>
    <row r="40" spans="1:26" ht="38.25" customHeight="1">
      <c r="A40" s="17">
        <f t="shared" si="5"/>
        <v>27</v>
      </c>
      <c r="B40" s="20" t="s">
        <v>60</v>
      </c>
      <c r="C40" s="22" t="s">
        <v>36</v>
      </c>
    </row>
    <row r="41" spans="1:26" ht="63.75" customHeight="1">
      <c r="A41" s="17">
        <f t="shared" si="5"/>
        <v>28</v>
      </c>
      <c r="B41" s="20" t="s">
        <v>61</v>
      </c>
      <c r="C41" s="22" t="s">
        <v>18</v>
      </c>
    </row>
    <row r="42" spans="1:26" ht="38.25" customHeight="1">
      <c r="A42" s="17">
        <f t="shared" si="5"/>
        <v>29</v>
      </c>
      <c r="B42" s="20" t="s">
        <v>62</v>
      </c>
      <c r="C42" s="22" t="s">
        <v>18</v>
      </c>
    </row>
    <row r="43" spans="1:26" ht="12.75" customHeight="1">
      <c r="B43" s="32"/>
      <c r="C43" s="13"/>
    </row>
    <row r="44" spans="1:26" ht="24.75" customHeight="1">
      <c r="A44" s="11" t="s">
        <v>63</v>
      </c>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38.25" customHeight="1">
      <c r="A45" s="17">
        <f>A42+1</f>
        <v>30</v>
      </c>
      <c r="B45" s="20" t="s">
        <v>64</v>
      </c>
      <c r="C45" s="22" t="s">
        <v>16</v>
      </c>
    </row>
    <row r="46" spans="1:26" ht="38.25" customHeight="1">
      <c r="A46" s="17">
        <f t="shared" ref="A46:A48" si="6">A45+1</f>
        <v>31</v>
      </c>
      <c r="B46" s="20" t="s">
        <v>66</v>
      </c>
      <c r="C46" s="22" t="s">
        <v>18</v>
      </c>
    </row>
    <row r="47" spans="1:26" ht="51" customHeight="1">
      <c r="A47" s="17">
        <f t="shared" si="6"/>
        <v>32</v>
      </c>
      <c r="B47" s="20" t="s">
        <v>68</v>
      </c>
      <c r="C47" s="22" t="s">
        <v>18</v>
      </c>
    </row>
    <row r="48" spans="1:26" ht="25.5" customHeight="1">
      <c r="A48" s="17">
        <f t="shared" si="6"/>
        <v>33</v>
      </c>
      <c r="B48" s="20" t="s">
        <v>69</v>
      </c>
      <c r="C48" s="22" t="s">
        <v>18</v>
      </c>
    </row>
    <row r="49" spans="1:26" ht="12.75" customHeight="1">
      <c r="B49" s="32"/>
      <c r="C49" s="13"/>
    </row>
    <row r="50" spans="1:26" ht="24.75" customHeight="1">
      <c r="A50" s="11" t="s">
        <v>70</v>
      </c>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51" customHeight="1">
      <c r="A51" s="17">
        <f>A48+1</f>
        <v>34</v>
      </c>
      <c r="B51" s="20" t="s">
        <v>71</v>
      </c>
      <c r="C51" s="22" t="s">
        <v>8</v>
      </c>
    </row>
    <row r="52" spans="1:26" ht="38.25" customHeight="1">
      <c r="A52" s="17">
        <f t="shared" ref="A52:A55" si="7">A51+1</f>
        <v>35</v>
      </c>
      <c r="B52" s="20" t="s">
        <v>72</v>
      </c>
      <c r="C52" s="22" t="s">
        <v>36</v>
      </c>
    </row>
    <row r="53" spans="1:26" ht="25.5" customHeight="1">
      <c r="A53" s="17">
        <f t="shared" si="7"/>
        <v>36</v>
      </c>
      <c r="B53" s="20" t="s">
        <v>73</v>
      </c>
      <c r="C53" s="22" t="s">
        <v>16</v>
      </c>
    </row>
    <row r="54" spans="1:26" ht="38.25" customHeight="1">
      <c r="A54" s="17">
        <f t="shared" si="7"/>
        <v>37</v>
      </c>
      <c r="B54" s="20" t="s">
        <v>74</v>
      </c>
      <c r="C54" s="22" t="s">
        <v>18</v>
      </c>
    </row>
    <row r="55" spans="1:26" ht="25.5" customHeight="1">
      <c r="A55" s="17">
        <f t="shared" si="7"/>
        <v>38</v>
      </c>
      <c r="B55" s="20" t="s">
        <v>75</v>
      </c>
      <c r="C55" s="22" t="s">
        <v>18</v>
      </c>
    </row>
    <row r="56" spans="1:26" ht="12.75" customHeight="1">
      <c r="B56" s="32"/>
      <c r="C56" s="13"/>
    </row>
    <row r="57" spans="1:26" ht="24.75" customHeight="1">
      <c r="A57" s="11" t="s">
        <v>76</v>
      </c>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51" customHeight="1">
      <c r="A58" s="17">
        <f>A55+1</f>
        <v>39</v>
      </c>
      <c r="B58" s="20" t="s">
        <v>79</v>
      </c>
      <c r="C58" s="22" t="s">
        <v>16</v>
      </c>
    </row>
    <row r="59" spans="1:26" ht="38.25" customHeight="1">
      <c r="A59" s="17">
        <f t="shared" ref="A59:A61" si="8">A58+1</f>
        <v>40</v>
      </c>
      <c r="B59" s="20" t="s">
        <v>80</v>
      </c>
      <c r="C59" s="22" t="s">
        <v>18</v>
      </c>
    </row>
    <row r="60" spans="1:26" ht="51" customHeight="1">
      <c r="A60" s="17">
        <f t="shared" si="8"/>
        <v>41</v>
      </c>
      <c r="B60" s="20" t="s">
        <v>81</v>
      </c>
      <c r="C60" s="22" t="s">
        <v>18</v>
      </c>
    </row>
    <row r="61" spans="1:26" ht="38.25" customHeight="1">
      <c r="A61" s="17">
        <f t="shared" si="8"/>
        <v>42</v>
      </c>
      <c r="B61" s="20" t="s">
        <v>82</v>
      </c>
      <c r="C61" s="22" t="s">
        <v>36</v>
      </c>
    </row>
    <row r="62" spans="1:26" ht="12.75" customHeight="1">
      <c r="B62" s="32"/>
      <c r="C62" s="13"/>
    </row>
    <row r="63" spans="1:26" ht="24.75" customHeight="1">
      <c r="A63" s="11" t="s">
        <v>83</v>
      </c>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51" customHeight="1">
      <c r="A64" s="17">
        <f>A61+1</f>
        <v>43</v>
      </c>
      <c r="B64" s="20" t="s">
        <v>86</v>
      </c>
      <c r="C64" s="22" t="s">
        <v>16</v>
      </c>
    </row>
    <row r="65" spans="1:3" ht="25.5" customHeight="1">
      <c r="A65" s="17">
        <f t="shared" ref="A65:A66" si="9">A64+1</f>
        <v>44</v>
      </c>
      <c r="B65" s="20" t="s">
        <v>87</v>
      </c>
      <c r="C65" s="22" t="s">
        <v>18</v>
      </c>
    </row>
    <row r="66" spans="1:3" ht="51" customHeight="1">
      <c r="A66" s="17">
        <f t="shared" si="9"/>
        <v>45</v>
      </c>
      <c r="B66" s="20" t="s">
        <v>88</v>
      </c>
      <c r="C66" s="22" t="s">
        <v>18</v>
      </c>
    </row>
    <row r="67" spans="1:3" ht="12.75" customHeight="1">
      <c r="A67" s="1"/>
      <c r="B67" s="2"/>
    </row>
    <row r="68" spans="1:3" ht="12.75" customHeight="1">
      <c r="A68" s="1"/>
      <c r="B68" s="2"/>
    </row>
    <row r="69" spans="1:3" ht="12.75" customHeight="1">
      <c r="A69" s="1"/>
      <c r="B69" s="2"/>
    </row>
    <row r="70" spans="1:3" ht="12.75" customHeight="1">
      <c r="A70" s="1"/>
      <c r="B70" s="2"/>
    </row>
    <row r="71" spans="1:3" ht="12.75" customHeight="1">
      <c r="A71" s="1"/>
      <c r="B71" s="2"/>
    </row>
    <row r="72" spans="1:3" ht="12.75" customHeight="1">
      <c r="A72" s="1"/>
      <c r="B72" s="2"/>
    </row>
    <row r="73" spans="1:3" ht="12.75" customHeight="1">
      <c r="A73" s="1"/>
      <c r="B73" s="2"/>
    </row>
    <row r="74" spans="1:3" ht="12.75" customHeight="1">
      <c r="A74" s="1"/>
      <c r="B74" s="2"/>
    </row>
    <row r="75" spans="1:3" ht="12.75" customHeight="1">
      <c r="A75" s="1"/>
      <c r="B75" s="2"/>
    </row>
    <row r="76" spans="1:3" ht="12.75" customHeight="1">
      <c r="A76" s="1"/>
      <c r="B76" s="2"/>
    </row>
    <row r="77" spans="1:3" ht="12.75" customHeight="1">
      <c r="A77" s="1"/>
      <c r="B77" s="2"/>
    </row>
    <row r="78" spans="1:3" ht="12.75" customHeight="1">
      <c r="A78" s="1"/>
      <c r="B78" s="2"/>
    </row>
    <row r="79" spans="1:3" ht="12.75" customHeight="1">
      <c r="A79" s="1"/>
      <c r="B79" s="2"/>
    </row>
    <row r="80" spans="1:3" ht="12.75" customHeight="1">
      <c r="A80" s="1"/>
      <c r="B80" s="2"/>
    </row>
    <row r="81" spans="1:2" ht="12.75" customHeight="1">
      <c r="A81" s="1"/>
      <c r="B81" s="2"/>
    </row>
    <row r="82" spans="1:2" ht="12.75" customHeight="1">
      <c r="A82" s="1"/>
      <c r="B82" s="2"/>
    </row>
    <row r="83" spans="1:2" ht="12.75" customHeight="1">
      <c r="A83" s="1"/>
      <c r="B83" s="2"/>
    </row>
    <row r="84" spans="1:2" ht="12.75" customHeight="1">
      <c r="A84" s="1"/>
      <c r="B84" s="2"/>
    </row>
    <row r="85" spans="1:2" ht="12.75" customHeight="1">
      <c r="A85" s="1"/>
      <c r="B85" s="2"/>
    </row>
    <row r="86" spans="1:2" ht="12.75" customHeight="1">
      <c r="A86" s="1"/>
      <c r="B86" s="2"/>
    </row>
    <row r="87" spans="1:2" ht="12.75" customHeight="1">
      <c r="A87" s="1"/>
      <c r="B87" s="2"/>
    </row>
    <row r="88" spans="1:2" ht="12.75" customHeight="1">
      <c r="A88" s="1"/>
      <c r="B88" s="2"/>
    </row>
    <row r="89" spans="1:2" ht="12.75" customHeight="1">
      <c r="A89" s="1"/>
      <c r="B89" s="2"/>
    </row>
    <row r="90" spans="1:2" ht="12.75" customHeight="1">
      <c r="A90" s="1"/>
      <c r="B90" s="2"/>
    </row>
    <row r="91" spans="1:2" ht="12.75" customHeight="1">
      <c r="A91" s="1"/>
      <c r="B91" s="2"/>
    </row>
    <row r="92" spans="1:2" ht="12.75" customHeight="1">
      <c r="A92" s="1"/>
      <c r="B92" s="2"/>
    </row>
    <row r="93" spans="1:2" ht="12.75" customHeight="1">
      <c r="A93" s="1"/>
      <c r="B93" s="2"/>
    </row>
    <row r="94" spans="1:2" ht="12.75" customHeight="1">
      <c r="A94" s="1"/>
      <c r="B94" s="2"/>
    </row>
    <row r="95" spans="1:2" ht="12.75" customHeight="1">
      <c r="A95" s="1"/>
      <c r="B95" s="2"/>
    </row>
    <row r="96" spans="1:2" ht="12.75" customHeight="1">
      <c r="A96" s="1"/>
      <c r="B96" s="2"/>
    </row>
    <row r="97" spans="1:2" ht="12.75" customHeight="1">
      <c r="A97" s="1"/>
      <c r="B97" s="2"/>
    </row>
    <row r="98" spans="1:2" ht="12.75" customHeight="1">
      <c r="A98" s="1"/>
      <c r="B98" s="2"/>
    </row>
    <row r="99" spans="1:2" ht="12.75" customHeight="1">
      <c r="A99" s="1"/>
      <c r="B99" s="2"/>
    </row>
    <row r="100" spans="1:2" ht="12.75" customHeight="1">
      <c r="A100" s="1"/>
      <c r="B100" s="2"/>
    </row>
    <row r="101" spans="1:2" ht="12.75" customHeight="1">
      <c r="A101" s="1"/>
      <c r="B101" s="2"/>
    </row>
    <row r="102" spans="1:2" ht="12.75" customHeight="1">
      <c r="A102" s="1"/>
      <c r="B102" s="2"/>
    </row>
    <row r="103" spans="1:2" ht="12.75" customHeight="1">
      <c r="A103" s="1"/>
      <c r="B103" s="2"/>
    </row>
    <row r="104" spans="1:2" ht="12.75" customHeight="1">
      <c r="A104" s="1"/>
      <c r="B104" s="2"/>
    </row>
    <row r="105" spans="1:2" ht="12.75" customHeight="1">
      <c r="A105" s="1"/>
      <c r="B105" s="2"/>
    </row>
    <row r="106" spans="1:2" ht="12.75" customHeight="1">
      <c r="A106" s="1"/>
      <c r="B106" s="2"/>
    </row>
    <row r="107" spans="1:2" ht="12.75" customHeight="1">
      <c r="A107" s="1"/>
      <c r="B107" s="2"/>
    </row>
    <row r="108" spans="1:2" ht="12.75" customHeight="1">
      <c r="A108" s="1"/>
      <c r="B108" s="2"/>
    </row>
    <row r="109" spans="1:2" ht="12.75" customHeight="1">
      <c r="A109" s="1"/>
      <c r="B109" s="2"/>
    </row>
    <row r="110" spans="1:2" ht="12.75" customHeight="1">
      <c r="A110" s="1"/>
      <c r="B110" s="2"/>
    </row>
    <row r="111" spans="1:2" ht="12.75" customHeight="1">
      <c r="A111" s="1"/>
      <c r="B111" s="2"/>
    </row>
    <row r="112" spans="1:2" ht="12.75" customHeight="1">
      <c r="A112" s="1"/>
      <c r="B112" s="2"/>
    </row>
    <row r="113" spans="1:2" ht="12.75" customHeight="1">
      <c r="A113" s="1"/>
      <c r="B113" s="2"/>
    </row>
    <row r="114" spans="1:2" ht="12.75" customHeight="1">
      <c r="A114" s="1"/>
      <c r="B114" s="2"/>
    </row>
    <row r="115" spans="1:2" ht="12.75" customHeight="1">
      <c r="A115" s="1"/>
      <c r="B115" s="2"/>
    </row>
    <row r="116" spans="1:2" ht="12.75" customHeight="1">
      <c r="A116" s="1"/>
      <c r="B116" s="2"/>
    </row>
    <row r="117" spans="1:2" ht="12.75" customHeight="1">
      <c r="A117" s="1"/>
      <c r="B117" s="2"/>
    </row>
    <row r="118" spans="1:2" ht="12.75" customHeight="1">
      <c r="A118" s="1"/>
      <c r="B118" s="2"/>
    </row>
    <row r="119" spans="1:2" ht="12.75" customHeight="1">
      <c r="A119" s="1"/>
      <c r="B119" s="2"/>
    </row>
    <row r="120" spans="1:2" ht="12.75" customHeight="1">
      <c r="A120" s="1"/>
      <c r="B120" s="2"/>
    </row>
    <row r="121" spans="1:2" ht="12.75" customHeight="1">
      <c r="A121" s="1"/>
      <c r="B121" s="2"/>
    </row>
    <row r="122" spans="1:2" ht="12.75" customHeight="1">
      <c r="A122" s="1"/>
      <c r="B122" s="2"/>
    </row>
    <row r="123" spans="1:2" ht="12.75" customHeight="1">
      <c r="A123" s="1"/>
      <c r="B123" s="2"/>
    </row>
    <row r="124" spans="1:2" ht="12.75" customHeight="1">
      <c r="A124" s="1"/>
      <c r="B124" s="2"/>
    </row>
    <row r="125" spans="1:2" ht="12.75" customHeight="1">
      <c r="A125" s="1"/>
      <c r="B125" s="2"/>
    </row>
    <row r="126" spans="1:2" ht="12.75" customHeight="1">
      <c r="A126" s="1"/>
      <c r="B126" s="2"/>
    </row>
    <row r="127" spans="1:2" ht="12.75" customHeight="1">
      <c r="A127" s="1"/>
      <c r="B127" s="2"/>
    </row>
    <row r="128" spans="1:2" ht="12.75" customHeight="1">
      <c r="A128" s="1"/>
      <c r="B128" s="2"/>
    </row>
    <row r="129" spans="1:2" ht="12.75" customHeight="1">
      <c r="A129" s="1"/>
      <c r="B129" s="2"/>
    </row>
    <row r="130" spans="1:2" ht="12.75" customHeight="1">
      <c r="A130" s="1"/>
      <c r="B130" s="2"/>
    </row>
    <row r="131" spans="1:2" ht="12.75" customHeight="1">
      <c r="A131" s="1"/>
      <c r="B131" s="2"/>
    </row>
    <row r="132" spans="1:2" ht="12.75" customHeight="1">
      <c r="A132" s="1"/>
      <c r="B132" s="2"/>
    </row>
    <row r="133" spans="1:2" ht="12.75" customHeight="1">
      <c r="A133" s="1"/>
      <c r="B133" s="2"/>
    </row>
    <row r="134" spans="1:2" ht="12.75" customHeight="1">
      <c r="A134" s="1"/>
      <c r="B134" s="2"/>
    </row>
    <row r="135" spans="1:2" ht="12.75" customHeight="1">
      <c r="A135" s="1"/>
      <c r="B135" s="2"/>
    </row>
    <row r="136" spans="1:2" ht="12.75" customHeight="1">
      <c r="A136" s="1"/>
      <c r="B136" s="2"/>
    </row>
    <row r="137" spans="1:2" ht="12.75" customHeight="1">
      <c r="A137" s="1"/>
      <c r="B137" s="2"/>
    </row>
    <row r="138" spans="1:2" ht="12.75" customHeight="1">
      <c r="A138" s="1"/>
      <c r="B138" s="2"/>
    </row>
    <row r="139" spans="1:2" ht="12.75" customHeight="1">
      <c r="A139" s="1"/>
      <c r="B139" s="2"/>
    </row>
    <row r="140" spans="1:2" ht="12.75" customHeight="1">
      <c r="A140" s="1"/>
      <c r="B140" s="2"/>
    </row>
    <row r="141" spans="1:2" ht="12.75" customHeight="1">
      <c r="A141" s="1"/>
      <c r="B141" s="2"/>
    </row>
    <row r="142" spans="1:2" ht="12.75" customHeight="1">
      <c r="A142" s="1"/>
      <c r="B142" s="2"/>
    </row>
    <row r="143" spans="1:2" ht="12.75" customHeight="1">
      <c r="A143" s="1"/>
      <c r="B143" s="2"/>
    </row>
    <row r="144" spans="1:2" ht="12.75" customHeight="1">
      <c r="A144" s="1"/>
      <c r="B144" s="2"/>
    </row>
    <row r="145" spans="1:2" ht="12.75" customHeight="1">
      <c r="A145" s="1"/>
      <c r="B145" s="2"/>
    </row>
    <row r="146" spans="1:2" ht="12.75" customHeight="1">
      <c r="A146" s="1"/>
      <c r="B146" s="2"/>
    </row>
    <row r="147" spans="1:2" ht="12.75" customHeight="1">
      <c r="A147" s="1"/>
      <c r="B147" s="2"/>
    </row>
    <row r="148" spans="1:2" ht="12.75" customHeight="1">
      <c r="A148" s="1"/>
      <c r="B148" s="2"/>
    </row>
    <row r="149" spans="1:2" ht="12.75" customHeight="1">
      <c r="A149" s="1"/>
      <c r="B149" s="2"/>
    </row>
    <row r="150" spans="1:2" ht="12.75" customHeight="1">
      <c r="A150" s="1"/>
      <c r="B150" s="2"/>
    </row>
    <row r="151" spans="1:2" ht="12.75" customHeight="1">
      <c r="A151" s="1"/>
      <c r="B151" s="2"/>
    </row>
    <row r="152" spans="1:2" ht="12.75" customHeight="1">
      <c r="A152" s="1"/>
      <c r="B152" s="2"/>
    </row>
    <row r="153" spans="1:2" ht="12.75" customHeight="1">
      <c r="A153" s="1"/>
      <c r="B153" s="2"/>
    </row>
    <row r="154" spans="1:2" ht="12.75" customHeight="1">
      <c r="A154" s="1"/>
      <c r="B154" s="2"/>
    </row>
    <row r="155" spans="1:2" ht="12.75" customHeight="1">
      <c r="A155" s="1"/>
      <c r="B155" s="2"/>
    </row>
    <row r="156" spans="1:2" ht="12.75" customHeight="1">
      <c r="A156" s="1"/>
      <c r="B156" s="2"/>
    </row>
    <row r="157" spans="1:2" ht="12.75" customHeight="1">
      <c r="A157" s="1"/>
      <c r="B157" s="2"/>
    </row>
    <row r="158" spans="1:2" ht="12.75" customHeight="1">
      <c r="A158" s="1"/>
      <c r="B158" s="2"/>
    </row>
    <row r="159" spans="1:2" ht="12.75" customHeight="1">
      <c r="A159" s="1"/>
      <c r="B159" s="2"/>
    </row>
    <row r="160" spans="1:2" ht="12.75" customHeight="1">
      <c r="A160" s="1"/>
      <c r="B160" s="2"/>
    </row>
    <row r="161" spans="1:2" ht="12.75" customHeight="1">
      <c r="A161" s="1"/>
      <c r="B161" s="2"/>
    </row>
    <row r="162" spans="1:2" ht="12.75" customHeight="1">
      <c r="A162" s="1"/>
      <c r="B162" s="2"/>
    </row>
    <row r="163" spans="1:2" ht="12.75" customHeight="1">
      <c r="A163" s="1"/>
      <c r="B163" s="2"/>
    </row>
    <row r="164" spans="1:2" ht="12.75" customHeight="1">
      <c r="A164" s="1"/>
      <c r="B164" s="2"/>
    </row>
    <row r="165" spans="1:2" ht="12.75" customHeight="1">
      <c r="A165" s="1"/>
      <c r="B165" s="2"/>
    </row>
    <row r="166" spans="1:2" ht="12.75" customHeight="1">
      <c r="A166" s="1"/>
      <c r="B166" s="2"/>
    </row>
    <row r="167" spans="1:2" ht="12.75" customHeight="1">
      <c r="A167" s="1"/>
      <c r="B167" s="2"/>
    </row>
    <row r="168" spans="1:2" ht="12.75" customHeight="1">
      <c r="A168" s="1"/>
      <c r="B168" s="2"/>
    </row>
    <row r="169" spans="1:2" ht="12.75" customHeight="1">
      <c r="A169" s="1"/>
      <c r="B169" s="2"/>
    </row>
    <row r="170" spans="1:2" ht="12.75" customHeight="1">
      <c r="A170" s="1"/>
      <c r="B170" s="2"/>
    </row>
    <row r="171" spans="1:2" ht="12.75" customHeight="1">
      <c r="A171" s="1"/>
      <c r="B171" s="2"/>
    </row>
    <row r="172" spans="1:2" ht="12.75" customHeight="1">
      <c r="A172" s="1"/>
      <c r="B172" s="2"/>
    </row>
    <row r="173" spans="1:2" ht="12.75" customHeight="1">
      <c r="A173" s="1"/>
      <c r="B173" s="2"/>
    </row>
    <row r="174" spans="1:2" ht="12.75" customHeight="1">
      <c r="A174" s="1"/>
      <c r="B174" s="2"/>
    </row>
    <row r="175" spans="1:2" ht="12.75" customHeight="1">
      <c r="A175" s="1"/>
      <c r="B175" s="2"/>
    </row>
    <row r="176" spans="1:2" ht="12.75" customHeight="1">
      <c r="A176" s="1"/>
      <c r="B176" s="2"/>
    </row>
    <row r="177" spans="1:2" ht="12.75" customHeight="1">
      <c r="A177" s="1"/>
      <c r="B177" s="2"/>
    </row>
    <row r="178" spans="1:2" ht="12.75" customHeight="1">
      <c r="A178" s="1"/>
      <c r="B178" s="2"/>
    </row>
    <row r="179" spans="1:2" ht="12.75" customHeight="1">
      <c r="A179" s="1"/>
      <c r="B179" s="2"/>
    </row>
    <row r="180" spans="1:2" ht="12.75" customHeight="1">
      <c r="A180" s="1"/>
      <c r="B180" s="2"/>
    </row>
    <row r="181" spans="1:2" ht="12.75" customHeight="1">
      <c r="A181" s="1"/>
      <c r="B181" s="2"/>
    </row>
    <row r="182" spans="1:2" ht="12.75" customHeight="1">
      <c r="A182" s="1"/>
      <c r="B182" s="2"/>
    </row>
    <row r="183" spans="1:2" ht="12.75" customHeight="1">
      <c r="A183" s="1"/>
      <c r="B183" s="2"/>
    </row>
    <row r="184" spans="1:2" ht="12.75" customHeight="1">
      <c r="A184" s="1"/>
      <c r="B184" s="2"/>
    </row>
    <row r="185" spans="1:2" ht="12.75" customHeight="1">
      <c r="A185" s="1"/>
      <c r="B185" s="2"/>
    </row>
    <row r="186" spans="1:2" ht="12.75" customHeight="1">
      <c r="A186" s="1"/>
      <c r="B186" s="2"/>
    </row>
    <row r="187" spans="1:2" ht="12.75" customHeight="1">
      <c r="A187" s="1"/>
      <c r="B187" s="2"/>
    </row>
    <row r="188" spans="1:2" ht="12.75" customHeight="1">
      <c r="A188" s="1"/>
      <c r="B188" s="2"/>
    </row>
    <row r="189" spans="1:2" ht="12.75" customHeight="1">
      <c r="A189" s="1"/>
      <c r="B189" s="2"/>
    </row>
    <row r="190" spans="1:2" ht="12.75" customHeight="1">
      <c r="A190" s="1"/>
      <c r="B190" s="2"/>
    </row>
    <row r="191" spans="1:2" ht="12.75" customHeight="1">
      <c r="A191" s="1"/>
      <c r="B191" s="2"/>
    </row>
    <row r="192" spans="1:2" ht="12.75" customHeight="1">
      <c r="A192" s="1"/>
      <c r="B192" s="2"/>
    </row>
    <row r="193" spans="1:2" ht="12.75" customHeight="1">
      <c r="A193" s="1"/>
      <c r="B193" s="2"/>
    </row>
    <row r="194" spans="1:2" ht="12.75" customHeight="1">
      <c r="A194" s="1"/>
      <c r="B194" s="2"/>
    </row>
    <row r="195" spans="1:2" ht="12.75" customHeight="1">
      <c r="A195" s="1"/>
      <c r="B195" s="2"/>
    </row>
    <row r="196" spans="1:2" ht="12.75" customHeight="1">
      <c r="A196" s="1"/>
      <c r="B196" s="2"/>
    </row>
    <row r="197" spans="1:2" ht="12.75" customHeight="1">
      <c r="A197" s="1"/>
      <c r="B197" s="2"/>
    </row>
    <row r="198" spans="1:2" ht="12.75" customHeight="1">
      <c r="A198" s="1"/>
      <c r="B198" s="2"/>
    </row>
    <row r="199" spans="1:2" ht="12.75" customHeight="1">
      <c r="A199" s="1"/>
      <c r="B199" s="2"/>
    </row>
    <row r="200" spans="1:2" ht="12.75" customHeight="1">
      <c r="A200" s="1"/>
      <c r="B200" s="2"/>
    </row>
    <row r="201" spans="1:2" ht="12.75" customHeight="1">
      <c r="A201" s="1"/>
      <c r="B201" s="2"/>
    </row>
    <row r="202" spans="1:2" ht="12.75" customHeight="1">
      <c r="A202" s="1"/>
      <c r="B202" s="2"/>
    </row>
    <row r="203" spans="1:2" ht="12.75" customHeight="1">
      <c r="A203" s="1"/>
      <c r="B203" s="2"/>
    </row>
    <row r="204" spans="1:2" ht="12.75" customHeight="1">
      <c r="A204" s="1"/>
      <c r="B204" s="2"/>
    </row>
    <row r="205" spans="1:2" ht="12.75" customHeight="1">
      <c r="A205" s="1"/>
      <c r="B205" s="2"/>
    </row>
    <row r="206" spans="1:2" ht="12.75" customHeight="1">
      <c r="A206" s="1"/>
      <c r="B206" s="2"/>
    </row>
    <row r="207" spans="1:2" ht="12.75" customHeight="1">
      <c r="A207" s="1"/>
      <c r="B207" s="2"/>
    </row>
    <row r="208" spans="1:2" ht="12.75" customHeight="1">
      <c r="A208" s="1"/>
      <c r="B208" s="2"/>
    </row>
    <row r="209" spans="1:2" ht="12.75" customHeight="1">
      <c r="A209" s="1"/>
      <c r="B209" s="2"/>
    </row>
    <row r="210" spans="1:2" ht="12.75" customHeight="1">
      <c r="A210" s="1"/>
      <c r="B210" s="2"/>
    </row>
    <row r="211" spans="1:2" ht="12.75" customHeight="1">
      <c r="A211" s="1"/>
      <c r="B211" s="2"/>
    </row>
    <row r="212" spans="1:2" ht="12.75" customHeight="1">
      <c r="A212" s="1"/>
      <c r="B212" s="2"/>
    </row>
    <row r="213" spans="1:2" ht="12.75" customHeight="1">
      <c r="A213" s="1"/>
      <c r="B213" s="2"/>
    </row>
    <row r="214" spans="1:2" ht="12.75" customHeight="1">
      <c r="A214" s="1"/>
      <c r="B214" s="2"/>
    </row>
    <row r="215" spans="1:2" ht="12.75" customHeight="1">
      <c r="A215" s="1"/>
      <c r="B215" s="2"/>
    </row>
    <row r="216" spans="1:2" ht="12.75" customHeight="1">
      <c r="A216" s="1"/>
      <c r="B216" s="2"/>
    </row>
    <row r="217" spans="1:2" ht="12.75" customHeight="1">
      <c r="A217" s="1"/>
      <c r="B217" s="2"/>
    </row>
    <row r="218" spans="1:2" ht="12.75" customHeight="1">
      <c r="A218" s="1"/>
      <c r="B218" s="2"/>
    </row>
    <row r="219" spans="1:2" ht="12.75" customHeight="1">
      <c r="A219" s="1"/>
      <c r="B219" s="2"/>
    </row>
    <row r="220" spans="1:2" ht="12.75" customHeight="1">
      <c r="A220" s="1"/>
      <c r="B220" s="2"/>
    </row>
    <row r="221" spans="1:2" ht="12.75" customHeight="1">
      <c r="A221" s="1"/>
      <c r="B221" s="2"/>
    </row>
    <row r="222" spans="1:2" ht="12.75" customHeight="1">
      <c r="A222" s="1"/>
      <c r="B222" s="2"/>
    </row>
    <row r="223" spans="1:2" ht="12.75" customHeight="1">
      <c r="A223" s="1"/>
      <c r="B223" s="2"/>
    </row>
    <row r="224" spans="1:2" ht="12.75" customHeight="1">
      <c r="A224" s="1"/>
      <c r="B224" s="2"/>
    </row>
    <row r="225" spans="1:2" ht="12.75" customHeight="1">
      <c r="A225" s="1"/>
      <c r="B225" s="2"/>
    </row>
    <row r="226" spans="1:2" ht="12.75" customHeight="1">
      <c r="A226" s="1"/>
      <c r="B226" s="2"/>
    </row>
    <row r="227" spans="1:2" ht="12.75" customHeight="1">
      <c r="A227" s="1"/>
      <c r="B227" s="2"/>
    </row>
    <row r="228" spans="1:2" ht="12.75" customHeight="1">
      <c r="A228" s="1"/>
      <c r="B228" s="2"/>
    </row>
    <row r="229" spans="1:2" ht="12.75" customHeight="1">
      <c r="A229" s="1"/>
      <c r="B229" s="2"/>
    </row>
    <row r="230" spans="1:2" ht="12.75" customHeight="1">
      <c r="A230" s="1"/>
      <c r="B230" s="2"/>
    </row>
    <row r="231" spans="1:2" ht="12.75" customHeight="1">
      <c r="A231" s="1"/>
      <c r="B231" s="2"/>
    </row>
    <row r="232" spans="1:2" ht="12.75" customHeight="1">
      <c r="A232" s="1"/>
      <c r="B232" s="2"/>
    </row>
    <row r="233" spans="1:2" ht="12.75" customHeight="1">
      <c r="A233" s="1"/>
      <c r="B233" s="2"/>
    </row>
    <row r="234" spans="1:2" ht="12.75" customHeight="1">
      <c r="A234" s="1"/>
      <c r="B234" s="2"/>
    </row>
    <row r="235" spans="1:2" ht="12.75" customHeight="1">
      <c r="A235" s="1"/>
      <c r="B235" s="2"/>
    </row>
    <row r="236" spans="1:2" ht="12.75" customHeight="1">
      <c r="A236" s="1"/>
      <c r="B236" s="2"/>
    </row>
    <row r="237" spans="1:2" ht="12.75" customHeight="1">
      <c r="A237" s="1"/>
      <c r="B237" s="2"/>
    </row>
    <row r="238" spans="1:2" ht="12.75" customHeight="1">
      <c r="A238" s="1"/>
      <c r="B238" s="2"/>
    </row>
    <row r="239" spans="1:2" ht="12.75" customHeight="1">
      <c r="A239" s="1"/>
      <c r="B239" s="2"/>
    </row>
    <row r="240" spans="1:2" ht="12.75" customHeight="1">
      <c r="A240" s="1"/>
      <c r="B240" s="2"/>
    </row>
    <row r="241" spans="1:2" ht="12.75" customHeight="1">
      <c r="A241" s="1"/>
      <c r="B241" s="2"/>
    </row>
    <row r="242" spans="1:2" ht="12.75" customHeight="1">
      <c r="A242" s="1"/>
      <c r="B242" s="2"/>
    </row>
    <row r="243" spans="1:2" ht="12.75" customHeight="1">
      <c r="A243" s="1"/>
      <c r="B243" s="2"/>
    </row>
    <row r="244" spans="1:2" ht="12.75" customHeight="1">
      <c r="A244" s="1"/>
      <c r="B244" s="2"/>
    </row>
    <row r="245" spans="1:2" ht="12.75" customHeight="1">
      <c r="A245" s="1"/>
      <c r="B245" s="2"/>
    </row>
    <row r="246" spans="1:2" ht="12.75" customHeight="1">
      <c r="A246" s="1"/>
      <c r="B246" s="2"/>
    </row>
    <row r="247" spans="1:2" ht="12.75" customHeight="1">
      <c r="A247" s="1"/>
      <c r="B247" s="2"/>
    </row>
    <row r="248" spans="1:2" ht="12.75" customHeight="1">
      <c r="A248" s="1"/>
      <c r="B248" s="2"/>
    </row>
    <row r="249" spans="1:2" ht="12.75" customHeight="1">
      <c r="A249" s="1"/>
      <c r="B249" s="2"/>
    </row>
    <row r="250" spans="1:2" ht="12.75" customHeight="1">
      <c r="A250" s="1"/>
      <c r="B250" s="2"/>
    </row>
    <row r="251" spans="1:2" ht="12.75" customHeight="1">
      <c r="A251" s="1"/>
      <c r="B251" s="2"/>
    </row>
    <row r="252" spans="1:2" ht="12.75" customHeight="1">
      <c r="A252" s="1"/>
      <c r="B252" s="2"/>
    </row>
    <row r="253" spans="1:2" ht="12.75" customHeight="1">
      <c r="A253" s="1"/>
      <c r="B253" s="2"/>
    </row>
    <row r="254" spans="1:2" ht="12.75" customHeight="1">
      <c r="A254" s="1"/>
      <c r="B254" s="2"/>
    </row>
    <row r="255" spans="1:2" ht="12.75" customHeight="1">
      <c r="A255" s="1"/>
      <c r="B255" s="2"/>
    </row>
    <row r="256" spans="1:2" ht="12.75" customHeight="1">
      <c r="A256" s="1"/>
      <c r="B256" s="2"/>
    </row>
    <row r="257" spans="1:2" ht="12.75" customHeight="1">
      <c r="A257" s="1"/>
      <c r="B257" s="2"/>
    </row>
    <row r="258" spans="1:2" ht="12.75" customHeight="1">
      <c r="A258" s="1"/>
      <c r="B258" s="2"/>
    </row>
    <row r="259" spans="1:2" ht="12.75" customHeight="1">
      <c r="A259" s="1"/>
      <c r="B259" s="2"/>
    </row>
    <row r="260" spans="1:2" ht="12.75" customHeight="1">
      <c r="A260" s="1"/>
      <c r="B260" s="2"/>
    </row>
    <row r="261" spans="1:2" ht="12.75" customHeight="1">
      <c r="A261" s="1"/>
      <c r="B261" s="2"/>
    </row>
    <row r="262" spans="1:2" ht="12.75" customHeight="1">
      <c r="A262" s="1"/>
      <c r="B262" s="2"/>
    </row>
    <row r="263" spans="1:2" ht="12.75" customHeight="1">
      <c r="A263" s="1"/>
      <c r="B263" s="2"/>
    </row>
    <row r="264" spans="1:2" ht="12.75" customHeight="1">
      <c r="A264" s="1"/>
      <c r="B264" s="2"/>
    </row>
    <row r="265" spans="1:2" ht="12.75" customHeight="1">
      <c r="A265" s="1"/>
      <c r="B265" s="2"/>
    </row>
    <row r="266" spans="1:2" ht="12.75" customHeight="1">
      <c r="A266" s="1"/>
      <c r="B266" s="2"/>
    </row>
    <row r="267" spans="1:2" ht="12.75" customHeight="1">
      <c r="A267" s="1"/>
      <c r="B267" s="2"/>
    </row>
    <row r="268" spans="1:2" ht="12.75" customHeight="1">
      <c r="A268" s="1"/>
      <c r="B268" s="2"/>
    </row>
    <row r="269" spans="1:2" ht="12.75" customHeight="1">
      <c r="A269" s="1"/>
      <c r="B269" s="2"/>
    </row>
    <row r="270" spans="1:2" ht="12.75" customHeight="1">
      <c r="A270" s="1"/>
      <c r="B270" s="2"/>
    </row>
    <row r="271" spans="1:2" ht="12.75" customHeight="1">
      <c r="A271" s="1"/>
      <c r="B271" s="2"/>
    </row>
    <row r="272" spans="1:2" ht="12.75" customHeight="1">
      <c r="A272" s="1"/>
      <c r="B272" s="2"/>
    </row>
    <row r="273" spans="1:2" ht="12.75" customHeight="1">
      <c r="A273" s="1"/>
      <c r="B273" s="2"/>
    </row>
    <row r="274" spans="1:2" ht="12.75" customHeight="1">
      <c r="A274" s="1"/>
      <c r="B274" s="2"/>
    </row>
    <row r="275" spans="1:2" ht="12.75" customHeight="1">
      <c r="A275" s="1"/>
      <c r="B275" s="2"/>
    </row>
    <row r="276" spans="1:2" ht="12.75" customHeight="1">
      <c r="A276" s="1"/>
      <c r="B276" s="2"/>
    </row>
    <row r="277" spans="1:2" ht="12.75" customHeight="1">
      <c r="A277" s="1"/>
      <c r="B277" s="2"/>
    </row>
    <row r="278" spans="1:2" ht="12.75" customHeight="1">
      <c r="A278" s="1"/>
      <c r="B278" s="2"/>
    </row>
    <row r="279" spans="1:2" ht="12.75" customHeight="1">
      <c r="A279" s="1"/>
      <c r="B279" s="2"/>
    </row>
    <row r="280" spans="1:2" ht="12.75" customHeight="1">
      <c r="A280" s="1"/>
      <c r="B280" s="2"/>
    </row>
    <row r="281" spans="1:2" ht="12.75" customHeight="1">
      <c r="A281" s="1"/>
      <c r="B281" s="2"/>
    </row>
    <row r="282" spans="1:2" ht="12.75" customHeight="1">
      <c r="A282" s="1"/>
      <c r="B282" s="2"/>
    </row>
    <row r="283" spans="1:2" ht="12.75" customHeight="1">
      <c r="A283" s="1"/>
      <c r="B283" s="2"/>
    </row>
    <row r="284" spans="1:2" ht="12.75" customHeight="1">
      <c r="A284" s="1"/>
      <c r="B284" s="2"/>
    </row>
    <row r="285" spans="1:2" ht="12.75" customHeight="1">
      <c r="A285" s="1"/>
      <c r="B285" s="2"/>
    </row>
    <row r="286" spans="1:2" ht="12.75" customHeight="1">
      <c r="A286" s="1"/>
      <c r="B286" s="2"/>
    </row>
    <row r="287" spans="1:2" ht="12.75" customHeight="1">
      <c r="A287" s="1"/>
      <c r="B287" s="2"/>
    </row>
    <row r="288" spans="1:2" ht="12.75" customHeight="1">
      <c r="A288" s="1"/>
      <c r="B288" s="2"/>
    </row>
    <row r="289" spans="1:2" ht="12.75" customHeight="1">
      <c r="A289" s="1"/>
      <c r="B289" s="2"/>
    </row>
    <row r="290" spans="1:2" ht="12.75" customHeight="1">
      <c r="A290" s="1"/>
      <c r="B290" s="2"/>
    </row>
    <row r="291" spans="1:2" ht="12.75" customHeight="1">
      <c r="A291" s="1"/>
      <c r="B291" s="2"/>
    </row>
    <row r="292" spans="1:2" ht="12.75" customHeight="1">
      <c r="A292" s="1"/>
      <c r="B292" s="2"/>
    </row>
    <row r="293" spans="1:2" ht="12.75" customHeight="1">
      <c r="A293" s="1"/>
      <c r="B293" s="2"/>
    </row>
    <row r="294" spans="1:2" ht="12.75" customHeight="1">
      <c r="A294" s="1"/>
      <c r="B294" s="2"/>
    </row>
    <row r="295" spans="1:2" ht="12.75" customHeight="1">
      <c r="A295" s="1"/>
      <c r="B295" s="2"/>
    </row>
    <row r="296" spans="1:2" ht="12.75" customHeight="1">
      <c r="A296" s="1"/>
      <c r="B296" s="2"/>
    </row>
    <row r="297" spans="1:2" ht="12.75" customHeight="1">
      <c r="A297" s="1"/>
      <c r="B297" s="2"/>
    </row>
    <row r="298" spans="1:2" ht="12.75" customHeight="1">
      <c r="A298" s="1"/>
      <c r="B298" s="2"/>
    </row>
    <row r="299" spans="1:2" ht="12.75" customHeight="1">
      <c r="A299" s="1"/>
      <c r="B299" s="2"/>
    </row>
    <row r="300" spans="1:2" ht="12.75" customHeight="1">
      <c r="A300" s="1"/>
      <c r="B300" s="2"/>
    </row>
    <row r="301" spans="1:2" ht="12.75" customHeight="1">
      <c r="A301" s="1"/>
      <c r="B301" s="2"/>
    </row>
    <row r="302" spans="1:2" ht="12.75" customHeight="1">
      <c r="A302" s="1"/>
      <c r="B302" s="2"/>
    </row>
    <row r="303" spans="1:2" ht="12.75" customHeight="1">
      <c r="A303" s="1"/>
      <c r="B303" s="2"/>
    </row>
    <row r="304" spans="1:2" ht="12.75" customHeight="1">
      <c r="A304" s="1"/>
      <c r="B304" s="2"/>
    </row>
    <row r="305" spans="1:2" ht="12.75" customHeight="1">
      <c r="A305" s="1"/>
      <c r="B305" s="2"/>
    </row>
    <row r="306" spans="1:2" ht="12.75" customHeight="1">
      <c r="A306" s="1"/>
      <c r="B306" s="2"/>
    </row>
    <row r="307" spans="1:2" ht="12.75" customHeight="1">
      <c r="A307" s="1"/>
      <c r="B307" s="2"/>
    </row>
    <row r="308" spans="1:2" ht="12.75" customHeight="1">
      <c r="A308" s="1"/>
      <c r="B308" s="2"/>
    </row>
    <row r="309" spans="1:2" ht="12.75" customHeight="1">
      <c r="A309" s="1"/>
      <c r="B309" s="2"/>
    </row>
    <row r="310" spans="1:2" ht="12.75" customHeight="1">
      <c r="A310" s="1"/>
      <c r="B310" s="2"/>
    </row>
    <row r="311" spans="1:2" ht="12.75" customHeight="1">
      <c r="A311" s="1"/>
      <c r="B311" s="2"/>
    </row>
    <row r="312" spans="1:2" ht="12.75" customHeight="1">
      <c r="A312" s="1"/>
      <c r="B312" s="2"/>
    </row>
    <row r="313" spans="1:2" ht="12.75" customHeight="1">
      <c r="A313" s="1"/>
      <c r="B313" s="2"/>
    </row>
    <row r="314" spans="1:2" ht="12.75" customHeight="1">
      <c r="A314" s="1"/>
      <c r="B314" s="2"/>
    </row>
    <row r="315" spans="1:2" ht="12.75" customHeight="1">
      <c r="A315" s="1"/>
      <c r="B315" s="2"/>
    </row>
    <row r="316" spans="1:2" ht="12.75" customHeight="1">
      <c r="A316" s="1"/>
      <c r="B316" s="2"/>
    </row>
    <row r="317" spans="1:2" ht="12.75" customHeight="1">
      <c r="A317" s="1"/>
      <c r="B317" s="2"/>
    </row>
    <row r="318" spans="1:2" ht="12.75" customHeight="1">
      <c r="A318" s="1"/>
      <c r="B318" s="2"/>
    </row>
    <row r="319" spans="1:2" ht="12.75" customHeight="1">
      <c r="A319" s="1"/>
      <c r="B319" s="2"/>
    </row>
    <row r="320" spans="1:2" ht="12.75" customHeight="1">
      <c r="A320" s="1"/>
      <c r="B320" s="2"/>
    </row>
    <row r="321" spans="1:2" ht="12.75" customHeight="1">
      <c r="A321" s="1"/>
      <c r="B321" s="2"/>
    </row>
    <row r="322" spans="1:2" ht="12.75" customHeight="1">
      <c r="A322" s="1"/>
      <c r="B322" s="2"/>
    </row>
    <row r="323" spans="1:2" ht="12.75" customHeight="1">
      <c r="A323" s="1"/>
      <c r="B323" s="2"/>
    </row>
    <row r="324" spans="1:2" ht="12.75" customHeight="1">
      <c r="A324" s="1"/>
      <c r="B324" s="2"/>
    </row>
    <row r="325" spans="1:2" ht="12.75" customHeight="1">
      <c r="A325" s="1"/>
      <c r="B325" s="2"/>
    </row>
    <row r="326" spans="1:2" ht="12.75" customHeight="1">
      <c r="A326" s="1"/>
      <c r="B326" s="2"/>
    </row>
    <row r="327" spans="1:2" ht="12.75" customHeight="1">
      <c r="A327" s="1"/>
      <c r="B327" s="2"/>
    </row>
    <row r="328" spans="1:2" ht="12.75" customHeight="1">
      <c r="A328" s="1"/>
      <c r="B328" s="2"/>
    </row>
    <row r="329" spans="1:2" ht="12.75" customHeight="1">
      <c r="A329" s="1"/>
      <c r="B329" s="2"/>
    </row>
    <row r="330" spans="1:2" ht="12.75" customHeight="1">
      <c r="A330" s="1"/>
      <c r="B330" s="2"/>
    </row>
    <row r="331" spans="1:2" ht="12.75" customHeight="1">
      <c r="A331" s="1"/>
      <c r="B331" s="2"/>
    </row>
    <row r="332" spans="1:2" ht="12.75" customHeight="1">
      <c r="A332" s="1"/>
      <c r="B332" s="2"/>
    </row>
    <row r="333" spans="1:2" ht="12.75" customHeight="1">
      <c r="A333" s="1"/>
      <c r="B333" s="2"/>
    </row>
    <row r="334" spans="1:2" ht="12.75" customHeight="1">
      <c r="A334" s="1"/>
      <c r="B334" s="2"/>
    </row>
    <row r="335" spans="1:2" ht="12.75" customHeight="1">
      <c r="A335" s="1"/>
      <c r="B335" s="2"/>
    </row>
    <row r="336" spans="1:2" ht="12.75" customHeight="1">
      <c r="A336" s="1"/>
      <c r="B336" s="2"/>
    </row>
    <row r="337" spans="1:2" ht="12.75" customHeight="1">
      <c r="A337" s="1"/>
      <c r="B337" s="2"/>
    </row>
    <row r="338" spans="1:2" ht="12.75" customHeight="1">
      <c r="A338" s="1"/>
      <c r="B338" s="2"/>
    </row>
    <row r="339" spans="1:2" ht="12.75" customHeight="1">
      <c r="A339" s="1"/>
      <c r="B339" s="2"/>
    </row>
    <row r="340" spans="1:2" ht="12.75" customHeight="1">
      <c r="A340" s="1"/>
      <c r="B340" s="2"/>
    </row>
    <row r="341" spans="1:2" ht="12.75" customHeight="1">
      <c r="A341" s="1"/>
      <c r="B341" s="2"/>
    </row>
    <row r="342" spans="1:2" ht="12.75" customHeight="1">
      <c r="A342" s="1"/>
      <c r="B342" s="2"/>
    </row>
    <row r="343" spans="1:2" ht="12.75" customHeight="1">
      <c r="A343" s="1"/>
      <c r="B343" s="2"/>
    </row>
    <row r="344" spans="1:2" ht="12.75" customHeight="1">
      <c r="A344" s="1"/>
      <c r="B344" s="2"/>
    </row>
    <row r="345" spans="1:2" ht="12.75" customHeight="1">
      <c r="A345" s="1"/>
      <c r="B345" s="2"/>
    </row>
    <row r="346" spans="1:2" ht="12.75" customHeight="1">
      <c r="A346" s="1"/>
      <c r="B346" s="2"/>
    </row>
    <row r="347" spans="1:2" ht="12.75" customHeight="1">
      <c r="A347" s="1"/>
      <c r="B347" s="2"/>
    </row>
    <row r="348" spans="1:2" ht="12.75" customHeight="1">
      <c r="A348" s="1"/>
      <c r="B348" s="2"/>
    </row>
    <row r="349" spans="1:2" ht="12.75" customHeight="1">
      <c r="A349" s="1"/>
      <c r="B349" s="2"/>
    </row>
    <row r="350" spans="1:2" ht="12.75" customHeight="1">
      <c r="A350" s="1"/>
      <c r="B350" s="2"/>
    </row>
    <row r="351" spans="1:2" ht="12.75" customHeight="1">
      <c r="A351" s="1"/>
      <c r="B351" s="2"/>
    </row>
    <row r="352" spans="1:2" ht="12.75" customHeight="1">
      <c r="A352" s="1"/>
      <c r="B352" s="2"/>
    </row>
    <row r="353" spans="1:2" ht="12.75" customHeight="1">
      <c r="A353" s="1"/>
      <c r="B353" s="2"/>
    </row>
    <row r="354" spans="1:2" ht="12.75" customHeight="1">
      <c r="A354" s="1"/>
      <c r="B354" s="2"/>
    </row>
    <row r="355" spans="1:2" ht="12.75" customHeight="1">
      <c r="A355" s="1"/>
      <c r="B355" s="2"/>
    </row>
    <row r="356" spans="1:2" ht="12.75" customHeight="1">
      <c r="A356" s="1"/>
      <c r="B356" s="2"/>
    </row>
    <row r="357" spans="1:2" ht="12.75" customHeight="1">
      <c r="A357" s="1"/>
      <c r="B357" s="2"/>
    </row>
    <row r="358" spans="1:2" ht="12.75" customHeight="1">
      <c r="A358" s="1"/>
      <c r="B358" s="2"/>
    </row>
    <row r="359" spans="1:2" ht="12.75" customHeight="1">
      <c r="A359" s="1"/>
      <c r="B359" s="2"/>
    </row>
    <row r="360" spans="1:2" ht="12.75" customHeight="1">
      <c r="A360" s="1"/>
      <c r="B360" s="2"/>
    </row>
    <row r="361" spans="1:2" ht="12.75" customHeight="1">
      <c r="A361" s="1"/>
      <c r="B361" s="2"/>
    </row>
    <row r="362" spans="1:2" ht="12.75" customHeight="1">
      <c r="A362" s="1"/>
      <c r="B362" s="2"/>
    </row>
    <row r="363" spans="1:2" ht="12.75" customHeight="1">
      <c r="A363" s="1"/>
      <c r="B363" s="2"/>
    </row>
    <row r="364" spans="1:2" ht="12.75" customHeight="1">
      <c r="A364" s="1"/>
      <c r="B364" s="2"/>
    </row>
    <row r="365" spans="1:2" ht="12.75" customHeight="1">
      <c r="A365" s="1"/>
      <c r="B365" s="2"/>
    </row>
    <row r="366" spans="1:2" ht="12.75" customHeight="1">
      <c r="A366" s="1"/>
      <c r="B366" s="2"/>
    </row>
    <row r="367" spans="1:2" ht="12.75" customHeight="1">
      <c r="A367" s="1"/>
      <c r="B367" s="2"/>
    </row>
    <row r="368" spans="1:2" ht="12.75" customHeight="1">
      <c r="A368" s="1"/>
      <c r="B368" s="2"/>
    </row>
    <row r="369" spans="1:2" ht="12.75" customHeight="1">
      <c r="A369" s="1"/>
      <c r="B369" s="2"/>
    </row>
    <row r="370" spans="1:2" ht="12.75" customHeight="1">
      <c r="A370" s="1"/>
      <c r="B370" s="2"/>
    </row>
    <row r="371" spans="1:2" ht="12.75" customHeight="1">
      <c r="A371" s="1"/>
      <c r="B371" s="2"/>
    </row>
    <row r="372" spans="1:2" ht="12.75" customHeight="1">
      <c r="A372" s="1"/>
      <c r="B372" s="2"/>
    </row>
    <row r="373" spans="1:2" ht="12.75" customHeight="1">
      <c r="A373" s="1"/>
      <c r="B373" s="2"/>
    </row>
    <row r="374" spans="1:2" ht="12.75" customHeight="1">
      <c r="A374" s="1"/>
      <c r="B374" s="2"/>
    </row>
    <row r="375" spans="1:2" ht="12.75" customHeight="1">
      <c r="A375" s="1"/>
      <c r="B375" s="2"/>
    </row>
    <row r="376" spans="1:2" ht="12.75" customHeight="1">
      <c r="A376" s="1"/>
      <c r="B376" s="2"/>
    </row>
    <row r="377" spans="1:2" ht="12.75" customHeight="1">
      <c r="A377" s="1"/>
      <c r="B377" s="2"/>
    </row>
    <row r="378" spans="1:2" ht="12.75" customHeight="1">
      <c r="A378" s="1"/>
      <c r="B378" s="2"/>
    </row>
    <row r="379" spans="1:2" ht="12.75" customHeight="1">
      <c r="A379" s="1"/>
      <c r="B379" s="2"/>
    </row>
    <row r="380" spans="1:2" ht="12.75" customHeight="1">
      <c r="A380" s="1"/>
      <c r="B380" s="2"/>
    </row>
    <row r="381" spans="1:2" ht="12.75" customHeight="1">
      <c r="A381" s="1"/>
      <c r="B381" s="2"/>
    </row>
    <row r="382" spans="1:2" ht="12.75" customHeight="1">
      <c r="A382" s="1"/>
      <c r="B382" s="2"/>
    </row>
    <row r="383" spans="1:2" ht="12.75" customHeight="1">
      <c r="A383" s="1"/>
      <c r="B383" s="2"/>
    </row>
    <row r="384" spans="1:2" ht="12.75" customHeight="1">
      <c r="A384" s="1"/>
      <c r="B384" s="2"/>
    </row>
    <row r="385" spans="1:2" ht="12.75" customHeight="1">
      <c r="A385" s="1"/>
      <c r="B385" s="2"/>
    </row>
    <row r="386" spans="1:2" ht="12.75" customHeight="1">
      <c r="A386" s="1"/>
      <c r="B386" s="2"/>
    </row>
    <row r="387" spans="1:2" ht="12.75" customHeight="1">
      <c r="A387" s="1"/>
      <c r="B387" s="2"/>
    </row>
    <row r="388" spans="1:2" ht="12.75" customHeight="1">
      <c r="A388" s="1"/>
      <c r="B388" s="2"/>
    </row>
    <row r="389" spans="1:2" ht="12.75" customHeight="1">
      <c r="A389" s="1"/>
      <c r="B389" s="2"/>
    </row>
    <row r="390" spans="1:2" ht="12.75" customHeight="1">
      <c r="A390" s="1"/>
      <c r="B390" s="2"/>
    </row>
    <row r="391" spans="1:2" ht="12.75" customHeight="1">
      <c r="A391" s="1"/>
      <c r="B391" s="2"/>
    </row>
    <row r="392" spans="1:2" ht="12.75" customHeight="1">
      <c r="A392" s="1"/>
      <c r="B392" s="2"/>
    </row>
    <row r="393" spans="1:2" ht="12.75" customHeight="1">
      <c r="A393" s="1"/>
      <c r="B393" s="2"/>
    </row>
    <row r="394" spans="1:2" ht="12.75" customHeight="1">
      <c r="A394" s="1"/>
      <c r="B394" s="2"/>
    </row>
    <row r="395" spans="1:2" ht="12.75" customHeight="1">
      <c r="A395" s="1"/>
      <c r="B395" s="2"/>
    </row>
    <row r="396" spans="1:2" ht="12.75" customHeight="1">
      <c r="A396" s="1"/>
      <c r="B396" s="2"/>
    </row>
    <row r="397" spans="1:2" ht="12.75" customHeight="1">
      <c r="A397" s="1"/>
      <c r="B397" s="2"/>
    </row>
    <row r="398" spans="1:2" ht="12.75" customHeight="1">
      <c r="A398" s="1"/>
      <c r="B398" s="2"/>
    </row>
    <row r="399" spans="1:2" ht="12.75" customHeight="1">
      <c r="A399" s="1"/>
      <c r="B399" s="2"/>
    </row>
    <row r="400" spans="1:2" ht="12.75" customHeight="1">
      <c r="A400" s="1"/>
      <c r="B400" s="2"/>
    </row>
    <row r="401" spans="1:2" ht="12.75" customHeight="1">
      <c r="A401" s="1"/>
      <c r="B401" s="2"/>
    </row>
    <row r="402" spans="1:2" ht="12.75" customHeight="1">
      <c r="A402" s="1"/>
      <c r="B402" s="2"/>
    </row>
    <row r="403" spans="1:2" ht="12.75" customHeight="1">
      <c r="A403" s="1"/>
      <c r="B403" s="2"/>
    </row>
    <row r="404" spans="1:2" ht="12.75" customHeight="1">
      <c r="A404" s="1"/>
      <c r="B404" s="2"/>
    </row>
    <row r="405" spans="1:2" ht="12.75" customHeight="1">
      <c r="A405" s="1"/>
      <c r="B405" s="2"/>
    </row>
    <row r="406" spans="1:2" ht="12.75" customHeight="1">
      <c r="A406" s="1"/>
      <c r="B406" s="2"/>
    </row>
    <row r="407" spans="1:2" ht="12.75" customHeight="1">
      <c r="A407" s="1"/>
      <c r="B407" s="2"/>
    </row>
    <row r="408" spans="1:2" ht="12.75" customHeight="1">
      <c r="A408" s="1"/>
      <c r="B408" s="2"/>
    </row>
    <row r="409" spans="1:2" ht="12.75" customHeight="1">
      <c r="A409" s="1"/>
      <c r="B409" s="2"/>
    </row>
    <row r="410" spans="1:2" ht="12.75" customHeight="1">
      <c r="A410" s="1"/>
      <c r="B410" s="2"/>
    </row>
    <row r="411" spans="1:2" ht="12.75" customHeight="1">
      <c r="A411" s="1"/>
      <c r="B411" s="2"/>
    </row>
    <row r="412" spans="1:2" ht="12.75" customHeight="1">
      <c r="A412" s="1"/>
      <c r="B412" s="2"/>
    </row>
    <row r="413" spans="1:2" ht="12.75" customHeight="1">
      <c r="A413" s="1"/>
      <c r="B413" s="2"/>
    </row>
    <row r="414" spans="1:2" ht="12.75" customHeight="1">
      <c r="A414" s="1"/>
      <c r="B414" s="2"/>
    </row>
    <row r="415" spans="1:2" ht="12.75" customHeight="1">
      <c r="A415" s="1"/>
      <c r="B415" s="2"/>
    </row>
    <row r="416" spans="1:2" ht="12.75" customHeight="1">
      <c r="A416" s="1"/>
      <c r="B416" s="2"/>
    </row>
    <row r="417" spans="1:2" ht="12.75" customHeight="1">
      <c r="A417" s="1"/>
      <c r="B417" s="2"/>
    </row>
    <row r="418" spans="1:2" ht="12.75" customHeight="1">
      <c r="A418" s="1"/>
      <c r="B418" s="2"/>
    </row>
    <row r="419" spans="1:2" ht="12.75" customHeight="1">
      <c r="A419" s="1"/>
      <c r="B419" s="2"/>
    </row>
    <row r="420" spans="1:2" ht="12.75" customHeight="1">
      <c r="A420" s="1"/>
      <c r="B420" s="2"/>
    </row>
    <row r="421" spans="1:2" ht="12.75" customHeight="1">
      <c r="A421" s="1"/>
      <c r="B421" s="2"/>
    </row>
    <row r="422" spans="1:2" ht="12.75" customHeight="1">
      <c r="A422" s="1"/>
      <c r="B422" s="2"/>
    </row>
    <row r="423" spans="1:2" ht="12.75" customHeight="1">
      <c r="A423" s="1"/>
      <c r="B423" s="2"/>
    </row>
    <row r="424" spans="1:2" ht="12.75" customHeight="1">
      <c r="A424" s="1"/>
      <c r="B424" s="2"/>
    </row>
    <row r="425" spans="1:2" ht="12.75" customHeight="1">
      <c r="A425" s="1"/>
      <c r="B425" s="2"/>
    </row>
    <row r="426" spans="1:2" ht="12.75" customHeight="1">
      <c r="A426" s="1"/>
      <c r="B426" s="2"/>
    </row>
    <row r="427" spans="1:2" ht="12.75" customHeight="1">
      <c r="A427" s="1"/>
      <c r="B427" s="2"/>
    </row>
    <row r="428" spans="1:2" ht="12.75" customHeight="1">
      <c r="A428" s="1"/>
      <c r="B428" s="2"/>
    </row>
    <row r="429" spans="1:2" ht="12.75" customHeight="1">
      <c r="A429" s="1"/>
      <c r="B429" s="2"/>
    </row>
    <row r="430" spans="1:2" ht="12.75" customHeight="1">
      <c r="A430" s="1"/>
      <c r="B430" s="2"/>
    </row>
    <row r="431" spans="1:2" ht="12.75" customHeight="1">
      <c r="A431" s="1"/>
      <c r="B431" s="2"/>
    </row>
    <row r="432" spans="1:2" ht="12.75" customHeight="1">
      <c r="A432" s="1"/>
      <c r="B432" s="2"/>
    </row>
    <row r="433" spans="1:2" ht="12.75" customHeight="1">
      <c r="A433" s="1"/>
      <c r="B433" s="2"/>
    </row>
    <row r="434" spans="1:2" ht="12.75" customHeight="1">
      <c r="A434" s="1"/>
      <c r="B434" s="2"/>
    </row>
    <row r="435" spans="1:2" ht="12.75" customHeight="1">
      <c r="A435" s="1"/>
      <c r="B435" s="2"/>
    </row>
    <row r="436" spans="1:2" ht="12.75" customHeight="1">
      <c r="A436" s="1"/>
      <c r="B436" s="2"/>
    </row>
    <row r="437" spans="1:2" ht="12.75" customHeight="1">
      <c r="A437" s="1"/>
      <c r="B437" s="2"/>
    </row>
    <row r="438" spans="1:2" ht="12.75" customHeight="1">
      <c r="A438" s="1"/>
      <c r="B438" s="2"/>
    </row>
    <row r="439" spans="1:2" ht="12.75" customHeight="1">
      <c r="A439" s="1"/>
      <c r="B439" s="2"/>
    </row>
    <row r="440" spans="1:2" ht="12.75" customHeight="1">
      <c r="A440" s="1"/>
      <c r="B440" s="2"/>
    </row>
    <row r="441" spans="1:2" ht="12.75" customHeight="1">
      <c r="A441" s="1"/>
      <c r="B441" s="2"/>
    </row>
    <row r="442" spans="1:2" ht="12.75" customHeight="1">
      <c r="A442" s="1"/>
      <c r="B442" s="2"/>
    </row>
    <row r="443" spans="1:2" ht="12.75" customHeight="1">
      <c r="A443" s="1"/>
      <c r="B443" s="2"/>
    </row>
    <row r="444" spans="1:2" ht="12.75" customHeight="1">
      <c r="A444" s="1"/>
      <c r="B444" s="2"/>
    </row>
    <row r="445" spans="1:2" ht="12.75" customHeight="1">
      <c r="A445" s="1"/>
      <c r="B445" s="2"/>
    </row>
    <row r="446" spans="1:2" ht="12.75" customHeight="1">
      <c r="A446" s="1"/>
      <c r="B446" s="2"/>
    </row>
    <row r="447" spans="1:2" ht="12.75" customHeight="1">
      <c r="A447" s="1"/>
      <c r="B447" s="2"/>
    </row>
    <row r="448" spans="1:2" ht="12.75" customHeight="1">
      <c r="A448" s="1"/>
      <c r="B448" s="2"/>
    </row>
    <row r="449" spans="1:2" ht="12.75" customHeight="1">
      <c r="A449" s="1"/>
      <c r="B449" s="2"/>
    </row>
    <row r="450" spans="1:2" ht="12.75" customHeight="1">
      <c r="A450" s="1"/>
      <c r="B450" s="2"/>
    </row>
    <row r="451" spans="1:2" ht="12.75" customHeight="1">
      <c r="A451" s="1"/>
      <c r="B451" s="2"/>
    </row>
    <row r="452" spans="1:2" ht="12.75" customHeight="1">
      <c r="A452" s="1"/>
      <c r="B452" s="2"/>
    </row>
    <row r="453" spans="1:2" ht="12.75" customHeight="1">
      <c r="A453" s="1"/>
      <c r="B453" s="2"/>
    </row>
    <row r="454" spans="1:2" ht="12.75" customHeight="1">
      <c r="A454" s="1"/>
      <c r="B454" s="2"/>
    </row>
    <row r="455" spans="1:2" ht="12.75" customHeight="1">
      <c r="A455" s="1"/>
      <c r="B455" s="2"/>
    </row>
    <row r="456" spans="1:2" ht="12.75" customHeight="1">
      <c r="A456" s="1"/>
      <c r="B456" s="2"/>
    </row>
    <row r="457" spans="1:2" ht="12.75" customHeight="1">
      <c r="A457" s="1"/>
      <c r="B457" s="2"/>
    </row>
    <row r="458" spans="1:2" ht="12.75" customHeight="1">
      <c r="A458" s="1"/>
      <c r="B458" s="2"/>
    </row>
    <row r="459" spans="1:2" ht="12.75" customHeight="1">
      <c r="A459" s="1"/>
      <c r="B459" s="2"/>
    </row>
    <row r="460" spans="1:2" ht="12.75" customHeight="1">
      <c r="A460" s="1"/>
      <c r="B460" s="2"/>
    </row>
    <row r="461" spans="1:2" ht="12.75" customHeight="1">
      <c r="A461" s="1"/>
      <c r="B461" s="2"/>
    </row>
    <row r="462" spans="1:2" ht="12.75" customHeight="1">
      <c r="A462" s="1"/>
      <c r="B462" s="2"/>
    </row>
    <row r="463" spans="1:2" ht="12.75" customHeight="1">
      <c r="A463" s="1"/>
      <c r="B463" s="2"/>
    </row>
    <row r="464" spans="1:2" ht="12.75" customHeight="1">
      <c r="A464" s="1"/>
      <c r="B464" s="2"/>
    </row>
    <row r="465" spans="1:2" ht="12.75" customHeight="1">
      <c r="A465" s="1"/>
      <c r="B465" s="2"/>
    </row>
    <row r="466" spans="1:2" ht="12.75" customHeight="1">
      <c r="A466" s="1"/>
      <c r="B466" s="2"/>
    </row>
    <row r="467" spans="1:2" ht="12.75" customHeight="1">
      <c r="A467" s="1"/>
      <c r="B467" s="2"/>
    </row>
    <row r="468" spans="1:2" ht="12.75" customHeight="1">
      <c r="A468" s="1"/>
      <c r="B468" s="2"/>
    </row>
    <row r="469" spans="1:2" ht="12.75" customHeight="1">
      <c r="A469" s="1"/>
      <c r="B469" s="2"/>
    </row>
    <row r="470" spans="1:2" ht="12.75" customHeight="1">
      <c r="A470" s="1"/>
      <c r="B470" s="2"/>
    </row>
    <row r="471" spans="1:2" ht="12.75" customHeight="1">
      <c r="A471" s="1"/>
      <c r="B471" s="2"/>
    </row>
    <row r="472" spans="1:2" ht="12.75" customHeight="1">
      <c r="A472" s="1"/>
      <c r="B472" s="2"/>
    </row>
    <row r="473" spans="1:2" ht="12.75" customHeight="1">
      <c r="A473" s="1"/>
      <c r="B473" s="2"/>
    </row>
    <row r="474" spans="1:2" ht="12.75" customHeight="1">
      <c r="A474" s="1"/>
      <c r="B474" s="2"/>
    </row>
    <row r="475" spans="1:2" ht="12.75" customHeight="1">
      <c r="A475" s="1"/>
      <c r="B475" s="2"/>
    </row>
    <row r="476" spans="1:2" ht="12.75" customHeight="1">
      <c r="A476" s="1"/>
      <c r="B476" s="2"/>
    </row>
    <row r="477" spans="1:2" ht="12.75" customHeight="1">
      <c r="A477" s="1"/>
      <c r="B477" s="2"/>
    </row>
    <row r="478" spans="1:2" ht="12.75" customHeight="1">
      <c r="A478" s="1"/>
      <c r="B478" s="2"/>
    </row>
    <row r="479" spans="1:2" ht="12.75" customHeight="1">
      <c r="A479" s="1"/>
      <c r="B479" s="2"/>
    </row>
    <row r="480" spans="1:2" ht="12.75" customHeight="1">
      <c r="A480" s="1"/>
      <c r="B480" s="2"/>
    </row>
    <row r="481" spans="1:2" ht="12.75" customHeight="1">
      <c r="A481" s="1"/>
      <c r="B481" s="2"/>
    </row>
    <row r="482" spans="1:2" ht="12.75" customHeight="1">
      <c r="A482" s="1"/>
      <c r="B482" s="2"/>
    </row>
    <row r="483" spans="1:2" ht="12.75" customHeight="1">
      <c r="A483" s="1"/>
      <c r="B483" s="2"/>
    </row>
    <row r="484" spans="1:2" ht="12.75" customHeight="1">
      <c r="A484" s="1"/>
      <c r="B484" s="2"/>
    </row>
    <row r="485" spans="1:2" ht="12.75" customHeight="1">
      <c r="A485" s="1"/>
      <c r="B485" s="2"/>
    </row>
    <row r="486" spans="1:2" ht="12.75" customHeight="1">
      <c r="A486" s="1"/>
      <c r="B486" s="2"/>
    </row>
    <row r="487" spans="1:2" ht="12.75" customHeight="1">
      <c r="A487" s="1"/>
      <c r="B487" s="2"/>
    </row>
    <row r="488" spans="1:2" ht="12.75" customHeight="1">
      <c r="A488" s="1"/>
      <c r="B488" s="2"/>
    </row>
    <row r="489" spans="1:2" ht="12.75" customHeight="1">
      <c r="A489" s="1"/>
      <c r="B489" s="2"/>
    </row>
    <row r="490" spans="1:2" ht="12.75" customHeight="1">
      <c r="A490" s="1"/>
      <c r="B490" s="2"/>
    </row>
    <row r="491" spans="1:2" ht="12.75" customHeight="1">
      <c r="A491" s="1"/>
      <c r="B491" s="2"/>
    </row>
    <row r="492" spans="1:2" ht="12.75" customHeight="1">
      <c r="A492" s="1"/>
      <c r="B492" s="2"/>
    </row>
    <row r="493" spans="1:2" ht="12.75" customHeight="1">
      <c r="A493" s="1"/>
      <c r="B493" s="2"/>
    </row>
    <row r="494" spans="1:2" ht="12.75" customHeight="1">
      <c r="A494" s="1"/>
      <c r="B494" s="2"/>
    </row>
    <row r="495" spans="1:2" ht="12.75" customHeight="1">
      <c r="A495" s="1"/>
      <c r="B495" s="2"/>
    </row>
    <row r="496" spans="1:2" ht="12.75" customHeight="1">
      <c r="A496" s="1"/>
      <c r="B496" s="2"/>
    </row>
    <row r="497" spans="1:2" ht="12.75" customHeight="1">
      <c r="A497" s="1"/>
      <c r="B497" s="2"/>
    </row>
    <row r="498" spans="1:2" ht="12.75" customHeight="1">
      <c r="A498" s="1"/>
      <c r="B498" s="2"/>
    </row>
    <row r="499" spans="1:2" ht="12.75" customHeight="1">
      <c r="A499" s="1"/>
      <c r="B499" s="2"/>
    </row>
    <row r="500" spans="1:2" ht="12.75" customHeight="1">
      <c r="A500" s="1"/>
      <c r="B500" s="2"/>
    </row>
    <row r="501" spans="1:2" ht="12.75" customHeight="1">
      <c r="A501" s="1"/>
      <c r="B501" s="2"/>
    </row>
    <row r="502" spans="1:2" ht="12.75" customHeight="1">
      <c r="A502" s="1"/>
      <c r="B502" s="2"/>
    </row>
    <row r="503" spans="1:2" ht="12.75" customHeight="1">
      <c r="A503" s="1"/>
      <c r="B503" s="2"/>
    </row>
    <row r="504" spans="1:2" ht="12.75" customHeight="1">
      <c r="A504" s="1"/>
      <c r="B504" s="2"/>
    </row>
    <row r="505" spans="1:2" ht="12.75" customHeight="1">
      <c r="A505" s="1"/>
      <c r="B505" s="2"/>
    </row>
    <row r="506" spans="1:2" ht="12.75" customHeight="1">
      <c r="A506" s="1"/>
      <c r="B506" s="2"/>
    </row>
    <row r="507" spans="1:2" ht="12.75" customHeight="1">
      <c r="A507" s="1"/>
      <c r="B507" s="2"/>
    </row>
    <row r="508" spans="1:2" ht="12.75" customHeight="1">
      <c r="A508" s="1"/>
      <c r="B508" s="2"/>
    </row>
    <row r="509" spans="1:2" ht="12.75" customHeight="1">
      <c r="A509" s="1"/>
      <c r="B509" s="2"/>
    </row>
    <row r="510" spans="1:2" ht="12.75" customHeight="1">
      <c r="A510" s="1"/>
      <c r="B510" s="2"/>
    </row>
    <row r="511" spans="1:2" ht="12.75" customHeight="1">
      <c r="A511" s="1"/>
      <c r="B511" s="2"/>
    </row>
    <row r="512" spans="1:2" ht="12.75" customHeight="1">
      <c r="A512" s="1"/>
      <c r="B512" s="2"/>
    </row>
    <row r="513" spans="1:2" ht="12.75" customHeight="1">
      <c r="A513" s="1"/>
      <c r="B513" s="2"/>
    </row>
    <row r="514" spans="1:2" ht="12.75" customHeight="1">
      <c r="A514" s="1"/>
      <c r="B514" s="2"/>
    </row>
    <row r="515" spans="1:2" ht="12.75" customHeight="1">
      <c r="A515" s="1"/>
      <c r="B515" s="2"/>
    </row>
    <row r="516" spans="1:2" ht="12.75" customHeight="1">
      <c r="A516" s="1"/>
      <c r="B516" s="2"/>
    </row>
    <row r="517" spans="1:2" ht="12.75" customHeight="1">
      <c r="A517" s="1"/>
      <c r="B517" s="2"/>
    </row>
    <row r="518" spans="1:2" ht="12.75" customHeight="1">
      <c r="A518" s="1"/>
      <c r="B518" s="2"/>
    </row>
    <row r="519" spans="1:2" ht="12.75" customHeight="1">
      <c r="A519" s="1"/>
      <c r="B519" s="2"/>
    </row>
    <row r="520" spans="1:2" ht="12.75" customHeight="1">
      <c r="A520" s="1"/>
      <c r="B520" s="2"/>
    </row>
    <row r="521" spans="1:2" ht="12.75" customHeight="1">
      <c r="A521" s="1"/>
      <c r="B521" s="2"/>
    </row>
    <row r="522" spans="1:2" ht="12.75" customHeight="1">
      <c r="A522" s="1"/>
      <c r="B522" s="2"/>
    </row>
    <row r="523" spans="1:2" ht="12.75" customHeight="1">
      <c r="A523" s="1"/>
      <c r="B523" s="2"/>
    </row>
    <row r="524" spans="1:2" ht="12.75" customHeight="1">
      <c r="A524" s="1"/>
      <c r="B524" s="2"/>
    </row>
    <row r="525" spans="1:2" ht="12.75" customHeight="1">
      <c r="A525" s="1"/>
      <c r="B525" s="2"/>
    </row>
    <row r="526" spans="1:2" ht="12.75" customHeight="1">
      <c r="A526" s="1"/>
      <c r="B526" s="2"/>
    </row>
    <row r="527" spans="1:2" ht="12.75" customHeight="1">
      <c r="A527" s="1"/>
      <c r="B527" s="2"/>
    </row>
    <row r="528" spans="1:2" ht="12.75" customHeight="1">
      <c r="A528" s="1"/>
      <c r="B528" s="2"/>
    </row>
    <row r="529" spans="1:2" ht="12.75" customHeight="1">
      <c r="A529" s="1"/>
      <c r="B529" s="2"/>
    </row>
    <row r="530" spans="1:2" ht="12.75" customHeight="1">
      <c r="A530" s="1"/>
      <c r="B530" s="2"/>
    </row>
    <row r="531" spans="1:2" ht="12.75" customHeight="1">
      <c r="A531" s="1"/>
      <c r="B531" s="2"/>
    </row>
    <row r="532" spans="1:2" ht="12.75" customHeight="1">
      <c r="A532" s="1"/>
      <c r="B532" s="2"/>
    </row>
    <row r="533" spans="1:2" ht="12.75" customHeight="1">
      <c r="A533" s="1"/>
      <c r="B533" s="2"/>
    </row>
    <row r="534" spans="1:2" ht="12.75" customHeight="1">
      <c r="A534" s="1"/>
      <c r="B534" s="2"/>
    </row>
    <row r="535" spans="1:2" ht="12.75" customHeight="1">
      <c r="A535" s="1"/>
      <c r="B535" s="2"/>
    </row>
    <row r="536" spans="1:2" ht="12.75" customHeight="1">
      <c r="A536" s="1"/>
      <c r="B536" s="2"/>
    </row>
    <row r="537" spans="1:2" ht="12.75" customHeight="1">
      <c r="A537" s="1"/>
      <c r="B537" s="2"/>
    </row>
    <row r="538" spans="1:2" ht="12.75" customHeight="1">
      <c r="A538" s="1"/>
      <c r="B538" s="2"/>
    </row>
    <row r="539" spans="1:2" ht="12.75" customHeight="1">
      <c r="A539" s="1"/>
      <c r="B539" s="2"/>
    </row>
    <row r="540" spans="1:2" ht="12.75" customHeight="1">
      <c r="A540" s="1"/>
      <c r="B540" s="2"/>
    </row>
    <row r="541" spans="1:2" ht="12.75" customHeight="1">
      <c r="A541" s="1"/>
      <c r="B541" s="2"/>
    </row>
    <row r="542" spans="1:2" ht="12.75" customHeight="1">
      <c r="A542" s="1"/>
      <c r="B542" s="2"/>
    </row>
    <row r="543" spans="1:2" ht="12.75" customHeight="1">
      <c r="A543" s="1"/>
      <c r="B543" s="2"/>
    </row>
    <row r="544" spans="1:2" ht="12.75" customHeight="1">
      <c r="A544" s="1"/>
      <c r="B544" s="2"/>
    </row>
    <row r="545" spans="1:2" ht="12.75" customHeight="1">
      <c r="A545" s="1"/>
      <c r="B545" s="2"/>
    </row>
    <row r="546" spans="1:2" ht="12.75" customHeight="1">
      <c r="A546" s="1"/>
      <c r="B546" s="2"/>
    </row>
    <row r="547" spans="1:2" ht="12.75" customHeight="1">
      <c r="A547" s="1"/>
      <c r="B547" s="2"/>
    </row>
    <row r="548" spans="1:2" ht="12.75" customHeight="1">
      <c r="A548" s="1"/>
      <c r="B548" s="2"/>
    </row>
    <row r="549" spans="1:2" ht="12.75" customHeight="1">
      <c r="A549" s="1"/>
      <c r="B549" s="2"/>
    </row>
    <row r="550" spans="1:2" ht="12.75" customHeight="1">
      <c r="A550" s="1"/>
      <c r="B550" s="2"/>
    </row>
    <row r="551" spans="1:2" ht="12.75" customHeight="1">
      <c r="A551" s="1"/>
      <c r="B551" s="2"/>
    </row>
    <row r="552" spans="1:2" ht="12.75" customHeight="1">
      <c r="A552" s="1"/>
      <c r="B552" s="2"/>
    </row>
    <row r="553" spans="1:2" ht="12.75" customHeight="1">
      <c r="A553" s="1"/>
      <c r="B553" s="2"/>
    </row>
    <row r="554" spans="1:2" ht="12.75" customHeight="1">
      <c r="A554" s="1"/>
      <c r="B554" s="2"/>
    </row>
    <row r="555" spans="1:2" ht="12.75" customHeight="1">
      <c r="A555" s="1"/>
      <c r="B555" s="2"/>
    </row>
    <row r="556" spans="1:2" ht="12.75" customHeight="1">
      <c r="A556" s="1"/>
      <c r="B556" s="2"/>
    </row>
    <row r="557" spans="1:2" ht="12.75" customHeight="1">
      <c r="A557" s="1"/>
      <c r="B557" s="2"/>
    </row>
    <row r="558" spans="1:2" ht="12.75" customHeight="1">
      <c r="A558" s="1"/>
      <c r="B558" s="2"/>
    </row>
    <row r="559" spans="1:2" ht="12.75" customHeight="1">
      <c r="A559" s="1"/>
      <c r="B559" s="2"/>
    </row>
    <row r="560" spans="1:2" ht="12.75" customHeight="1">
      <c r="A560" s="1"/>
      <c r="B560" s="2"/>
    </row>
    <row r="561" spans="1:2" ht="12.75" customHeight="1">
      <c r="A561" s="1"/>
      <c r="B561" s="2"/>
    </row>
    <row r="562" spans="1:2" ht="12.75" customHeight="1">
      <c r="A562" s="1"/>
      <c r="B562" s="2"/>
    </row>
    <row r="563" spans="1:2" ht="12.75" customHeight="1">
      <c r="A563" s="1"/>
      <c r="B563" s="2"/>
    </row>
    <row r="564" spans="1:2" ht="12.75" customHeight="1">
      <c r="A564" s="1"/>
      <c r="B564" s="2"/>
    </row>
    <row r="565" spans="1:2" ht="12.75" customHeight="1">
      <c r="A565" s="1"/>
      <c r="B565" s="2"/>
    </row>
    <row r="566" spans="1:2" ht="12.75" customHeight="1">
      <c r="A566" s="1"/>
      <c r="B566" s="2"/>
    </row>
    <row r="567" spans="1:2" ht="12.75" customHeight="1">
      <c r="A567" s="1"/>
      <c r="B567" s="2"/>
    </row>
    <row r="568" spans="1:2" ht="12.75" customHeight="1">
      <c r="A568" s="1"/>
      <c r="B568" s="2"/>
    </row>
    <row r="569" spans="1:2" ht="12.75" customHeight="1">
      <c r="A569" s="1"/>
      <c r="B569" s="2"/>
    </row>
    <row r="570" spans="1:2" ht="12.75" customHeight="1">
      <c r="A570" s="1"/>
      <c r="B570" s="2"/>
    </row>
    <row r="571" spans="1:2" ht="12.75" customHeight="1">
      <c r="A571" s="1"/>
      <c r="B571" s="2"/>
    </row>
    <row r="572" spans="1:2" ht="12.75" customHeight="1">
      <c r="A572" s="1"/>
      <c r="B572" s="2"/>
    </row>
    <row r="573" spans="1:2" ht="12.75" customHeight="1">
      <c r="A573" s="1"/>
      <c r="B573" s="2"/>
    </row>
    <row r="574" spans="1:2" ht="12.75" customHeight="1">
      <c r="A574" s="1"/>
      <c r="B574" s="2"/>
    </row>
    <row r="575" spans="1:2" ht="12.75" customHeight="1">
      <c r="A575" s="1"/>
      <c r="B575" s="2"/>
    </row>
    <row r="576" spans="1:2" ht="12.75" customHeight="1">
      <c r="A576" s="1"/>
      <c r="B576" s="2"/>
    </row>
    <row r="577" spans="1:2" ht="12.75" customHeight="1">
      <c r="A577" s="1"/>
      <c r="B577" s="2"/>
    </row>
    <row r="578" spans="1:2" ht="12.75" customHeight="1">
      <c r="A578" s="1"/>
      <c r="B578" s="2"/>
    </row>
    <row r="579" spans="1:2" ht="12.75" customHeight="1">
      <c r="A579" s="1"/>
      <c r="B579" s="2"/>
    </row>
    <row r="580" spans="1:2" ht="12.75" customHeight="1">
      <c r="A580" s="1"/>
      <c r="B580" s="2"/>
    </row>
    <row r="581" spans="1:2" ht="12.75" customHeight="1">
      <c r="A581" s="1"/>
      <c r="B581" s="2"/>
    </row>
    <row r="582" spans="1:2" ht="12.75" customHeight="1">
      <c r="A582" s="1"/>
      <c r="B582" s="2"/>
    </row>
    <row r="583" spans="1:2" ht="12.75" customHeight="1">
      <c r="A583" s="1"/>
      <c r="B583" s="2"/>
    </row>
    <row r="584" spans="1:2" ht="12.75" customHeight="1">
      <c r="A584" s="1"/>
      <c r="B584" s="2"/>
    </row>
    <row r="585" spans="1:2" ht="12.75" customHeight="1">
      <c r="A585" s="1"/>
      <c r="B585" s="2"/>
    </row>
    <row r="586" spans="1:2" ht="12.75" customHeight="1">
      <c r="A586" s="1"/>
      <c r="B586" s="2"/>
    </row>
    <row r="587" spans="1:2" ht="12.75" customHeight="1">
      <c r="A587" s="1"/>
      <c r="B587" s="2"/>
    </row>
    <row r="588" spans="1:2" ht="12.75" customHeight="1">
      <c r="A588" s="1"/>
      <c r="B588" s="2"/>
    </row>
    <row r="589" spans="1:2" ht="12.75" customHeight="1">
      <c r="A589" s="1"/>
      <c r="B589" s="2"/>
    </row>
    <row r="590" spans="1:2" ht="12.75" customHeight="1">
      <c r="A590" s="1"/>
      <c r="B590" s="2"/>
    </row>
    <row r="591" spans="1:2" ht="12.75" customHeight="1">
      <c r="A591" s="1"/>
      <c r="B591" s="2"/>
    </row>
    <row r="592" spans="1:2" ht="12.75" customHeight="1">
      <c r="A592" s="1"/>
      <c r="B592" s="2"/>
    </row>
    <row r="593" spans="1:2" ht="12.75" customHeight="1">
      <c r="A593" s="1"/>
      <c r="B593" s="2"/>
    </row>
    <row r="594" spans="1:2" ht="12.75" customHeight="1">
      <c r="A594" s="1"/>
      <c r="B594" s="2"/>
    </row>
    <row r="595" spans="1:2" ht="12.75" customHeight="1">
      <c r="A595" s="1"/>
      <c r="B595" s="2"/>
    </row>
    <row r="596" spans="1:2" ht="12.75" customHeight="1">
      <c r="A596" s="1"/>
      <c r="B596" s="2"/>
    </row>
    <row r="597" spans="1:2" ht="12.75" customHeight="1">
      <c r="A597" s="1"/>
      <c r="B597" s="2"/>
    </row>
    <row r="598" spans="1:2" ht="12.75" customHeight="1">
      <c r="A598" s="1"/>
      <c r="B598" s="2"/>
    </row>
    <row r="599" spans="1:2" ht="12.75" customHeight="1">
      <c r="A599" s="1"/>
      <c r="B599" s="2"/>
    </row>
    <row r="600" spans="1:2" ht="12.75" customHeight="1">
      <c r="A600" s="1"/>
      <c r="B600" s="2"/>
    </row>
    <row r="601" spans="1:2" ht="12.75" customHeight="1">
      <c r="A601" s="1"/>
      <c r="B601" s="2"/>
    </row>
    <row r="602" spans="1:2" ht="12.75" customHeight="1">
      <c r="A602" s="1"/>
      <c r="B602" s="2"/>
    </row>
    <row r="603" spans="1:2" ht="12.75" customHeight="1">
      <c r="A603" s="1"/>
      <c r="B603" s="2"/>
    </row>
    <row r="604" spans="1:2" ht="12.75" customHeight="1">
      <c r="A604" s="1"/>
      <c r="B604" s="2"/>
    </row>
    <row r="605" spans="1:2" ht="12.75" customHeight="1">
      <c r="A605" s="1"/>
      <c r="B605" s="2"/>
    </row>
    <row r="606" spans="1:2" ht="12.75" customHeight="1">
      <c r="A606" s="1"/>
      <c r="B606" s="2"/>
    </row>
    <row r="607" spans="1:2" ht="12.75" customHeight="1">
      <c r="A607" s="1"/>
      <c r="B607" s="2"/>
    </row>
    <row r="608" spans="1:2" ht="12.75" customHeight="1">
      <c r="A608" s="1"/>
      <c r="B608" s="2"/>
    </row>
    <row r="609" spans="1:2" ht="12.75" customHeight="1">
      <c r="A609" s="1"/>
      <c r="B609" s="2"/>
    </row>
    <row r="610" spans="1:2" ht="12.75" customHeight="1">
      <c r="A610" s="1"/>
      <c r="B610" s="2"/>
    </row>
    <row r="611" spans="1:2" ht="12.75" customHeight="1">
      <c r="A611" s="1"/>
      <c r="B611" s="2"/>
    </row>
    <row r="612" spans="1:2" ht="12.75" customHeight="1">
      <c r="A612" s="1"/>
      <c r="B612" s="2"/>
    </row>
    <row r="613" spans="1:2" ht="12.75" customHeight="1">
      <c r="A613" s="1"/>
      <c r="B613" s="2"/>
    </row>
    <row r="614" spans="1:2" ht="12.75" customHeight="1">
      <c r="A614" s="1"/>
      <c r="B614" s="2"/>
    </row>
    <row r="615" spans="1:2" ht="12.75" customHeight="1">
      <c r="A615" s="1"/>
      <c r="B615" s="2"/>
    </row>
    <row r="616" spans="1:2" ht="12.75" customHeight="1">
      <c r="A616" s="1"/>
      <c r="B616" s="2"/>
    </row>
    <row r="617" spans="1:2" ht="12.75" customHeight="1">
      <c r="A617" s="1"/>
      <c r="B617" s="2"/>
    </row>
    <row r="618" spans="1:2" ht="12.75" customHeight="1">
      <c r="A618" s="1"/>
      <c r="B618" s="2"/>
    </row>
    <row r="619" spans="1:2" ht="12.75" customHeight="1">
      <c r="A619" s="1"/>
      <c r="B619" s="2"/>
    </row>
    <row r="620" spans="1:2" ht="12.75" customHeight="1">
      <c r="A620" s="1"/>
      <c r="B620" s="2"/>
    </row>
    <row r="621" spans="1:2" ht="12.75" customHeight="1">
      <c r="A621" s="1"/>
      <c r="B621" s="2"/>
    </row>
    <row r="622" spans="1:2" ht="12.75" customHeight="1">
      <c r="A622" s="1"/>
      <c r="B622" s="2"/>
    </row>
    <row r="623" spans="1:2" ht="12.75" customHeight="1">
      <c r="A623" s="1"/>
      <c r="B623" s="2"/>
    </row>
    <row r="624" spans="1:2" ht="12.75" customHeight="1">
      <c r="A624" s="1"/>
      <c r="B624" s="2"/>
    </row>
    <row r="625" spans="1:2" ht="12.75" customHeight="1">
      <c r="A625" s="1"/>
      <c r="B625" s="2"/>
    </row>
    <row r="626" spans="1:2" ht="12.75" customHeight="1">
      <c r="A626" s="1"/>
      <c r="B626" s="2"/>
    </row>
    <row r="627" spans="1:2" ht="12.75" customHeight="1">
      <c r="A627" s="1"/>
      <c r="B627" s="2"/>
    </row>
    <row r="628" spans="1:2" ht="12.75" customHeight="1">
      <c r="A628" s="1"/>
      <c r="B628" s="2"/>
    </row>
    <row r="629" spans="1:2" ht="12.75" customHeight="1">
      <c r="A629" s="1"/>
      <c r="B629" s="2"/>
    </row>
    <row r="630" spans="1:2" ht="12.75" customHeight="1">
      <c r="A630" s="1"/>
      <c r="B630" s="2"/>
    </row>
    <row r="631" spans="1:2" ht="12.75" customHeight="1">
      <c r="A631" s="1"/>
      <c r="B631" s="2"/>
    </row>
    <row r="632" spans="1:2" ht="12.75" customHeight="1">
      <c r="A632" s="1"/>
      <c r="B632" s="2"/>
    </row>
    <row r="633" spans="1:2" ht="12.75" customHeight="1">
      <c r="A633" s="1"/>
      <c r="B633" s="2"/>
    </row>
    <row r="634" spans="1:2" ht="12.75" customHeight="1">
      <c r="A634" s="1"/>
      <c r="B634" s="2"/>
    </row>
    <row r="635" spans="1:2" ht="12.75" customHeight="1">
      <c r="A635" s="1"/>
      <c r="B635" s="2"/>
    </row>
    <row r="636" spans="1:2" ht="12.75" customHeight="1">
      <c r="A636" s="1"/>
      <c r="B636" s="2"/>
    </row>
    <row r="637" spans="1:2" ht="12.75" customHeight="1">
      <c r="A637" s="1"/>
      <c r="B637" s="2"/>
    </row>
    <row r="638" spans="1:2" ht="12.75" customHeight="1">
      <c r="A638" s="1"/>
      <c r="B638" s="2"/>
    </row>
    <row r="639" spans="1:2" ht="12.75" customHeight="1">
      <c r="A639" s="1"/>
      <c r="B639" s="2"/>
    </row>
    <row r="640" spans="1:2" ht="12.75" customHeight="1">
      <c r="A640" s="1"/>
      <c r="B640" s="2"/>
    </row>
    <row r="641" spans="1:2" ht="12.75" customHeight="1">
      <c r="A641" s="1"/>
      <c r="B641" s="2"/>
    </row>
    <row r="642" spans="1:2" ht="12.75" customHeight="1">
      <c r="A642" s="1"/>
      <c r="B642" s="2"/>
    </row>
    <row r="643" spans="1:2" ht="12.75" customHeight="1">
      <c r="A643" s="1"/>
      <c r="B643" s="2"/>
    </row>
    <row r="644" spans="1:2" ht="12.75" customHeight="1">
      <c r="A644" s="1"/>
      <c r="B644" s="2"/>
    </row>
    <row r="645" spans="1:2" ht="12.75" customHeight="1">
      <c r="A645" s="1"/>
      <c r="B645" s="2"/>
    </row>
    <row r="646" spans="1:2" ht="12.75" customHeight="1">
      <c r="A646" s="1"/>
      <c r="B646" s="2"/>
    </row>
    <row r="647" spans="1:2" ht="12.75" customHeight="1">
      <c r="A647" s="1"/>
      <c r="B647" s="2"/>
    </row>
    <row r="648" spans="1:2" ht="12.75" customHeight="1">
      <c r="A648" s="1"/>
      <c r="B648" s="2"/>
    </row>
    <row r="649" spans="1:2" ht="12.75" customHeight="1">
      <c r="A649" s="1"/>
      <c r="B649" s="2"/>
    </row>
    <row r="650" spans="1:2" ht="12.75" customHeight="1">
      <c r="A650" s="1"/>
      <c r="B650" s="2"/>
    </row>
    <row r="651" spans="1:2" ht="12.75" customHeight="1">
      <c r="A651" s="1"/>
      <c r="B651" s="2"/>
    </row>
    <row r="652" spans="1:2" ht="12.75" customHeight="1">
      <c r="A652" s="1"/>
      <c r="B652" s="2"/>
    </row>
    <row r="653" spans="1:2" ht="12.75" customHeight="1">
      <c r="A653" s="1"/>
      <c r="B653" s="2"/>
    </row>
    <row r="654" spans="1:2" ht="12.75" customHeight="1">
      <c r="A654" s="1"/>
      <c r="B654" s="2"/>
    </row>
    <row r="655" spans="1:2" ht="12.75" customHeight="1">
      <c r="A655" s="1"/>
      <c r="B655" s="2"/>
    </row>
    <row r="656" spans="1:2" ht="12.75" customHeight="1">
      <c r="A656" s="1"/>
      <c r="B656" s="2"/>
    </row>
    <row r="657" spans="1:2" ht="12.75" customHeight="1">
      <c r="A657" s="1"/>
      <c r="B657" s="2"/>
    </row>
    <row r="658" spans="1:2" ht="12.75" customHeight="1">
      <c r="A658" s="1"/>
      <c r="B658" s="2"/>
    </row>
    <row r="659" spans="1:2" ht="12.75" customHeight="1">
      <c r="A659" s="1"/>
      <c r="B659" s="2"/>
    </row>
    <row r="660" spans="1:2" ht="12.75" customHeight="1">
      <c r="A660" s="1"/>
      <c r="B660" s="2"/>
    </row>
    <row r="661" spans="1:2" ht="12.75" customHeight="1">
      <c r="A661" s="1"/>
      <c r="B661" s="2"/>
    </row>
    <row r="662" spans="1:2" ht="12.75" customHeight="1">
      <c r="A662" s="1"/>
      <c r="B662" s="2"/>
    </row>
    <row r="663" spans="1:2" ht="12.75" customHeight="1">
      <c r="A663" s="1"/>
      <c r="B663" s="2"/>
    </row>
    <row r="664" spans="1:2" ht="12.75" customHeight="1">
      <c r="A664" s="1"/>
      <c r="B664" s="2"/>
    </row>
    <row r="665" spans="1:2" ht="12.75" customHeight="1">
      <c r="A665" s="1"/>
      <c r="B665" s="2"/>
    </row>
    <row r="666" spans="1:2" ht="12.75" customHeight="1">
      <c r="A666" s="1"/>
      <c r="B666" s="2"/>
    </row>
    <row r="667" spans="1:2" ht="12.75" customHeight="1">
      <c r="A667" s="1"/>
      <c r="B667" s="2"/>
    </row>
    <row r="668" spans="1:2" ht="12.75" customHeight="1">
      <c r="A668" s="1"/>
      <c r="B668" s="2"/>
    </row>
    <row r="669" spans="1:2" ht="12.75" customHeight="1">
      <c r="A669" s="1"/>
      <c r="B669" s="2"/>
    </row>
    <row r="670" spans="1:2" ht="12.75" customHeight="1">
      <c r="A670" s="1"/>
      <c r="B670" s="2"/>
    </row>
    <row r="671" spans="1:2" ht="12.75" customHeight="1">
      <c r="A671" s="1"/>
      <c r="B671" s="2"/>
    </row>
    <row r="672" spans="1:2" ht="12.75" customHeight="1">
      <c r="A672" s="1"/>
      <c r="B672" s="2"/>
    </row>
    <row r="673" spans="1:2" ht="12.75" customHeight="1">
      <c r="A673" s="1"/>
      <c r="B673" s="2"/>
    </row>
    <row r="674" spans="1:2" ht="12.75" customHeight="1">
      <c r="A674" s="1"/>
      <c r="B674" s="2"/>
    </row>
    <row r="675" spans="1:2" ht="12.75" customHeight="1">
      <c r="A675" s="1"/>
      <c r="B675" s="2"/>
    </row>
    <row r="676" spans="1:2" ht="12.75" customHeight="1">
      <c r="A676" s="1"/>
      <c r="B676" s="2"/>
    </row>
    <row r="677" spans="1:2" ht="12.75" customHeight="1">
      <c r="A677" s="1"/>
      <c r="B677" s="2"/>
    </row>
    <row r="678" spans="1:2" ht="12.75" customHeight="1">
      <c r="A678" s="1"/>
      <c r="B678" s="2"/>
    </row>
    <row r="679" spans="1:2" ht="12.75" customHeight="1">
      <c r="A679" s="1"/>
      <c r="B679" s="2"/>
    </row>
    <row r="680" spans="1:2" ht="12.75" customHeight="1">
      <c r="A680" s="1"/>
      <c r="B680" s="2"/>
    </row>
    <row r="681" spans="1:2" ht="12.75" customHeight="1">
      <c r="A681" s="1"/>
      <c r="B681" s="2"/>
    </row>
    <row r="682" spans="1:2" ht="12.75" customHeight="1">
      <c r="A682" s="1"/>
      <c r="B682" s="2"/>
    </row>
    <row r="683" spans="1:2" ht="12.75" customHeight="1">
      <c r="A683" s="1"/>
      <c r="B683" s="2"/>
    </row>
    <row r="684" spans="1:2" ht="12.75" customHeight="1">
      <c r="A684" s="1"/>
      <c r="B684" s="2"/>
    </row>
    <row r="685" spans="1:2" ht="12.75" customHeight="1">
      <c r="A685" s="1"/>
      <c r="B685" s="2"/>
    </row>
    <row r="686" spans="1:2" ht="12.75" customHeight="1">
      <c r="A686" s="1"/>
      <c r="B686" s="2"/>
    </row>
    <row r="687" spans="1:2" ht="12.75" customHeight="1">
      <c r="A687" s="1"/>
      <c r="B687" s="2"/>
    </row>
    <row r="688" spans="1:2" ht="12.75" customHeight="1">
      <c r="A688" s="1"/>
      <c r="B688" s="2"/>
    </row>
    <row r="689" spans="1:2" ht="12.75" customHeight="1">
      <c r="A689" s="1"/>
      <c r="B689" s="2"/>
    </row>
    <row r="690" spans="1:2" ht="12.75" customHeight="1">
      <c r="A690" s="1"/>
      <c r="B690" s="2"/>
    </row>
    <row r="691" spans="1:2" ht="12.75" customHeight="1">
      <c r="A691" s="1"/>
      <c r="B691" s="2"/>
    </row>
    <row r="692" spans="1:2" ht="12.75" customHeight="1">
      <c r="A692" s="1"/>
      <c r="B692" s="2"/>
    </row>
    <row r="693" spans="1:2" ht="12.75" customHeight="1">
      <c r="A693" s="1"/>
      <c r="B693" s="2"/>
    </row>
    <row r="694" spans="1:2" ht="12.75" customHeight="1">
      <c r="A694" s="1"/>
      <c r="B694" s="2"/>
    </row>
    <row r="695" spans="1:2" ht="12.75" customHeight="1">
      <c r="A695" s="1"/>
      <c r="B695" s="2"/>
    </row>
    <row r="696" spans="1:2" ht="12.75" customHeight="1">
      <c r="A696" s="1"/>
      <c r="B696" s="2"/>
    </row>
    <row r="697" spans="1:2" ht="12.75" customHeight="1">
      <c r="A697" s="1"/>
      <c r="B697" s="2"/>
    </row>
    <row r="698" spans="1:2" ht="12.75" customHeight="1">
      <c r="A698" s="1"/>
      <c r="B698" s="2"/>
    </row>
    <row r="699" spans="1:2" ht="12.75" customHeight="1">
      <c r="A699" s="1"/>
      <c r="B699" s="2"/>
    </row>
    <row r="700" spans="1:2" ht="12.75" customHeight="1">
      <c r="A700" s="1"/>
      <c r="B700" s="2"/>
    </row>
    <row r="701" spans="1:2" ht="12.75" customHeight="1">
      <c r="A701" s="1"/>
      <c r="B701" s="2"/>
    </row>
    <row r="702" spans="1:2" ht="12.75" customHeight="1">
      <c r="A702" s="1"/>
      <c r="B702" s="2"/>
    </row>
    <row r="703" spans="1:2" ht="12.75" customHeight="1">
      <c r="A703" s="1"/>
      <c r="B703" s="2"/>
    </row>
    <row r="704" spans="1:2" ht="12.75" customHeight="1">
      <c r="A704" s="1"/>
      <c r="B704" s="2"/>
    </row>
    <row r="705" spans="1:2" ht="12.75" customHeight="1">
      <c r="A705" s="1"/>
      <c r="B705" s="2"/>
    </row>
    <row r="706" spans="1:2" ht="12.75" customHeight="1">
      <c r="A706" s="1"/>
      <c r="B706" s="2"/>
    </row>
    <row r="707" spans="1:2" ht="12.75" customHeight="1">
      <c r="A707" s="1"/>
      <c r="B707" s="2"/>
    </row>
    <row r="708" spans="1:2" ht="12.75" customHeight="1">
      <c r="A708" s="1"/>
      <c r="B708" s="2"/>
    </row>
    <row r="709" spans="1:2" ht="12.75" customHeight="1">
      <c r="A709" s="1"/>
      <c r="B709" s="2"/>
    </row>
    <row r="710" spans="1:2" ht="12.75" customHeight="1">
      <c r="A710" s="1"/>
      <c r="B710" s="2"/>
    </row>
    <row r="711" spans="1:2" ht="12.75" customHeight="1">
      <c r="A711" s="1"/>
      <c r="B711" s="2"/>
    </row>
    <row r="712" spans="1:2" ht="12.75" customHeight="1">
      <c r="A712" s="1"/>
      <c r="B712" s="2"/>
    </row>
    <row r="713" spans="1:2" ht="12.75" customHeight="1">
      <c r="A713" s="1"/>
      <c r="B713" s="2"/>
    </row>
    <row r="714" spans="1:2" ht="12.75" customHeight="1">
      <c r="A714" s="1"/>
      <c r="B714" s="2"/>
    </row>
    <row r="715" spans="1:2" ht="12.75" customHeight="1">
      <c r="A715" s="1"/>
      <c r="B715" s="2"/>
    </row>
    <row r="716" spans="1:2" ht="12.75" customHeight="1">
      <c r="A716" s="1"/>
      <c r="B716" s="2"/>
    </row>
    <row r="717" spans="1:2" ht="12.75" customHeight="1">
      <c r="A717" s="1"/>
      <c r="B717" s="2"/>
    </row>
    <row r="718" spans="1:2" ht="12.75" customHeight="1">
      <c r="A718" s="1"/>
      <c r="B718" s="2"/>
    </row>
    <row r="719" spans="1:2" ht="12.75" customHeight="1">
      <c r="A719" s="1"/>
      <c r="B719" s="2"/>
    </row>
    <row r="720" spans="1:2" ht="12.75" customHeight="1">
      <c r="A720" s="1"/>
      <c r="B720" s="2"/>
    </row>
    <row r="721" spans="1:2" ht="12.75" customHeight="1">
      <c r="A721" s="1"/>
      <c r="B721" s="2"/>
    </row>
    <row r="722" spans="1:2" ht="12.75" customHeight="1">
      <c r="A722" s="1"/>
      <c r="B722" s="2"/>
    </row>
    <row r="723" spans="1:2" ht="12.75" customHeight="1">
      <c r="A723" s="1"/>
      <c r="B723" s="2"/>
    </row>
    <row r="724" spans="1:2" ht="12.75" customHeight="1">
      <c r="A724" s="1"/>
      <c r="B724" s="2"/>
    </row>
    <row r="725" spans="1:2" ht="12.75" customHeight="1">
      <c r="A725" s="1"/>
      <c r="B725" s="2"/>
    </row>
    <row r="726" spans="1:2" ht="12.75" customHeight="1">
      <c r="A726" s="1"/>
      <c r="B726" s="2"/>
    </row>
    <row r="727" spans="1:2" ht="12.75" customHeight="1">
      <c r="A727" s="1"/>
      <c r="B727" s="2"/>
    </row>
    <row r="728" spans="1:2" ht="12.75" customHeight="1">
      <c r="A728" s="1"/>
      <c r="B728" s="2"/>
    </row>
    <row r="729" spans="1:2" ht="12.75" customHeight="1">
      <c r="A729" s="1"/>
      <c r="B729" s="2"/>
    </row>
    <row r="730" spans="1:2" ht="12.75" customHeight="1">
      <c r="A730" s="1"/>
      <c r="B730" s="2"/>
    </row>
    <row r="731" spans="1:2" ht="12.75" customHeight="1">
      <c r="A731" s="1"/>
      <c r="B731" s="2"/>
    </row>
    <row r="732" spans="1:2" ht="12.75" customHeight="1">
      <c r="A732" s="1"/>
      <c r="B732" s="2"/>
    </row>
    <row r="733" spans="1:2" ht="12.75" customHeight="1">
      <c r="A733" s="1"/>
      <c r="B733" s="2"/>
    </row>
    <row r="734" spans="1:2" ht="12.75" customHeight="1">
      <c r="A734" s="1"/>
      <c r="B734" s="2"/>
    </row>
    <row r="735" spans="1:2" ht="12.75" customHeight="1">
      <c r="A735" s="1"/>
      <c r="B735" s="2"/>
    </row>
    <row r="736" spans="1:2" ht="12.75" customHeight="1">
      <c r="A736" s="1"/>
      <c r="B736" s="2"/>
    </row>
    <row r="737" spans="1:2" ht="12.75" customHeight="1">
      <c r="A737" s="1"/>
      <c r="B737" s="2"/>
    </row>
    <row r="738" spans="1:2" ht="12.75" customHeight="1">
      <c r="A738" s="1"/>
      <c r="B738" s="2"/>
    </row>
    <row r="739" spans="1:2" ht="12.75" customHeight="1">
      <c r="A739" s="1"/>
      <c r="B739" s="2"/>
    </row>
    <row r="740" spans="1:2" ht="12.75" customHeight="1">
      <c r="A740" s="1"/>
      <c r="B740" s="2"/>
    </row>
    <row r="741" spans="1:2" ht="12.75" customHeight="1">
      <c r="A741" s="1"/>
      <c r="B741" s="2"/>
    </row>
    <row r="742" spans="1:2" ht="12.75" customHeight="1">
      <c r="A742" s="1"/>
      <c r="B742" s="2"/>
    </row>
    <row r="743" spans="1:2" ht="12.75" customHeight="1">
      <c r="A743" s="1"/>
      <c r="B743" s="2"/>
    </row>
    <row r="744" spans="1:2" ht="12.75" customHeight="1">
      <c r="A744" s="1"/>
      <c r="B744" s="2"/>
    </row>
    <row r="745" spans="1:2" ht="12.75" customHeight="1">
      <c r="A745" s="1"/>
      <c r="B745" s="2"/>
    </row>
    <row r="746" spans="1:2" ht="12.75" customHeight="1">
      <c r="A746" s="1"/>
      <c r="B746" s="2"/>
    </row>
    <row r="747" spans="1:2" ht="12.75" customHeight="1">
      <c r="A747" s="1"/>
      <c r="B747" s="2"/>
    </row>
    <row r="748" spans="1:2" ht="12.75" customHeight="1">
      <c r="A748" s="1"/>
      <c r="B748" s="2"/>
    </row>
    <row r="749" spans="1:2" ht="12.75" customHeight="1">
      <c r="A749" s="1"/>
      <c r="B749" s="2"/>
    </row>
    <row r="750" spans="1:2" ht="12.75" customHeight="1">
      <c r="A750" s="1"/>
      <c r="B750" s="2"/>
    </row>
    <row r="751" spans="1:2" ht="12.75" customHeight="1">
      <c r="A751" s="1"/>
      <c r="B751" s="2"/>
    </row>
    <row r="752" spans="1:2" ht="12.75" customHeight="1">
      <c r="A752" s="1"/>
      <c r="B752" s="2"/>
    </row>
    <row r="753" spans="1:2" ht="12.75" customHeight="1">
      <c r="A753" s="1"/>
      <c r="B753" s="2"/>
    </row>
    <row r="754" spans="1:2" ht="12.75" customHeight="1">
      <c r="A754" s="1"/>
      <c r="B754" s="2"/>
    </row>
    <row r="755" spans="1:2" ht="12.75" customHeight="1">
      <c r="A755" s="1"/>
      <c r="B755" s="2"/>
    </row>
    <row r="756" spans="1:2" ht="12.75" customHeight="1">
      <c r="A756" s="1"/>
      <c r="B756" s="2"/>
    </row>
    <row r="757" spans="1:2" ht="12.75" customHeight="1">
      <c r="A757" s="1"/>
      <c r="B757" s="2"/>
    </row>
    <row r="758" spans="1:2" ht="12.75" customHeight="1">
      <c r="A758" s="1"/>
      <c r="B758" s="2"/>
    </row>
    <row r="759" spans="1:2" ht="12.75" customHeight="1">
      <c r="A759" s="1"/>
      <c r="B759" s="2"/>
    </row>
    <row r="760" spans="1:2" ht="12.75" customHeight="1">
      <c r="A760" s="1"/>
      <c r="B760" s="2"/>
    </row>
    <row r="761" spans="1:2" ht="12.75" customHeight="1">
      <c r="A761" s="1"/>
      <c r="B761" s="2"/>
    </row>
    <row r="762" spans="1:2" ht="12.75" customHeight="1">
      <c r="A762" s="1"/>
      <c r="B762" s="2"/>
    </row>
    <row r="763" spans="1:2" ht="12.75" customHeight="1">
      <c r="A763" s="1"/>
      <c r="B763" s="2"/>
    </row>
    <row r="764" spans="1:2" ht="12.75" customHeight="1">
      <c r="A764" s="1"/>
      <c r="B764" s="2"/>
    </row>
    <row r="765" spans="1:2" ht="12.75" customHeight="1">
      <c r="A765" s="1"/>
      <c r="B765" s="2"/>
    </row>
    <row r="766" spans="1:2" ht="12.75" customHeight="1">
      <c r="A766" s="1"/>
      <c r="B766" s="2"/>
    </row>
    <row r="767" spans="1:2" ht="12.75" customHeight="1">
      <c r="A767" s="1"/>
      <c r="B767" s="2"/>
    </row>
    <row r="768" spans="1:2" ht="12.75" customHeight="1">
      <c r="A768" s="1"/>
      <c r="B768" s="2"/>
    </row>
    <row r="769" spans="1:2" ht="12.75" customHeight="1">
      <c r="A769" s="1"/>
      <c r="B769" s="2"/>
    </row>
    <row r="770" spans="1:2" ht="12.75" customHeight="1">
      <c r="A770" s="1"/>
      <c r="B770" s="2"/>
    </row>
    <row r="771" spans="1:2" ht="12.75" customHeight="1">
      <c r="A771" s="1"/>
      <c r="B771" s="2"/>
    </row>
    <row r="772" spans="1:2" ht="12.75" customHeight="1">
      <c r="A772" s="1"/>
      <c r="B772" s="2"/>
    </row>
    <row r="773" spans="1:2" ht="12.75" customHeight="1">
      <c r="A773" s="1"/>
      <c r="B773" s="2"/>
    </row>
    <row r="774" spans="1:2" ht="12.75" customHeight="1">
      <c r="A774" s="1"/>
      <c r="B774" s="2"/>
    </row>
    <row r="775" spans="1:2" ht="12.75" customHeight="1">
      <c r="A775" s="1"/>
      <c r="B775" s="2"/>
    </row>
    <row r="776" spans="1:2" ht="12.75" customHeight="1">
      <c r="A776" s="1"/>
      <c r="B776" s="2"/>
    </row>
    <row r="777" spans="1:2" ht="12.75" customHeight="1">
      <c r="A777" s="1"/>
      <c r="B777" s="2"/>
    </row>
    <row r="778" spans="1:2" ht="12.75" customHeight="1">
      <c r="A778" s="1"/>
      <c r="B778" s="2"/>
    </row>
    <row r="779" spans="1:2" ht="12.75" customHeight="1">
      <c r="A779" s="1"/>
      <c r="B779" s="2"/>
    </row>
    <row r="780" spans="1:2" ht="12.75" customHeight="1">
      <c r="A780" s="1"/>
      <c r="B780" s="2"/>
    </row>
    <row r="781" spans="1:2" ht="12.75" customHeight="1">
      <c r="A781" s="1"/>
      <c r="B781" s="2"/>
    </row>
    <row r="782" spans="1:2" ht="12.75" customHeight="1">
      <c r="A782" s="1"/>
      <c r="B782" s="2"/>
    </row>
    <row r="783" spans="1:2" ht="12.75" customHeight="1">
      <c r="A783" s="1"/>
      <c r="B783" s="2"/>
    </row>
    <row r="784" spans="1:2" ht="12.75" customHeight="1">
      <c r="A784" s="1"/>
      <c r="B784" s="2"/>
    </row>
    <row r="785" spans="1:2" ht="12.75" customHeight="1">
      <c r="A785" s="1"/>
      <c r="B785" s="2"/>
    </row>
    <row r="786" spans="1:2" ht="12.75" customHeight="1">
      <c r="A786" s="1"/>
      <c r="B786" s="2"/>
    </row>
    <row r="787" spans="1:2" ht="12.75" customHeight="1">
      <c r="A787" s="1"/>
      <c r="B787" s="2"/>
    </row>
    <row r="788" spans="1:2" ht="12.75" customHeight="1">
      <c r="A788" s="1"/>
      <c r="B788" s="2"/>
    </row>
    <row r="789" spans="1:2" ht="12.75" customHeight="1">
      <c r="A789" s="1"/>
      <c r="B789" s="2"/>
    </row>
    <row r="790" spans="1:2" ht="12.75" customHeight="1">
      <c r="A790" s="1"/>
      <c r="B790" s="2"/>
    </row>
    <row r="791" spans="1:2" ht="12.75" customHeight="1">
      <c r="A791" s="1"/>
      <c r="B791" s="2"/>
    </row>
    <row r="792" spans="1:2" ht="12.75" customHeight="1">
      <c r="A792" s="1"/>
      <c r="B792" s="2"/>
    </row>
    <row r="793" spans="1:2" ht="12.75" customHeight="1">
      <c r="A793" s="1"/>
      <c r="B793" s="2"/>
    </row>
    <row r="794" spans="1:2" ht="12.75" customHeight="1">
      <c r="A794" s="1"/>
      <c r="B794" s="2"/>
    </row>
    <row r="795" spans="1:2" ht="12.75" customHeight="1">
      <c r="A795" s="1"/>
      <c r="B795" s="2"/>
    </row>
    <row r="796" spans="1:2" ht="12.75" customHeight="1">
      <c r="A796" s="1"/>
      <c r="B796" s="2"/>
    </row>
    <row r="797" spans="1:2" ht="12.75" customHeight="1">
      <c r="A797" s="1"/>
      <c r="B797" s="2"/>
    </row>
    <row r="798" spans="1:2" ht="12.75" customHeight="1">
      <c r="A798" s="1"/>
      <c r="B798" s="2"/>
    </row>
    <row r="799" spans="1:2" ht="12.75" customHeight="1">
      <c r="A799" s="1"/>
      <c r="B799" s="2"/>
    </row>
    <row r="800" spans="1:2" ht="12.75" customHeight="1">
      <c r="A800" s="1"/>
      <c r="B800" s="2"/>
    </row>
    <row r="801" spans="1:2" ht="12.75" customHeight="1">
      <c r="A801" s="1"/>
      <c r="B801" s="2"/>
    </row>
    <row r="802" spans="1:2" ht="12.75" customHeight="1">
      <c r="A802" s="1"/>
      <c r="B802" s="2"/>
    </row>
    <row r="803" spans="1:2" ht="12.75" customHeight="1">
      <c r="A803" s="1"/>
      <c r="B803" s="2"/>
    </row>
    <row r="804" spans="1:2" ht="12.75" customHeight="1">
      <c r="A804" s="1"/>
      <c r="B804" s="2"/>
    </row>
    <row r="805" spans="1:2" ht="12.75" customHeight="1">
      <c r="A805" s="1"/>
      <c r="B805" s="2"/>
    </row>
    <row r="806" spans="1:2" ht="12.75" customHeight="1">
      <c r="A806" s="1"/>
      <c r="B806" s="2"/>
    </row>
    <row r="807" spans="1:2" ht="12.75" customHeight="1">
      <c r="A807" s="1"/>
      <c r="B807" s="2"/>
    </row>
    <row r="808" spans="1:2" ht="12.75" customHeight="1">
      <c r="A808" s="1"/>
      <c r="B808" s="2"/>
    </row>
    <row r="809" spans="1:2" ht="12.75" customHeight="1">
      <c r="A809" s="1"/>
      <c r="B809" s="2"/>
    </row>
    <row r="810" spans="1:2" ht="12.75" customHeight="1">
      <c r="A810" s="1"/>
      <c r="B810" s="2"/>
    </row>
    <row r="811" spans="1:2" ht="12.75" customHeight="1">
      <c r="A811" s="1"/>
      <c r="B811" s="2"/>
    </row>
    <row r="812" spans="1:2" ht="12.75" customHeight="1">
      <c r="A812" s="1"/>
      <c r="B812" s="2"/>
    </row>
    <row r="813" spans="1:2" ht="12.75" customHeight="1">
      <c r="A813" s="1"/>
      <c r="B813" s="2"/>
    </row>
    <row r="814" spans="1:2" ht="12.75" customHeight="1">
      <c r="A814" s="1"/>
      <c r="B814" s="2"/>
    </row>
    <row r="815" spans="1:2" ht="12.75" customHeight="1">
      <c r="A815" s="1"/>
      <c r="B815" s="2"/>
    </row>
    <row r="816" spans="1:2" ht="12.75" customHeight="1">
      <c r="A816" s="1"/>
      <c r="B816" s="2"/>
    </row>
    <row r="817" spans="1:2" ht="12.75" customHeight="1">
      <c r="A817" s="1"/>
      <c r="B817" s="2"/>
    </row>
    <row r="818" spans="1:2" ht="12.75" customHeight="1">
      <c r="A818" s="1"/>
      <c r="B818" s="2"/>
    </row>
    <row r="819" spans="1:2" ht="12.75" customHeight="1">
      <c r="A819" s="1"/>
      <c r="B819" s="2"/>
    </row>
    <row r="820" spans="1:2" ht="12.75" customHeight="1">
      <c r="A820" s="1"/>
      <c r="B820" s="2"/>
    </row>
    <row r="821" spans="1:2" ht="12.75" customHeight="1">
      <c r="A821" s="1"/>
      <c r="B821" s="2"/>
    </row>
    <row r="822" spans="1:2" ht="12.75" customHeight="1">
      <c r="A822" s="1"/>
      <c r="B822" s="2"/>
    </row>
    <row r="823" spans="1:2" ht="12.75" customHeight="1">
      <c r="A823" s="1"/>
      <c r="B823" s="2"/>
    </row>
    <row r="824" spans="1:2" ht="12.75" customHeight="1">
      <c r="A824" s="1"/>
      <c r="B824" s="2"/>
    </row>
    <row r="825" spans="1:2" ht="12.75" customHeight="1">
      <c r="A825" s="1"/>
      <c r="B825" s="2"/>
    </row>
    <row r="826" spans="1:2" ht="12.75" customHeight="1">
      <c r="A826" s="1"/>
      <c r="B826" s="2"/>
    </row>
    <row r="827" spans="1:2" ht="12.75" customHeight="1">
      <c r="A827" s="1"/>
      <c r="B827" s="2"/>
    </row>
    <row r="828" spans="1:2" ht="12.75" customHeight="1">
      <c r="A828" s="1"/>
      <c r="B828" s="2"/>
    </row>
    <row r="829" spans="1:2" ht="12.75" customHeight="1">
      <c r="A829" s="1"/>
      <c r="B829" s="2"/>
    </row>
    <row r="830" spans="1:2" ht="12.75" customHeight="1">
      <c r="A830" s="1"/>
      <c r="B830" s="2"/>
    </row>
    <row r="831" spans="1:2" ht="12.75" customHeight="1">
      <c r="A831" s="1"/>
      <c r="B831" s="2"/>
    </row>
    <row r="832" spans="1:2" ht="12.75" customHeight="1">
      <c r="A832" s="1"/>
      <c r="B832" s="2"/>
    </row>
    <row r="833" spans="1:2" ht="12.75" customHeight="1">
      <c r="A833" s="1"/>
      <c r="B833" s="2"/>
    </row>
    <row r="834" spans="1:2" ht="12.75" customHeight="1">
      <c r="A834" s="1"/>
      <c r="B834" s="2"/>
    </row>
    <row r="835" spans="1:2" ht="12.75" customHeight="1">
      <c r="A835" s="1"/>
      <c r="B835" s="2"/>
    </row>
    <row r="836" spans="1:2" ht="12.75" customHeight="1">
      <c r="A836" s="1"/>
      <c r="B836" s="2"/>
    </row>
    <row r="837" spans="1:2" ht="12.75" customHeight="1">
      <c r="A837" s="1"/>
      <c r="B837" s="2"/>
    </row>
    <row r="838" spans="1:2" ht="12.75" customHeight="1">
      <c r="A838" s="1"/>
      <c r="B838" s="2"/>
    </row>
    <row r="839" spans="1:2" ht="12.75" customHeight="1">
      <c r="A839" s="1"/>
      <c r="B839" s="2"/>
    </row>
    <row r="840" spans="1:2" ht="12.75" customHeight="1">
      <c r="A840" s="1"/>
      <c r="B840" s="2"/>
    </row>
    <row r="841" spans="1:2" ht="12.75" customHeight="1">
      <c r="A841" s="1"/>
      <c r="B841" s="2"/>
    </row>
    <row r="842" spans="1:2" ht="12.75" customHeight="1">
      <c r="A842" s="1"/>
      <c r="B842" s="2"/>
    </row>
    <row r="843" spans="1:2" ht="12.75" customHeight="1">
      <c r="A843" s="1"/>
      <c r="B843" s="2"/>
    </row>
    <row r="844" spans="1:2" ht="12.75" customHeight="1">
      <c r="A844" s="1"/>
      <c r="B844" s="2"/>
    </row>
    <row r="845" spans="1:2" ht="12.75" customHeight="1">
      <c r="A845" s="1"/>
      <c r="B845" s="2"/>
    </row>
    <row r="846" spans="1:2" ht="12.75" customHeight="1">
      <c r="A846" s="1"/>
      <c r="B846" s="2"/>
    </row>
    <row r="847" spans="1:2" ht="12.75" customHeight="1">
      <c r="A847" s="1"/>
      <c r="B847" s="2"/>
    </row>
    <row r="848" spans="1:2" ht="12.75" customHeight="1">
      <c r="A848" s="1"/>
      <c r="B848" s="2"/>
    </row>
    <row r="849" spans="1:2" ht="12.75" customHeight="1">
      <c r="A849" s="1"/>
      <c r="B849" s="2"/>
    </row>
    <row r="850" spans="1:2" ht="12.75" customHeight="1">
      <c r="A850" s="1"/>
      <c r="B850" s="2"/>
    </row>
    <row r="851" spans="1:2" ht="12.75" customHeight="1">
      <c r="A851" s="1"/>
      <c r="B851" s="2"/>
    </row>
    <row r="852" spans="1:2" ht="12.75" customHeight="1">
      <c r="A852" s="1"/>
      <c r="B852" s="2"/>
    </row>
    <row r="853" spans="1:2" ht="12.75" customHeight="1">
      <c r="A853" s="1"/>
      <c r="B853" s="2"/>
    </row>
    <row r="854" spans="1:2" ht="12.75" customHeight="1">
      <c r="A854" s="1"/>
      <c r="B854" s="2"/>
    </row>
    <row r="855" spans="1:2" ht="12.75" customHeight="1">
      <c r="A855" s="1"/>
      <c r="B855" s="2"/>
    </row>
    <row r="856" spans="1:2" ht="12.75" customHeight="1">
      <c r="A856" s="1"/>
      <c r="B856" s="2"/>
    </row>
    <row r="857" spans="1:2" ht="12.75" customHeight="1">
      <c r="A857" s="1"/>
      <c r="B857" s="2"/>
    </row>
    <row r="858" spans="1:2" ht="12.75" customHeight="1">
      <c r="A858" s="1"/>
      <c r="B858" s="2"/>
    </row>
    <row r="859" spans="1:2" ht="12.75" customHeight="1">
      <c r="A859" s="1"/>
      <c r="B859" s="2"/>
    </row>
    <row r="860" spans="1:2" ht="12.75" customHeight="1">
      <c r="A860" s="1"/>
      <c r="B860" s="2"/>
    </row>
    <row r="861" spans="1:2" ht="12.75" customHeight="1">
      <c r="A861" s="1"/>
      <c r="B861" s="2"/>
    </row>
    <row r="862" spans="1:2" ht="12.75" customHeight="1">
      <c r="A862" s="1"/>
      <c r="B862" s="2"/>
    </row>
    <row r="863" spans="1:2" ht="12.75" customHeight="1">
      <c r="A863" s="1"/>
      <c r="B863" s="2"/>
    </row>
    <row r="864" spans="1:2" ht="12.75" customHeight="1">
      <c r="A864" s="1"/>
      <c r="B864" s="2"/>
    </row>
    <row r="865" spans="1:2" ht="12.75" customHeight="1">
      <c r="A865" s="1"/>
      <c r="B865" s="2"/>
    </row>
    <row r="866" spans="1:2" ht="12.75" customHeight="1">
      <c r="A866" s="1"/>
      <c r="B866" s="2"/>
    </row>
    <row r="867" spans="1:2" ht="12.75" customHeight="1">
      <c r="A867" s="1"/>
      <c r="B867" s="2"/>
    </row>
    <row r="868" spans="1:2" ht="12.75" customHeight="1">
      <c r="A868" s="1"/>
      <c r="B868" s="2"/>
    </row>
    <row r="869" spans="1:2" ht="12.75" customHeight="1">
      <c r="A869" s="1"/>
      <c r="B869" s="2"/>
    </row>
    <row r="870" spans="1:2" ht="12.75" customHeight="1">
      <c r="A870" s="1"/>
      <c r="B870" s="2"/>
    </row>
    <row r="871" spans="1:2" ht="12.75" customHeight="1">
      <c r="A871" s="1"/>
      <c r="B871" s="2"/>
    </row>
    <row r="872" spans="1:2" ht="12.75" customHeight="1">
      <c r="A872" s="1"/>
      <c r="B872" s="2"/>
    </row>
    <row r="873" spans="1:2" ht="12.75" customHeight="1">
      <c r="A873" s="1"/>
      <c r="B873" s="2"/>
    </row>
    <row r="874" spans="1:2" ht="12.75" customHeight="1">
      <c r="A874" s="1"/>
      <c r="B874" s="2"/>
    </row>
    <row r="875" spans="1:2" ht="12.75" customHeight="1">
      <c r="A875" s="1"/>
      <c r="B875" s="2"/>
    </row>
    <row r="876" spans="1:2" ht="12.75" customHeight="1">
      <c r="A876" s="1"/>
      <c r="B876" s="2"/>
    </row>
    <row r="877" spans="1:2" ht="12.75" customHeight="1">
      <c r="A877" s="1"/>
      <c r="B877" s="2"/>
    </row>
    <row r="878" spans="1:2" ht="12.75" customHeight="1">
      <c r="A878" s="1"/>
      <c r="B878" s="2"/>
    </row>
    <row r="879" spans="1:2" ht="12.75" customHeight="1">
      <c r="A879" s="1"/>
      <c r="B879" s="2"/>
    </row>
    <row r="880" spans="1:2" ht="12.75" customHeight="1">
      <c r="A880" s="1"/>
      <c r="B880" s="2"/>
    </row>
    <row r="881" spans="1:2" ht="12.75" customHeight="1">
      <c r="A881" s="1"/>
      <c r="B881" s="2"/>
    </row>
    <row r="882" spans="1:2" ht="12.75" customHeight="1">
      <c r="A882" s="1"/>
      <c r="B882" s="2"/>
    </row>
    <row r="883" spans="1:2" ht="12.75" customHeight="1">
      <c r="A883" s="1"/>
      <c r="B883" s="2"/>
    </row>
    <row r="884" spans="1:2" ht="12.75" customHeight="1">
      <c r="A884" s="1"/>
      <c r="B884" s="2"/>
    </row>
    <row r="885" spans="1:2" ht="12.75" customHeight="1">
      <c r="A885" s="1"/>
      <c r="B885" s="2"/>
    </row>
    <row r="886" spans="1:2" ht="12.75" customHeight="1">
      <c r="A886" s="1"/>
      <c r="B886" s="2"/>
    </row>
    <row r="887" spans="1:2" ht="12.75" customHeight="1">
      <c r="A887" s="1"/>
      <c r="B887" s="2"/>
    </row>
    <row r="888" spans="1:2" ht="12.75" customHeight="1">
      <c r="A888" s="1"/>
      <c r="B888" s="2"/>
    </row>
    <row r="889" spans="1:2" ht="12.75" customHeight="1">
      <c r="A889" s="1"/>
      <c r="B889" s="2"/>
    </row>
    <row r="890" spans="1:2" ht="12.75" customHeight="1">
      <c r="A890" s="1"/>
      <c r="B890" s="2"/>
    </row>
    <row r="891" spans="1:2" ht="12.75" customHeight="1">
      <c r="A891" s="1"/>
      <c r="B891" s="2"/>
    </row>
    <row r="892" spans="1:2" ht="12.75" customHeight="1">
      <c r="A892" s="1"/>
      <c r="B892" s="2"/>
    </row>
    <row r="893" spans="1:2" ht="12.75" customHeight="1">
      <c r="A893" s="1"/>
      <c r="B893" s="2"/>
    </row>
    <row r="894" spans="1:2" ht="12.75" customHeight="1">
      <c r="A894" s="1"/>
      <c r="B894" s="2"/>
    </row>
    <row r="895" spans="1:2" ht="12.75" customHeight="1">
      <c r="A895" s="1"/>
      <c r="B895" s="2"/>
    </row>
    <row r="896" spans="1:2" ht="12.75" customHeight="1">
      <c r="A896" s="1"/>
      <c r="B896" s="2"/>
    </row>
    <row r="897" spans="1:2" ht="12.75" customHeight="1">
      <c r="A897" s="1"/>
      <c r="B897" s="2"/>
    </row>
    <row r="898" spans="1:2" ht="12.75" customHeight="1">
      <c r="A898" s="1"/>
      <c r="B898" s="2"/>
    </row>
    <row r="899" spans="1:2" ht="12.75" customHeight="1">
      <c r="A899" s="1"/>
      <c r="B899" s="2"/>
    </row>
    <row r="900" spans="1:2" ht="12.75" customHeight="1">
      <c r="A900" s="1"/>
      <c r="B900" s="2"/>
    </row>
    <row r="901" spans="1:2" ht="12.75" customHeight="1">
      <c r="A901" s="1"/>
      <c r="B901" s="2"/>
    </row>
    <row r="902" spans="1:2" ht="12.75" customHeight="1">
      <c r="A902" s="1"/>
      <c r="B902" s="2"/>
    </row>
    <row r="903" spans="1:2" ht="12.75" customHeight="1">
      <c r="A903" s="1"/>
      <c r="B903" s="2"/>
    </row>
    <row r="904" spans="1:2" ht="12.75" customHeight="1">
      <c r="A904" s="1"/>
      <c r="B904" s="2"/>
    </row>
    <row r="905" spans="1:2" ht="12.75" customHeight="1">
      <c r="A905" s="1"/>
      <c r="B905" s="2"/>
    </row>
    <row r="906" spans="1:2" ht="12.75" customHeight="1">
      <c r="A906" s="1"/>
      <c r="B906" s="2"/>
    </row>
    <row r="907" spans="1:2" ht="12.75" customHeight="1">
      <c r="A907" s="1"/>
      <c r="B907" s="2"/>
    </row>
    <row r="908" spans="1:2" ht="12.75" customHeight="1">
      <c r="A908" s="1"/>
      <c r="B908" s="2"/>
    </row>
    <row r="909" spans="1:2" ht="12.75" customHeight="1">
      <c r="A909" s="1"/>
      <c r="B909" s="2"/>
    </row>
    <row r="910" spans="1:2" ht="12.75" customHeight="1">
      <c r="A910" s="1"/>
      <c r="B910" s="2"/>
    </row>
    <row r="911" spans="1:2" ht="12.75" customHeight="1">
      <c r="A911" s="1"/>
      <c r="B911" s="2"/>
    </row>
    <row r="912" spans="1:2" ht="12.75" customHeight="1">
      <c r="A912" s="1"/>
      <c r="B912" s="2"/>
    </row>
    <row r="913" spans="1:2" ht="12.75" customHeight="1">
      <c r="A913" s="1"/>
      <c r="B913" s="2"/>
    </row>
    <row r="914" spans="1:2" ht="12.75" customHeight="1">
      <c r="A914" s="1"/>
      <c r="B914" s="2"/>
    </row>
    <row r="915" spans="1:2" ht="12.75" customHeight="1">
      <c r="A915" s="1"/>
      <c r="B915" s="2"/>
    </row>
    <row r="916" spans="1:2" ht="12.75" customHeight="1">
      <c r="A916" s="1"/>
      <c r="B916" s="2"/>
    </row>
    <row r="917" spans="1:2" ht="12.75" customHeight="1">
      <c r="A917" s="1"/>
      <c r="B917" s="2"/>
    </row>
    <row r="918" spans="1:2" ht="12.75" customHeight="1">
      <c r="A918" s="1"/>
      <c r="B918" s="2"/>
    </row>
    <row r="919" spans="1:2" ht="12.75" customHeight="1">
      <c r="A919" s="1"/>
      <c r="B919" s="2"/>
    </row>
    <row r="920" spans="1:2" ht="12.75" customHeight="1">
      <c r="A920" s="1"/>
      <c r="B920" s="2"/>
    </row>
    <row r="921" spans="1:2" ht="12.75" customHeight="1">
      <c r="A921" s="1"/>
      <c r="B921" s="2"/>
    </row>
    <row r="922" spans="1:2" ht="12.75" customHeight="1">
      <c r="A922" s="1"/>
      <c r="B922" s="2"/>
    </row>
    <row r="923" spans="1:2" ht="12.75" customHeight="1">
      <c r="A923" s="1"/>
      <c r="B923" s="2"/>
    </row>
    <row r="924" spans="1:2" ht="12.75" customHeight="1">
      <c r="A924" s="1"/>
      <c r="B924" s="2"/>
    </row>
    <row r="925" spans="1:2" ht="12.75" customHeight="1">
      <c r="A925" s="1"/>
      <c r="B925" s="2"/>
    </row>
    <row r="926" spans="1:2" ht="12.75" customHeight="1">
      <c r="A926" s="1"/>
      <c r="B926" s="2"/>
    </row>
    <row r="927" spans="1:2" ht="12.75" customHeight="1">
      <c r="A927" s="1"/>
      <c r="B927" s="2"/>
    </row>
    <row r="928" spans="1:2" ht="12.75" customHeight="1">
      <c r="A928" s="1"/>
      <c r="B928" s="2"/>
    </row>
    <row r="929" spans="1:2" ht="12.75" customHeight="1">
      <c r="A929" s="1"/>
      <c r="B929" s="2"/>
    </row>
    <row r="930" spans="1:2" ht="12.75" customHeight="1">
      <c r="A930" s="1"/>
      <c r="B930" s="2"/>
    </row>
    <row r="931" spans="1:2" ht="12.75" customHeight="1">
      <c r="A931" s="1"/>
      <c r="B931" s="2"/>
    </row>
    <row r="932" spans="1:2" ht="12.75" customHeight="1">
      <c r="A932" s="1"/>
      <c r="B932" s="2"/>
    </row>
    <row r="933" spans="1:2" ht="12.75" customHeight="1">
      <c r="A933" s="1"/>
      <c r="B933" s="2"/>
    </row>
    <row r="934" spans="1:2" ht="12.75" customHeight="1">
      <c r="A934" s="1"/>
      <c r="B934" s="2"/>
    </row>
    <row r="935" spans="1:2" ht="12.75" customHeight="1">
      <c r="A935" s="1"/>
      <c r="B935" s="2"/>
    </row>
    <row r="936" spans="1:2" ht="12.75" customHeight="1">
      <c r="A936" s="1"/>
      <c r="B936" s="2"/>
    </row>
    <row r="937" spans="1:2" ht="12.75" customHeight="1">
      <c r="A937" s="1"/>
      <c r="B937" s="2"/>
    </row>
    <row r="938" spans="1:2" ht="12.75" customHeight="1">
      <c r="A938" s="1"/>
      <c r="B938" s="2"/>
    </row>
    <row r="939" spans="1:2" ht="12.75" customHeight="1">
      <c r="A939" s="1"/>
      <c r="B939" s="2"/>
    </row>
    <row r="940" spans="1:2" ht="12.75" customHeight="1">
      <c r="A940" s="1"/>
      <c r="B940" s="2"/>
    </row>
    <row r="941" spans="1:2" ht="12.75" customHeight="1">
      <c r="A941" s="1"/>
      <c r="B941" s="2"/>
    </row>
    <row r="942" spans="1:2" ht="12.75" customHeight="1">
      <c r="A942" s="1"/>
      <c r="B942" s="2"/>
    </row>
    <row r="943" spans="1:2" ht="12.75" customHeight="1">
      <c r="A943" s="1"/>
      <c r="B943" s="2"/>
    </row>
    <row r="944" spans="1:2" ht="12.75" customHeight="1">
      <c r="A944" s="1"/>
      <c r="B944" s="2"/>
    </row>
    <row r="945" spans="1:2" ht="12.75" customHeight="1">
      <c r="A945" s="1"/>
      <c r="B945" s="2"/>
    </row>
    <row r="946" spans="1:2" ht="12.75" customHeight="1">
      <c r="A946" s="1"/>
      <c r="B946" s="2"/>
    </row>
    <row r="947" spans="1:2" ht="12.75" customHeight="1">
      <c r="A947" s="1"/>
      <c r="B947" s="2"/>
    </row>
    <row r="948" spans="1:2" ht="12.75" customHeight="1">
      <c r="A948" s="1"/>
      <c r="B948" s="2"/>
    </row>
    <row r="949" spans="1:2" ht="12.75" customHeight="1">
      <c r="A949" s="1"/>
      <c r="B949" s="2"/>
    </row>
    <row r="950" spans="1:2" ht="12.75" customHeight="1">
      <c r="A950" s="1"/>
      <c r="B950" s="2"/>
    </row>
    <row r="951" spans="1:2" ht="12.75" customHeight="1">
      <c r="A951" s="1"/>
      <c r="B951" s="2"/>
    </row>
    <row r="952" spans="1:2" ht="12.75" customHeight="1">
      <c r="A952" s="1"/>
      <c r="B952" s="2"/>
    </row>
    <row r="953" spans="1:2" ht="12.75" customHeight="1">
      <c r="A953" s="1"/>
      <c r="B953" s="2"/>
    </row>
    <row r="954" spans="1:2" ht="12.75" customHeight="1">
      <c r="A954" s="1"/>
      <c r="B954" s="2"/>
    </row>
    <row r="955" spans="1:2" ht="12.75" customHeight="1">
      <c r="A955" s="1"/>
      <c r="B955" s="2"/>
    </row>
    <row r="956" spans="1:2" ht="12.75" customHeight="1">
      <c r="A956" s="1"/>
      <c r="B956" s="2"/>
    </row>
    <row r="957" spans="1:2" ht="12.75" customHeight="1">
      <c r="A957" s="1"/>
      <c r="B957" s="2"/>
    </row>
    <row r="958" spans="1:2" ht="12.75" customHeight="1">
      <c r="A958" s="1"/>
      <c r="B958" s="2"/>
    </row>
    <row r="959" spans="1:2" ht="12.75" customHeight="1">
      <c r="A959" s="1"/>
      <c r="B959" s="2"/>
    </row>
    <row r="960" spans="1:2" ht="12.75" customHeight="1">
      <c r="A960" s="1"/>
      <c r="B960" s="2"/>
    </row>
    <row r="961" spans="1:2" ht="12.75" customHeight="1">
      <c r="A961" s="1"/>
      <c r="B961" s="2"/>
    </row>
    <row r="962" spans="1:2" ht="12.75" customHeight="1">
      <c r="A962" s="1"/>
      <c r="B962" s="2"/>
    </row>
    <row r="963" spans="1:2" ht="12.75" customHeight="1">
      <c r="A963" s="1"/>
      <c r="B963" s="2"/>
    </row>
    <row r="964" spans="1:2" ht="12.75" customHeight="1">
      <c r="A964" s="1"/>
      <c r="B964" s="2"/>
    </row>
    <row r="965" spans="1:2" ht="12.75" customHeight="1">
      <c r="A965" s="1"/>
      <c r="B965" s="2"/>
    </row>
    <row r="966" spans="1:2" ht="12.75" customHeight="1">
      <c r="A966" s="1"/>
      <c r="B966" s="2"/>
    </row>
    <row r="967" spans="1:2" ht="12.75" customHeight="1">
      <c r="A967" s="1"/>
      <c r="B967" s="2"/>
    </row>
    <row r="968" spans="1:2" ht="12.75" customHeight="1">
      <c r="A968" s="1"/>
      <c r="B968" s="2"/>
    </row>
    <row r="969" spans="1:2" ht="12.75" customHeight="1">
      <c r="A969" s="1"/>
      <c r="B969" s="2"/>
    </row>
    <row r="970" spans="1:2" ht="12.75" customHeight="1">
      <c r="A970" s="1"/>
      <c r="B970" s="2"/>
    </row>
    <row r="971" spans="1:2" ht="12.75" customHeight="1">
      <c r="A971" s="1"/>
      <c r="B971" s="2"/>
    </row>
    <row r="972" spans="1:2" ht="12.75" customHeight="1">
      <c r="A972" s="1"/>
      <c r="B972" s="2"/>
    </row>
    <row r="973" spans="1:2" ht="12.75" customHeight="1">
      <c r="A973" s="1"/>
      <c r="B973" s="2"/>
    </row>
    <row r="974" spans="1:2" ht="12.75" customHeight="1">
      <c r="A974" s="1"/>
      <c r="B974" s="2"/>
    </row>
    <row r="975" spans="1:2" ht="12.75" customHeight="1">
      <c r="A975" s="1"/>
      <c r="B975" s="2"/>
    </row>
    <row r="976" spans="1:2" ht="12.75" customHeight="1">
      <c r="A976" s="1"/>
      <c r="B976" s="2"/>
    </row>
    <row r="977" spans="1:2" ht="12.75" customHeight="1">
      <c r="A977" s="1"/>
      <c r="B977" s="2"/>
    </row>
    <row r="978" spans="1:2" ht="12.75" customHeight="1">
      <c r="A978" s="1"/>
      <c r="B978" s="2"/>
    </row>
    <row r="979" spans="1:2" ht="12.75" customHeight="1">
      <c r="A979" s="1"/>
      <c r="B979" s="2"/>
    </row>
    <row r="980" spans="1:2" ht="12.75" customHeight="1">
      <c r="A980" s="1"/>
      <c r="B980" s="2"/>
    </row>
    <row r="981" spans="1:2" ht="12.75" customHeight="1">
      <c r="A981" s="1"/>
      <c r="B981" s="2"/>
    </row>
    <row r="982" spans="1:2" ht="12.75" customHeight="1">
      <c r="A982" s="1"/>
      <c r="B982" s="2"/>
    </row>
    <row r="983" spans="1:2" ht="12.75" customHeight="1">
      <c r="A983" s="1"/>
      <c r="B983" s="2"/>
    </row>
    <row r="984" spans="1:2" ht="12.75" customHeight="1">
      <c r="A984" s="1"/>
      <c r="B984" s="2"/>
    </row>
    <row r="985" spans="1:2" ht="12.75" customHeight="1">
      <c r="A985" s="1"/>
      <c r="B985" s="2"/>
    </row>
    <row r="986" spans="1:2" ht="12.75" customHeight="1">
      <c r="A986" s="1"/>
      <c r="B986" s="2"/>
    </row>
    <row r="987" spans="1:2" ht="12.75" customHeight="1">
      <c r="A987" s="1"/>
      <c r="B987" s="2"/>
    </row>
    <row r="988" spans="1:2" ht="12.75" customHeight="1">
      <c r="A988" s="1"/>
      <c r="B988" s="2"/>
    </row>
    <row r="989" spans="1:2" ht="12.75" customHeight="1">
      <c r="A989" s="1"/>
      <c r="B989" s="2"/>
    </row>
    <row r="990" spans="1:2" ht="12.75" customHeight="1">
      <c r="A990" s="1"/>
      <c r="B990" s="2"/>
    </row>
    <row r="991" spans="1:2" ht="12.75" customHeight="1">
      <c r="A991" s="1"/>
      <c r="B991" s="2"/>
    </row>
    <row r="992" spans="1:2" ht="12.75" customHeight="1">
      <c r="A992" s="1"/>
      <c r="B992" s="2"/>
    </row>
    <row r="993" spans="1:2" ht="12.75" customHeight="1">
      <c r="A993" s="1"/>
      <c r="B993" s="2"/>
    </row>
    <row r="994" spans="1:2" ht="12.75" customHeight="1">
      <c r="A994" s="1"/>
      <c r="B994" s="2"/>
    </row>
    <row r="995" spans="1:2" ht="12.75" customHeight="1">
      <c r="A995" s="1"/>
      <c r="B995" s="2"/>
    </row>
    <row r="996" spans="1:2" ht="12.75" customHeight="1">
      <c r="A996" s="1"/>
      <c r="B996" s="2"/>
    </row>
    <row r="997" spans="1:2" ht="12.75" customHeight="1">
      <c r="A997" s="1"/>
      <c r="B997" s="2"/>
    </row>
    <row r="998" spans="1:2" ht="12.75" customHeight="1">
      <c r="A998" s="1"/>
      <c r="B998" s="2"/>
    </row>
    <row r="999" spans="1:2" ht="12.75" customHeight="1">
      <c r="A999" s="1"/>
      <c r="B999" s="2"/>
    </row>
    <row r="1000" spans="1:2" ht="12.75" customHeight="1">
      <c r="A1000" s="1"/>
      <c r="B1000" s="2"/>
    </row>
  </sheetData>
  <mergeCells count="1">
    <mergeCell ref="A1:C1"/>
  </mergeCells>
  <conditionalFormatting sqref="C16:C24 C27:C30 C33:C35 C38:C42 C45:C48 C51:C55 C58:C61 C64:C66 C4:C8 C11:C13">
    <cfRule type="cellIs" dxfId="0" priority="1" operator="equal">
      <formula>"Enter score"</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sheetViews>
  <sheetFormatPr baseColWidth="10" defaultColWidth="14.44140625" defaultRowHeight="15" customHeight="1"/>
  <cols>
    <col min="1" max="1" width="17.44140625" customWidth="1"/>
    <col min="2" max="2" width="16.5546875" customWidth="1"/>
    <col min="3" max="3" width="8.88671875" customWidth="1"/>
    <col min="4" max="4" width="5.5546875" customWidth="1"/>
    <col min="5" max="5" width="4.6640625" customWidth="1"/>
    <col min="6" max="6" width="5.6640625" customWidth="1"/>
    <col min="7" max="26" width="8" customWidth="1"/>
  </cols>
  <sheetData>
    <row r="1" spans="1:6" ht="12.75" customHeight="1">
      <c r="A1" s="60" t="s">
        <v>142</v>
      </c>
      <c r="B1" s="60" t="s">
        <v>144</v>
      </c>
      <c r="C1" s="101" t="s">
        <v>145</v>
      </c>
      <c r="D1" s="89"/>
      <c r="E1" s="89"/>
      <c r="F1" s="89"/>
    </row>
    <row r="2" spans="1:6" ht="12.75" customHeight="1">
      <c r="A2" s="61">
        <v>0</v>
      </c>
      <c r="B2" s="29" t="str">
        <f>""</f>
        <v/>
      </c>
    </row>
    <row r="3" spans="1:6" ht="12.75" customHeight="1">
      <c r="A3" s="61">
        <v>1</v>
      </c>
      <c r="B3" s="29" t="s">
        <v>146</v>
      </c>
      <c r="C3" s="62" t="s">
        <v>147</v>
      </c>
      <c r="D3" s="63">
        <f>A4</f>
        <v>29</v>
      </c>
    </row>
    <row r="4" spans="1:6" ht="12.75" customHeight="1">
      <c r="A4" s="61">
        <v>29</v>
      </c>
      <c r="B4" s="14" t="s">
        <v>12</v>
      </c>
      <c r="C4" s="14" t="s">
        <v>149</v>
      </c>
      <c r="D4" s="63">
        <f t="shared" ref="D4:D7" si="0">A4</f>
        <v>29</v>
      </c>
      <c r="E4" s="64" t="s">
        <v>150</v>
      </c>
      <c r="F4" s="63">
        <f t="shared" ref="F4:F6" si="1">A5</f>
        <v>49</v>
      </c>
    </row>
    <row r="5" spans="1:6" ht="12.75" customHeight="1">
      <c r="A5" s="61">
        <v>49</v>
      </c>
      <c r="B5" s="14" t="s">
        <v>14</v>
      </c>
      <c r="C5" s="14" t="s">
        <v>149</v>
      </c>
      <c r="D5" s="63">
        <f t="shared" si="0"/>
        <v>49</v>
      </c>
      <c r="E5" s="64" t="s">
        <v>150</v>
      </c>
      <c r="F5" s="63">
        <f t="shared" si="1"/>
        <v>69</v>
      </c>
    </row>
    <row r="6" spans="1:6" ht="12.75" customHeight="1">
      <c r="A6" s="61">
        <v>69</v>
      </c>
      <c r="B6" s="14" t="s">
        <v>24</v>
      </c>
      <c r="C6" s="14" t="s">
        <v>149</v>
      </c>
      <c r="D6" s="63">
        <f t="shared" si="0"/>
        <v>69</v>
      </c>
      <c r="E6" s="64" t="s">
        <v>150</v>
      </c>
      <c r="F6" s="63">
        <f t="shared" si="1"/>
        <v>89</v>
      </c>
    </row>
    <row r="7" spans="1:6" ht="12.75" customHeight="1">
      <c r="A7" s="61">
        <v>89</v>
      </c>
      <c r="B7" s="14" t="s">
        <v>25</v>
      </c>
      <c r="C7" s="62" t="s">
        <v>152</v>
      </c>
      <c r="D7" s="63">
        <f t="shared" si="0"/>
        <v>89</v>
      </c>
    </row>
    <row r="8" spans="1:6" ht="12.75" customHeight="1">
      <c r="A8" s="14"/>
      <c r="B8" s="14"/>
    </row>
    <row r="9" spans="1:6" ht="12.75" customHeight="1">
      <c r="A9" s="14"/>
      <c r="B9" s="14"/>
    </row>
    <row r="10" spans="1:6" ht="12.75" customHeight="1">
      <c r="A10" s="14"/>
      <c r="B10" s="14"/>
    </row>
    <row r="11" spans="1:6" ht="12.75" customHeight="1">
      <c r="A11" s="14"/>
      <c r="B11" s="14"/>
    </row>
    <row r="12" spans="1:6" ht="12.75" customHeight="1"/>
    <row r="13" spans="1:6" ht="12.75" customHeight="1"/>
    <row r="14" spans="1:6" ht="12.75" customHeight="1"/>
    <row r="15" spans="1:6" ht="12.75" customHeight="1"/>
    <row r="16" spans="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Valoración Usabilidad</vt:lpstr>
      <vt:lpstr>Usability scores</vt:lpstr>
      <vt:lpstr>Usability guidelines</vt:lpstr>
      <vt:lpstr>Rating ranges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lastModifiedBy>Usuario</cp:lastModifiedBy>
  <dcterms:created xsi:type="dcterms:W3CDTF">2008-01-21T11:46:15Z</dcterms:created>
  <dcterms:modified xsi:type="dcterms:W3CDTF">2020-03-02T12:14:45Z</dcterms:modified>
</cp:coreProperties>
</file>