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96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C10" i="1"/>
  <c r="D78" i="1"/>
  <c r="G104" i="1" l="1"/>
  <c r="H105" i="1" s="1"/>
  <c r="G105" i="1" s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D105" i="1"/>
  <c r="C105" i="1" s="1"/>
  <c r="D106" i="1" s="1"/>
  <c r="C106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D107" i="1" l="1"/>
  <c r="H106" i="1"/>
  <c r="G106" i="1" s="1"/>
  <c r="C107" i="1"/>
  <c r="K7" i="1"/>
  <c r="K8" i="1" s="1"/>
  <c r="K9" i="1" s="1"/>
  <c r="K10" i="1" s="1"/>
  <c r="K11" i="1" s="1"/>
  <c r="K12" i="1" s="1"/>
  <c r="K13" i="1" s="1"/>
  <c r="G2" i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C7" i="1"/>
  <c r="C8" i="1" s="1"/>
  <c r="C9" i="1" s="1"/>
  <c r="H107" i="1"/>
  <c r="G107" i="1" s="1"/>
  <c r="D108" i="1"/>
  <c r="C108" i="1" s="1"/>
  <c r="H21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K14" i="1"/>
  <c r="K15" i="1" s="1"/>
  <c r="K16" i="1" s="1"/>
  <c r="K17" i="1" s="1"/>
  <c r="K18" i="1" s="1"/>
  <c r="K19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H108" i="1" l="1"/>
  <c r="G108" i="1" s="1"/>
  <c r="H109" i="1" s="1"/>
  <c r="D109" i="1"/>
  <c r="C109" i="1" s="1"/>
  <c r="K20" i="1"/>
  <c r="K21" i="1" s="1"/>
  <c r="K22" i="1" s="1"/>
  <c r="K23" i="1" s="1"/>
  <c r="K24" i="1" s="1"/>
  <c r="L24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109" i="1" l="1"/>
  <c r="D110" i="1"/>
  <c r="C110" i="1" s="1"/>
  <c r="I42" i="1"/>
  <c r="H110" i="1" l="1"/>
  <c r="D111" i="1"/>
  <c r="C111" i="1" s="1"/>
  <c r="G110" i="1" l="1"/>
  <c r="D112" i="1"/>
  <c r="C112" i="1" s="1"/>
  <c r="H111" i="1" l="1"/>
  <c r="G111" i="1" s="1"/>
  <c r="D113" i="1"/>
  <c r="C113" i="1" s="1"/>
  <c r="H112" i="1" l="1"/>
  <c r="G112" i="1" s="1"/>
  <c r="D114" i="1"/>
  <c r="C114" i="1" s="1"/>
  <c r="H113" i="1" l="1"/>
  <c r="D115" i="1"/>
  <c r="C115" i="1" s="1"/>
  <c r="G113" i="1" l="1"/>
  <c r="D116" i="1"/>
  <c r="C116" i="1" s="1"/>
  <c r="H114" i="1" l="1"/>
  <c r="G114" i="1" s="1"/>
  <c r="D117" i="1"/>
  <c r="C117" i="1" s="1"/>
  <c r="H115" i="1" l="1"/>
  <c r="D118" i="1"/>
  <c r="C118" i="1" s="1"/>
  <c r="G115" i="1" l="1"/>
  <c r="D119" i="1"/>
  <c r="C119" i="1" s="1"/>
  <c r="H116" i="1" l="1"/>
  <c r="G116" i="1" s="1"/>
  <c r="D120" i="1"/>
  <c r="C120" i="1" s="1"/>
  <c r="H117" i="1" l="1"/>
  <c r="G117" i="1" s="1"/>
  <c r="D121" i="1"/>
  <c r="C121" i="1" s="1"/>
  <c r="H118" i="1" l="1"/>
  <c r="G118" i="1" s="1"/>
  <c r="D122" i="1"/>
  <c r="C122" i="1" s="1"/>
  <c r="H119" i="1" l="1"/>
  <c r="D123" i="1"/>
  <c r="C123" i="1" s="1"/>
  <c r="D124" i="1" s="1"/>
  <c r="C124" i="1" s="1"/>
  <c r="G119" i="1" l="1"/>
  <c r="D125" i="1"/>
  <c r="C125" i="1" s="1"/>
  <c r="H120" i="1" l="1"/>
  <c r="D126" i="1"/>
  <c r="C126" i="1" s="1"/>
  <c r="G120" i="1" l="1"/>
  <c r="D127" i="1"/>
  <c r="C127" i="1" s="1"/>
  <c r="D128" i="1" s="1"/>
  <c r="C128" i="1" s="1"/>
  <c r="H121" i="1" l="1"/>
  <c r="G121" i="1" s="1"/>
  <c r="D129" i="1"/>
  <c r="C129" i="1" s="1"/>
  <c r="H122" i="1" l="1"/>
  <c r="D130" i="1"/>
  <c r="C130" i="1" s="1"/>
  <c r="D131" i="1" s="1"/>
  <c r="C131" i="1" s="1"/>
  <c r="G122" i="1" l="1"/>
  <c r="D132" i="1"/>
  <c r="C132" i="1" s="1"/>
  <c r="H123" i="1" l="1"/>
  <c r="G123" i="1" s="1"/>
  <c r="D133" i="1"/>
  <c r="C133" i="1" s="1"/>
  <c r="D134" i="1" s="1"/>
  <c r="C134" i="1" s="1"/>
  <c r="H124" i="1" l="1"/>
  <c r="G124" i="1" s="1"/>
  <c r="D135" i="1"/>
  <c r="C135" i="1" s="1"/>
  <c r="H125" i="1" l="1"/>
  <c r="G125" i="1" s="1"/>
  <c r="D136" i="1"/>
  <c r="C136" i="1" s="1"/>
  <c r="D137" i="1" s="1"/>
  <c r="C137" i="1" s="1"/>
  <c r="H126" i="1" l="1"/>
  <c r="G126" i="1" s="1"/>
  <c r="D138" i="1"/>
  <c r="C138" i="1" s="1"/>
  <c r="H127" i="1" l="1"/>
  <c r="G127" i="1" s="1"/>
  <c r="D139" i="1"/>
  <c r="C139" i="1" s="1"/>
  <c r="H128" i="1" l="1"/>
  <c r="G128" i="1" s="1"/>
  <c r="D140" i="1"/>
  <c r="C140" i="1" s="1"/>
  <c r="D141" i="1" s="1"/>
  <c r="C141" i="1" s="1"/>
  <c r="H129" i="1" l="1"/>
  <c r="G129" i="1" s="1"/>
  <c r="D142" i="1"/>
  <c r="C142" i="1" s="1"/>
  <c r="H130" i="1" l="1"/>
  <c r="D143" i="1"/>
  <c r="C143" i="1" s="1"/>
  <c r="D144" i="1" s="1"/>
  <c r="C144" i="1" s="1"/>
  <c r="G130" i="1" l="1"/>
  <c r="D145" i="1"/>
  <c r="C145" i="1" s="1"/>
  <c r="H131" i="1" l="1"/>
  <c r="D146" i="1"/>
  <c r="C146" i="1" s="1"/>
  <c r="D147" i="1" s="1"/>
  <c r="C147" i="1" s="1"/>
  <c r="G131" i="1" l="1"/>
  <c r="D148" i="1"/>
  <c r="C148" i="1" s="1"/>
  <c r="H132" i="1" l="1"/>
  <c r="D149" i="1"/>
  <c r="C149" i="1" s="1"/>
  <c r="D150" i="1" s="1"/>
  <c r="C150" i="1" s="1"/>
  <c r="G132" i="1" l="1"/>
  <c r="D151" i="1"/>
  <c r="C151" i="1" s="1"/>
  <c r="D152" i="1" s="1"/>
  <c r="C152" i="1" s="1"/>
  <c r="H133" i="1" l="1"/>
  <c r="D153" i="1"/>
  <c r="C153" i="1" s="1"/>
  <c r="D154" i="1" s="1"/>
  <c r="C154" i="1" s="1"/>
  <c r="G133" i="1" l="1"/>
  <c r="D155" i="1"/>
  <c r="C155" i="1" s="1"/>
  <c r="H134" i="1" l="1"/>
  <c r="G134" i="1" s="1"/>
  <c r="D156" i="1"/>
  <c r="C156" i="1" s="1"/>
  <c r="H135" i="1" l="1"/>
  <c r="G135" i="1" s="1"/>
  <c r="D157" i="1"/>
  <c r="C157" i="1" s="1"/>
  <c r="H136" i="1" l="1"/>
  <c r="G136" i="1" s="1"/>
  <c r="D158" i="1"/>
  <c r="C158" i="1" s="1"/>
  <c r="H137" i="1" l="1"/>
  <c r="G137" i="1" s="1"/>
  <c r="D159" i="1"/>
  <c r="C159" i="1" s="1"/>
  <c r="H138" i="1" l="1"/>
  <c r="G138" i="1" s="1"/>
  <c r="H139" i="1" s="1"/>
  <c r="D160" i="1"/>
  <c r="C160" i="1" s="1"/>
  <c r="G139" i="1" l="1"/>
  <c r="D161" i="1"/>
  <c r="C161" i="1" s="1"/>
  <c r="D162" i="1" l="1"/>
  <c r="C162" i="1" s="1"/>
  <c r="D163" i="1" l="1"/>
  <c r="C163" i="1" s="1"/>
  <c r="D164" i="1" l="1"/>
  <c r="C164" i="1" s="1"/>
  <c r="D165" i="1" l="1"/>
  <c r="C165" i="1" s="1"/>
  <c r="D166" i="1" l="1"/>
  <c r="C166" i="1" s="1"/>
  <c r="D167" i="1" l="1"/>
  <c r="C167" i="1" s="1"/>
  <c r="D168" i="1" l="1"/>
  <c r="C168" i="1" s="1"/>
  <c r="D169" i="1" l="1"/>
  <c r="C169" i="1" s="1"/>
  <c r="D170" i="1" l="1"/>
  <c r="C170" i="1" s="1"/>
  <c r="D171" i="1" l="1"/>
  <c r="C171" i="1" s="1"/>
  <c r="D172" i="1" l="1"/>
  <c r="C172" i="1" s="1"/>
  <c r="D173" i="1" l="1"/>
  <c r="C173" i="1" s="1"/>
  <c r="D174" i="1" l="1"/>
  <c r="C174" i="1" s="1"/>
  <c r="D175" i="1" l="1"/>
  <c r="C175" i="1" s="1"/>
</calcChain>
</file>

<file path=xl/sharedStrings.xml><?xml version="1.0" encoding="utf-8"?>
<sst xmlns="http://schemas.openxmlformats.org/spreadsheetml/2006/main" count="33" uniqueCount="18">
  <si>
    <t>Método de Euler Simples</t>
  </si>
  <si>
    <t>x</t>
  </si>
  <si>
    <t>y</t>
  </si>
  <si>
    <t>h=</t>
  </si>
  <si>
    <t>QC</t>
  </si>
  <si>
    <t>Erro E**</t>
  </si>
  <si>
    <t>Método de Euler Modificado</t>
  </si>
  <si>
    <t>p</t>
  </si>
  <si>
    <t>1º Passo de Integração</t>
  </si>
  <si>
    <t>2º Passo de Integração</t>
  </si>
  <si>
    <t>3º Passo de Integração</t>
  </si>
  <si>
    <t>Vap</t>
  </si>
  <si>
    <t>Ke</t>
  </si>
  <si>
    <t>Dosagens de D(t)</t>
  </si>
  <si>
    <t>Instante da Toma do Medicamento</t>
  </si>
  <si>
    <t>Erro</t>
  </si>
  <si>
    <t>Quociente</t>
  </si>
  <si>
    <t>Ultima iteração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</si>
</sst>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CC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ill="1"/>
    <xf numFmtId="0" fontId="0" fillId="9" borderId="0" xfId="0" applyFont="1" applyFill="1"/>
    <xf numFmtId="0" fontId="0" fillId="11" borderId="0" xfId="0" applyFill="1"/>
    <xf numFmtId="0" fontId="0" fillId="10" borderId="0" xfId="0" applyFill="1"/>
    <xf numFmtId="0" fontId="0" fillId="12" borderId="0" xfId="0" applyFill="1"/>
    <xf numFmtId="0" fontId="0" fillId="14" borderId="0" xfId="0" applyFill="1"/>
    <xf numFmtId="0" fontId="3" fillId="5" borderId="0" xfId="0" applyFont="1" applyFill="1" applyAlignment="1">
      <alignment horizontal="right" vertical="center"/>
    </xf>
    <xf numFmtId="0" fontId="3" fillId="13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right" vertical="center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3" fillId="9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horizontal="right" vertical="center"/>
    </xf>
    <xf numFmtId="169" fontId="0" fillId="2" borderId="0" xfId="0" applyNumberFormat="1" applyFill="1"/>
    <xf numFmtId="169" fontId="0" fillId="3" borderId="0" xfId="0" applyNumberFormat="1" applyFill="1"/>
    <xf numFmtId="169" fontId="0" fillId="11" borderId="0" xfId="0" applyNumberFormat="1" applyFill="1"/>
    <xf numFmtId="169" fontId="0" fillId="1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ECFF"/>
      <color rgb="FFCC0000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Sheet1!$B$102:$B$112</c:f>
              <c:strCache>
                <c:ptCount val="11"/>
                <c:pt idx="0">
                  <c:v>x</c:v>
                </c:pt>
                <c:pt idx="1">
                  <c:v>0</c:v>
                </c:pt>
                <c:pt idx="2">
                  <c:v>60</c:v>
                </c:pt>
                <c:pt idx="3">
                  <c:v>120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360</c:v>
                </c:pt>
                <c:pt idx="8">
                  <c:v>420</c:v>
                </c:pt>
                <c:pt idx="9">
                  <c:v>480</c:v>
                </c:pt>
                <c:pt idx="10">
                  <c:v>540</c:v>
                </c:pt>
              </c:strCache>
            </c:strRef>
          </c:xVal>
          <c:yVal>
            <c:numRef>
              <c:f>Sheet1!$C$102:$C$112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9.5238095238095237</c:v>
                </c:pt>
                <c:pt idx="6">
                  <c:v>19.046789127217881</c:v>
                </c:pt>
                <c:pt idx="7">
                  <c:v>19.046291205640774</c:v>
                </c:pt>
                <c:pt idx="8">
                  <c:v>19.04562732081089</c:v>
                </c:pt>
                <c:pt idx="9">
                  <c:v>19.044963456228828</c:v>
                </c:pt>
                <c:pt idx="10">
                  <c:v>19.044299614786734</c:v>
                </c:pt>
              </c:numCache>
            </c:numRef>
          </c:yVal>
          <c:smooth val="1"/>
        </c:ser>
        <c:ser>
          <c:idx val="1"/>
          <c:order val="1"/>
          <c:tx>
            <c:v>I*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Sheet1!$K$102:$K$122</c:f>
              <c:strCache>
                <c:ptCount val="20"/>
                <c:pt idx="0">
                  <c:v>x</c:v>
                </c:pt>
                <c:pt idx="1">
                  <c:v>0</c:v>
                </c:pt>
                <c:pt idx="2">
                  <c:v>240</c:v>
                </c:pt>
                <c:pt idx="3">
                  <c:v>480</c:v>
                </c:pt>
                <c:pt idx="4">
                  <c:v>720</c:v>
                </c:pt>
                <c:pt idx="5">
                  <c:v>960</c:v>
                </c:pt>
                <c:pt idx="6">
                  <c:v>1200</c:v>
                </c:pt>
                <c:pt idx="7">
                  <c:v>1440</c:v>
                </c:pt>
                <c:pt idx="8">
                  <c:v>1680</c:v>
                </c:pt>
                <c:pt idx="9">
                  <c:v>1920</c:v>
                </c:pt>
                <c:pt idx="10">
                  <c:v>2160</c:v>
                </c:pt>
                <c:pt idx="11">
                  <c:v>2400</c:v>
                </c:pt>
                <c:pt idx="12">
                  <c:v>2640</c:v>
                </c:pt>
                <c:pt idx="13">
                  <c:v>2880</c:v>
                </c:pt>
                <c:pt idx="14">
                  <c:v>3120</c:v>
                </c:pt>
                <c:pt idx="15">
                  <c:v>3360</c:v>
                </c:pt>
                <c:pt idx="16">
                  <c:v>3600</c:v>
                </c:pt>
                <c:pt idx="17">
                  <c:v>3840</c:v>
                </c:pt>
                <c:pt idx="18">
                  <c:v>4080</c:v>
                </c:pt>
                <c:pt idx="19">
                  <c:v>4320</c:v>
                </c:pt>
              </c:strCache>
            </c:strRef>
          </c:xVal>
          <c:yVal>
            <c:numRef>
              <c:f>Sheet1!$L$102:$L$122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38.095239999999997</c:v>
                </c:pt>
                <c:pt idx="4">
                  <c:v>76.177199999999999</c:v>
                </c:pt>
                <c:pt idx="5">
                  <c:v>76.169229999999999</c:v>
                </c:pt>
                <c:pt idx="6">
                  <c:v>76.158609999999996</c:v>
                </c:pt>
                <c:pt idx="7">
                  <c:v>76.147999999999996</c:v>
                </c:pt>
                <c:pt idx="8">
                  <c:v>76.137379999999993</c:v>
                </c:pt>
                <c:pt idx="9">
                  <c:v>76.126760000000004</c:v>
                </c:pt>
                <c:pt idx="10">
                  <c:v>76.116150000000005</c:v>
                </c:pt>
                <c:pt idx="11">
                  <c:v>76.105540000000005</c:v>
                </c:pt>
                <c:pt idx="12">
                  <c:v>76.094930000000005</c:v>
                </c:pt>
                <c:pt idx="13">
                  <c:v>76.084320000000005</c:v>
                </c:pt>
                <c:pt idx="14">
                  <c:v>76.073710000000005</c:v>
                </c:pt>
                <c:pt idx="15">
                  <c:v>76.063109999999995</c:v>
                </c:pt>
                <c:pt idx="16">
                  <c:v>76.052499999999995</c:v>
                </c:pt>
                <c:pt idx="17">
                  <c:v>76.041899999999998</c:v>
                </c:pt>
                <c:pt idx="18">
                  <c:v>76.031300000000002</c:v>
                </c:pt>
                <c:pt idx="19">
                  <c:v>76.020700000000005</c:v>
                </c:pt>
              </c:numCache>
            </c:numRef>
          </c:yVal>
          <c:smooth val="1"/>
        </c:ser>
        <c:ser>
          <c:idx val="2"/>
          <c:order val="2"/>
          <c:tx>
            <c:v>I**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Sheet1!$R$102:$R$142</c:f>
              <c:numCache>
                <c:formatCode>General</c:formatCode>
                <c:ptCount val="41"/>
              </c:numCache>
            </c:numRef>
          </c:xVal>
          <c:yVal>
            <c:numRef>
              <c:f>Sheet1!$S$102:$S$142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3520"/>
        <c:axId val="101252096"/>
      </c:scatterChart>
      <c:valAx>
        <c:axId val="101243520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252096"/>
        <c:crosses val="autoZero"/>
        <c:crossBetween val="midCat"/>
      </c:valAx>
      <c:valAx>
        <c:axId val="10125209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2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Método</a:t>
            </a:r>
            <a:r>
              <a:rPr lang="pt-PT" baseline="0"/>
              <a:t> de Euler Simples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 = 60</c:v>
          </c:tx>
          <c:xVal>
            <c:numRef>
              <c:f>Sheet1!$B$6:$B$78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Sheet1!$C$6:$C$78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19.047619047619047</c:v>
                </c:pt>
                <c:pt idx="5">
                  <c:v>19.046955102040815</c:v>
                </c:pt>
                <c:pt idx="6">
                  <c:v>19.046291179605831</c:v>
                </c:pt>
                <c:pt idx="7">
                  <c:v>19.045627280313283</c:v>
                </c:pt>
                <c:pt idx="8">
                  <c:v>19.04496340416237</c:v>
                </c:pt>
                <c:pt idx="9">
                  <c:v>19.044299551152282</c:v>
                </c:pt>
                <c:pt idx="10">
                  <c:v>19.043635721282214</c:v>
                </c:pt>
                <c:pt idx="11">
                  <c:v>19.042971914551359</c:v>
                </c:pt>
                <c:pt idx="12">
                  <c:v>19.042308130958908</c:v>
                </c:pt>
                <c:pt idx="13">
                  <c:v>19.041644370504056</c:v>
                </c:pt>
                <c:pt idx="14">
                  <c:v>19.040980633185999</c:v>
                </c:pt>
                <c:pt idx="15">
                  <c:v>19.040316919003928</c:v>
                </c:pt>
                <c:pt idx="16">
                  <c:v>19.039653227957036</c:v>
                </c:pt>
                <c:pt idx="17">
                  <c:v>19.03898956004452</c:v>
                </c:pt>
                <c:pt idx="18">
                  <c:v>19.03832591526557</c:v>
                </c:pt>
                <c:pt idx="19">
                  <c:v>19.03766229361938</c:v>
                </c:pt>
                <c:pt idx="20">
                  <c:v>19.036998695105147</c:v>
                </c:pt>
                <c:pt idx="21">
                  <c:v>19.036335119722061</c:v>
                </c:pt>
                <c:pt idx="22">
                  <c:v>19.035671567469315</c:v>
                </c:pt>
                <c:pt idx="23">
                  <c:v>19.035008038346106</c:v>
                </c:pt>
                <c:pt idx="24">
                  <c:v>19.034344532351628</c:v>
                </c:pt>
                <c:pt idx="25">
                  <c:v>19.033681049485072</c:v>
                </c:pt>
                <c:pt idx="26">
                  <c:v>19.033017589745633</c:v>
                </c:pt>
                <c:pt idx="27">
                  <c:v>19.032354153132506</c:v>
                </c:pt>
                <c:pt idx="28">
                  <c:v>19.031690739644883</c:v>
                </c:pt>
                <c:pt idx="29">
                  <c:v>19.03102734928196</c:v>
                </c:pt>
                <c:pt idx="30">
                  <c:v>19.030363982042928</c:v>
                </c:pt>
                <c:pt idx="31">
                  <c:v>19.029700637926982</c:v>
                </c:pt>
                <c:pt idx="32">
                  <c:v>19.029037316933316</c:v>
                </c:pt>
                <c:pt idx="33">
                  <c:v>19.028374019061125</c:v>
                </c:pt>
                <c:pt idx="34">
                  <c:v>19.027710744309605</c:v>
                </c:pt>
                <c:pt idx="35">
                  <c:v>19.027047492677948</c:v>
                </c:pt>
                <c:pt idx="36">
                  <c:v>19.026384264165348</c:v>
                </c:pt>
                <c:pt idx="37">
                  <c:v>19.025721058770998</c:v>
                </c:pt>
                <c:pt idx="38">
                  <c:v>19.025057876494092</c:v>
                </c:pt>
                <c:pt idx="39">
                  <c:v>19.024394717333827</c:v>
                </c:pt>
                <c:pt idx="40">
                  <c:v>19.023731581289393</c:v>
                </c:pt>
                <c:pt idx="41">
                  <c:v>19.023068468359988</c:v>
                </c:pt>
                <c:pt idx="42">
                  <c:v>19.022405378544804</c:v>
                </c:pt>
                <c:pt idx="43">
                  <c:v>19.021742311843038</c:v>
                </c:pt>
                <c:pt idx="44">
                  <c:v>19.021079268253882</c:v>
                </c:pt>
                <c:pt idx="45">
                  <c:v>19.020416247776531</c:v>
                </c:pt>
                <c:pt idx="46">
                  <c:v>19.019753250410179</c:v>
                </c:pt>
                <c:pt idx="47">
                  <c:v>19.019090276154021</c:v>
                </c:pt>
                <c:pt idx="48">
                  <c:v>19.018427325007252</c:v>
                </c:pt>
                <c:pt idx="49">
                  <c:v>19.017764396969067</c:v>
                </c:pt>
                <c:pt idx="50">
                  <c:v>19.017101492038659</c:v>
                </c:pt>
                <c:pt idx="51">
                  <c:v>19.016438610215221</c:v>
                </c:pt>
                <c:pt idx="52">
                  <c:v>19.015775751497952</c:v>
                </c:pt>
                <c:pt idx="53">
                  <c:v>19.015112915886043</c:v>
                </c:pt>
                <c:pt idx="54">
                  <c:v>19.014450103378689</c:v>
                </c:pt>
                <c:pt idx="55">
                  <c:v>19.013787313975087</c:v>
                </c:pt>
                <c:pt idx="56">
                  <c:v>19.01312454767443</c:v>
                </c:pt>
                <c:pt idx="57">
                  <c:v>19.012461804475912</c:v>
                </c:pt>
                <c:pt idx="58">
                  <c:v>19.011799084378726</c:v>
                </c:pt>
                <c:pt idx="59">
                  <c:v>19.01113638738207</c:v>
                </c:pt>
                <c:pt idx="60">
                  <c:v>19.010473713485137</c:v>
                </c:pt>
                <c:pt idx="61">
                  <c:v>19.009811062687124</c:v>
                </c:pt>
                <c:pt idx="62">
                  <c:v>19.009148434987225</c:v>
                </c:pt>
                <c:pt idx="63">
                  <c:v>19.008485830384632</c:v>
                </c:pt>
                <c:pt idx="64">
                  <c:v>19.007823248878545</c:v>
                </c:pt>
                <c:pt idx="65">
                  <c:v>19.007160690468154</c:v>
                </c:pt>
                <c:pt idx="66">
                  <c:v>19.006498155152659</c:v>
                </c:pt>
                <c:pt idx="67">
                  <c:v>19.005835642931252</c:v>
                </c:pt>
                <c:pt idx="68">
                  <c:v>19.005173153803128</c:v>
                </c:pt>
                <c:pt idx="69">
                  <c:v>19.004510687767482</c:v>
                </c:pt>
                <c:pt idx="70">
                  <c:v>19.003848244823509</c:v>
                </c:pt>
                <c:pt idx="71">
                  <c:v>19.003185824970405</c:v>
                </c:pt>
                <c:pt idx="72">
                  <c:v>19.002523428207365</c:v>
                </c:pt>
              </c:numCache>
            </c:numRef>
          </c:yVal>
          <c:smooth val="0"/>
        </c:ser>
        <c:ser>
          <c:idx val="1"/>
          <c:order val="1"/>
          <c:tx>
            <c:v>h = 120</c:v>
          </c:tx>
          <c:xVal>
            <c:numRef>
              <c:f>Sheet1!$G$6:$G$42</c:f>
              <c:numCache>
                <c:formatCode>General</c:formatCode>
                <c:ptCount val="37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  <c:pt idx="9">
                  <c:v>1080</c:v>
                </c:pt>
                <c:pt idx="10">
                  <c:v>1200</c:v>
                </c:pt>
                <c:pt idx="11">
                  <c:v>1320</c:v>
                </c:pt>
                <c:pt idx="12">
                  <c:v>1440</c:v>
                </c:pt>
                <c:pt idx="13">
                  <c:v>1560</c:v>
                </c:pt>
                <c:pt idx="14">
                  <c:v>1680</c:v>
                </c:pt>
                <c:pt idx="15">
                  <c:v>1800</c:v>
                </c:pt>
                <c:pt idx="16">
                  <c:v>1920</c:v>
                </c:pt>
                <c:pt idx="17">
                  <c:v>2040</c:v>
                </c:pt>
                <c:pt idx="18">
                  <c:v>2160</c:v>
                </c:pt>
                <c:pt idx="19">
                  <c:v>2280</c:v>
                </c:pt>
                <c:pt idx="20">
                  <c:v>2400</c:v>
                </c:pt>
                <c:pt idx="21">
                  <c:v>2520</c:v>
                </c:pt>
                <c:pt idx="22">
                  <c:v>2640</c:v>
                </c:pt>
                <c:pt idx="23">
                  <c:v>2760</c:v>
                </c:pt>
                <c:pt idx="24">
                  <c:v>2880</c:v>
                </c:pt>
                <c:pt idx="25">
                  <c:v>3000</c:v>
                </c:pt>
                <c:pt idx="26">
                  <c:v>3120</c:v>
                </c:pt>
                <c:pt idx="27">
                  <c:v>3240</c:v>
                </c:pt>
                <c:pt idx="28">
                  <c:v>3360</c:v>
                </c:pt>
                <c:pt idx="29">
                  <c:v>3480</c:v>
                </c:pt>
                <c:pt idx="30">
                  <c:v>3600</c:v>
                </c:pt>
                <c:pt idx="31">
                  <c:v>3720</c:v>
                </c:pt>
                <c:pt idx="32">
                  <c:v>3840</c:v>
                </c:pt>
                <c:pt idx="33">
                  <c:v>3960</c:v>
                </c:pt>
                <c:pt idx="34">
                  <c:v>4080</c:v>
                </c:pt>
                <c:pt idx="35">
                  <c:v>4200</c:v>
                </c:pt>
                <c:pt idx="36">
                  <c:v>4320</c:v>
                </c:pt>
              </c:numCache>
            </c:numRef>
          </c:xVal>
          <c:yVal>
            <c:numRef>
              <c:f>Sheet1!$H$6:$H$42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38.095238095238095</c:v>
                </c:pt>
                <c:pt idx="3">
                  <c:v>38.092582312925167</c:v>
                </c:pt>
                <c:pt idx="4">
                  <c:v>38.08992671575821</c:v>
                </c:pt>
                <c:pt idx="5">
                  <c:v>38.087271303724314</c:v>
                </c:pt>
                <c:pt idx="6">
                  <c:v>38.084616076810569</c:v>
                </c:pt>
                <c:pt idx="7">
                  <c:v>38.08196103500407</c:v>
                </c:pt>
                <c:pt idx="8">
                  <c:v>38.079306178291915</c:v>
                </c:pt>
                <c:pt idx="9">
                  <c:v>38.0766515066612</c:v>
                </c:pt>
                <c:pt idx="10">
                  <c:v>38.073997020099021</c:v>
                </c:pt>
                <c:pt idx="11">
                  <c:v>38.071342718592476</c:v>
                </c:pt>
                <c:pt idx="12">
                  <c:v>38.068688602128667</c:v>
                </c:pt>
                <c:pt idx="13">
                  <c:v>38.066034670694691</c:v>
                </c:pt>
                <c:pt idx="14">
                  <c:v>38.063380924277645</c:v>
                </c:pt>
                <c:pt idx="15">
                  <c:v>38.06072736286464</c:v>
                </c:pt>
                <c:pt idx="16">
                  <c:v>38.058073986442771</c:v>
                </c:pt>
                <c:pt idx="17">
                  <c:v>38.055420794999144</c:v>
                </c:pt>
                <c:pt idx="18">
                  <c:v>38.05276778852086</c:v>
                </c:pt>
                <c:pt idx="19">
                  <c:v>38.050114966995032</c:v>
                </c:pt>
                <c:pt idx="20">
                  <c:v>38.047462330408763</c:v>
                </c:pt>
                <c:pt idx="21">
                  <c:v>38.044809878749156</c:v>
                </c:pt>
                <c:pt idx="22">
                  <c:v>38.042157612003322</c:v>
                </c:pt>
                <c:pt idx="23">
                  <c:v>38.039505530158372</c:v>
                </c:pt>
                <c:pt idx="24">
                  <c:v>38.03685363320141</c:v>
                </c:pt>
                <c:pt idx="25">
                  <c:v>38.034201921119553</c:v>
                </c:pt>
                <c:pt idx="26">
                  <c:v>38.031550393899913</c:v>
                </c:pt>
                <c:pt idx="27">
                  <c:v>38.028899051529592</c:v>
                </c:pt>
                <c:pt idx="28">
                  <c:v>38.026247893995716</c:v>
                </c:pt>
                <c:pt idx="29">
                  <c:v>38.023596921285389</c:v>
                </c:pt>
                <c:pt idx="30">
                  <c:v>38.020946133385735</c:v>
                </c:pt>
                <c:pt idx="31">
                  <c:v>38.018295530283865</c:v>
                </c:pt>
                <c:pt idx="32">
                  <c:v>38.015645111966897</c:v>
                </c:pt>
                <c:pt idx="33">
                  <c:v>38.012994878421949</c:v>
                </c:pt>
                <c:pt idx="34">
                  <c:v>38.010344829636139</c:v>
                </c:pt>
                <c:pt idx="35">
                  <c:v>38.007694965596585</c:v>
                </c:pt>
                <c:pt idx="36">
                  <c:v>38.005045286290411</c:v>
                </c:pt>
              </c:numCache>
            </c:numRef>
          </c:yVal>
          <c:smooth val="0"/>
        </c:ser>
        <c:ser>
          <c:idx val="2"/>
          <c:order val="2"/>
          <c:tx>
            <c:v>h = 240</c:v>
          </c:tx>
          <c:xVal>
            <c:numRef>
              <c:f>Sheet1!$J$6:$J$24</c:f>
              <c:numCache>
                <c:formatCode>General</c:formatCode>
                <c:ptCount val="19"/>
                <c:pt idx="0">
                  <c:v>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1440</c:v>
                </c:pt>
                <c:pt idx="7">
                  <c:v>1680</c:v>
                </c:pt>
                <c:pt idx="8">
                  <c:v>1920</c:v>
                </c:pt>
                <c:pt idx="9">
                  <c:v>2160</c:v>
                </c:pt>
                <c:pt idx="10">
                  <c:v>2400</c:v>
                </c:pt>
                <c:pt idx="11">
                  <c:v>2640</c:v>
                </c:pt>
                <c:pt idx="12">
                  <c:v>2880</c:v>
                </c:pt>
                <c:pt idx="13">
                  <c:v>3120</c:v>
                </c:pt>
                <c:pt idx="14">
                  <c:v>3360</c:v>
                </c:pt>
                <c:pt idx="15">
                  <c:v>3600</c:v>
                </c:pt>
                <c:pt idx="16">
                  <c:v>3840</c:v>
                </c:pt>
                <c:pt idx="17">
                  <c:v>4080</c:v>
                </c:pt>
                <c:pt idx="18">
                  <c:v>4320</c:v>
                </c:pt>
              </c:numCache>
            </c:numRef>
          </c:xVal>
          <c:yVal>
            <c:numRef>
              <c:f>Sheet1!$K$6:$K$24</c:f>
              <c:numCache>
                <c:formatCode>General</c:formatCode>
                <c:ptCount val="19"/>
                <c:pt idx="0">
                  <c:v>0</c:v>
                </c:pt>
                <c:pt idx="1">
                  <c:v>76.19047619047619</c:v>
                </c:pt>
                <c:pt idx="2">
                  <c:v>76.179853061224492</c:v>
                </c:pt>
                <c:pt idx="3">
                  <c:v>76.169231413140523</c:v>
                </c:pt>
                <c:pt idx="4">
                  <c:v>76.15861124601777</c:v>
                </c:pt>
                <c:pt idx="5">
                  <c:v>76.147992559649751</c:v>
                </c:pt>
                <c:pt idx="6">
                  <c:v>76.137375353830009</c:v>
                </c:pt>
                <c:pt idx="7">
                  <c:v>76.126759628352104</c:v>
                </c:pt>
                <c:pt idx="8">
                  <c:v>76.116145383009638</c:v>
                </c:pt>
                <c:pt idx="9">
                  <c:v>76.105532617596239</c:v>
                </c:pt>
                <c:pt idx="10">
                  <c:v>76.094921331905553</c:v>
                </c:pt>
                <c:pt idx="11">
                  <c:v>76.08431152573128</c:v>
                </c:pt>
                <c:pt idx="12">
                  <c:v>76.073703198867122</c:v>
                </c:pt>
                <c:pt idx="13">
                  <c:v>76.063096351106822</c:v>
                </c:pt>
                <c:pt idx="14">
                  <c:v>76.052490982244151</c:v>
                </c:pt>
                <c:pt idx="15">
                  <c:v>76.041887092072912</c:v>
                </c:pt>
                <c:pt idx="16">
                  <c:v>76.031284680386932</c:v>
                </c:pt>
                <c:pt idx="17">
                  <c:v>76.020683746980069</c:v>
                </c:pt>
                <c:pt idx="18">
                  <c:v>76.010084291646208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78048"/>
        <c:axId val="104172160"/>
      </c:scatterChart>
      <c:valAx>
        <c:axId val="1041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172160"/>
        <c:crosses val="autoZero"/>
        <c:crossBetween val="midCat"/>
      </c:valAx>
      <c:valAx>
        <c:axId val="10417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7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Método de Euler Modificado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 = 60</c:v>
          </c:tx>
          <c:xVal>
            <c:numRef>
              <c:f>Sheet1!$B$103:$B$175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Sheet1!$C$103:$C$175</c:f>
              <c:numCache>
                <c:formatCode>0.00000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9.5238095238095237</c:v>
                </c:pt>
                <c:pt idx="5">
                  <c:v>19.046789127217881</c:v>
                </c:pt>
                <c:pt idx="6">
                  <c:v>19.046291205640774</c:v>
                </c:pt>
                <c:pt idx="7">
                  <c:v>19.04562732081089</c:v>
                </c:pt>
                <c:pt idx="8">
                  <c:v>19.044963456228828</c:v>
                </c:pt>
                <c:pt idx="9">
                  <c:v>19.044299614786734</c:v>
                </c:pt>
                <c:pt idx="10">
                  <c:v>19.043635796483851</c:v>
                </c:pt>
                <c:pt idx="11">
                  <c:v>19.042972001319374</c:v>
                </c:pt>
                <c:pt idx="12">
                  <c:v>19.042308229292498</c:v>
                </c:pt>
                <c:pt idx="13">
                  <c:v>19.041644480402415</c:v>
                </c:pt>
                <c:pt idx="14">
                  <c:v>19.040980754648317</c:v>
                </c:pt>
                <c:pt idx="15">
                  <c:v>19.040317052029401</c:v>
                </c:pt>
                <c:pt idx="16">
                  <c:v>19.039653372544858</c:v>
                </c:pt>
                <c:pt idx="17">
                  <c:v>19.038989716193882</c:v>
                </c:pt>
                <c:pt idx="18">
                  <c:v>19.038326082975669</c:v>
                </c:pt>
                <c:pt idx="19">
                  <c:v>19.037662472889409</c:v>
                </c:pt>
                <c:pt idx="20">
                  <c:v>19.036998885934299</c:v>
                </c:pt>
                <c:pt idx="21">
                  <c:v>19.036335322109529</c:v>
                </c:pt>
                <c:pt idx="22">
                  <c:v>19.035671781414297</c:v>
                </c:pt>
                <c:pt idx="23">
                  <c:v>19.035008263847793</c:v>
                </c:pt>
                <c:pt idx="24">
                  <c:v>19.034344769409213</c:v>
                </c:pt>
                <c:pt idx="25">
                  <c:v>19.033681298097751</c:v>
                </c:pt>
                <c:pt idx="26">
                  <c:v>19.0330178499126</c:v>
                </c:pt>
                <c:pt idx="27">
                  <c:v>19.032354424852954</c:v>
                </c:pt>
                <c:pt idx="28">
                  <c:v>19.031691022918007</c:v>
                </c:pt>
                <c:pt idx="29">
                  <c:v>19.031027644106953</c:v>
                </c:pt>
                <c:pt idx="30">
                  <c:v>19.030364288418987</c:v>
                </c:pt>
                <c:pt idx="31">
                  <c:v>19.029700955853301</c:v>
                </c:pt>
                <c:pt idx="32">
                  <c:v>19.02903764640909</c:v>
                </c:pt>
                <c:pt idx="33">
                  <c:v>19.02837436008555</c:v>
                </c:pt>
                <c:pt idx="34">
                  <c:v>19.027711096881873</c:v>
                </c:pt>
                <c:pt idx="35">
                  <c:v>19.027047856797253</c:v>
                </c:pt>
                <c:pt idx="36">
                  <c:v>19.026384639830884</c:v>
                </c:pt>
                <c:pt idx="37">
                  <c:v>19.025721445981958</c:v>
                </c:pt>
                <c:pt idx="38">
                  <c:v>19.025058275249673</c:v>
                </c:pt>
                <c:pt idx="39">
                  <c:v>19.024395127633223</c:v>
                </c:pt>
                <c:pt idx="40">
                  <c:v>19.023732003131801</c:v>
                </c:pt>
                <c:pt idx="41">
                  <c:v>19.023068901744601</c:v>
                </c:pt>
                <c:pt idx="42">
                  <c:v>19.02240582347082</c:v>
                </c:pt>
                <c:pt idx="43">
                  <c:v>19.02174276830965</c:v>
                </c:pt>
                <c:pt idx="44">
                  <c:v>19.021079736260283</c:v>
                </c:pt>
                <c:pt idx="45">
                  <c:v>19.020416727321919</c:v>
                </c:pt>
                <c:pt idx="46">
                  <c:v>19.019753741493748</c:v>
                </c:pt>
                <c:pt idx="47">
                  <c:v>19.019090778774967</c:v>
                </c:pt>
                <c:pt idx="48">
                  <c:v>19.018427839164769</c:v>
                </c:pt>
                <c:pt idx="49">
                  <c:v>19.017764922662348</c:v>
                </c:pt>
                <c:pt idx="50">
                  <c:v>19.017102029266901</c:v>
                </c:pt>
                <c:pt idx="51">
                  <c:v>19.016439158977619</c:v>
                </c:pt>
                <c:pt idx="52">
                  <c:v>19.015776311793701</c:v>
                </c:pt>
                <c:pt idx="53">
                  <c:v>19.015113487714338</c:v>
                </c:pt>
                <c:pt idx="54">
                  <c:v>19.014450686738726</c:v>
                </c:pt>
                <c:pt idx="55">
                  <c:v>19.01378790886606</c:v>
                </c:pt>
                <c:pt idx="56">
                  <c:v>19.013125154095533</c:v>
                </c:pt>
                <c:pt idx="57">
                  <c:v>19.012462422426342</c:v>
                </c:pt>
                <c:pt idx="58">
                  <c:v>19.01179971385768</c:v>
                </c:pt>
                <c:pt idx="59">
                  <c:v>19.011137028388745</c:v>
                </c:pt>
                <c:pt idx="60">
                  <c:v>19.010474366018727</c:v>
                </c:pt>
                <c:pt idx="61">
                  <c:v>19.009811726746825</c:v>
                </c:pt>
                <c:pt idx="62">
                  <c:v>19.009149110572231</c:v>
                </c:pt>
                <c:pt idx="63">
                  <c:v>19.008486517494141</c:v>
                </c:pt>
                <c:pt idx="64">
                  <c:v>19.007823947511753</c:v>
                </c:pt>
                <c:pt idx="65">
                  <c:v>19.007161400624256</c:v>
                </c:pt>
                <c:pt idx="66">
                  <c:v>19.006498876830847</c:v>
                </c:pt>
                <c:pt idx="67">
                  <c:v>19.005836376130723</c:v>
                </c:pt>
                <c:pt idx="68">
                  <c:v>19.005173898523079</c:v>
                </c:pt>
                <c:pt idx="69">
                  <c:v>19.004511444007111</c:v>
                </c:pt>
                <c:pt idx="70">
                  <c:v>19.003849012582009</c:v>
                </c:pt>
                <c:pt idx="71">
                  <c:v>19.003186604246974</c:v>
                </c:pt>
                <c:pt idx="72">
                  <c:v>19.002524219001199</c:v>
                </c:pt>
              </c:numCache>
            </c:numRef>
          </c:yVal>
          <c:smooth val="1"/>
        </c:ser>
        <c:ser>
          <c:idx val="1"/>
          <c:order val="1"/>
          <c:tx>
            <c:v>h = 120</c:v>
          </c:tx>
          <c:xVal>
            <c:numRef>
              <c:f>Sheet1!$F$103:$F$139</c:f>
              <c:numCache>
                <c:formatCode>General</c:formatCode>
                <c:ptCount val="37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  <c:pt idx="9">
                  <c:v>1080</c:v>
                </c:pt>
                <c:pt idx="10">
                  <c:v>1200</c:v>
                </c:pt>
                <c:pt idx="11">
                  <c:v>1320</c:v>
                </c:pt>
                <c:pt idx="12">
                  <c:v>1440</c:v>
                </c:pt>
                <c:pt idx="13">
                  <c:v>1560</c:v>
                </c:pt>
                <c:pt idx="14">
                  <c:v>1680</c:v>
                </c:pt>
                <c:pt idx="15">
                  <c:v>1800</c:v>
                </c:pt>
                <c:pt idx="16">
                  <c:v>1920</c:v>
                </c:pt>
                <c:pt idx="17">
                  <c:v>2040</c:v>
                </c:pt>
                <c:pt idx="18">
                  <c:v>2160</c:v>
                </c:pt>
                <c:pt idx="19">
                  <c:v>2280</c:v>
                </c:pt>
                <c:pt idx="20">
                  <c:v>2400</c:v>
                </c:pt>
                <c:pt idx="21">
                  <c:v>2520</c:v>
                </c:pt>
                <c:pt idx="22">
                  <c:v>2640</c:v>
                </c:pt>
                <c:pt idx="23">
                  <c:v>2760</c:v>
                </c:pt>
                <c:pt idx="24">
                  <c:v>2880</c:v>
                </c:pt>
                <c:pt idx="25">
                  <c:v>3000</c:v>
                </c:pt>
                <c:pt idx="26">
                  <c:v>3120</c:v>
                </c:pt>
                <c:pt idx="27">
                  <c:v>3240</c:v>
                </c:pt>
                <c:pt idx="28">
                  <c:v>3360</c:v>
                </c:pt>
                <c:pt idx="29">
                  <c:v>3480</c:v>
                </c:pt>
                <c:pt idx="30">
                  <c:v>3600</c:v>
                </c:pt>
                <c:pt idx="31">
                  <c:v>3720</c:v>
                </c:pt>
                <c:pt idx="32">
                  <c:v>3840</c:v>
                </c:pt>
                <c:pt idx="33">
                  <c:v>3960</c:v>
                </c:pt>
                <c:pt idx="34">
                  <c:v>4080</c:v>
                </c:pt>
                <c:pt idx="35">
                  <c:v>4200</c:v>
                </c:pt>
                <c:pt idx="36">
                  <c:v>4320</c:v>
                </c:pt>
              </c:numCache>
            </c:numRef>
          </c:xVal>
          <c:yVal>
            <c:numRef>
              <c:f>Sheet1!$G$103:$G$139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19.047619047619047</c:v>
                </c:pt>
                <c:pt idx="3">
                  <c:v>38.091918459919924</c:v>
                </c:pt>
                <c:pt idx="4">
                  <c:v>38.089926924028063</c:v>
                </c:pt>
                <c:pt idx="5">
                  <c:v>38.087271627680551</c:v>
                </c:pt>
                <c:pt idx="6">
                  <c:v>38.084616493295428</c:v>
                </c:pt>
                <c:pt idx="7">
                  <c:v>38.081961544003839</c:v>
                </c:pt>
                <c:pt idx="8">
                  <c:v>38.079306779793697</c:v>
                </c:pt>
                <c:pt idx="9">
                  <c:v>38.076652200652092</c:v>
                </c:pt>
                <c:pt idx="10">
                  <c:v>38.073997806566126</c:v>
                </c:pt>
                <c:pt idx="11">
                  <c:v>38.071343597522898</c:v>
                </c:pt>
                <c:pt idx="12">
                  <c:v>38.068689573509509</c:v>
                </c:pt>
                <c:pt idx="13">
                  <c:v>38.066035734513058</c:v>
                </c:pt>
                <c:pt idx="14">
                  <c:v>38.063382080520647</c:v>
                </c:pt>
                <c:pt idx="15">
                  <c:v>38.06072861151938</c:v>
                </c:pt>
                <c:pt idx="16">
                  <c:v>38.058075327496361</c:v>
                </c:pt>
                <c:pt idx="17">
                  <c:v>38.055422228438694</c:v>
                </c:pt>
                <c:pt idx="18">
                  <c:v>38.052769314333489</c:v>
                </c:pt>
                <c:pt idx="19">
                  <c:v>38.050116585167849</c:v>
                </c:pt>
                <c:pt idx="20">
                  <c:v>38.04746404092888</c:v>
                </c:pt>
                <c:pt idx="21">
                  <c:v>38.044811681603697</c:v>
                </c:pt>
                <c:pt idx="22">
                  <c:v>38.042159507179399</c:v>
                </c:pt>
                <c:pt idx="23">
                  <c:v>38.039507517643102</c:v>
                </c:pt>
                <c:pt idx="24">
                  <c:v>38.036855712981918</c:v>
                </c:pt>
                <c:pt idx="25">
                  <c:v>38.034204093182957</c:v>
                </c:pt>
                <c:pt idx="26">
                  <c:v>38.031552658233338</c:v>
                </c:pt>
                <c:pt idx="27">
                  <c:v>38.02890140812017</c:v>
                </c:pt>
                <c:pt idx="28">
                  <c:v>38.026250342830565</c:v>
                </c:pt>
                <c:pt idx="29">
                  <c:v>38.02359946235164</c:v>
                </c:pt>
                <c:pt idx="30">
                  <c:v>38.020948766670514</c:v>
                </c:pt>
                <c:pt idx="31">
                  <c:v>38.018298255774305</c:v>
                </c:pt>
                <c:pt idx="32">
                  <c:v>38.015647929650129</c:v>
                </c:pt>
                <c:pt idx="33">
                  <c:v>38.012997788285105</c:v>
                </c:pt>
                <c:pt idx="34">
                  <c:v>38.010347831666351</c:v>
                </c:pt>
                <c:pt idx="35">
                  <c:v>38.007698059780992</c:v>
                </c:pt>
                <c:pt idx="36">
                  <c:v>38.005048472616146</c:v>
                </c:pt>
              </c:numCache>
            </c:numRef>
          </c:yVal>
          <c:smooth val="1"/>
        </c:ser>
        <c:ser>
          <c:idx val="2"/>
          <c:order val="2"/>
          <c:tx>
            <c:v>h = 240</c:v>
          </c:tx>
          <c:xVal>
            <c:numRef>
              <c:f>Sheet1!$K$103:$K$121</c:f>
              <c:numCache>
                <c:formatCode>General</c:formatCode>
                <c:ptCount val="19"/>
                <c:pt idx="0">
                  <c:v>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1440</c:v>
                </c:pt>
                <c:pt idx="7">
                  <c:v>1680</c:v>
                </c:pt>
                <c:pt idx="8">
                  <c:v>1920</c:v>
                </c:pt>
                <c:pt idx="9">
                  <c:v>2160</c:v>
                </c:pt>
                <c:pt idx="10">
                  <c:v>2400</c:v>
                </c:pt>
                <c:pt idx="11">
                  <c:v>2640</c:v>
                </c:pt>
                <c:pt idx="12">
                  <c:v>2880</c:v>
                </c:pt>
                <c:pt idx="13">
                  <c:v>3120</c:v>
                </c:pt>
                <c:pt idx="14">
                  <c:v>3360</c:v>
                </c:pt>
                <c:pt idx="15">
                  <c:v>3600</c:v>
                </c:pt>
                <c:pt idx="16">
                  <c:v>3840</c:v>
                </c:pt>
                <c:pt idx="17">
                  <c:v>4080</c:v>
                </c:pt>
                <c:pt idx="18">
                  <c:v>4320</c:v>
                </c:pt>
              </c:numCache>
            </c:numRef>
          </c:xVal>
          <c:yVal>
            <c:numRef>
              <c:f>Sheet1!$L$103:$L$121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38.095239999999997</c:v>
                </c:pt>
                <c:pt idx="3">
                  <c:v>76.177199999999999</c:v>
                </c:pt>
                <c:pt idx="4">
                  <c:v>76.169229999999999</c:v>
                </c:pt>
                <c:pt idx="5">
                  <c:v>76.158609999999996</c:v>
                </c:pt>
                <c:pt idx="6">
                  <c:v>76.147999999999996</c:v>
                </c:pt>
                <c:pt idx="7">
                  <c:v>76.137379999999993</c:v>
                </c:pt>
                <c:pt idx="8">
                  <c:v>76.126760000000004</c:v>
                </c:pt>
                <c:pt idx="9">
                  <c:v>76.116150000000005</c:v>
                </c:pt>
                <c:pt idx="10">
                  <c:v>76.105540000000005</c:v>
                </c:pt>
                <c:pt idx="11">
                  <c:v>76.094930000000005</c:v>
                </c:pt>
                <c:pt idx="12">
                  <c:v>76.084320000000005</c:v>
                </c:pt>
                <c:pt idx="13">
                  <c:v>76.073710000000005</c:v>
                </c:pt>
                <c:pt idx="14">
                  <c:v>76.063109999999995</c:v>
                </c:pt>
                <c:pt idx="15">
                  <c:v>76.052499999999995</c:v>
                </c:pt>
                <c:pt idx="16">
                  <c:v>76.041899999999998</c:v>
                </c:pt>
                <c:pt idx="17">
                  <c:v>76.031300000000002</c:v>
                </c:pt>
                <c:pt idx="18">
                  <c:v>76.020700000000005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7472"/>
        <c:axId val="127655936"/>
      </c:scatterChart>
      <c:valAx>
        <c:axId val="1276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55936"/>
        <c:crosses val="autoZero"/>
        <c:crossBetween val="midCat"/>
      </c:valAx>
      <c:valAx>
        <c:axId val="1276559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2765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= 60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Método de Euler Simples</c:v>
          </c:tx>
          <c:xVal>
            <c:numRef>
              <c:f>Sheet1!$B$6:$B$78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Sheet1!$C$6:$C$78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19.047619047619047</c:v>
                </c:pt>
                <c:pt idx="5">
                  <c:v>19.046955102040815</c:v>
                </c:pt>
                <c:pt idx="6">
                  <c:v>19.046291179605831</c:v>
                </c:pt>
                <c:pt idx="7">
                  <c:v>19.045627280313283</c:v>
                </c:pt>
                <c:pt idx="8">
                  <c:v>19.04496340416237</c:v>
                </c:pt>
                <c:pt idx="9">
                  <c:v>19.044299551152282</c:v>
                </c:pt>
                <c:pt idx="10">
                  <c:v>19.043635721282214</c:v>
                </c:pt>
                <c:pt idx="11">
                  <c:v>19.042971914551359</c:v>
                </c:pt>
                <c:pt idx="12">
                  <c:v>19.042308130958908</c:v>
                </c:pt>
                <c:pt idx="13">
                  <c:v>19.041644370504056</c:v>
                </c:pt>
                <c:pt idx="14">
                  <c:v>19.040980633185999</c:v>
                </c:pt>
                <c:pt idx="15">
                  <c:v>19.040316919003928</c:v>
                </c:pt>
                <c:pt idx="16">
                  <c:v>19.039653227957036</c:v>
                </c:pt>
                <c:pt idx="17">
                  <c:v>19.03898956004452</c:v>
                </c:pt>
                <c:pt idx="18">
                  <c:v>19.03832591526557</c:v>
                </c:pt>
                <c:pt idx="19">
                  <c:v>19.03766229361938</c:v>
                </c:pt>
                <c:pt idx="20">
                  <c:v>19.036998695105147</c:v>
                </c:pt>
                <c:pt idx="21">
                  <c:v>19.036335119722061</c:v>
                </c:pt>
                <c:pt idx="22">
                  <c:v>19.035671567469315</c:v>
                </c:pt>
                <c:pt idx="23">
                  <c:v>19.035008038346106</c:v>
                </c:pt>
                <c:pt idx="24">
                  <c:v>19.034344532351628</c:v>
                </c:pt>
                <c:pt idx="25">
                  <c:v>19.033681049485072</c:v>
                </c:pt>
                <c:pt idx="26">
                  <c:v>19.033017589745633</c:v>
                </c:pt>
                <c:pt idx="27">
                  <c:v>19.032354153132506</c:v>
                </c:pt>
                <c:pt idx="28">
                  <c:v>19.031690739644883</c:v>
                </c:pt>
                <c:pt idx="29">
                  <c:v>19.03102734928196</c:v>
                </c:pt>
                <c:pt idx="30">
                  <c:v>19.030363982042928</c:v>
                </c:pt>
                <c:pt idx="31">
                  <c:v>19.029700637926982</c:v>
                </c:pt>
                <c:pt idx="32">
                  <c:v>19.029037316933316</c:v>
                </c:pt>
                <c:pt idx="33">
                  <c:v>19.028374019061125</c:v>
                </c:pt>
                <c:pt idx="34">
                  <c:v>19.027710744309605</c:v>
                </c:pt>
                <c:pt idx="35">
                  <c:v>19.027047492677948</c:v>
                </c:pt>
                <c:pt idx="36">
                  <c:v>19.026384264165348</c:v>
                </c:pt>
                <c:pt idx="37">
                  <c:v>19.025721058770998</c:v>
                </c:pt>
                <c:pt idx="38">
                  <c:v>19.025057876494092</c:v>
                </c:pt>
                <c:pt idx="39">
                  <c:v>19.024394717333827</c:v>
                </c:pt>
                <c:pt idx="40">
                  <c:v>19.023731581289393</c:v>
                </c:pt>
                <c:pt idx="41">
                  <c:v>19.023068468359988</c:v>
                </c:pt>
                <c:pt idx="42">
                  <c:v>19.022405378544804</c:v>
                </c:pt>
                <c:pt idx="43">
                  <c:v>19.021742311843038</c:v>
                </c:pt>
                <c:pt idx="44">
                  <c:v>19.021079268253882</c:v>
                </c:pt>
                <c:pt idx="45">
                  <c:v>19.020416247776531</c:v>
                </c:pt>
                <c:pt idx="46">
                  <c:v>19.019753250410179</c:v>
                </c:pt>
                <c:pt idx="47">
                  <c:v>19.019090276154021</c:v>
                </c:pt>
                <c:pt idx="48">
                  <c:v>19.018427325007252</c:v>
                </c:pt>
                <c:pt idx="49">
                  <c:v>19.017764396969067</c:v>
                </c:pt>
                <c:pt idx="50">
                  <c:v>19.017101492038659</c:v>
                </c:pt>
                <c:pt idx="51">
                  <c:v>19.016438610215221</c:v>
                </c:pt>
                <c:pt idx="52">
                  <c:v>19.015775751497952</c:v>
                </c:pt>
                <c:pt idx="53">
                  <c:v>19.015112915886043</c:v>
                </c:pt>
                <c:pt idx="54">
                  <c:v>19.014450103378689</c:v>
                </c:pt>
                <c:pt idx="55">
                  <c:v>19.013787313975087</c:v>
                </c:pt>
                <c:pt idx="56">
                  <c:v>19.01312454767443</c:v>
                </c:pt>
                <c:pt idx="57">
                  <c:v>19.012461804475912</c:v>
                </c:pt>
                <c:pt idx="58">
                  <c:v>19.011799084378726</c:v>
                </c:pt>
                <c:pt idx="59">
                  <c:v>19.01113638738207</c:v>
                </c:pt>
                <c:pt idx="60">
                  <c:v>19.010473713485137</c:v>
                </c:pt>
                <c:pt idx="61">
                  <c:v>19.009811062687124</c:v>
                </c:pt>
                <c:pt idx="62">
                  <c:v>19.009148434987225</c:v>
                </c:pt>
                <c:pt idx="63">
                  <c:v>19.008485830384632</c:v>
                </c:pt>
                <c:pt idx="64">
                  <c:v>19.007823248878545</c:v>
                </c:pt>
                <c:pt idx="65">
                  <c:v>19.007160690468154</c:v>
                </c:pt>
                <c:pt idx="66">
                  <c:v>19.006498155152659</c:v>
                </c:pt>
                <c:pt idx="67">
                  <c:v>19.005835642931252</c:v>
                </c:pt>
                <c:pt idx="68">
                  <c:v>19.005173153803128</c:v>
                </c:pt>
                <c:pt idx="69">
                  <c:v>19.004510687767482</c:v>
                </c:pt>
                <c:pt idx="70">
                  <c:v>19.003848244823509</c:v>
                </c:pt>
                <c:pt idx="71">
                  <c:v>19.003185824970405</c:v>
                </c:pt>
                <c:pt idx="72">
                  <c:v>19.002523428207365</c:v>
                </c:pt>
              </c:numCache>
            </c:numRef>
          </c:yVal>
          <c:smooth val="1"/>
        </c:ser>
        <c:ser>
          <c:idx val="1"/>
          <c:order val="1"/>
          <c:tx>
            <c:v>Método de Euler Melhorado</c:v>
          </c:tx>
          <c:xVal>
            <c:numRef>
              <c:f>Sheet1!$B$103:$B$175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Sheet1!$C$103:$C$175</c:f>
              <c:numCache>
                <c:formatCode>0.00000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9.5238095238095237</c:v>
                </c:pt>
                <c:pt idx="5">
                  <c:v>19.046789127217881</c:v>
                </c:pt>
                <c:pt idx="6">
                  <c:v>19.046291205640774</c:v>
                </c:pt>
                <c:pt idx="7">
                  <c:v>19.04562732081089</c:v>
                </c:pt>
                <c:pt idx="8">
                  <c:v>19.044963456228828</c:v>
                </c:pt>
                <c:pt idx="9">
                  <c:v>19.044299614786734</c:v>
                </c:pt>
                <c:pt idx="10">
                  <c:v>19.043635796483851</c:v>
                </c:pt>
                <c:pt idx="11">
                  <c:v>19.042972001319374</c:v>
                </c:pt>
                <c:pt idx="12">
                  <c:v>19.042308229292498</c:v>
                </c:pt>
                <c:pt idx="13">
                  <c:v>19.041644480402415</c:v>
                </c:pt>
                <c:pt idx="14">
                  <c:v>19.040980754648317</c:v>
                </c:pt>
                <c:pt idx="15">
                  <c:v>19.040317052029401</c:v>
                </c:pt>
                <c:pt idx="16">
                  <c:v>19.039653372544858</c:v>
                </c:pt>
                <c:pt idx="17">
                  <c:v>19.038989716193882</c:v>
                </c:pt>
                <c:pt idx="18">
                  <c:v>19.038326082975669</c:v>
                </c:pt>
                <c:pt idx="19">
                  <c:v>19.037662472889409</c:v>
                </c:pt>
                <c:pt idx="20">
                  <c:v>19.036998885934299</c:v>
                </c:pt>
                <c:pt idx="21">
                  <c:v>19.036335322109529</c:v>
                </c:pt>
                <c:pt idx="22">
                  <c:v>19.035671781414297</c:v>
                </c:pt>
                <c:pt idx="23">
                  <c:v>19.035008263847793</c:v>
                </c:pt>
                <c:pt idx="24">
                  <c:v>19.034344769409213</c:v>
                </c:pt>
                <c:pt idx="25">
                  <c:v>19.033681298097751</c:v>
                </c:pt>
                <c:pt idx="26">
                  <c:v>19.0330178499126</c:v>
                </c:pt>
                <c:pt idx="27">
                  <c:v>19.032354424852954</c:v>
                </c:pt>
                <c:pt idx="28">
                  <c:v>19.031691022918007</c:v>
                </c:pt>
                <c:pt idx="29">
                  <c:v>19.031027644106953</c:v>
                </c:pt>
                <c:pt idx="30">
                  <c:v>19.030364288418987</c:v>
                </c:pt>
                <c:pt idx="31">
                  <c:v>19.029700955853301</c:v>
                </c:pt>
                <c:pt idx="32">
                  <c:v>19.02903764640909</c:v>
                </c:pt>
                <c:pt idx="33">
                  <c:v>19.02837436008555</c:v>
                </c:pt>
                <c:pt idx="34">
                  <c:v>19.027711096881873</c:v>
                </c:pt>
                <c:pt idx="35">
                  <c:v>19.027047856797253</c:v>
                </c:pt>
                <c:pt idx="36">
                  <c:v>19.026384639830884</c:v>
                </c:pt>
                <c:pt idx="37">
                  <c:v>19.025721445981958</c:v>
                </c:pt>
                <c:pt idx="38">
                  <c:v>19.025058275249673</c:v>
                </c:pt>
                <c:pt idx="39">
                  <c:v>19.024395127633223</c:v>
                </c:pt>
                <c:pt idx="40">
                  <c:v>19.023732003131801</c:v>
                </c:pt>
                <c:pt idx="41">
                  <c:v>19.023068901744601</c:v>
                </c:pt>
                <c:pt idx="42">
                  <c:v>19.02240582347082</c:v>
                </c:pt>
                <c:pt idx="43">
                  <c:v>19.02174276830965</c:v>
                </c:pt>
                <c:pt idx="44">
                  <c:v>19.021079736260283</c:v>
                </c:pt>
                <c:pt idx="45">
                  <c:v>19.020416727321919</c:v>
                </c:pt>
                <c:pt idx="46">
                  <c:v>19.019753741493748</c:v>
                </c:pt>
                <c:pt idx="47">
                  <c:v>19.019090778774967</c:v>
                </c:pt>
                <c:pt idx="48">
                  <c:v>19.018427839164769</c:v>
                </c:pt>
                <c:pt idx="49">
                  <c:v>19.017764922662348</c:v>
                </c:pt>
                <c:pt idx="50">
                  <c:v>19.017102029266901</c:v>
                </c:pt>
                <c:pt idx="51">
                  <c:v>19.016439158977619</c:v>
                </c:pt>
                <c:pt idx="52">
                  <c:v>19.015776311793701</c:v>
                </c:pt>
                <c:pt idx="53">
                  <c:v>19.015113487714338</c:v>
                </c:pt>
                <c:pt idx="54">
                  <c:v>19.014450686738726</c:v>
                </c:pt>
                <c:pt idx="55">
                  <c:v>19.01378790886606</c:v>
                </c:pt>
                <c:pt idx="56">
                  <c:v>19.013125154095533</c:v>
                </c:pt>
                <c:pt idx="57">
                  <c:v>19.012462422426342</c:v>
                </c:pt>
                <c:pt idx="58">
                  <c:v>19.01179971385768</c:v>
                </c:pt>
                <c:pt idx="59">
                  <c:v>19.011137028388745</c:v>
                </c:pt>
                <c:pt idx="60">
                  <c:v>19.010474366018727</c:v>
                </c:pt>
                <c:pt idx="61">
                  <c:v>19.009811726746825</c:v>
                </c:pt>
                <c:pt idx="62">
                  <c:v>19.009149110572231</c:v>
                </c:pt>
                <c:pt idx="63">
                  <c:v>19.008486517494141</c:v>
                </c:pt>
                <c:pt idx="64">
                  <c:v>19.007823947511753</c:v>
                </c:pt>
                <c:pt idx="65">
                  <c:v>19.007161400624256</c:v>
                </c:pt>
                <c:pt idx="66">
                  <c:v>19.006498876830847</c:v>
                </c:pt>
                <c:pt idx="67">
                  <c:v>19.005836376130723</c:v>
                </c:pt>
                <c:pt idx="68">
                  <c:v>19.005173898523079</c:v>
                </c:pt>
                <c:pt idx="69">
                  <c:v>19.004511444007111</c:v>
                </c:pt>
                <c:pt idx="70">
                  <c:v>19.003849012582009</c:v>
                </c:pt>
                <c:pt idx="71">
                  <c:v>19.003186604246974</c:v>
                </c:pt>
                <c:pt idx="72">
                  <c:v>19.002524219001199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21792"/>
        <c:axId val="106233216"/>
      </c:scatterChart>
      <c:valAx>
        <c:axId val="1063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33216"/>
        <c:crosses val="autoZero"/>
        <c:crossBetween val="midCat"/>
      </c:valAx>
      <c:valAx>
        <c:axId val="1062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21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466044</xdr:colOff>
      <xdr:row>94</xdr:row>
      <xdr:rowOff>52047</xdr:rowOff>
    </xdr:from>
    <xdr:to>
      <xdr:col>34</xdr:col>
      <xdr:colOff>108856</xdr:colOff>
      <xdr:row>137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865980</xdr:colOff>
      <xdr:row>15</xdr:row>
      <xdr:rowOff>157163</xdr:rowOff>
    </xdr:from>
    <xdr:to>
      <xdr:col>12</xdr:col>
      <xdr:colOff>257175</xdr:colOff>
      <xdr:row>30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240394</xdr:colOff>
      <xdr:row>127</xdr:row>
      <xdr:rowOff>54880</xdr:rowOff>
    </xdr:from>
    <xdr:to>
      <xdr:col>12</xdr:col>
      <xdr:colOff>235858</xdr:colOff>
      <xdr:row>141</xdr:row>
      <xdr:rowOff>131080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103</xdr:row>
      <xdr:rowOff>54907</xdr:rowOff>
    </xdr:from>
    <xdr:to>
      <xdr:col>12</xdr:col>
      <xdr:colOff>0</xdr:colOff>
      <xdr:row>117</xdr:row>
      <xdr:rowOff>179294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5"/>
  <sheetViews>
    <sheetView tabSelected="1" zoomScale="70" zoomScaleNormal="70" workbookViewId="0">
      <selection activeCell="C18" sqref="C18"/>
    </sheetView>
  </sheetViews>
  <sheetFormatPr defaultRowHeight="15" x14ac:dyDescent="0.25"/>
  <cols>
    <col min="3" max="3" width="13.85546875" bestFit="1" customWidth="1"/>
    <col min="4" max="4" width="14.85546875" bestFit="1" customWidth="1"/>
    <col min="5" max="5" width="15.85546875" bestFit="1" customWidth="1"/>
    <col min="9" max="9" width="14.5703125" bestFit="1" customWidth="1"/>
  </cols>
  <sheetData>
    <row r="2" spans="1:18" x14ac:dyDescent="0.25">
      <c r="E2" s="8">
        <v>3150</v>
      </c>
      <c r="F2" s="12">
        <v>1.83E-3</v>
      </c>
      <c r="G2" s="13">
        <f>0</f>
        <v>0</v>
      </c>
      <c r="H2" s="13">
        <v>1000</v>
      </c>
    </row>
    <row r="3" spans="1:18" ht="18.75" x14ac:dyDescent="0.3">
      <c r="A3" s="1" t="s">
        <v>0</v>
      </c>
    </row>
    <row r="4" spans="1:18" x14ac:dyDescent="0.25">
      <c r="B4" s="2" t="s">
        <v>3</v>
      </c>
      <c r="C4" s="5">
        <v>60</v>
      </c>
      <c r="E4" s="4"/>
      <c r="G4" s="2" t="s">
        <v>3</v>
      </c>
      <c r="H4" s="6">
        <v>120</v>
      </c>
      <c r="J4" s="2" t="s">
        <v>3</v>
      </c>
      <c r="K4" s="7">
        <v>240</v>
      </c>
      <c r="O4" s="9" t="s">
        <v>8</v>
      </c>
      <c r="P4" s="9"/>
      <c r="Q4" s="9"/>
    </row>
    <row r="5" spans="1:18" x14ac:dyDescent="0.25">
      <c r="B5" s="16" t="s">
        <v>1</v>
      </c>
      <c r="C5" s="16" t="s">
        <v>2</v>
      </c>
      <c r="D5" s="19" t="s">
        <v>4</v>
      </c>
      <c r="E5" s="20" t="s">
        <v>5</v>
      </c>
      <c r="G5" s="14" t="s">
        <v>1</v>
      </c>
      <c r="H5" s="14" t="s">
        <v>2</v>
      </c>
      <c r="J5" s="14" t="s">
        <v>1</v>
      </c>
      <c r="K5" s="14" t="s">
        <v>2</v>
      </c>
      <c r="O5" s="11" t="s">
        <v>9</v>
      </c>
      <c r="P5" s="11"/>
      <c r="Q5" s="11"/>
    </row>
    <row r="6" spans="1:18" x14ac:dyDescent="0.25">
      <c r="B6" s="9">
        <v>0</v>
      </c>
      <c r="C6" s="9">
        <v>0</v>
      </c>
      <c r="G6" s="11">
        <v>0</v>
      </c>
      <c r="H6" s="11">
        <v>0</v>
      </c>
      <c r="J6" s="10">
        <v>0</v>
      </c>
      <c r="K6" s="10">
        <v>0</v>
      </c>
      <c r="O6" s="10" t="s">
        <v>10</v>
      </c>
      <c r="P6" s="10"/>
      <c r="Q6" s="10"/>
    </row>
    <row r="7" spans="1:18" x14ac:dyDescent="0.25">
      <c r="B7" s="9">
        <f>B6+$C$4</f>
        <v>60</v>
      </c>
      <c r="C7" s="9">
        <f>C6+$C$4*(($G$2-$F$2*C6)/$E$2)</f>
        <v>0</v>
      </c>
      <c r="G7" s="11">
        <f>G6+$H$4</f>
        <v>120</v>
      </c>
      <c r="H7" s="11">
        <f>H6+$H$4*(($G$2-$F$2*H6)/$E$2)</f>
        <v>0</v>
      </c>
      <c r="J7" s="15">
        <f t="shared" ref="J7:J24" si="0">J6+$K$4</f>
        <v>240</v>
      </c>
      <c r="K7" s="15">
        <f>K6+$K$4*((1000-$F$2*K6)/$E$2)</f>
        <v>76.19047619047619</v>
      </c>
    </row>
    <row r="8" spans="1:18" x14ac:dyDescent="0.25">
      <c r="B8" s="9">
        <f t="shared" ref="B8:B71" si="1">B7+$C$4</f>
        <v>120</v>
      </c>
      <c r="C8" s="9">
        <f>C7+$C$4*((0-$F$2*C7)/$E$2)</f>
        <v>0</v>
      </c>
      <c r="G8" s="15">
        <f t="shared" ref="G8:G42" si="2">G7+$H$4</f>
        <v>240</v>
      </c>
      <c r="H8" s="15">
        <f>H7+$H$4*((1000-$F$2*H7)/$E$2)</f>
        <v>38.095238095238095</v>
      </c>
      <c r="J8" s="10">
        <f t="shared" si="0"/>
        <v>480</v>
      </c>
      <c r="K8" s="10">
        <f>K7+$K$4*((0-$F$2*K7)/$E$2)</f>
        <v>76.179853061224492</v>
      </c>
      <c r="O8" s="8" t="s">
        <v>11</v>
      </c>
    </row>
    <row r="9" spans="1:18" x14ac:dyDescent="0.25">
      <c r="B9" s="9">
        <f t="shared" si="1"/>
        <v>180</v>
      </c>
      <c r="C9" s="9">
        <f t="shared" ref="C9" si="3">C8+$C$4*(($G$2-$F$2*C8)/$E$2)</f>
        <v>0</v>
      </c>
      <c r="G9" s="11">
        <f t="shared" si="2"/>
        <v>360</v>
      </c>
      <c r="H9" s="11">
        <f>H8+$H$4*((0-$F$2*H8)/$E$2)</f>
        <v>38.092582312925167</v>
      </c>
      <c r="J9" s="10">
        <f t="shared" si="0"/>
        <v>720</v>
      </c>
      <c r="K9" s="10">
        <f t="shared" ref="K9:K22" si="4">K8+$K$4*((0-$F$2*K8)/$E$2)</f>
        <v>76.169231413140523</v>
      </c>
      <c r="O9" s="12" t="s">
        <v>12</v>
      </c>
    </row>
    <row r="10" spans="1:18" x14ac:dyDescent="0.25">
      <c r="B10" s="15">
        <f t="shared" si="1"/>
        <v>240</v>
      </c>
      <c r="C10" s="15">
        <f>C9+$C$4*((1000-$F$2*C9)/$E$2)</f>
        <v>19.047619047619047</v>
      </c>
      <c r="G10" s="11">
        <f t="shared" si="2"/>
        <v>480</v>
      </c>
      <c r="H10" s="11">
        <f t="shared" ref="H10:H42" si="5">H9+$H$4*((0-$F$2*H9)/$E$2)</f>
        <v>38.08992671575821</v>
      </c>
      <c r="J10" s="10">
        <f t="shared" si="0"/>
        <v>960</v>
      </c>
      <c r="K10" s="10">
        <f t="shared" si="4"/>
        <v>76.15861124601777</v>
      </c>
      <c r="O10" s="13" t="s">
        <v>13</v>
      </c>
      <c r="P10" s="13"/>
      <c r="Q10" s="13"/>
    </row>
    <row r="11" spans="1:18" x14ac:dyDescent="0.25">
      <c r="B11" s="9">
        <f t="shared" si="1"/>
        <v>300</v>
      </c>
      <c r="C11" s="9">
        <f t="shared" ref="C11" si="6">C10+$C$4*(($G$2-$F$2*C10)/$E$2)</f>
        <v>19.046955102040815</v>
      </c>
      <c r="G11" s="11">
        <f t="shared" si="2"/>
        <v>600</v>
      </c>
      <c r="H11" s="11">
        <f t="shared" si="5"/>
        <v>38.087271303724314</v>
      </c>
      <c r="J11" s="10">
        <f t="shared" si="0"/>
        <v>1200</v>
      </c>
      <c r="K11" s="10">
        <f t="shared" si="4"/>
        <v>76.147992559649751</v>
      </c>
      <c r="O11" s="15" t="s">
        <v>14</v>
      </c>
      <c r="P11" s="15"/>
      <c r="Q11" s="15"/>
      <c r="R11" s="15"/>
    </row>
    <row r="12" spans="1:18" x14ac:dyDescent="0.25">
      <c r="B12" s="9">
        <f t="shared" si="1"/>
        <v>360</v>
      </c>
      <c r="C12" s="9">
        <f t="shared" ref="C12" si="7">C11+$C$4*((0-$F$2*C11)/$E$2)</f>
        <v>19.046291179605831</v>
      </c>
      <c r="G12" s="11">
        <f t="shared" si="2"/>
        <v>720</v>
      </c>
      <c r="H12" s="11">
        <f t="shared" si="5"/>
        <v>38.084616076810569</v>
      </c>
      <c r="J12" s="10">
        <f t="shared" si="0"/>
        <v>1440</v>
      </c>
      <c r="K12" s="10">
        <f t="shared" si="4"/>
        <v>76.137375353830009</v>
      </c>
    </row>
    <row r="13" spans="1:18" x14ac:dyDescent="0.25">
      <c r="B13" s="9">
        <f t="shared" si="1"/>
        <v>420</v>
      </c>
      <c r="C13" s="9">
        <f t="shared" ref="C13" si="8">C12+$C$4*(($G$2-$F$2*C12)/$E$2)</f>
        <v>19.045627280313283</v>
      </c>
      <c r="G13" s="11">
        <f t="shared" si="2"/>
        <v>840</v>
      </c>
      <c r="H13" s="11">
        <f t="shared" si="5"/>
        <v>38.08196103500407</v>
      </c>
      <c r="J13" s="10">
        <f t="shared" si="0"/>
        <v>1680</v>
      </c>
      <c r="K13" s="10">
        <f>K12+$K$4*((0-$F$2*K12)/$E$2)</f>
        <v>76.126759628352104</v>
      </c>
      <c r="O13" s="20" t="s">
        <v>15</v>
      </c>
    </row>
    <row r="14" spans="1:18" x14ac:dyDescent="0.25">
      <c r="B14" s="9">
        <f t="shared" si="1"/>
        <v>480</v>
      </c>
      <c r="C14" s="9">
        <f t="shared" ref="C14" si="9">C13+$C$4*((0-$F$2*C13)/$E$2)</f>
        <v>19.04496340416237</v>
      </c>
      <c r="G14" s="11">
        <f t="shared" si="2"/>
        <v>960</v>
      </c>
      <c r="H14" s="11">
        <f t="shared" si="5"/>
        <v>38.079306178291915</v>
      </c>
      <c r="J14" s="10">
        <f t="shared" si="0"/>
        <v>1920</v>
      </c>
      <c r="K14" s="10">
        <f t="shared" si="4"/>
        <v>76.116145383009638</v>
      </c>
      <c r="O14" s="19" t="s">
        <v>16</v>
      </c>
    </row>
    <row r="15" spans="1:18" x14ac:dyDescent="0.25">
      <c r="B15" s="9">
        <f t="shared" si="1"/>
        <v>540</v>
      </c>
      <c r="C15" s="9">
        <f t="shared" ref="C15" si="10">C14+$C$4*(($G$2-$F$2*C14)/$E$2)</f>
        <v>19.044299551152282</v>
      </c>
      <c r="G15" s="11">
        <f t="shared" si="2"/>
        <v>1080</v>
      </c>
      <c r="H15" s="11">
        <f t="shared" si="5"/>
        <v>38.0766515066612</v>
      </c>
      <c r="J15" s="10">
        <f t="shared" si="0"/>
        <v>2160</v>
      </c>
      <c r="K15" s="10">
        <f t="shared" si="4"/>
        <v>76.105532617596239</v>
      </c>
    </row>
    <row r="16" spans="1:18" x14ac:dyDescent="0.25">
      <c r="B16" s="9">
        <f t="shared" si="1"/>
        <v>600</v>
      </c>
      <c r="C16" s="9">
        <f t="shared" ref="C16" si="11">C15+$C$4*((0-$F$2*C15)/$E$2)</f>
        <v>19.043635721282214</v>
      </c>
      <c r="G16" s="11">
        <f t="shared" si="2"/>
        <v>1200</v>
      </c>
      <c r="H16" s="11">
        <f t="shared" si="5"/>
        <v>38.073997020099021</v>
      </c>
      <c r="J16" s="10">
        <f t="shared" si="0"/>
        <v>2400</v>
      </c>
      <c r="K16" s="10">
        <f t="shared" si="4"/>
        <v>76.094921331905553</v>
      </c>
      <c r="O16" s="17" t="s">
        <v>17</v>
      </c>
      <c r="P16" s="17"/>
    </row>
    <row r="17" spans="2:12" x14ac:dyDescent="0.25">
      <c r="B17" s="9">
        <f t="shared" si="1"/>
        <v>660</v>
      </c>
      <c r="C17" s="9">
        <f t="shared" ref="C17:C23" si="12">C16+$C$4*((0-$F$2*C16)/$E$2)</f>
        <v>19.042971914551359</v>
      </c>
      <c r="G17" s="11">
        <f t="shared" si="2"/>
        <v>1320</v>
      </c>
      <c r="H17" s="11">
        <f t="shared" si="5"/>
        <v>38.071342718592476</v>
      </c>
      <c r="J17" s="10">
        <f t="shared" si="0"/>
        <v>2640</v>
      </c>
      <c r="K17" s="10">
        <f t="shared" si="4"/>
        <v>76.08431152573128</v>
      </c>
    </row>
    <row r="18" spans="2:12" x14ac:dyDescent="0.25">
      <c r="B18" s="9">
        <f t="shared" si="1"/>
        <v>720</v>
      </c>
      <c r="C18" s="9">
        <f t="shared" si="12"/>
        <v>19.042308130958908</v>
      </c>
      <c r="G18" s="11">
        <f>G17+$H$4</f>
        <v>1440</v>
      </c>
      <c r="H18" s="11">
        <f t="shared" si="5"/>
        <v>38.068688602128667</v>
      </c>
      <c r="J18" s="10">
        <f t="shared" si="0"/>
        <v>2880</v>
      </c>
      <c r="K18" s="10">
        <f t="shared" si="4"/>
        <v>76.073703198867122</v>
      </c>
    </row>
    <row r="19" spans="2:12" x14ac:dyDescent="0.25">
      <c r="B19" s="9">
        <f t="shared" si="1"/>
        <v>780</v>
      </c>
      <c r="C19" s="9">
        <f t="shared" si="12"/>
        <v>19.041644370504056</v>
      </c>
      <c r="G19" s="11">
        <f t="shared" si="2"/>
        <v>1560</v>
      </c>
      <c r="H19" s="11">
        <f t="shared" si="5"/>
        <v>38.066034670694691</v>
      </c>
      <c r="J19" s="10">
        <f t="shared" si="0"/>
        <v>3120</v>
      </c>
      <c r="K19" s="10">
        <f>K18+$K$4*((0-$F$2*K18)/$E$2)</f>
        <v>76.063096351106822</v>
      </c>
    </row>
    <row r="20" spans="2:12" x14ac:dyDescent="0.25">
      <c r="B20" s="9">
        <f t="shared" si="1"/>
        <v>840</v>
      </c>
      <c r="C20" s="9">
        <f t="shared" si="12"/>
        <v>19.040980633185999</v>
      </c>
      <c r="G20" s="11">
        <f t="shared" si="2"/>
        <v>1680</v>
      </c>
      <c r="H20" s="11">
        <f>H19+$H$4*((0-$F$2*H19)/$E$2)</f>
        <v>38.063380924277645</v>
      </c>
      <c r="J20" s="10">
        <f t="shared" si="0"/>
        <v>3360</v>
      </c>
      <c r="K20" s="10">
        <f t="shared" si="4"/>
        <v>76.052490982244151</v>
      </c>
    </row>
    <row r="21" spans="2:12" x14ac:dyDescent="0.25">
      <c r="B21" s="9">
        <f t="shared" si="1"/>
        <v>900</v>
      </c>
      <c r="C21" s="9">
        <f t="shared" si="12"/>
        <v>19.040316919003928</v>
      </c>
      <c r="G21" s="11">
        <f t="shared" si="2"/>
        <v>1800</v>
      </c>
      <c r="H21" s="11">
        <f t="shared" si="5"/>
        <v>38.06072736286464</v>
      </c>
      <c r="J21" s="10">
        <f t="shared" si="0"/>
        <v>3600</v>
      </c>
      <c r="K21" s="10">
        <f t="shared" si="4"/>
        <v>76.041887092072912</v>
      </c>
    </row>
    <row r="22" spans="2:12" x14ac:dyDescent="0.25">
      <c r="B22" s="9">
        <f t="shared" si="1"/>
        <v>960</v>
      </c>
      <c r="C22" s="9">
        <f t="shared" si="12"/>
        <v>19.039653227957036</v>
      </c>
      <c r="G22" s="11">
        <f t="shared" si="2"/>
        <v>1920</v>
      </c>
      <c r="H22" s="11">
        <f t="shared" si="5"/>
        <v>38.058073986442771</v>
      </c>
      <c r="J22" s="10">
        <f t="shared" si="0"/>
        <v>3840</v>
      </c>
      <c r="K22" s="10">
        <f t="shared" si="4"/>
        <v>76.031284680386932</v>
      </c>
    </row>
    <row r="23" spans="2:12" x14ac:dyDescent="0.25">
      <c r="B23" s="9">
        <f t="shared" si="1"/>
        <v>1020</v>
      </c>
      <c r="C23" s="9">
        <f t="shared" si="12"/>
        <v>19.03898956004452</v>
      </c>
      <c r="G23" s="11">
        <f t="shared" si="2"/>
        <v>2040</v>
      </c>
      <c r="H23" s="11">
        <f t="shared" si="5"/>
        <v>38.055420794999144</v>
      </c>
      <c r="J23" s="10">
        <f t="shared" si="0"/>
        <v>4080</v>
      </c>
      <c r="K23" s="10">
        <f>K22+$K$4*((0-$F$2*K22)/$E$2)</f>
        <v>76.020683746980069</v>
      </c>
    </row>
    <row r="24" spans="2:12" x14ac:dyDescent="0.25">
      <c r="B24" s="9">
        <f t="shared" si="1"/>
        <v>1080</v>
      </c>
      <c r="C24" s="9">
        <f t="shared" ref="C24:C41" si="13">C23+$C$4*((0-$F$2*C23)/$E$2)</f>
        <v>19.03832591526557</v>
      </c>
      <c r="G24" s="11">
        <f t="shared" si="2"/>
        <v>2160</v>
      </c>
      <c r="H24" s="11">
        <f t="shared" si="5"/>
        <v>38.05276778852086</v>
      </c>
      <c r="J24" s="17">
        <f t="shared" si="0"/>
        <v>4320</v>
      </c>
      <c r="K24" s="17">
        <f t="shared" ref="K24" si="14">K23+$K$4*((0-$F$2*K23)/$E$2)</f>
        <v>76.010084291646208</v>
      </c>
      <c r="L24" s="20">
        <f>ABS(K24-K23)</f>
        <v>1.0599455333860419E-2</v>
      </c>
    </row>
    <row r="25" spans="2:12" x14ac:dyDescent="0.25">
      <c r="B25" s="9">
        <f t="shared" si="1"/>
        <v>1140</v>
      </c>
      <c r="C25" s="9">
        <f t="shared" si="13"/>
        <v>19.03766229361938</v>
      </c>
      <c r="G25" s="11">
        <f t="shared" si="2"/>
        <v>2280</v>
      </c>
      <c r="H25" s="11">
        <f t="shared" si="5"/>
        <v>38.050114966995032</v>
      </c>
    </row>
    <row r="26" spans="2:12" x14ac:dyDescent="0.25">
      <c r="B26" s="9">
        <f t="shared" si="1"/>
        <v>1200</v>
      </c>
      <c r="C26" s="9">
        <f t="shared" si="13"/>
        <v>19.036998695105147</v>
      </c>
      <c r="G26" s="11">
        <f t="shared" si="2"/>
        <v>2400</v>
      </c>
      <c r="H26" s="11">
        <f t="shared" si="5"/>
        <v>38.047462330408763</v>
      </c>
    </row>
    <row r="27" spans="2:12" x14ac:dyDescent="0.25">
      <c r="B27" s="9">
        <f t="shared" si="1"/>
        <v>1260</v>
      </c>
      <c r="C27" s="9">
        <f t="shared" si="13"/>
        <v>19.036335119722061</v>
      </c>
      <c r="G27" s="11">
        <f t="shared" si="2"/>
        <v>2520</v>
      </c>
      <c r="H27" s="11">
        <f t="shared" si="5"/>
        <v>38.044809878749156</v>
      </c>
    </row>
    <row r="28" spans="2:12" x14ac:dyDescent="0.25">
      <c r="B28" s="9">
        <f t="shared" si="1"/>
        <v>1320</v>
      </c>
      <c r="C28" s="9">
        <f t="shared" si="13"/>
        <v>19.035671567469315</v>
      </c>
      <c r="G28" s="11">
        <f t="shared" si="2"/>
        <v>2640</v>
      </c>
      <c r="H28" s="11">
        <f t="shared" si="5"/>
        <v>38.042157612003322</v>
      </c>
    </row>
    <row r="29" spans="2:12" x14ac:dyDescent="0.25">
      <c r="B29" s="9">
        <f t="shared" si="1"/>
        <v>1380</v>
      </c>
      <c r="C29" s="9">
        <f t="shared" si="13"/>
        <v>19.035008038346106</v>
      </c>
      <c r="G29" s="11">
        <f t="shared" si="2"/>
        <v>2760</v>
      </c>
      <c r="H29" s="11">
        <f t="shared" si="5"/>
        <v>38.039505530158372</v>
      </c>
    </row>
    <row r="30" spans="2:12" x14ac:dyDescent="0.25">
      <c r="B30" s="9">
        <f t="shared" si="1"/>
        <v>1440</v>
      </c>
      <c r="C30" s="9">
        <f t="shared" si="13"/>
        <v>19.034344532351628</v>
      </c>
      <c r="G30" s="11">
        <f t="shared" si="2"/>
        <v>2880</v>
      </c>
      <c r="H30" s="11">
        <f t="shared" si="5"/>
        <v>38.03685363320141</v>
      </c>
    </row>
    <row r="31" spans="2:12" x14ac:dyDescent="0.25">
      <c r="B31" s="9">
        <f t="shared" si="1"/>
        <v>1500</v>
      </c>
      <c r="C31" s="9">
        <f t="shared" si="13"/>
        <v>19.033681049485072</v>
      </c>
      <c r="G31" s="11">
        <f t="shared" si="2"/>
        <v>3000</v>
      </c>
      <c r="H31" s="11">
        <f t="shared" si="5"/>
        <v>38.034201921119553</v>
      </c>
    </row>
    <row r="32" spans="2:12" x14ac:dyDescent="0.25">
      <c r="B32" s="9">
        <f t="shared" si="1"/>
        <v>1560</v>
      </c>
      <c r="C32" s="9">
        <f t="shared" si="13"/>
        <v>19.033017589745633</v>
      </c>
      <c r="G32" s="11">
        <f t="shared" si="2"/>
        <v>3120</v>
      </c>
      <c r="H32" s="11">
        <f>H31+$H$4*((0-$F$2*H31)/$E$2)</f>
        <v>38.031550393899913</v>
      </c>
    </row>
    <row r="33" spans="2:9" x14ac:dyDescent="0.25">
      <c r="B33" s="9">
        <f t="shared" si="1"/>
        <v>1620</v>
      </c>
      <c r="C33" s="9">
        <f t="shared" si="13"/>
        <v>19.032354153132506</v>
      </c>
      <c r="G33" s="11">
        <f t="shared" si="2"/>
        <v>3240</v>
      </c>
      <c r="H33" s="11">
        <f t="shared" si="5"/>
        <v>38.028899051529592</v>
      </c>
    </row>
    <row r="34" spans="2:9" x14ac:dyDescent="0.25">
      <c r="B34" s="9">
        <f t="shared" si="1"/>
        <v>1680</v>
      </c>
      <c r="C34" s="9">
        <f>C33+$C$4*((0-$F$2*C33)/$E$2)</f>
        <v>19.031690739644883</v>
      </c>
      <c r="G34" s="11">
        <f t="shared" si="2"/>
        <v>3360</v>
      </c>
      <c r="H34" s="11">
        <f t="shared" si="5"/>
        <v>38.026247893995716</v>
      </c>
    </row>
    <row r="35" spans="2:9" x14ac:dyDescent="0.25">
      <c r="B35" s="9">
        <f t="shared" si="1"/>
        <v>1740</v>
      </c>
      <c r="C35" s="9">
        <f t="shared" si="13"/>
        <v>19.03102734928196</v>
      </c>
      <c r="G35" s="11">
        <f t="shared" si="2"/>
        <v>3480</v>
      </c>
      <c r="H35" s="11">
        <f t="shared" si="5"/>
        <v>38.023596921285389</v>
      </c>
    </row>
    <row r="36" spans="2:9" x14ac:dyDescent="0.25">
      <c r="B36" s="9">
        <f t="shared" si="1"/>
        <v>1800</v>
      </c>
      <c r="C36" s="9">
        <f t="shared" si="13"/>
        <v>19.030363982042928</v>
      </c>
      <c r="G36" s="11">
        <f t="shared" si="2"/>
        <v>3600</v>
      </c>
      <c r="H36" s="11">
        <f t="shared" si="5"/>
        <v>38.020946133385735</v>
      </c>
    </row>
    <row r="37" spans="2:9" x14ac:dyDescent="0.25">
      <c r="B37" s="9">
        <f t="shared" si="1"/>
        <v>1860</v>
      </c>
      <c r="C37" s="9">
        <f t="shared" si="13"/>
        <v>19.029700637926982</v>
      </c>
      <c r="G37" s="11">
        <f t="shared" si="2"/>
        <v>3720</v>
      </c>
      <c r="H37" s="11">
        <f t="shared" si="5"/>
        <v>38.018295530283865</v>
      </c>
    </row>
    <row r="38" spans="2:9" x14ac:dyDescent="0.25">
      <c r="B38" s="9">
        <f t="shared" si="1"/>
        <v>1920</v>
      </c>
      <c r="C38" s="9">
        <f t="shared" si="13"/>
        <v>19.029037316933316</v>
      </c>
      <c r="G38" s="11">
        <f t="shared" si="2"/>
        <v>3840</v>
      </c>
      <c r="H38" s="11">
        <f t="shared" si="5"/>
        <v>38.015645111966897</v>
      </c>
    </row>
    <row r="39" spans="2:9" x14ac:dyDescent="0.25">
      <c r="B39" s="9">
        <f t="shared" si="1"/>
        <v>1980</v>
      </c>
      <c r="C39" s="9">
        <f t="shared" si="13"/>
        <v>19.028374019061125</v>
      </c>
      <c r="G39" s="11">
        <f t="shared" si="2"/>
        <v>3960</v>
      </c>
      <c r="H39" s="11">
        <f t="shared" si="5"/>
        <v>38.012994878421949</v>
      </c>
    </row>
    <row r="40" spans="2:9" x14ac:dyDescent="0.25">
      <c r="B40" s="9">
        <f t="shared" si="1"/>
        <v>2040</v>
      </c>
      <c r="C40" s="9">
        <f t="shared" si="13"/>
        <v>19.027710744309605</v>
      </c>
      <c r="G40" s="11">
        <f t="shared" si="2"/>
        <v>4080</v>
      </c>
      <c r="H40" s="11">
        <f t="shared" si="5"/>
        <v>38.010344829636139</v>
      </c>
    </row>
    <row r="41" spans="2:9" x14ac:dyDescent="0.25">
      <c r="B41" s="9">
        <f t="shared" si="1"/>
        <v>2100</v>
      </c>
      <c r="C41" s="9">
        <f t="shared" si="13"/>
        <v>19.027047492677948</v>
      </c>
      <c r="G41" s="11">
        <f t="shared" si="2"/>
        <v>4200</v>
      </c>
      <c r="H41" s="11">
        <f t="shared" si="5"/>
        <v>38.007694965596585</v>
      </c>
    </row>
    <row r="42" spans="2:9" x14ac:dyDescent="0.25">
      <c r="B42" s="9">
        <f t="shared" si="1"/>
        <v>2160</v>
      </c>
      <c r="C42" s="9">
        <f t="shared" ref="C42:C47" si="15">C41+$C$4*((0-$F$2*C41)/$E$2)</f>
        <v>19.026384264165348</v>
      </c>
      <c r="G42" s="17">
        <f t="shared" si="2"/>
        <v>4320</v>
      </c>
      <c r="H42" s="17">
        <f t="shared" si="5"/>
        <v>38.005045286290411</v>
      </c>
      <c r="I42" s="20">
        <f>ABS(H42-H41)</f>
        <v>2.6496793061738799E-3</v>
      </c>
    </row>
    <row r="43" spans="2:9" x14ac:dyDescent="0.25">
      <c r="B43" s="9">
        <f t="shared" si="1"/>
        <v>2220</v>
      </c>
      <c r="C43" s="9">
        <f t="shared" si="15"/>
        <v>19.025721058770998</v>
      </c>
    </row>
    <row r="44" spans="2:9" x14ac:dyDescent="0.25">
      <c r="B44" s="9">
        <f t="shared" si="1"/>
        <v>2280</v>
      </c>
      <c r="C44" s="9">
        <f t="shared" si="15"/>
        <v>19.025057876494092</v>
      </c>
    </row>
    <row r="45" spans="2:9" x14ac:dyDescent="0.25">
      <c r="B45" s="9">
        <f t="shared" si="1"/>
        <v>2340</v>
      </c>
      <c r="C45" s="9">
        <f t="shared" si="15"/>
        <v>19.024394717333827</v>
      </c>
    </row>
    <row r="46" spans="2:9" x14ac:dyDescent="0.25">
      <c r="B46" s="9">
        <f t="shared" si="1"/>
        <v>2400</v>
      </c>
      <c r="C46" s="9">
        <f t="shared" si="15"/>
        <v>19.023731581289393</v>
      </c>
    </row>
    <row r="47" spans="2:9" x14ac:dyDescent="0.25">
      <c r="B47" s="9">
        <f t="shared" si="1"/>
        <v>2460</v>
      </c>
      <c r="C47" s="9">
        <f t="shared" si="15"/>
        <v>19.023068468359988</v>
      </c>
    </row>
    <row r="48" spans="2:9" x14ac:dyDescent="0.25">
      <c r="B48" s="9">
        <f t="shared" si="1"/>
        <v>2520</v>
      </c>
      <c r="C48" s="9">
        <f t="shared" ref="C48:C50" si="16">C47+$C$4*((0-$F$2*C47)/$E$2)</f>
        <v>19.022405378544804</v>
      </c>
    </row>
    <row r="49" spans="1:11" x14ac:dyDescent="0.25">
      <c r="B49" s="9">
        <f t="shared" si="1"/>
        <v>2580</v>
      </c>
      <c r="C49" s="9">
        <f t="shared" si="16"/>
        <v>19.021742311843038</v>
      </c>
    </row>
    <row r="50" spans="1:11" ht="18.75" x14ac:dyDescent="0.3">
      <c r="A50" s="1"/>
      <c r="B50" s="9">
        <f t="shared" si="1"/>
        <v>2640</v>
      </c>
      <c r="C50" s="9">
        <f t="shared" si="16"/>
        <v>19.021079268253882</v>
      </c>
    </row>
    <row r="51" spans="1:11" x14ac:dyDescent="0.25">
      <c r="B51" s="9">
        <f t="shared" si="1"/>
        <v>2700</v>
      </c>
      <c r="C51" s="9">
        <f t="shared" ref="C51:C62" si="17">C50+$C$4*((0-$F$2*C50)/$E$2)</f>
        <v>19.020416247776531</v>
      </c>
    </row>
    <row r="52" spans="1:11" x14ac:dyDescent="0.25">
      <c r="B52" s="9">
        <f t="shared" si="1"/>
        <v>2760</v>
      </c>
      <c r="C52" s="9">
        <f t="shared" si="17"/>
        <v>19.019753250410179</v>
      </c>
      <c r="E52" s="4"/>
      <c r="G52" s="2"/>
      <c r="H52" s="3"/>
      <c r="J52" s="2"/>
      <c r="K52" s="3"/>
    </row>
    <row r="53" spans="1:11" x14ac:dyDescent="0.25">
      <c r="B53" s="9">
        <f t="shared" si="1"/>
        <v>2820</v>
      </c>
      <c r="C53" s="9">
        <f t="shared" si="17"/>
        <v>19.019090276154021</v>
      </c>
    </row>
    <row r="54" spans="1:11" x14ac:dyDescent="0.25">
      <c r="B54" s="9">
        <f t="shared" si="1"/>
        <v>2880</v>
      </c>
      <c r="C54" s="9">
        <f t="shared" si="17"/>
        <v>19.018427325007252</v>
      </c>
    </row>
    <row r="55" spans="1:11" x14ac:dyDescent="0.25">
      <c r="B55" s="9">
        <f t="shared" si="1"/>
        <v>2940</v>
      </c>
      <c r="C55" s="9">
        <f t="shared" si="17"/>
        <v>19.017764396969067</v>
      </c>
    </row>
    <row r="56" spans="1:11" x14ac:dyDescent="0.25">
      <c r="B56" s="9">
        <f t="shared" si="1"/>
        <v>3000</v>
      </c>
      <c r="C56" s="9">
        <f t="shared" si="17"/>
        <v>19.017101492038659</v>
      </c>
    </row>
    <row r="57" spans="1:11" x14ac:dyDescent="0.25">
      <c r="B57" s="9">
        <f t="shared" si="1"/>
        <v>3060</v>
      </c>
      <c r="C57" s="9">
        <f t="shared" si="17"/>
        <v>19.016438610215221</v>
      </c>
    </row>
    <row r="58" spans="1:11" x14ac:dyDescent="0.25">
      <c r="B58" s="9">
        <f t="shared" si="1"/>
        <v>3120</v>
      </c>
      <c r="C58" s="9">
        <f>C57+$C$4*((0-$F$2*C57)/$E$2)</f>
        <v>19.015775751497952</v>
      </c>
    </row>
    <row r="59" spans="1:11" x14ac:dyDescent="0.25">
      <c r="B59" s="9">
        <f t="shared" si="1"/>
        <v>3180</v>
      </c>
      <c r="C59" s="9">
        <f t="shared" si="17"/>
        <v>19.015112915886043</v>
      </c>
    </row>
    <row r="60" spans="1:11" x14ac:dyDescent="0.25">
      <c r="B60" s="9">
        <f t="shared" si="1"/>
        <v>3240</v>
      </c>
      <c r="C60" s="9">
        <f t="shared" si="17"/>
        <v>19.014450103378689</v>
      </c>
    </row>
    <row r="61" spans="1:11" x14ac:dyDescent="0.25">
      <c r="B61" s="9">
        <f t="shared" si="1"/>
        <v>3300</v>
      </c>
      <c r="C61" s="9">
        <f t="shared" si="17"/>
        <v>19.013787313975087</v>
      </c>
    </row>
    <row r="62" spans="1:11" x14ac:dyDescent="0.25">
      <c r="B62" s="9">
        <f t="shared" si="1"/>
        <v>3360</v>
      </c>
      <c r="C62" s="9">
        <f t="shared" si="17"/>
        <v>19.01312454767443</v>
      </c>
    </row>
    <row r="63" spans="1:11" x14ac:dyDescent="0.25">
      <c r="B63" s="9">
        <f t="shared" si="1"/>
        <v>3420</v>
      </c>
      <c r="C63" s="9">
        <f t="shared" ref="C63:C68" si="18">C62+$C$4*((0-$F$2*C62)/$E$2)</f>
        <v>19.012461804475912</v>
      </c>
    </row>
    <row r="64" spans="1:11" x14ac:dyDescent="0.25">
      <c r="B64" s="9">
        <f t="shared" si="1"/>
        <v>3480</v>
      </c>
      <c r="C64" s="9">
        <f t="shared" si="18"/>
        <v>19.011799084378726</v>
      </c>
    </row>
    <row r="65" spans="2:5" x14ac:dyDescent="0.25">
      <c r="B65" s="9">
        <f t="shared" si="1"/>
        <v>3540</v>
      </c>
      <c r="C65" s="9">
        <f t="shared" si="18"/>
        <v>19.01113638738207</v>
      </c>
    </row>
    <row r="66" spans="2:5" x14ac:dyDescent="0.25">
      <c r="B66" s="9">
        <f t="shared" si="1"/>
        <v>3600</v>
      </c>
      <c r="C66" s="9">
        <f t="shared" si="18"/>
        <v>19.010473713485137</v>
      </c>
    </row>
    <row r="67" spans="2:5" x14ac:dyDescent="0.25">
      <c r="B67" s="9">
        <f t="shared" si="1"/>
        <v>3660</v>
      </c>
      <c r="C67" s="9">
        <f t="shared" si="18"/>
        <v>19.009811062687124</v>
      </c>
    </row>
    <row r="68" spans="2:5" x14ac:dyDescent="0.25">
      <c r="B68" s="9">
        <f t="shared" si="1"/>
        <v>3720</v>
      </c>
      <c r="C68" s="9">
        <f t="shared" si="18"/>
        <v>19.009148434987225</v>
      </c>
    </row>
    <row r="69" spans="2:5" x14ac:dyDescent="0.25">
      <c r="B69" s="9">
        <f t="shared" si="1"/>
        <v>3780</v>
      </c>
      <c r="C69" s="9">
        <f t="shared" ref="C69:C78" si="19">C68+$C$4*((0-$F$2*C68)/$E$2)</f>
        <v>19.008485830384632</v>
      </c>
    </row>
    <row r="70" spans="2:5" x14ac:dyDescent="0.25">
      <c r="B70" s="9">
        <f t="shared" si="1"/>
        <v>3840</v>
      </c>
      <c r="C70" s="9">
        <f t="shared" si="19"/>
        <v>19.007823248878545</v>
      </c>
    </row>
    <row r="71" spans="2:5" x14ac:dyDescent="0.25">
      <c r="B71" s="9">
        <f t="shared" si="1"/>
        <v>3900</v>
      </c>
      <c r="C71" s="9">
        <f t="shared" si="19"/>
        <v>19.007160690468154</v>
      </c>
    </row>
    <row r="72" spans="2:5" x14ac:dyDescent="0.25">
      <c r="B72" s="9">
        <f t="shared" ref="B72:B78" si="20">B71+$C$4</f>
        <v>3960</v>
      </c>
      <c r="C72" s="9">
        <f t="shared" si="19"/>
        <v>19.006498155152659</v>
      </c>
    </row>
    <row r="73" spans="2:5" x14ac:dyDescent="0.25">
      <c r="B73" s="9">
        <f t="shared" si="20"/>
        <v>4020</v>
      </c>
      <c r="C73" s="9">
        <f t="shared" si="19"/>
        <v>19.005835642931252</v>
      </c>
    </row>
    <row r="74" spans="2:5" x14ac:dyDescent="0.25">
      <c r="B74" s="9">
        <f t="shared" si="20"/>
        <v>4080</v>
      </c>
      <c r="C74" s="9">
        <f t="shared" si="19"/>
        <v>19.005173153803128</v>
      </c>
    </row>
    <row r="75" spans="2:5" x14ac:dyDescent="0.25">
      <c r="B75" s="9">
        <f t="shared" si="20"/>
        <v>4140</v>
      </c>
      <c r="C75" s="9">
        <f t="shared" si="19"/>
        <v>19.004510687767482</v>
      </c>
    </row>
    <row r="76" spans="2:5" x14ac:dyDescent="0.25">
      <c r="B76" s="9">
        <f t="shared" si="20"/>
        <v>4200</v>
      </c>
      <c r="C76" s="9">
        <f t="shared" si="19"/>
        <v>19.003848244823509</v>
      </c>
    </row>
    <row r="77" spans="2:5" x14ac:dyDescent="0.25">
      <c r="B77" s="9">
        <f t="shared" si="20"/>
        <v>4260</v>
      </c>
      <c r="C77" s="9">
        <f t="shared" si="19"/>
        <v>19.003185824970405</v>
      </c>
    </row>
    <row r="78" spans="2:5" x14ac:dyDescent="0.25">
      <c r="B78" s="17">
        <f t="shared" si="20"/>
        <v>4320</v>
      </c>
      <c r="C78" s="17">
        <f t="shared" si="19"/>
        <v>19.002523428207365</v>
      </c>
      <c r="D78" s="19">
        <f>(H42-K24)/(C78-H42)</f>
        <v>1.9999997520955202</v>
      </c>
      <c r="E78" s="20">
        <f>ABS(C78-C77)</f>
        <v>6.6239676304036266E-4</v>
      </c>
    </row>
    <row r="98" spans="1:19" ht="18.75" x14ac:dyDescent="0.3">
      <c r="A98" s="1" t="s">
        <v>6</v>
      </c>
    </row>
    <row r="100" spans="1:19" x14ac:dyDescent="0.25">
      <c r="B100" s="2" t="s">
        <v>3</v>
      </c>
      <c r="C100" s="5">
        <v>60</v>
      </c>
      <c r="D100" s="18">
        <v>3150</v>
      </c>
      <c r="E100" s="12">
        <v>1.83E-3</v>
      </c>
      <c r="H100" s="11">
        <v>120</v>
      </c>
      <c r="K100" s="2"/>
      <c r="L100" s="7">
        <v>240</v>
      </c>
      <c r="R100" s="2"/>
      <c r="S100" s="3"/>
    </row>
    <row r="102" spans="1:19" x14ac:dyDescent="0.25">
      <c r="B102" s="8" t="s">
        <v>1</v>
      </c>
      <c r="C102" s="8" t="s">
        <v>2</v>
      </c>
      <c r="D102" s="25" t="s">
        <v>7</v>
      </c>
      <c r="F102" s="14" t="s">
        <v>1</v>
      </c>
      <c r="G102" s="14" t="s">
        <v>2</v>
      </c>
      <c r="H102" s="25" t="s">
        <v>7</v>
      </c>
      <c r="K102" s="27" t="s">
        <v>1</v>
      </c>
      <c r="L102" s="27" t="s">
        <v>2</v>
      </c>
      <c r="M102" s="28" t="s">
        <v>7</v>
      </c>
    </row>
    <row r="103" spans="1:19" x14ac:dyDescent="0.25">
      <c r="B103" s="9">
        <v>0</v>
      </c>
      <c r="C103" s="30">
        <v>0</v>
      </c>
      <c r="D103" s="33">
        <v>0</v>
      </c>
      <c r="F103" s="11">
        <v>0</v>
      </c>
      <c r="G103" s="11">
        <v>0</v>
      </c>
      <c r="H103" s="26">
        <v>0</v>
      </c>
      <c r="K103" s="21">
        <v>0</v>
      </c>
      <c r="L103" s="21">
        <v>0</v>
      </c>
      <c r="M103" s="29">
        <v>0</v>
      </c>
    </row>
    <row r="104" spans="1:19" x14ac:dyDescent="0.25">
      <c r="B104" s="9">
        <f>B103+$C$100</f>
        <v>60</v>
      </c>
      <c r="C104" s="30">
        <v>0</v>
      </c>
      <c r="D104" s="33">
        <v>0</v>
      </c>
      <c r="F104" s="11">
        <f>F103+$H$100</f>
        <v>120</v>
      </c>
      <c r="G104" s="11">
        <f>0</f>
        <v>0</v>
      </c>
      <c r="H104" s="26">
        <v>0</v>
      </c>
      <c r="K104" s="22">
        <v>240</v>
      </c>
      <c r="L104" s="22">
        <v>0</v>
      </c>
      <c r="M104" s="29">
        <v>0</v>
      </c>
    </row>
    <row r="105" spans="1:19" x14ac:dyDescent="0.25">
      <c r="B105" s="9">
        <f t="shared" ref="B105:B168" si="21">B104+$C$100</f>
        <v>120</v>
      </c>
      <c r="C105" s="30">
        <f>C104+($C$100/2)*(((0-$E$100*D105)/$D$100)+((0-$E$100*C104)/$D$100))</f>
        <v>0</v>
      </c>
      <c r="D105" s="33">
        <f>C103+2*$C$100*((0-$E$100*C104)/$D$100)</f>
        <v>0</v>
      </c>
      <c r="F105" s="15">
        <f t="shared" ref="F105:F139" si="22">F104+$H$100</f>
        <v>240</v>
      </c>
      <c r="G105" s="15">
        <f>G104+($H$100/2)*(((1000-$E$100*H105)/$D$100)+((0-$E$100*G104)/$D$100))</f>
        <v>19.047619047619047</v>
      </c>
      <c r="H105" s="26">
        <f>G103+2*$H$100*((0-$E$100*G104)/$D$100)</f>
        <v>0</v>
      </c>
      <c r="K105" s="21">
        <v>480</v>
      </c>
      <c r="L105" s="21">
        <v>38.095239999999997</v>
      </c>
      <c r="M105" s="29">
        <v>0</v>
      </c>
    </row>
    <row r="106" spans="1:19" x14ac:dyDescent="0.25">
      <c r="B106" s="9">
        <f t="shared" si="21"/>
        <v>180</v>
      </c>
      <c r="C106" s="30">
        <f t="shared" ref="C106:C169" si="23">C105+($C$100/2)*(((0-$E$100*D106)/$D$100)+((0-$E$100*C105)/$D$100))</f>
        <v>0</v>
      </c>
      <c r="D106" s="33">
        <f t="shared" ref="D106:D169" si="24">C104+2*$C$100*((0-$E$100*C105)/$D$100)</f>
        <v>0</v>
      </c>
      <c r="F106" s="11">
        <f t="shared" si="22"/>
        <v>360</v>
      </c>
      <c r="G106" s="11">
        <f>G105+($H$100/2)*(((0-$E$100*H106)/$D$100)+((1000-$E$100*G105)/$D$100))</f>
        <v>38.091918459919924</v>
      </c>
      <c r="H106" s="26">
        <f>G104+2*$H$100*((1000-$E$100*G105)/$D$100)</f>
        <v>76.187820408163262</v>
      </c>
      <c r="K106" s="21">
        <v>720</v>
      </c>
      <c r="L106" s="21">
        <v>76.177199999999999</v>
      </c>
      <c r="M106" s="29">
        <v>152.37029999999999</v>
      </c>
    </row>
    <row r="107" spans="1:19" x14ac:dyDescent="0.25">
      <c r="B107" s="15">
        <f t="shared" si="21"/>
        <v>240</v>
      </c>
      <c r="C107" s="31">
        <f>C106+($C$100/2)*(((1000-$E$100*D107)/$D$100)+((0-$E$100*C106)/$D$100))</f>
        <v>9.5238095238095237</v>
      </c>
      <c r="D107" s="33">
        <f>C105+2*$C$100*((0-$E$100*C106)/$D$100)</f>
        <v>0</v>
      </c>
      <c r="F107" s="11">
        <f t="shared" si="22"/>
        <v>480</v>
      </c>
      <c r="G107" s="11">
        <f t="shared" ref="G107:G139" si="25">G106+($H$100/2)*(((0-$E$100*H107)/$D$100)+((0-$E$100*G106)/$D$100))</f>
        <v>38.089926924028063</v>
      </c>
      <c r="H107" s="26">
        <f>G105+2*$H$100*((0-$E$100*G106)/$D$100)</f>
        <v>19.042307945845206</v>
      </c>
      <c r="K107" s="21">
        <v>960</v>
      </c>
      <c r="L107" s="21">
        <v>76.169229999999999</v>
      </c>
      <c r="M107" s="29">
        <v>38.073999999999998</v>
      </c>
    </row>
    <row r="108" spans="1:19" x14ac:dyDescent="0.25">
      <c r="B108" s="9">
        <f t="shared" si="21"/>
        <v>300</v>
      </c>
      <c r="C108" s="30">
        <f>C107+($C$100/2)*(((0-$E$100*D108)/$D$100)+((1000-$E$100*C107)/$D$100))</f>
        <v>19.046789127217881</v>
      </c>
      <c r="D108" s="33">
        <f>C106+2*$C$100*((1000-$E$100*C107)/$D$100)</f>
        <v>38.094574149659863</v>
      </c>
      <c r="F108" s="11">
        <f t="shared" si="22"/>
        <v>600</v>
      </c>
      <c r="G108" s="11">
        <f t="shared" si="25"/>
        <v>38.087271627680551</v>
      </c>
      <c r="H108" s="26">
        <f t="shared" ref="H108:H139" si="26">G106+2*$H$100*((0-$E$100*G107)/$D$100)</f>
        <v>38.086607635823086</v>
      </c>
      <c r="K108" s="21">
        <v>1200</v>
      </c>
      <c r="L108" s="21">
        <v>76.158609999999996</v>
      </c>
      <c r="M108" s="29">
        <v>76.155959999999993</v>
      </c>
    </row>
    <row r="109" spans="1:19" x14ac:dyDescent="0.25">
      <c r="B109" s="9">
        <f t="shared" si="21"/>
        <v>360</v>
      </c>
      <c r="C109" s="30">
        <f t="shared" si="23"/>
        <v>19.046291205640774</v>
      </c>
      <c r="D109" s="33">
        <f t="shared" si="24"/>
        <v>9.5224816905103697</v>
      </c>
      <c r="F109" s="11">
        <f t="shared" si="22"/>
        <v>720</v>
      </c>
      <c r="G109" s="11">
        <f t="shared" si="25"/>
        <v>38.084616493295428</v>
      </c>
      <c r="H109" s="26">
        <f t="shared" si="26"/>
        <v>38.084616470155403</v>
      </c>
      <c r="K109" s="21">
        <v>1440</v>
      </c>
      <c r="L109" s="21">
        <v>76.147999999999996</v>
      </c>
      <c r="M109" s="29">
        <v>76.147999999999996</v>
      </c>
    </row>
    <row r="110" spans="1:19" x14ac:dyDescent="0.25">
      <c r="B110" s="9">
        <f t="shared" si="21"/>
        <v>420</v>
      </c>
      <c r="C110" s="30">
        <f t="shared" si="23"/>
        <v>19.04562732081089</v>
      </c>
      <c r="D110" s="33">
        <f t="shared" si="24"/>
        <v>19.045461328630974</v>
      </c>
      <c r="F110" s="11">
        <f t="shared" si="22"/>
        <v>840</v>
      </c>
      <c r="G110" s="11">
        <f t="shared" si="25"/>
        <v>38.081961544003839</v>
      </c>
      <c r="H110" s="26">
        <f t="shared" si="26"/>
        <v>38.081961544009488</v>
      </c>
      <c r="K110" s="21">
        <v>1680</v>
      </c>
      <c r="L110" s="21">
        <v>76.137379999999993</v>
      </c>
      <c r="M110" s="29">
        <v>76.137379999999993</v>
      </c>
    </row>
    <row r="111" spans="1:19" x14ac:dyDescent="0.25">
      <c r="B111" s="9">
        <f t="shared" si="21"/>
        <v>480</v>
      </c>
      <c r="C111" s="30">
        <f t="shared" si="23"/>
        <v>19.044963456228828</v>
      </c>
      <c r="D111" s="33">
        <f t="shared" si="24"/>
        <v>19.044963453336123</v>
      </c>
      <c r="F111" s="11">
        <f t="shared" si="22"/>
        <v>960</v>
      </c>
      <c r="G111" s="11">
        <f t="shared" si="25"/>
        <v>38.079306779793697</v>
      </c>
      <c r="H111" s="26">
        <f t="shared" si="26"/>
        <v>38.079306779800149</v>
      </c>
      <c r="K111" s="21">
        <v>1920</v>
      </c>
      <c r="L111" s="21">
        <v>76.126760000000004</v>
      </c>
      <c r="M111" s="29">
        <v>76.126760000000004</v>
      </c>
    </row>
    <row r="112" spans="1:19" x14ac:dyDescent="0.25">
      <c r="B112" s="9">
        <f t="shared" si="21"/>
        <v>540</v>
      </c>
      <c r="C112" s="30">
        <f t="shared" si="23"/>
        <v>19.044299614786734</v>
      </c>
      <c r="D112" s="33">
        <f t="shared" si="24"/>
        <v>19.044299614787086</v>
      </c>
      <c r="F112" s="11">
        <f t="shared" si="22"/>
        <v>1080</v>
      </c>
      <c r="G112" s="11">
        <f t="shared" si="25"/>
        <v>38.076652200652092</v>
      </c>
      <c r="H112" s="26">
        <f t="shared" si="26"/>
        <v>38.076652200658543</v>
      </c>
      <c r="K112" s="21">
        <v>2160</v>
      </c>
      <c r="L112" s="21">
        <v>76.116150000000005</v>
      </c>
      <c r="M112" s="29">
        <v>76.116150000000005</v>
      </c>
    </row>
    <row r="113" spans="2:13" x14ac:dyDescent="0.25">
      <c r="B113" s="9">
        <f t="shared" si="21"/>
        <v>600</v>
      </c>
      <c r="C113" s="30">
        <f t="shared" si="23"/>
        <v>19.043635796483851</v>
      </c>
      <c r="D113" s="33">
        <f t="shared" si="24"/>
        <v>19.043635796484253</v>
      </c>
      <c r="F113" s="11">
        <f t="shared" si="22"/>
        <v>1200</v>
      </c>
      <c r="G113" s="11">
        <f t="shared" si="25"/>
        <v>38.073997806566126</v>
      </c>
      <c r="H113" s="26">
        <f t="shared" si="26"/>
        <v>38.073997806572578</v>
      </c>
      <c r="K113" s="21">
        <v>2400</v>
      </c>
      <c r="L113" s="21">
        <v>76.105540000000005</v>
      </c>
      <c r="M113" s="29">
        <v>76.105540000000005</v>
      </c>
    </row>
    <row r="114" spans="2:13" x14ac:dyDescent="0.25">
      <c r="B114" s="9">
        <f t="shared" si="21"/>
        <v>660</v>
      </c>
      <c r="C114" s="30">
        <f t="shared" si="23"/>
        <v>19.042972001319374</v>
      </c>
      <c r="D114" s="33">
        <f t="shared" si="24"/>
        <v>19.042972001319779</v>
      </c>
      <c r="F114" s="11">
        <f t="shared" si="22"/>
        <v>1320</v>
      </c>
      <c r="G114" s="11">
        <f t="shared" si="25"/>
        <v>38.071343597522898</v>
      </c>
      <c r="H114" s="26">
        <f t="shared" si="26"/>
        <v>38.071343597529349</v>
      </c>
      <c r="K114" s="21">
        <v>2640</v>
      </c>
      <c r="L114" s="21">
        <v>76.094930000000005</v>
      </c>
      <c r="M114" s="29">
        <v>76.094930000000005</v>
      </c>
    </row>
    <row r="115" spans="2:13" x14ac:dyDescent="0.25">
      <c r="B115" s="9">
        <f t="shared" si="21"/>
        <v>720</v>
      </c>
      <c r="C115" s="30">
        <f t="shared" si="23"/>
        <v>19.042308229292498</v>
      </c>
      <c r="D115" s="33">
        <f t="shared" si="24"/>
        <v>19.042308229292903</v>
      </c>
      <c r="F115" s="11">
        <f t="shared" si="22"/>
        <v>1440</v>
      </c>
      <c r="G115" s="11">
        <f t="shared" si="25"/>
        <v>38.068689573509509</v>
      </c>
      <c r="H115" s="26">
        <f t="shared" si="26"/>
        <v>38.068689573515954</v>
      </c>
      <c r="K115" s="21">
        <v>2880</v>
      </c>
      <c r="L115" s="21">
        <v>76.084320000000005</v>
      </c>
      <c r="M115" s="29">
        <v>76.084320000000005</v>
      </c>
    </row>
    <row r="116" spans="2:13" x14ac:dyDescent="0.25">
      <c r="B116" s="9">
        <f t="shared" si="21"/>
        <v>780</v>
      </c>
      <c r="C116" s="30">
        <f t="shared" si="23"/>
        <v>19.041644480402415</v>
      </c>
      <c r="D116" s="33">
        <f t="shared" si="24"/>
        <v>19.041644480402816</v>
      </c>
      <c r="F116" s="11">
        <f t="shared" si="22"/>
        <v>1560</v>
      </c>
      <c r="G116" s="11">
        <f t="shared" si="25"/>
        <v>38.066035734513058</v>
      </c>
      <c r="H116" s="26">
        <f t="shared" si="26"/>
        <v>38.066035734519502</v>
      </c>
      <c r="K116" s="21">
        <v>3120</v>
      </c>
      <c r="L116" s="21">
        <v>76.073710000000005</v>
      </c>
      <c r="M116" s="29">
        <v>76.073710000000005</v>
      </c>
    </row>
    <row r="117" spans="2:13" x14ac:dyDescent="0.25">
      <c r="B117" s="9">
        <f t="shared" si="21"/>
        <v>840</v>
      </c>
      <c r="C117" s="30">
        <f t="shared" si="23"/>
        <v>19.040980754648317</v>
      </c>
      <c r="D117" s="33">
        <f t="shared" si="24"/>
        <v>19.040980754648722</v>
      </c>
      <c r="F117" s="11">
        <f t="shared" si="22"/>
        <v>1680</v>
      </c>
      <c r="G117" s="11">
        <f t="shared" si="25"/>
        <v>38.063382080520647</v>
      </c>
      <c r="H117" s="26">
        <f t="shared" si="26"/>
        <v>38.063382080527099</v>
      </c>
      <c r="K117" s="21">
        <v>3360</v>
      </c>
      <c r="L117" s="21">
        <v>76.063109999999995</v>
      </c>
      <c r="M117" s="29">
        <v>76.063109999999995</v>
      </c>
    </row>
    <row r="118" spans="2:13" x14ac:dyDescent="0.25">
      <c r="B118" s="9">
        <f t="shared" si="21"/>
        <v>900</v>
      </c>
      <c r="C118" s="30">
        <f t="shared" si="23"/>
        <v>19.040317052029401</v>
      </c>
      <c r="D118" s="33">
        <f t="shared" si="24"/>
        <v>19.040317052029806</v>
      </c>
      <c r="F118" s="11">
        <f t="shared" si="22"/>
        <v>1800</v>
      </c>
      <c r="G118" s="11">
        <f t="shared" si="25"/>
        <v>38.06072861151938</v>
      </c>
      <c r="H118" s="26">
        <f t="shared" si="26"/>
        <v>38.060728611525832</v>
      </c>
      <c r="K118" s="21">
        <v>3600</v>
      </c>
      <c r="L118" s="21">
        <v>76.052499999999995</v>
      </c>
      <c r="M118" s="29">
        <v>76.052499999999995</v>
      </c>
    </row>
    <row r="119" spans="2:13" x14ac:dyDescent="0.25">
      <c r="B119" s="9">
        <f t="shared" si="21"/>
        <v>960</v>
      </c>
      <c r="C119" s="30">
        <f t="shared" si="23"/>
        <v>19.039653372544858</v>
      </c>
      <c r="D119" s="33">
        <f t="shared" si="24"/>
        <v>19.03965337254526</v>
      </c>
      <c r="F119" s="11">
        <f t="shared" si="22"/>
        <v>1920</v>
      </c>
      <c r="G119" s="11">
        <f t="shared" si="25"/>
        <v>38.058075327496361</v>
      </c>
      <c r="H119" s="26">
        <f t="shared" si="26"/>
        <v>38.058075327502813</v>
      </c>
      <c r="K119" s="21">
        <v>3840</v>
      </c>
      <c r="L119" s="21">
        <v>76.041899999999998</v>
      </c>
      <c r="M119" s="29">
        <v>76.041899999999998</v>
      </c>
    </row>
    <row r="120" spans="2:13" x14ac:dyDescent="0.25">
      <c r="B120" s="9">
        <f t="shared" si="21"/>
        <v>1020</v>
      </c>
      <c r="C120" s="30">
        <f t="shared" si="23"/>
        <v>19.038989716193882</v>
      </c>
      <c r="D120" s="33">
        <f t="shared" si="24"/>
        <v>19.038989716194287</v>
      </c>
      <c r="F120" s="11">
        <f>F119+$H$100</f>
        <v>2040</v>
      </c>
      <c r="G120" s="11">
        <f t="shared" si="25"/>
        <v>38.055422228438694</v>
      </c>
      <c r="H120" s="26">
        <f t="shared" si="26"/>
        <v>38.055422228445146</v>
      </c>
      <c r="K120" s="21">
        <v>4080</v>
      </c>
      <c r="L120" s="21">
        <v>76.031300000000002</v>
      </c>
      <c r="M120" s="29">
        <v>76.031300000000002</v>
      </c>
    </row>
    <row r="121" spans="2:13" x14ac:dyDescent="0.25">
      <c r="B121" s="9">
        <f t="shared" si="21"/>
        <v>1080</v>
      </c>
      <c r="C121" s="30">
        <f t="shared" si="23"/>
        <v>19.038326082975669</v>
      </c>
      <c r="D121" s="33">
        <f t="shared" si="24"/>
        <v>19.038326082976074</v>
      </c>
      <c r="F121" s="11">
        <f t="shared" si="22"/>
        <v>2160</v>
      </c>
      <c r="G121" s="11">
        <f t="shared" si="25"/>
        <v>38.052769314333489</v>
      </c>
      <c r="H121" s="26">
        <f t="shared" si="26"/>
        <v>38.05276931433994</v>
      </c>
      <c r="K121" s="23">
        <v>4320</v>
      </c>
      <c r="L121" s="23">
        <v>76.020700000000005</v>
      </c>
      <c r="M121" s="23">
        <v>76.020700000000005</v>
      </c>
    </row>
    <row r="122" spans="2:13" x14ac:dyDescent="0.25">
      <c r="B122" s="9">
        <f t="shared" si="21"/>
        <v>1140</v>
      </c>
      <c r="C122" s="30">
        <f t="shared" si="23"/>
        <v>19.037662472889409</v>
      </c>
      <c r="D122" s="33">
        <f t="shared" si="24"/>
        <v>19.03766247288981</v>
      </c>
      <c r="F122" s="11">
        <f t="shared" si="22"/>
        <v>2280</v>
      </c>
      <c r="G122" s="11">
        <f t="shared" si="25"/>
        <v>38.050116585167849</v>
      </c>
      <c r="H122" s="26">
        <f t="shared" si="26"/>
        <v>38.050116585174294</v>
      </c>
    </row>
    <row r="123" spans="2:13" x14ac:dyDescent="0.25">
      <c r="B123" s="9">
        <f t="shared" si="21"/>
        <v>1200</v>
      </c>
      <c r="C123" s="30">
        <f t="shared" si="23"/>
        <v>19.036998885934299</v>
      </c>
      <c r="D123" s="33">
        <f t="shared" si="24"/>
        <v>19.0369988859347</v>
      </c>
      <c r="F123" s="11">
        <f t="shared" si="22"/>
        <v>2400</v>
      </c>
      <c r="G123" s="11">
        <f t="shared" si="25"/>
        <v>38.04746404092888</v>
      </c>
      <c r="H123" s="26">
        <f t="shared" si="26"/>
        <v>38.047464040935331</v>
      </c>
    </row>
    <row r="124" spans="2:13" x14ac:dyDescent="0.25">
      <c r="B124" s="9">
        <f t="shared" si="21"/>
        <v>1260</v>
      </c>
      <c r="C124" s="30">
        <f t="shared" si="23"/>
        <v>19.036335322109529</v>
      </c>
      <c r="D124" s="33">
        <f t="shared" si="24"/>
        <v>19.036335322109931</v>
      </c>
      <c r="F124" s="11">
        <f t="shared" si="22"/>
        <v>2520</v>
      </c>
      <c r="G124" s="11">
        <f t="shared" si="25"/>
        <v>38.044811681603697</v>
      </c>
      <c r="H124" s="26">
        <f t="shared" si="26"/>
        <v>38.044811681610142</v>
      </c>
    </row>
    <row r="125" spans="2:13" x14ac:dyDescent="0.25">
      <c r="B125" s="9">
        <f t="shared" si="21"/>
        <v>1320</v>
      </c>
      <c r="C125" s="30">
        <f t="shared" si="23"/>
        <v>19.035671781414297</v>
      </c>
      <c r="D125" s="33">
        <f t="shared" si="24"/>
        <v>19.035671781414699</v>
      </c>
      <c r="F125" s="11">
        <f t="shared" si="22"/>
        <v>2640</v>
      </c>
      <c r="G125" s="11">
        <f t="shared" si="25"/>
        <v>38.042159507179399</v>
      </c>
      <c r="H125" s="26">
        <f t="shared" si="26"/>
        <v>38.042159507185843</v>
      </c>
    </row>
    <row r="126" spans="2:13" x14ac:dyDescent="0.25">
      <c r="B126" s="9">
        <f t="shared" si="21"/>
        <v>1380</v>
      </c>
      <c r="C126" s="30">
        <f t="shared" si="23"/>
        <v>19.035008263847793</v>
      </c>
      <c r="D126" s="33">
        <f t="shared" si="24"/>
        <v>19.035008263848198</v>
      </c>
      <c r="F126" s="11">
        <f>F125+$H$100</f>
        <v>2760</v>
      </c>
      <c r="G126" s="11">
        <f t="shared" si="25"/>
        <v>38.039507517643102</v>
      </c>
      <c r="H126" s="26">
        <f t="shared" si="26"/>
        <v>38.039507517649554</v>
      </c>
    </row>
    <row r="127" spans="2:13" x14ac:dyDescent="0.25">
      <c r="B127" s="9">
        <f t="shared" si="21"/>
        <v>1440</v>
      </c>
      <c r="C127" s="30">
        <f t="shared" si="23"/>
        <v>19.034344769409213</v>
      </c>
      <c r="D127" s="33">
        <f t="shared" si="24"/>
        <v>19.034344769409618</v>
      </c>
      <c r="F127" s="11">
        <f t="shared" si="22"/>
        <v>2880</v>
      </c>
      <c r="G127" s="11">
        <f t="shared" si="25"/>
        <v>38.036855712981918</v>
      </c>
      <c r="H127" s="26">
        <f t="shared" si="26"/>
        <v>38.03685571298837</v>
      </c>
    </row>
    <row r="128" spans="2:13" x14ac:dyDescent="0.25">
      <c r="B128" s="9">
        <f t="shared" si="21"/>
        <v>1500</v>
      </c>
      <c r="C128" s="30">
        <f t="shared" si="23"/>
        <v>19.033681298097751</v>
      </c>
      <c r="D128" s="33">
        <f t="shared" si="24"/>
        <v>19.033681298098156</v>
      </c>
      <c r="F128" s="11">
        <f t="shared" si="22"/>
        <v>3000</v>
      </c>
      <c r="G128" s="11">
        <f t="shared" si="25"/>
        <v>38.034204093182957</v>
      </c>
      <c r="H128" s="26">
        <f t="shared" si="26"/>
        <v>38.034204093189409</v>
      </c>
    </row>
    <row r="129" spans="2:8" x14ac:dyDescent="0.25">
      <c r="B129" s="9">
        <f t="shared" si="21"/>
        <v>1560</v>
      </c>
      <c r="C129" s="30">
        <f t="shared" si="23"/>
        <v>19.0330178499126</v>
      </c>
      <c r="D129" s="33">
        <f t="shared" si="24"/>
        <v>19.033017849913001</v>
      </c>
      <c r="F129" s="11">
        <f t="shared" si="22"/>
        <v>3120</v>
      </c>
      <c r="G129" s="11">
        <f t="shared" si="25"/>
        <v>38.031552658233338</v>
      </c>
      <c r="H129" s="26">
        <f t="shared" si="26"/>
        <v>38.031552658239782</v>
      </c>
    </row>
    <row r="130" spans="2:8" x14ac:dyDescent="0.25">
      <c r="B130" s="9">
        <f t="shared" si="21"/>
        <v>1620</v>
      </c>
      <c r="C130" s="30">
        <f t="shared" si="23"/>
        <v>19.032354424852954</v>
      </c>
      <c r="D130" s="33">
        <f t="shared" si="24"/>
        <v>19.032354424853356</v>
      </c>
      <c r="F130" s="11">
        <f>F129+$H$100</f>
        <v>3240</v>
      </c>
      <c r="G130" s="11">
        <f t="shared" si="25"/>
        <v>38.02890140812017</v>
      </c>
      <c r="H130" s="26">
        <f t="shared" si="26"/>
        <v>38.028901408126607</v>
      </c>
    </row>
    <row r="131" spans="2:8" x14ac:dyDescent="0.25">
      <c r="B131" s="9">
        <f t="shared" si="21"/>
        <v>1680</v>
      </c>
      <c r="C131" s="30">
        <f t="shared" si="23"/>
        <v>19.031691022918007</v>
      </c>
      <c r="D131" s="33">
        <f t="shared" si="24"/>
        <v>19.031691022918409</v>
      </c>
      <c r="F131" s="11">
        <f t="shared" si="22"/>
        <v>3360</v>
      </c>
      <c r="G131" s="11">
        <f t="shared" si="25"/>
        <v>38.026250342830565</v>
      </c>
      <c r="H131" s="26">
        <f t="shared" si="26"/>
        <v>38.026250342837002</v>
      </c>
    </row>
    <row r="132" spans="2:8" x14ac:dyDescent="0.25">
      <c r="B132" s="9">
        <f t="shared" si="21"/>
        <v>1740</v>
      </c>
      <c r="C132" s="30">
        <f t="shared" si="23"/>
        <v>19.031027644106953</v>
      </c>
      <c r="D132" s="33">
        <f t="shared" si="24"/>
        <v>19.031027644107358</v>
      </c>
      <c r="F132" s="11">
        <f t="shared" si="22"/>
        <v>3480</v>
      </c>
      <c r="G132" s="11">
        <f t="shared" si="25"/>
        <v>38.02359946235164</v>
      </c>
      <c r="H132" s="26">
        <f t="shared" si="26"/>
        <v>38.023599462358085</v>
      </c>
    </row>
    <row r="133" spans="2:8" x14ac:dyDescent="0.25">
      <c r="B133" s="9">
        <f t="shared" si="21"/>
        <v>1800</v>
      </c>
      <c r="C133" s="30">
        <f t="shared" si="23"/>
        <v>19.030364288418987</v>
      </c>
      <c r="D133" s="33">
        <f t="shared" si="24"/>
        <v>19.030364288419388</v>
      </c>
      <c r="F133" s="11">
        <f t="shared" si="22"/>
        <v>3600</v>
      </c>
      <c r="G133" s="11">
        <f t="shared" si="25"/>
        <v>38.020948766670514</v>
      </c>
      <c r="H133" s="26">
        <f t="shared" si="26"/>
        <v>38.020948766676959</v>
      </c>
    </row>
    <row r="134" spans="2:8" x14ac:dyDescent="0.25">
      <c r="B134" s="9">
        <f t="shared" si="21"/>
        <v>1860</v>
      </c>
      <c r="C134" s="30">
        <f t="shared" si="23"/>
        <v>19.029700955853301</v>
      </c>
      <c r="D134" s="33">
        <f t="shared" si="24"/>
        <v>19.029700955853702</v>
      </c>
      <c r="F134" s="11">
        <f t="shared" si="22"/>
        <v>3720</v>
      </c>
      <c r="G134" s="11">
        <f t="shared" si="25"/>
        <v>38.018298255774305</v>
      </c>
      <c r="H134" s="26">
        <f t="shared" si="26"/>
        <v>38.018298255780742</v>
      </c>
    </row>
    <row r="135" spans="2:8" x14ac:dyDescent="0.25">
      <c r="B135" s="9">
        <f t="shared" si="21"/>
        <v>1920</v>
      </c>
      <c r="C135" s="30">
        <f t="shared" si="23"/>
        <v>19.02903764640909</v>
      </c>
      <c r="D135" s="33">
        <f t="shared" si="24"/>
        <v>19.029037646409492</v>
      </c>
      <c r="F135" s="11">
        <f>F134+$H$100</f>
        <v>3840</v>
      </c>
      <c r="G135" s="11">
        <f t="shared" si="25"/>
        <v>38.015647929650129</v>
      </c>
      <c r="H135" s="26">
        <f t="shared" si="26"/>
        <v>38.015647929656566</v>
      </c>
    </row>
    <row r="136" spans="2:8" x14ac:dyDescent="0.25">
      <c r="B136" s="9">
        <f t="shared" si="21"/>
        <v>1980</v>
      </c>
      <c r="C136" s="30">
        <f t="shared" si="23"/>
        <v>19.02837436008555</v>
      </c>
      <c r="D136" s="33">
        <f t="shared" si="24"/>
        <v>19.028374360085952</v>
      </c>
      <c r="F136" s="11">
        <f t="shared" si="22"/>
        <v>3960</v>
      </c>
      <c r="G136" s="11">
        <f t="shared" si="25"/>
        <v>38.012997788285105</v>
      </c>
      <c r="H136" s="26">
        <f t="shared" si="26"/>
        <v>38.012997788291543</v>
      </c>
    </row>
    <row r="137" spans="2:8" x14ac:dyDescent="0.25">
      <c r="B137" s="9">
        <f t="shared" si="21"/>
        <v>2040</v>
      </c>
      <c r="C137" s="30">
        <f t="shared" si="23"/>
        <v>19.027711096881873</v>
      </c>
      <c r="D137" s="33">
        <f t="shared" si="24"/>
        <v>19.027711096882275</v>
      </c>
      <c r="F137" s="11">
        <f t="shared" si="22"/>
        <v>4080</v>
      </c>
      <c r="G137" s="11">
        <f t="shared" si="25"/>
        <v>38.010347831666351</v>
      </c>
      <c r="H137" s="26">
        <f t="shared" si="26"/>
        <v>38.010347831672789</v>
      </c>
    </row>
    <row r="138" spans="2:8" x14ac:dyDescent="0.25">
      <c r="B138" s="9">
        <f t="shared" si="21"/>
        <v>2100</v>
      </c>
      <c r="C138" s="30">
        <f t="shared" si="23"/>
        <v>19.027047856797253</v>
      </c>
      <c r="D138" s="33">
        <f t="shared" si="24"/>
        <v>19.027047856797655</v>
      </c>
      <c r="F138" s="11">
        <f t="shared" si="22"/>
        <v>4200</v>
      </c>
      <c r="G138" s="11">
        <f t="shared" si="25"/>
        <v>38.007698059780992</v>
      </c>
      <c r="H138" s="26">
        <f t="shared" si="26"/>
        <v>38.00769805978743</v>
      </c>
    </row>
    <row r="139" spans="2:8" x14ac:dyDescent="0.25">
      <c r="B139" s="9">
        <f t="shared" si="21"/>
        <v>2160</v>
      </c>
      <c r="C139" s="30">
        <f t="shared" si="23"/>
        <v>19.026384639830884</v>
      </c>
      <c r="D139" s="33">
        <f t="shared" si="24"/>
        <v>19.026384639831285</v>
      </c>
      <c r="F139" s="17">
        <f t="shared" si="22"/>
        <v>4320</v>
      </c>
      <c r="G139" s="17">
        <f t="shared" si="25"/>
        <v>38.005048472616146</v>
      </c>
      <c r="H139" s="24">
        <f t="shared" si="26"/>
        <v>38.00504847262259</v>
      </c>
    </row>
    <row r="140" spans="2:8" x14ac:dyDescent="0.25">
      <c r="B140" s="9">
        <f t="shared" si="21"/>
        <v>2220</v>
      </c>
      <c r="C140" s="30">
        <f t="shared" si="23"/>
        <v>19.025721445981958</v>
      </c>
      <c r="D140" s="33">
        <f t="shared" si="24"/>
        <v>19.025721445982363</v>
      </c>
    </row>
    <row r="141" spans="2:8" x14ac:dyDescent="0.25">
      <c r="B141" s="9">
        <f t="shared" si="21"/>
        <v>2280</v>
      </c>
      <c r="C141" s="30">
        <f t="shared" si="23"/>
        <v>19.025058275249673</v>
      </c>
      <c r="D141" s="33">
        <f t="shared" si="24"/>
        <v>19.025058275250078</v>
      </c>
    </row>
    <row r="142" spans="2:8" x14ac:dyDescent="0.25">
      <c r="B142" s="9">
        <f t="shared" si="21"/>
        <v>2340</v>
      </c>
      <c r="C142" s="30">
        <f t="shared" si="23"/>
        <v>19.024395127633223</v>
      </c>
      <c r="D142" s="33">
        <f t="shared" si="24"/>
        <v>19.024395127633625</v>
      </c>
    </row>
    <row r="143" spans="2:8" x14ac:dyDescent="0.25">
      <c r="B143" s="9">
        <f t="shared" si="21"/>
        <v>2400</v>
      </c>
      <c r="C143" s="30">
        <f t="shared" si="23"/>
        <v>19.023732003131801</v>
      </c>
      <c r="D143" s="33">
        <f t="shared" si="24"/>
        <v>19.023732003132203</v>
      </c>
    </row>
    <row r="144" spans="2:8" x14ac:dyDescent="0.25">
      <c r="B144" s="9">
        <f t="shared" si="21"/>
        <v>2460</v>
      </c>
      <c r="C144" s="30">
        <f t="shared" si="23"/>
        <v>19.023068901744601</v>
      </c>
      <c r="D144" s="33">
        <f t="shared" si="24"/>
        <v>19.023068901745006</v>
      </c>
    </row>
    <row r="145" spans="2:4" x14ac:dyDescent="0.25">
      <c r="B145" s="9">
        <f t="shared" si="21"/>
        <v>2520</v>
      </c>
      <c r="C145" s="30">
        <f t="shared" si="23"/>
        <v>19.02240582347082</v>
      </c>
      <c r="D145" s="33">
        <f t="shared" si="24"/>
        <v>19.022405823471221</v>
      </c>
    </row>
    <row r="146" spans="2:4" x14ac:dyDescent="0.25">
      <c r="B146" s="9">
        <f t="shared" si="21"/>
        <v>2580</v>
      </c>
      <c r="C146" s="30">
        <f t="shared" si="23"/>
        <v>19.02174276830965</v>
      </c>
      <c r="D146" s="33">
        <f t="shared" si="24"/>
        <v>19.021742768310052</v>
      </c>
    </row>
    <row r="147" spans="2:4" x14ac:dyDescent="0.25">
      <c r="B147" s="9">
        <f t="shared" si="21"/>
        <v>2640</v>
      </c>
      <c r="C147" s="30">
        <f t="shared" si="23"/>
        <v>19.021079736260283</v>
      </c>
      <c r="D147" s="33">
        <f t="shared" si="24"/>
        <v>19.021079736260685</v>
      </c>
    </row>
    <row r="148" spans="2:4" x14ac:dyDescent="0.25">
      <c r="B148" s="9">
        <f t="shared" si="21"/>
        <v>2700</v>
      </c>
      <c r="C148" s="30">
        <f t="shared" si="23"/>
        <v>19.020416727321919</v>
      </c>
      <c r="D148" s="33">
        <f t="shared" si="24"/>
        <v>19.020416727322324</v>
      </c>
    </row>
    <row r="149" spans="2:4" x14ac:dyDescent="0.25">
      <c r="B149" s="9">
        <f t="shared" si="21"/>
        <v>2760</v>
      </c>
      <c r="C149" s="30">
        <f t="shared" si="23"/>
        <v>19.019753741493748</v>
      </c>
      <c r="D149" s="33">
        <f t="shared" si="24"/>
        <v>19.019753741494149</v>
      </c>
    </row>
    <row r="150" spans="2:4" x14ac:dyDescent="0.25">
      <c r="B150" s="9">
        <f t="shared" si="21"/>
        <v>2820</v>
      </c>
      <c r="C150" s="30">
        <f t="shared" si="23"/>
        <v>19.019090778774967</v>
      </c>
      <c r="D150" s="33">
        <f t="shared" si="24"/>
        <v>19.019090778775368</v>
      </c>
    </row>
    <row r="151" spans="2:4" x14ac:dyDescent="0.25">
      <c r="B151" s="9">
        <f t="shared" si="21"/>
        <v>2880</v>
      </c>
      <c r="C151" s="30">
        <f t="shared" si="23"/>
        <v>19.018427839164769</v>
      </c>
      <c r="D151" s="33">
        <f t="shared" si="24"/>
        <v>19.01842783916517</v>
      </c>
    </row>
    <row r="152" spans="2:4" x14ac:dyDescent="0.25">
      <c r="B152" s="9">
        <f t="shared" si="21"/>
        <v>2940</v>
      </c>
      <c r="C152" s="30">
        <f t="shared" si="23"/>
        <v>19.017764922662348</v>
      </c>
      <c r="D152" s="33">
        <f t="shared" si="24"/>
        <v>19.017764922662749</v>
      </c>
    </row>
    <row r="153" spans="2:4" x14ac:dyDescent="0.25">
      <c r="B153" s="9">
        <f t="shared" si="21"/>
        <v>3000</v>
      </c>
      <c r="C153" s="30">
        <f t="shared" si="23"/>
        <v>19.017102029266901</v>
      </c>
      <c r="D153" s="33">
        <f t="shared" si="24"/>
        <v>19.017102029267303</v>
      </c>
    </row>
    <row r="154" spans="2:4" x14ac:dyDescent="0.25">
      <c r="B154" s="9">
        <f t="shared" si="21"/>
        <v>3060</v>
      </c>
      <c r="C154" s="30">
        <f t="shared" si="23"/>
        <v>19.016439158977619</v>
      </c>
      <c r="D154" s="33">
        <f t="shared" si="24"/>
        <v>19.01643915897802</v>
      </c>
    </row>
    <row r="155" spans="2:4" x14ac:dyDescent="0.25">
      <c r="B155" s="9">
        <f t="shared" si="21"/>
        <v>3120</v>
      </c>
      <c r="C155" s="30">
        <f t="shared" si="23"/>
        <v>19.015776311793701</v>
      </c>
      <c r="D155" s="33">
        <f t="shared" si="24"/>
        <v>19.015776311794102</v>
      </c>
    </row>
    <row r="156" spans="2:4" x14ac:dyDescent="0.25">
      <c r="B156" s="9">
        <f t="shared" si="21"/>
        <v>3180</v>
      </c>
      <c r="C156" s="30">
        <f t="shared" si="23"/>
        <v>19.015113487714338</v>
      </c>
      <c r="D156" s="33">
        <f t="shared" si="24"/>
        <v>19.015113487714739</v>
      </c>
    </row>
    <row r="157" spans="2:4" x14ac:dyDescent="0.25">
      <c r="B157" s="9">
        <f t="shared" si="21"/>
        <v>3240</v>
      </c>
      <c r="C157" s="30">
        <f t="shared" si="23"/>
        <v>19.014450686738726</v>
      </c>
      <c r="D157" s="33">
        <f t="shared" si="24"/>
        <v>19.014450686739128</v>
      </c>
    </row>
    <row r="158" spans="2:4" x14ac:dyDescent="0.25">
      <c r="B158" s="9">
        <f t="shared" si="21"/>
        <v>3300</v>
      </c>
      <c r="C158" s="30">
        <f t="shared" si="23"/>
        <v>19.01378790886606</v>
      </c>
      <c r="D158" s="33">
        <f t="shared" si="24"/>
        <v>19.013787908866462</v>
      </c>
    </row>
    <row r="159" spans="2:4" x14ac:dyDescent="0.25">
      <c r="B159" s="9">
        <f t="shared" si="21"/>
        <v>3360</v>
      </c>
      <c r="C159" s="30">
        <f t="shared" si="23"/>
        <v>19.013125154095533</v>
      </c>
      <c r="D159" s="33">
        <f t="shared" si="24"/>
        <v>19.013125154095938</v>
      </c>
    </row>
    <row r="160" spans="2:4" x14ac:dyDescent="0.25">
      <c r="B160" s="9">
        <f t="shared" si="21"/>
        <v>3420</v>
      </c>
      <c r="C160" s="30">
        <f t="shared" si="23"/>
        <v>19.012462422426342</v>
      </c>
      <c r="D160" s="33">
        <f t="shared" si="24"/>
        <v>19.012462422426747</v>
      </c>
    </row>
    <row r="161" spans="2:4" x14ac:dyDescent="0.25">
      <c r="B161" s="9">
        <f t="shared" si="21"/>
        <v>3480</v>
      </c>
      <c r="C161" s="30">
        <f t="shared" si="23"/>
        <v>19.01179971385768</v>
      </c>
      <c r="D161" s="33">
        <f t="shared" si="24"/>
        <v>19.011799713858085</v>
      </c>
    </row>
    <row r="162" spans="2:4" x14ac:dyDescent="0.25">
      <c r="B162" s="9">
        <f t="shared" si="21"/>
        <v>3540</v>
      </c>
      <c r="C162" s="30">
        <f t="shared" si="23"/>
        <v>19.011137028388745</v>
      </c>
      <c r="D162" s="33">
        <f t="shared" si="24"/>
        <v>19.011137028389147</v>
      </c>
    </row>
    <row r="163" spans="2:4" x14ac:dyDescent="0.25">
      <c r="B163" s="9">
        <f t="shared" si="21"/>
        <v>3600</v>
      </c>
      <c r="C163" s="30">
        <f t="shared" si="23"/>
        <v>19.010474366018727</v>
      </c>
      <c r="D163" s="33">
        <f t="shared" si="24"/>
        <v>19.010474366019128</v>
      </c>
    </row>
    <row r="164" spans="2:4" x14ac:dyDescent="0.25">
      <c r="B164" s="9">
        <f t="shared" si="21"/>
        <v>3660</v>
      </c>
      <c r="C164" s="30">
        <f t="shared" si="23"/>
        <v>19.009811726746825</v>
      </c>
      <c r="D164" s="33">
        <f t="shared" si="24"/>
        <v>19.009811726747227</v>
      </c>
    </row>
    <row r="165" spans="2:4" x14ac:dyDescent="0.25">
      <c r="B165" s="9">
        <f t="shared" si="21"/>
        <v>3720</v>
      </c>
      <c r="C165" s="30">
        <f t="shared" si="23"/>
        <v>19.009149110572231</v>
      </c>
      <c r="D165" s="33">
        <f t="shared" si="24"/>
        <v>19.009149110572633</v>
      </c>
    </row>
    <row r="166" spans="2:4" x14ac:dyDescent="0.25">
      <c r="B166" s="9">
        <f t="shared" si="21"/>
        <v>3780</v>
      </c>
      <c r="C166" s="30">
        <f t="shared" si="23"/>
        <v>19.008486517494141</v>
      </c>
      <c r="D166" s="33">
        <f t="shared" si="24"/>
        <v>19.008486517494546</v>
      </c>
    </row>
    <row r="167" spans="2:4" x14ac:dyDescent="0.25">
      <c r="B167" s="9">
        <f t="shared" si="21"/>
        <v>3840</v>
      </c>
      <c r="C167" s="30">
        <f t="shared" si="23"/>
        <v>19.007823947511753</v>
      </c>
      <c r="D167" s="33">
        <f t="shared" si="24"/>
        <v>19.007823947512154</v>
      </c>
    </row>
    <row r="168" spans="2:4" x14ac:dyDescent="0.25">
      <c r="B168" s="9">
        <f t="shared" si="21"/>
        <v>3900</v>
      </c>
      <c r="C168" s="30">
        <f t="shared" si="23"/>
        <v>19.007161400624256</v>
      </c>
      <c r="D168" s="33">
        <f t="shared" si="24"/>
        <v>19.007161400624657</v>
      </c>
    </row>
    <row r="169" spans="2:4" x14ac:dyDescent="0.25">
      <c r="B169" s="9">
        <f t="shared" ref="B169:B175" si="27">B168+$C$100</f>
        <v>3960</v>
      </c>
      <c r="C169" s="30">
        <f t="shared" si="23"/>
        <v>19.006498876830847</v>
      </c>
      <c r="D169" s="33">
        <f t="shared" si="24"/>
        <v>19.006498876831252</v>
      </c>
    </row>
    <row r="170" spans="2:4" x14ac:dyDescent="0.25">
      <c r="B170" s="9">
        <f t="shared" si="27"/>
        <v>4020</v>
      </c>
      <c r="C170" s="30">
        <f t="shared" ref="C170:C175" si="28">C169+($C$100/2)*(((0-$E$100*D170)/$D$100)+((0-$E$100*C169)/$D$100))</f>
        <v>19.005836376130723</v>
      </c>
      <c r="D170" s="33">
        <f t="shared" ref="D170:D175" si="29">C168+2*$C$100*((0-$E$100*C169)/$D$100)</f>
        <v>19.005836376131128</v>
      </c>
    </row>
    <row r="171" spans="2:4" x14ac:dyDescent="0.25">
      <c r="B171" s="9">
        <f t="shared" si="27"/>
        <v>4080</v>
      </c>
      <c r="C171" s="30">
        <f t="shared" si="28"/>
        <v>19.005173898523079</v>
      </c>
      <c r="D171" s="33">
        <f t="shared" si="29"/>
        <v>19.005173898523481</v>
      </c>
    </row>
    <row r="172" spans="2:4" x14ac:dyDescent="0.25">
      <c r="B172" s="9">
        <f t="shared" si="27"/>
        <v>4140</v>
      </c>
      <c r="C172" s="30">
        <f t="shared" si="28"/>
        <v>19.004511444007111</v>
      </c>
      <c r="D172" s="33">
        <f t="shared" si="29"/>
        <v>19.004511444007512</v>
      </c>
    </row>
    <row r="173" spans="2:4" x14ac:dyDescent="0.25">
      <c r="B173" s="9">
        <f t="shared" si="27"/>
        <v>4200</v>
      </c>
      <c r="C173" s="30">
        <f t="shared" si="28"/>
        <v>19.003849012582009</v>
      </c>
      <c r="D173" s="33">
        <f t="shared" si="29"/>
        <v>19.00384901258241</v>
      </c>
    </row>
    <row r="174" spans="2:4" x14ac:dyDescent="0.25">
      <c r="B174" s="9">
        <f t="shared" si="27"/>
        <v>4260</v>
      </c>
      <c r="C174" s="30">
        <f t="shared" si="28"/>
        <v>19.003186604246974</v>
      </c>
      <c r="D174" s="33">
        <f t="shared" si="29"/>
        <v>19.003186604247375</v>
      </c>
    </row>
    <row r="175" spans="2:4" x14ac:dyDescent="0.25">
      <c r="B175" s="17">
        <f t="shared" si="27"/>
        <v>4320</v>
      </c>
      <c r="C175" s="32">
        <f t="shared" si="28"/>
        <v>19.002524219001199</v>
      </c>
      <c r="D175" s="32">
        <f t="shared" si="29"/>
        <v>19.0025242190016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FEUP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up201303568</dc:creator>
  <cp:lastModifiedBy>Antonio</cp:lastModifiedBy>
  <dcterms:created xsi:type="dcterms:W3CDTF">2014-11-19T11:19:19Z</dcterms:created>
  <dcterms:modified xsi:type="dcterms:W3CDTF">2014-12-20T20:38:52Z</dcterms:modified>
</cp:coreProperties>
</file>