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ifutebolclube\"/>
    </mc:Choice>
  </mc:AlternateContent>
  <xr:revisionPtr revIDLastSave="0" documentId="13_ncr:1_{AF825CB5-6B92-41BC-9418-6543763DECB5}" xr6:coauthVersionLast="47" xr6:coauthVersionMax="47" xr10:uidLastSave="{00000000-0000-0000-0000-000000000000}"/>
  <bookViews>
    <workbookView xWindow="-120" yWindow="-120" windowWidth="29040" windowHeight="15990" activeTab="1" xr2:uid="{526E91B5-BDBE-40F0-800D-B8549DF1331B}"/>
  </bookViews>
  <sheets>
    <sheet name="eliminatorias america do sul" sheetId="2" r:id="rId1"/>
    <sheet name="jogos america do sul" sheetId="4" r:id="rId2"/>
    <sheet name="Sheet3" sheetId="3" r:id="rId3"/>
    <sheet name="eliminatorias europ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3" i="3" l="1"/>
  <c r="D118" i="3"/>
  <c r="D122" i="3"/>
  <c r="D98" i="3"/>
  <c r="D102" i="3"/>
  <c r="D107" i="3"/>
  <c r="D84" i="3"/>
  <c r="D88" i="3"/>
  <c r="D92" i="3"/>
  <c r="D68" i="3"/>
  <c r="D73" i="3"/>
  <c r="D77" i="3"/>
  <c r="D61" i="3"/>
  <c r="D53" i="3"/>
  <c r="D57" i="3"/>
  <c r="D43" i="3"/>
  <c r="D47" i="3"/>
  <c r="L122" i="3"/>
  <c r="K122" i="3"/>
  <c r="J122" i="3"/>
  <c r="I122" i="3"/>
  <c r="H122" i="3"/>
  <c r="F122" i="3"/>
  <c r="E122" i="3"/>
  <c r="G122" i="3" s="1"/>
  <c r="C122" i="3"/>
  <c r="L118" i="3"/>
  <c r="K118" i="3"/>
  <c r="J118" i="3"/>
  <c r="I118" i="3"/>
  <c r="H118" i="3"/>
  <c r="F118" i="3"/>
  <c r="E118" i="3"/>
  <c r="G118" i="3" s="1"/>
  <c r="C118" i="3"/>
  <c r="L113" i="3"/>
  <c r="K113" i="3"/>
  <c r="J113" i="3"/>
  <c r="I113" i="3"/>
  <c r="H113" i="3"/>
  <c r="F113" i="3"/>
  <c r="E113" i="3"/>
  <c r="G113" i="3" s="1"/>
  <c r="C113" i="3"/>
  <c r="L107" i="3"/>
  <c r="K107" i="3"/>
  <c r="J107" i="3"/>
  <c r="I107" i="3"/>
  <c r="H107" i="3"/>
  <c r="F107" i="3"/>
  <c r="E107" i="3"/>
  <c r="G107" i="3" s="1"/>
  <c r="C107" i="3"/>
  <c r="L102" i="3"/>
  <c r="K102" i="3"/>
  <c r="J102" i="3"/>
  <c r="I102" i="3"/>
  <c r="H102" i="3"/>
  <c r="F102" i="3"/>
  <c r="E102" i="3"/>
  <c r="G102" i="3" s="1"/>
  <c r="C102" i="3"/>
  <c r="L98" i="3"/>
  <c r="K98" i="3"/>
  <c r="J98" i="3"/>
  <c r="I98" i="3"/>
  <c r="H98" i="3"/>
  <c r="F98" i="3"/>
  <c r="E98" i="3"/>
  <c r="G98" i="3" s="1"/>
  <c r="C98" i="3"/>
  <c r="L92" i="3"/>
  <c r="K92" i="3"/>
  <c r="J92" i="3"/>
  <c r="I92" i="3"/>
  <c r="H92" i="3"/>
  <c r="F92" i="3"/>
  <c r="E92" i="3"/>
  <c r="G92" i="3" s="1"/>
  <c r="C92" i="3"/>
  <c r="L88" i="3"/>
  <c r="K88" i="3"/>
  <c r="J88" i="3"/>
  <c r="I88" i="3"/>
  <c r="H88" i="3"/>
  <c r="F88" i="3"/>
  <c r="E88" i="3"/>
  <c r="G88" i="3" s="1"/>
  <c r="C88" i="3"/>
  <c r="L84" i="3"/>
  <c r="K84" i="3"/>
  <c r="J84" i="3"/>
  <c r="I84" i="3"/>
  <c r="H84" i="3"/>
  <c r="F84" i="3"/>
  <c r="E84" i="3"/>
  <c r="G84" i="3" s="1"/>
  <c r="C84" i="3"/>
  <c r="L77" i="3"/>
  <c r="K77" i="3"/>
  <c r="J77" i="3"/>
  <c r="I77" i="3"/>
  <c r="H77" i="3"/>
  <c r="F77" i="3"/>
  <c r="E77" i="3"/>
  <c r="G77" i="3" s="1"/>
  <c r="C77" i="3"/>
  <c r="L73" i="3"/>
  <c r="K73" i="3"/>
  <c r="J73" i="3"/>
  <c r="I73" i="3"/>
  <c r="H73" i="3"/>
  <c r="F73" i="3"/>
  <c r="E73" i="3"/>
  <c r="G73" i="3" s="1"/>
  <c r="C73" i="3"/>
  <c r="L68" i="3"/>
  <c r="K68" i="3"/>
  <c r="J68" i="3"/>
  <c r="I68" i="3"/>
  <c r="H68" i="3"/>
  <c r="F68" i="3"/>
  <c r="E68" i="3"/>
  <c r="G68" i="3" s="1"/>
  <c r="C68" i="3"/>
  <c r="L61" i="3"/>
  <c r="K61" i="3"/>
  <c r="J61" i="3"/>
  <c r="I61" i="3"/>
  <c r="H61" i="3"/>
  <c r="F61" i="3"/>
  <c r="E61" i="3"/>
  <c r="G61" i="3" s="1"/>
  <c r="C61" i="3"/>
  <c r="L57" i="3"/>
  <c r="K57" i="3"/>
  <c r="J57" i="3"/>
  <c r="I57" i="3"/>
  <c r="H57" i="3"/>
  <c r="F57" i="3"/>
  <c r="E57" i="3"/>
  <c r="G57" i="3" s="1"/>
  <c r="C57" i="3"/>
  <c r="L53" i="3"/>
  <c r="K53" i="3"/>
  <c r="J53" i="3"/>
  <c r="I53" i="3"/>
  <c r="H53" i="3"/>
  <c r="F53" i="3"/>
  <c r="E53" i="3"/>
  <c r="G53" i="3" s="1"/>
  <c r="C53" i="3"/>
  <c r="L47" i="3"/>
  <c r="K47" i="3"/>
  <c r="J47" i="3"/>
  <c r="I47" i="3"/>
  <c r="H47" i="3"/>
  <c r="F47" i="3"/>
  <c r="E47" i="3"/>
  <c r="G47" i="3" s="1"/>
  <c r="C47" i="3"/>
  <c r="L43" i="3"/>
  <c r="K43" i="3"/>
  <c r="J43" i="3"/>
  <c r="I43" i="3"/>
  <c r="H43" i="3"/>
  <c r="F43" i="3"/>
  <c r="E43" i="3"/>
  <c r="G43" i="3" s="1"/>
  <c r="C43" i="3"/>
  <c r="D32" i="3"/>
  <c r="D33" i="3"/>
  <c r="D34" i="3"/>
  <c r="D35" i="3"/>
  <c r="D36" i="3"/>
  <c r="D37" i="3"/>
  <c r="D38" i="3"/>
  <c r="D39" i="3"/>
  <c r="C39" i="3"/>
  <c r="C38" i="3"/>
  <c r="C37" i="3"/>
  <c r="L36" i="3"/>
  <c r="K36" i="3"/>
  <c r="J36" i="3"/>
  <c r="I36" i="3"/>
  <c r="H36" i="3"/>
  <c r="F36" i="3"/>
  <c r="E36" i="3"/>
  <c r="G36" i="3" s="1"/>
  <c r="C36" i="3"/>
  <c r="C35" i="3"/>
  <c r="C34" i="3"/>
  <c r="C33" i="3"/>
  <c r="L32" i="3"/>
  <c r="K32" i="3"/>
  <c r="J32" i="3"/>
  <c r="I32" i="3"/>
  <c r="H32" i="3"/>
  <c r="F32" i="3"/>
  <c r="E32" i="3"/>
  <c r="G32" i="3" s="1"/>
  <c r="C32" i="3"/>
  <c r="D24" i="3"/>
  <c r="D25" i="3"/>
  <c r="D26" i="3"/>
  <c r="D27" i="3"/>
  <c r="D28" i="3"/>
  <c r="D29" i="3"/>
  <c r="D30" i="3"/>
  <c r="D22" i="3"/>
  <c r="D23" i="3"/>
  <c r="C30" i="3"/>
  <c r="C29" i="3"/>
  <c r="C28" i="3"/>
  <c r="L27" i="3"/>
  <c r="K27" i="3"/>
  <c r="J27" i="3"/>
  <c r="I27" i="3"/>
  <c r="H27" i="3"/>
  <c r="F27" i="3"/>
  <c r="G27" i="3" s="1"/>
  <c r="E27" i="3"/>
  <c r="C27" i="3"/>
  <c r="C26" i="3"/>
  <c r="C25" i="3"/>
  <c r="C24" i="3"/>
  <c r="L23" i="3"/>
  <c r="K23" i="3"/>
  <c r="J23" i="3"/>
  <c r="I23" i="3"/>
  <c r="H23" i="3"/>
  <c r="G23" i="3"/>
  <c r="F23" i="3"/>
  <c r="E23" i="3"/>
  <c r="C23" i="3"/>
  <c r="C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L18" i="3"/>
  <c r="K18" i="3"/>
  <c r="J18" i="3"/>
  <c r="I18" i="3"/>
  <c r="H18" i="3"/>
  <c r="F18" i="3"/>
  <c r="E18" i="3"/>
  <c r="L13" i="3"/>
  <c r="K13" i="3"/>
  <c r="J13" i="3"/>
  <c r="I13" i="3"/>
  <c r="H13" i="3"/>
  <c r="F13" i="3"/>
  <c r="E13" i="3"/>
  <c r="C21" i="3"/>
  <c r="C20" i="3"/>
  <c r="C19" i="3"/>
  <c r="C18" i="3"/>
  <c r="C17" i="3"/>
  <c r="C16" i="3"/>
  <c r="C15" i="3"/>
  <c r="C14" i="3"/>
  <c r="C13" i="3"/>
  <c r="C12" i="3"/>
  <c r="C2" i="3"/>
  <c r="C3" i="3"/>
  <c r="C4" i="3"/>
  <c r="C5" i="3"/>
  <c r="C6" i="3"/>
  <c r="C7" i="3"/>
  <c r="C8" i="3"/>
  <c r="C9" i="3"/>
  <c r="C10" i="3"/>
  <c r="C11" i="3"/>
  <c r="I7" i="3"/>
  <c r="J7" i="3"/>
  <c r="K7" i="3"/>
  <c r="L7" i="3"/>
  <c r="L2" i="3"/>
  <c r="J2" i="3"/>
  <c r="K2" i="3"/>
  <c r="I2" i="3"/>
  <c r="H7" i="3"/>
  <c r="F7" i="3"/>
  <c r="E7" i="3"/>
  <c r="H2" i="3"/>
  <c r="F2" i="3"/>
  <c r="E2" i="3"/>
  <c r="G2" i="3" s="1"/>
  <c r="G18" i="3" l="1"/>
  <c r="G13" i="3"/>
  <c r="G7" i="3"/>
</calcChain>
</file>

<file path=xl/sharedStrings.xml><?xml version="1.0" encoding="utf-8"?>
<sst xmlns="http://schemas.openxmlformats.org/spreadsheetml/2006/main" count="1045" uniqueCount="390">
  <si>
    <t>Argentina</t>
  </si>
  <si>
    <t>Peru</t>
  </si>
  <si>
    <t>Chile</t>
  </si>
  <si>
    <t>Venezuela</t>
  </si>
  <si>
    <t>CLASSIFICAÇÃO</t>
  </si>
  <si>
    <t>Brasil</t>
  </si>
  <si>
    <t>Equador</t>
  </si>
  <si>
    <t>Uruguai</t>
  </si>
  <si>
    <t>Colômbia</t>
  </si>
  <si>
    <t>Bolívia</t>
  </si>
  <si>
    <t>Paraguai</t>
  </si>
  <si>
    <t>P</t>
  </si>
  <si>
    <t>J</t>
  </si>
  <si>
    <t>V</t>
  </si>
  <si>
    <t>E</t>
  </si>
  <si>
    <t>D</t>
  </si>
  <si>
    <t>GP</t>
  </si>
  <si>
    <t>GC</t>
  </si>
  <si>
    <t>SG</t>
  </si>
  <si>
    <t>%</t>
  </si>
  <si>
    <t>86.7</t>
  </si>
  <si>
    <t>77.8</t>
  </si>
  <si>
    <t>52.1</t>
  </si>
  <si>
    <t>45.8</t>
  </si>
  <si>
    <t>43.8</t>
  </si>
  <si>
    <t>39.6</t>
  </si>
  <si>
    <t>35.4</t>
  </si>
  <si>
    <t>31.3</t>
  </si>
  <si>
    <t>27.1</t>
  </si>
  <si>
    <t>20.8</t>
  </si>
  <si>
    <t>Pais</t>
  </si>
  <si>
    <t>1ª RODADA</t>
  </si>
  <si>
    <t>PAR</t>
  </si>
  <si>
    <t>PER</t>
  </si>
  <si>
    <t>VEJA COMO FOI</t>
  </si>
  <si>
    <t>URU</t>
  </si>
  <si>
    <t>CHI</t>
  </si>
  <si>
    <t>ARG</t>
  </si>
  <si>
    <t>EQU</t>
  </si>
  <si>
    <t>COL</t>
  </si>
  <si>
    <t>VEN</t>
  </si>
  <si>
    <t>BRA</t>
  </si>
  <si>
    <t>BOL</t>
  </si>
  <si>
    <t>QUI</t>
  </si>
  <si>
    <t>08/10/2020</t>
  </si>
  <si>
    <t>DEFENSORES DEL CHACO</t>
  </si>
  <si>
    <t>19:30</t>
  </si>
  <si>
    <t>CENTENÁRIO</t>
  </si>
  <si>
    <t>19:45</t>
  </si>
  <si>
    <t>LA BOMBONERA</t>
  </si>
  <si>
    <t>21:30</t>
  </si>
  <si>
    <t>SEX</t>
  </si>
  <si>
    <t>09/10/2020</t>
  </si>
  <si>
    <t>METROPOLITANO BARRANQUILLA</t>
  </si>
  <si>
    <t>20:30</t>
  </si>
  <si>
    <t>NEO QUÍMICA ARENA</t>
  </si>
  <si>
    <t>2ª RODADA</t>
  </si>
  <si>
    <t>TER</t>
  </si>
  <si>
    <t>13/10/2020</t>
  </si>
  <si>
    <t>HERNANDO SILES</t>
  </si>
  <si>
    <t>17:00</t>
  </si>
  <si>
    <t>CASA BLANCA</t>
  </si>
  <si>
    <t>18:00</t>
  </si>
  <si>
    <t>METROPOLITANO DE MÉRIDA</t>
  </si>
  <si>
    <t>19:00</t>
  </si>
  <si>
    <t>NACIONAL DE LIMA</t>
  </si>
  <si>
    <t>21:00</t>
  </si>
  <si>
    <t>NACIONAL DE SANTIAGO</t>
  </si>
  <si>
    <t>3ª RODADA</t>
  </si>
  <si>
    <t>12/11/2020</t>
  </si>
  <si>
    <t>13/11/2020</t>
  </si>
  <si>
    <t>17:30</t>
  </si>
  <si>
    <t>20:00</t>
  </si>
  <si>
    <t>MORUMBI</t>
  </si>
  <si>
    <t>https://ge.globo.com/futebol/copa-do-mundo/eliminatorias-america-do-sul/jogo/08-10-2020/paraguai-peru.ghtml</t>
  </si>
  <si>
    <t>https://ge.globo.com/futebol/copa-do-mundo/eliminatorias-america-do-sul/jogo/08-10-2020/uruguai-chile.ghtml</t>
  </si>
  <si>
    <t>https://ge.globo.com/futebol/copa-do-mundo/eliminatorias-america-do-sul/jogo/08-10-2020/argentina-equador.ghtml</t>
  </si>
  <si>
    <t>https://ge.globo.com/futebol/copa-do-mundo/eliminatorias-america-do-sul/jogo/09-10-2020/colombia-venezuela.ghtml</t>
  </si>
  <si>
    <t>https://ge.globo.com/futebol/copa-do-mundo/eliminatorias-america-do-sul/jogo/09-10-2020/brasil-bolivia.ghtml</t>
  </si>
  <si>
    <t>https://ge.globo.com/futebol/copa-do-mundo/eliminatorias-america-do-sul/jogo/13-10-2020/bolivia-argentina.ghtml</t>
  </si>
  <si>
    <t>https://ge.globo.com/futebol/copa-do-mundo/eliminatorias-america-do-sul/jogo/13-10-2020/equador-uruguai.ghtml</t>
  </si>
  <si>
    <t>https://ge.globo.com/futebol/copa-do-mundo/eliminatorias-america-do-sul/jogo/13-10-2020/venezuela-paraguai.ghtml</t>
  </si>
  <si>
    <t>https://ge.globo.com/futebol/copa-do-mundo/eliminatorias-america-do-sul/jogo/13-10-2020/peru-brasil.ghtml</t>
  </si>
  <si>
    <t>https://ge.globo.com/futebol/copa-do-mundo/eliminatorias-america-do-sul/jogo/13-10-2020/chile-colombia.ghtml</t>
  </si>
  <si>
    <t>https://ge.globo.com/futebol/copa-do-mundo/eliminatorias-america-do-sul/jogo/12-11-2020/bolivia-equador.ghtml</t>
  </si>
  <si>
    <t>https://ge.globo.com/futebol/copa-do-mundo/eliminatorias-america-do-sul/jogo/12-11-2020/argentina-paraguai.ghtml</t>
  </si>
  <si>
    <t>https://ge.globo.com/futebol/copa-do-mundo/eliminatorias-america-do-sul/jogo/13-11-2020/colombia-uruguai.ghtml</t>
  </si>
  <si>
    <t>https://ge.globo.com/futebol/copa-do-mundo/eliminatorias-america-do-sul/jogo/13-11-2020/chile-peru.ghtml</t>
  </si>
  <si>
    <t>https://ge.globo.com/futebol/copa-do-mundo/eliminatorias-america-do-sul/jogo/13-11-2020/brasil-venezuela.ghtml</t>
  </si>
  <si>
    <t>4ª RODADA</t>
  </si>
  <si>
    <t>17/11/2020</t>
  </si>
  <si>
    <t>OLIMPICO DE LA UCV</t>
  </si>
  <si>
    <t>https://ge.globo.com/futebol/copa-do-mundo/eliminatorias-america-do-sul/jogo/17-11-2020/venezuela-chile.ghtml</t>
  </si>
  <si>
    <t>https://ge.globo.com/futebol/copa-do-mundo/eliminatorias-america-do-sul/jogo/17-11-2020/equador-colombia.ghtml</t>
  </si>
  <si>
    <t>https://ge.globo.com/futebol/copa-do-mundo/eliminatorias-america-do-sul/jogo/17-11-2020/uruguai-brasil.ghtml</t>
  </si>
  <si>
    <t>https://ge.globo.com/futebol/copa-do-mundo/eliminatorias-america-do-sul/jogo/17-11-2020/paraguai-bolivia.ghtml</t>
  </si>
  <si>
    <t>https://ge.globo.com/futebol/copa-do-mundo/eliminatorias-america-do-sul/jogo/17-11-2020/peru-argentina.ghtml</t>
  </si>
  <si>
    <t>5ª RODADA</t>
  </si>
  <si>
    <t>DOM</t>
  </si>
  <si>
    <t>10/10/2021</t>
  </si>
  <si>
    <t>MONUMENTAL DE NÚÑEZ</t>
  </si>
  <si>
    <t>SAN CARLOS DE APOQUINDO</t>
  </si>
  <si>
    <t>https://ge.globo.com/futebol/copa-do-mundo/eliminatorias-america-do-sul/jogo/10-10-2021/bolivia-peru.ghtml</t>
  </si>
  <si>
    <t>https://ge.globo.com/futebol/copa-do-mundo/eliminatorias-america-do-sul/jogo/10-10-2021/venezuela-equador.ghtml</t>
  </si>
  <si>
    <t>https://ge.globo.com/futebol/copa-do-mundo/eliminatorias-america-do-sul/jogo/10-10-2021/colombia-brasil.ghtml</t>
  </si>
  <si>
    <t>https://ge.globo.com/futebol/copa-do-mundo/eliminatorias-america-do-sul/jogo/10-10-2021/argentina-uruguai.ghtml</t>
  </si>
  <si>
    <t>https://ge.globo.com/futebol/copa-do-mundo/eliminatorias-america-do-sul/jogo/10-10-2021/chile-paraguai.ghtml</t>
  </si>
  <si>
    <t>6ª RODADA</t>
  </si>
  <si>
    <t>05/09/2021</t>
  </si>
  <si>
    <t>CAMPEÓN DEL SIGLO</t>
  </si>
  <si>
    <t>22:00</t>
  </si>
  <si>
    <t>https://ge.globo.com/futebol/copa-do-mundo/eliminatorias-america-do-sul/jogo/05-09-2021/equador-chile.ghtml</t>
  </si>
  <si>
    <t>https://ge.globo.com/futebol/copa-do-mundo/eliminatorias-america-do-sul/jogo/05-09-2021/uruguai-bolivia.ghtml</t>
  </si>
  <si>
    <t>https://ge.globo.com/futebol/copa-do-mundo/eliminatorias-america-do-sul/jogo/05-09-2021/paraguai-colombia.ghtml</t>
  </si>
  <si>
    <t>https://ge.globo.com/futebol/copa-do-mundo/eliminatorias-america-do-sul/jogo/05-09-2021/peru-venezuela.ghtml</t>
  </si>
  <si>
    <t>7ª RODADA</t>
  </si>
  <si>
    <t>8ª RODADA</t>
  </si>
  <si>
    <t>9ª RODADA</t>
  </si>
  <si>
    <t>03/06/2021</t>
  </si>
  <si>
    <t>ÚNICO DE SANTIAGO DEL ESTERO</t>
  </si>
  <si>
    <t>23:00</t>
  </si>
  <si>
    <t>04/06/2021</t>
  </si>
  <si>
    <t>BEIRA-RIO</t>
  </si>
  <si>
    <t>08/06/2021</t>
  </si>
  <si>
    <t>22:30</t>
  </si>
  <si>
    <t>02/09/2021</t>
  </si>
  <si>
    <t>MONUMENTAL DE SANTIAGO</t>
  </si>
  <si>
    <t>https://ge.globo.com/futebol/copa-do-mundo/eliminatorias-america-do-sul/jogo/03-06-2021/bolivia-venezuela.ghtml</t>
  </si>
  <si>
    <t>https://ge.globo.com/futebol/copa-do-mundo/eliminatorias-america-do-sul/jogo/03-06-2021/uruguai-paraguai.ghtml</t>
  </si>
  <si>
    <t>https://ge.globo.com/futebol/copa-do-mundo/eliminatorias-america-do-sul/jogo/03-06-2021/argentina-chile.ghtml</t>
  </si>
  <si>
    <t>https://ge.globo.com/futebol/copa-do-mundo/eliminatorias-america-do-sul/jogo/03-06-2021/peru-colombia.ghtml</t>
  </si>
  <si>
    <t>https://ge.globo.com/futebol/copa-do-mundo/eliminatorias-america-do-sul/jogo/04-06-2021/brasil-equador.ghtml</t>
  </si>
  <si>
    <t>https://ge.globo.com/futebol/copa-do-mundo/eliminatorias-america-do-sul/jogo/08-06-2021/equador-peru.ghtml</t>
  </si>
  <si>
    <t>https://ge.globo.com/futebol/copa-do-mundo/eliminatorias-america-do-sul/jogo/08-06-2021/venezuela-uruguai.ghtml</t>
  </si>
  <si>
    <t>https://ge.globo.com/futebol/copa-do-mundo/eliminatorias-america-do-sul/jogo/08-06-2021/colombia-argentina.ghtml</t>
  </si>
  <si>
    <t>https://ge.globo.com/futebol/copa-do-mundo/eliminatorias-america-do-sul/jogo/08-06-2021/paraguai-brasil.ghtml</t>
  </si>
  <si>
    <t>https://ge.globo.com/futebol/copa-do-mundo/eliminatorias-america-do-sul/jogo/08-06-2021/chile-bolivia.ghtml</t>
  </si>
  <si>
    <t>https://ge.globo.com/futebol/copa-do-mundo/eliminatorias-america-do-sul/jogo/02-09-2021/bolivia-colombia.ghtml</t>
  </si>
  <si>
    <t>https://ge.globo.com/futebol/copa-do-mundo/eliminatorias-america-do-sul/jogo/02-09-2021/equador-paraguai.ghtml</t>
  </si>
  <si>
    <t>https://ge.globo.com/futebol/copa-do-mundo/eliminatorias-america-do-sul/jogo/02-09-2021/venezuela-argentina.ghtml</t>
  </si>
  <si>
    <t>https://ge.globo.com/futebol/copa-do-mundo/eliminatorias-america-do-sul/jogo/02-09-2021/peru-uruguai.ghtml</t>
  </si>
  <si>
    <t>https://ge.globo.com/futebol/copa-do-mundo/eliminatorias-america-do-sul/jogo/02-09-2021/chile-brasil.ghtml</t>
  </si>
  <si>
    <t>10ª RODADA</t>
  </si>
  <si>
    <t>https://ge.globo.com/futebol/copa-do-mundo/eliminatorias-america-do-sul/jogo/09-09-2021/uruguai-equador.ghtml</t>
  </si>
  <si>
    <t>https://ge.globo.com/futebol/copa-do-mundo/eliminatorias-america-do-sul/jogo/09-09-2021/paraguai-venezuela.ghtml</t>
  </si>
  <si>
    <t>https://ge.globo.com/futebol/copa-do-mundo/eliminatorias-america-do-sul/jogo/09-09-2021/colombia-chile.ghtml</t>
  </si>
  <si>
    <t>https://ge.globo.com/futebol/copa-do-mundo/eliminatorias-america-do-sul/jogo/09-09-2021/argentina-bolivia.ghtml</t>
  </si>
  <si>
    <t>https://ge.globo.com/futebol/copa-do-mundo/eliminatorias-america-do-sul/jogo/09-09-2021/brasil-peru.ghtml</t>
  </si>
  <si>
    <t>11ª RODADA</t>
  </si>
  <si>
    <t>https://ge.globo.com/futebol/copa-do-mundo/eliminatorias-america-do-sul/jogo/07-10-2021/uruguai-colombia.ghtml</t>
  </si>
  <si>
    <t>https://ge.globo.com/futebol/copa-do-mundo/eliminatorias-america-do-sul/jogo/07-10-2021/paraguai-argentina.ghtml</t>
  </si>
  <si>
    <t>https://ge.globo.com/futebol/copa-do-mundo/eliminatorias-america-do-sul/jogo/07-10-2021/venezuela-brasil.ghtml</t>
  </si>
  <si>
    <t>https://ge.globo.com/futebol/copa-do-mundo/eliminatorias-america-do-sul/jogo/07-10-2021/equador-bolivia.ghtml</t>
  </si>
  <si>
    <t>https://ge.globo.com/futebol/copa-do-mundo/eliminatorias-america-do-sul/jogo/07-10-2021/peru-chile.ghtml</t>
  </si>
  <si>
    <t>12ª RODADA</t>
  </si>
  <si>
    <t>https://ge.globo.com/futebol/copa-do-mundo/eliminatorias-america-do-sul/jogo/14-10-2021/bolivia-paraguai.ghtml</t>
  </si>
  <si>
    <t>https://ge.globo.com/futebol/copa-do-mundo/eliminatorias-america-do-sul/jogo/14-10-2021/colombia-equador.ghtml</t>
  </si>
  <si>
    <t>https://ge.globo.com/futebol/copa-do-mundo/eliminatorias-america-do-sul/jogo/14-10-2021/argentina-peru.ghtml</t>
  </si>
  <si>
    <t>https://ge.globo.com/futebol/copa-do-mundo/eliminatorias-america-do-sul/jogo/14-10-2021/chile-venezuela.ghtml</t>
  </si>
  <si>
    <t>https://ge.globo.com/futebol/copa-do-mundo/eliminatorias-america-do-sul/jogo/14-10-2021/brasil-uruguai.ghtml</t>
  </si>
  <si>
    <t>09/09/2021</t>
  </si>
  <si>
    <t>ARENA DE PERNAMBUCO</t>
  </si>
  <si>
    <t>07/10/2021</t>
  </si>
  <si>
    <t>PARQUE CENTRAL</t>
  </si>
  <si>
    <t>MONUMENTAL DE BARCELONA</t>
  </si>
  <si>
    <t>14/10/2021</t>
  </si>
  <si>
    <t>ARENA DA AMAZÔNIA</t>
  </si>
  <si>
    <t>13ª RODADA</t>
  </si>
  <si>
    <t>https://ge.globo.com/futebol/copa-do-mundo/eliminatorias-america-do-sul/jogo/11-11-2021/equador-venezuela.ghtml</t>
  </si>
  <si>
    <t>https://ge.globo.com/futebol/copa-do-mundo/eliminatorias-america-do-sul/jogo/11-11-2021/paraguai-chile.ghtml</t>
  </si>
  <si>
    <t>https://ge.globo.com/futebol/copa-do-mundo/eliminatorias-america-do-sul/jogo/11-11-2021/brasil-colombia.ghtml</t>
  </si>
  <si>
    <t>https://ge.globo.com/futebol/copa-do-mundo/eliminatorias-america-do-sul/jogo/11-11-2021/peru-bolivia.ghtml</t>
  </si>
  <si>
    <t>https://ge.globo.com/futebol/copa-do-mundo/eliminatorias-america-do-sul/jogo/12-11-2021/uruguai-argentina.ghtml</t>
  </si>
  <si>
    <t>14ª RODADA</t>
  </si>
  <si>
    <t>https://ge.globo.com/futebol/copa-do-mundo/eliminatorias-america-do-sul/jogo/16-11-2021/bolivia-uruguai.ghtml</t>
  </si>
  <si>
    <t>https://ge.globo.com/futebol/copa-do-mundo/eliminatorias-america-do-sul/jogo/16-11-2021/venezuela-peru.ghtml</t>
  </si>
  <si>
    <t>https://ge.globo.com/futebol/copa-do-mundo/eliminatorias-america-do-sul/jogo/16-11-2021/colombia-paraguai.ghtml</t>
  </si>
  <si>
    <t>https://ge.globo.com/futebol/copa-do-mundo/eliminatorias-america-do-sul/jogo/16-11-2021/argentina-brasil.ghtml</t>
  </si>
  <si>
    <t>https://ge.globo.com/futebol/copa-do-mundo/eliminatorias-america-do-sul/jogo/16-11-2021/chile-equador.ghtml</t>
  </si>
  <si>
    <t>15ª RODADA</t>
  </si>
  <si>
    <t>https://ge.globo.com/futebol/copa-do-mundo/eliminatorias-america-do-sul/jogo/27-01-2022/equador-brasil.ghtml</t>
  </si>
  <si>
    <t>https://ge.globo.com/futebol/copa-do-mundo/eliminatorias-america-do-sul/jogo/27-01-2022/paraguai-uruguai.ghtml</t>
  </si>
  <si>
    <t>https://ge.globo.com/futebol/copa-do-mundo/eliminatorias-america-do-sul/jogo/27-01-2022/chile-argentina.ghtml</t>
  </si>
  <si>
    <t>https://ge.globo.com/futebol/copa-do-mundo/eliminatorias-america-do-sul/jogo/28-01-2022/colombia-peru.ghtml</t>
  </si>
  <si>
    <t>https://ge.globo.com/futebol/copa-do-mundo/eliminatorias-america-do-sul/jogo/28-01-2022/venezuela-bolivia.ghtml</t>
  </si>
  <si>
    <t>11/11/2021</t>
  </si>
  <si>
    <t>12/11/2021</t>
  </si>
  <si>
    <t>16/11/2021</t>
  </si>
  <si>
    <t>SAN JUAN</t>
  </si>
  <si>
    <t>21:15</t>
  </si>
  <si>
    <t>27/01/2022</t>
  </si>
  <si>
    <t>LA OLLA</t>
  </si>
  <si>
    <t>MUNICIPAL DE CALAMA</t>
  </si>
  <si>
    <t>28/01/2022</t>
  </si>
  <si>
    <t>LA CAROLINA</t>
  </si>
  <si>
    <t>16ª RODADA</t>
  </si>
  <si>
    <t>https://ge.globo.com/futebol/copa-do-mundo/eliminatorias-america-do-sul/jogo/01-02-2022/bolivia-chile.ghtml</t>
  </si>
  <si>
    <t>https://ge.globo.com/futebol/copa-do-mundo/eliminatorias-america-do-sul/jogo/01-02-2022/uruguai-venezuela.ghtml</t>
  </si>
  <si>
    <t>https://ge.globo.com/futebol/copa-do-mundo/eliminatorias-america-do-sul/jogo/01-02-2022/argentina-colombia.ghtml</t>
  </si>
  <si>
    <t>https://ge.globo.com/futebol/copa-do-mundo/eliminatorias-america-do-sul/jogo/01-02-2022/brasil-paraguai.ghtml</t>
  </si>
  <si>
    <t>https://ge.globo.com/futebol/copa-do-mundo/eliminatorias-america-do-sul/jogo/01-02-2022/peru-equador.ghtml</t>
  </si>
  <si>
    <t>17ª RODADA</t>
  </si>
  <si>
    <t>18ª RODADA</t>
  </si>
  <si>
    <t>01/02/2022</t>
  </si>
  <si>
    <t>MARIO ALBERTO KEMPES</t>
  </si>
  <si>
    <t>MINEIRÃO</t>
  </si>
  <si>
    <t>24/03/2022</t>
  </si>
  <si>
    <t>29/03/2022</t>
  </si>
  <si>
    <t>GRUPO A</t>
  </si>
  <si>
    <t>Sérvia</t>
  </si>
  <si>
    <t>Portugal</t>
  </si>
  <si>
    <t>Irlanda</t>
  </si>
  <si>
    <t>Luxemburgo</t>
  </si>
  <si>
    <t>Azerbaijão</t>
  </si>
  <si>
    <t>83.3</t>
  </si>
  <si>
    <t>70.8</t>
  </si>
  <si>
    <t>37.5</t>
  </si>
  <si>
    <t>4.2</t>
  </si>
  <si>
    <t>GRUPO B</t>
  </si>
  <si>
    <t>Espanha</t>
  </si>
  <si>
    <t>Suécia</t>
  </si>
  <si>
    <t>Grécia</t>
  </si>
  <si>
    <t>Geórgia</t>
  </si>
  <si>
    <t>Kosovo</t>
  </si>
  <si>
    <t>79.2</t>
  </si>
  <si>
    <t>62.5</t>
  </si>
  <si>
    <t>41.7</t>
  </si>
  <si>
    <t>29.2</t>
  </si>
  <si>
    <t>GRUPO C</t>
  </si>
  <si>
    <t>Suíça</t>
  </si>
  <si>
    <t>Itália</t>
  </si>
  <si>
    <t>Irlanda do Norte</t>
  </si>
  <si>
    <t>Bulgária</t>
  </si>
  <si>
    <t>Lituânia</t>
  </si>
  <si>
    <t>66.7</t>
  </si>
  <si>
    <t>33.3</t>
  </si>
  <si>
    <t>12.5</t>
  </si>
  <si>
    <t>GRUPO D</t>
  </si>
  <si>
    <t>França</t>
  </si>
  <si>
    <t>Ucrânia</t>
  </si>
  <si>
    <t>Finlândia</t>
  </si>
  <si>
    <t>Bósnia</t>
  </si>
  <si>
    <t>Cazaquistão</t>
  </si>
  <si>
    <t>GRUPO E</t>
  </si>
  <si>
    <t>Bélgica</t>
  </si>
  <si>
    <t>País de Gales</t>
  </si>
  <si>
    <t>República Tcheca</t>
  </si>
  <si>
    <t>Estônia</t>
  </si>
  <si>
    <t>Belarus</t>
  </si>
  <si>
    <t>58.3</t>
  </si>
  <si>
    <t>16.7</t>
  </si>
  <si>
    <t>GRUPO F</t>
  </si>
  <si>
    <t>Dinamarca</t>
  </si>
  <si>
    <t>Escócia</t>
  </si>
  <si>
    <t>Áustria</t>
  </si>
  <si>
    <t>Israel</t>
  </si>
  <si>
    <t>Ilhas Faroe</t>
  </si>
  <si>
    <t>Moldávia</t>
  </si>
  <si>
    <t>76.7</t>
  </si>
  <si>
    <t>53.3</t>
  </si>
  <si>
    <t>46.7</t>
  </si>
  <si>
    <t>3.3</t>
  </si>
  <si>
    <t>GRUPO G</t>
  </si>
  <si>
    <t>Holanda</t>
  </si>
  <si>
    <t>Turquia</t>
  </si>
  <si>
    <t>Noruega</t>
  </si>
  <si>
    <t>Montenegro</t>
  </si>
  <si>
    <t>Letônia</t>
  </si>
  <si>
    <t>Gibraltar</t>
  </si>
  <si>
    <t>GRUPO H</t>
  </si>
  <si>
    <t>Croácia</t>
  </si>
  <si>
    <t>Rússia</t>
  </si>
  <si>
    <t>Eslováquia</t>
  </si>
  <si>
    <t>Eslovênia</t>
  </si>
  <si>
    <t>Chipre</t>
  </si>
  <si>
    <t>Malta</t>
  </si>
  <si>
    <t>73.3</t>
  </si>
  <si>
    <t>GRUPO I</t>
  </si>
  <si>
    <t>Inglaterra</t>
  </si>
  <si>
    <t>Polônia</t>
  </si>
  <si>
    <t>Albânia</t>
  </si>
  <si>
    <t>Hungria</t>
  </si>
  <si>
    <t>Andorra</t>
  </si>
  <si>
    <t>San Marino</t>
  </si>
  <si>
    <t>56.7</t>
  </si>
  <si>
    <t>GRUPO J</t>
  </si>
  <si>
    <t>Alemanha</t>
  </si>
  <si>
    <t>Macedônia do Norte</t>
  </si>
  <si>
    <t>Romênia</t>
  </si>
  <si>
    <t>Armênia</t>
  </si>
  <si>
    <t>Islândia</t>
  </si>
  <si>
    <t>Liechtenstein</t>
  </si>
  <si>
    <t>QUA 24/03/2021 JUVENTUS STADIUM 16:45</t>
  </si>
  <si>
    <t>POR</t>
  </si>
  <si>
    <t>AZE</t>
  </si>
  <si>
    <t>QUA 24/03/2021 MARAKANA 16:45</t>
  </si>
  <si>
    <t>SER</t>
  </si>
  <si>
    <t>IRL</t>
  </si>
  <si>
    <t>QUI 25/03/2021 NUEVO LOS CÁRMENES 16:45</t>
  </si>
  <si>
    <t>ESP</t>
  </si>
  <si>
    <t>GRE</t>
  </si>
  <si>
    <t>QUI 25/03/2021 SOLNA ARENA 16:45</t>
  </si>
  <si>
    <t>SUE</t>
  </si>
  <si>
    <t>GEO</t>
  </si>
  <si>
    <t>https://ge.globo.com/futebol/copa-do-mundo/eliminatorias-europa/jogo/24-03-2021/portugal-azerbaijao.ghtml</t>
  </si>
  <si>
    <t>https://ge.globo.com/futebol/copa-do-mundo/eliminatorias-europa/jogo/25-03-2021/espanha-grecia.ghtml</t>
  </si>
  <si>
    <t>BUL</t>
  </si>
  <si>
    <t>SUI</t>
  </si>
  <si>
    <t>QUI 25/03/2021 ENNIO TARDINI 16:45</t>
  </si>
  <si>
    <t>ITA</t>
  </si>
  <si>
    <t>IRN</t>
  </si>
  <si>
    <t>QUI 25/03/2021 NACIONAL VASIL LEVSKI 14:00</t>
  </si>
  <si>
    <t>A</t>
  </si>
  <si>
    <t>B</t>
  </si>
  <si>
    <t>C</t>
  </si>
  <si>
    <t>https://ge.globo.com/futebol/copa-do-mundo/eliminatorias-europa/jogo/25-03-2021/italia-irlanda-do-norte.ghtml</t>
  </si>
  <si>
    <t>QUA 24/03/2021 OLÍMPICO DE HELSINQUE 16:45</t>
  </si>
  <si>
    <t>FIN</t>
  </si>
  <si>
    <t>BOS</t>
  </si>
  <si>
    <t>QUA 24/03/2021 STADE DE FRANCE (SAINT-DENIS) 16:45</t>
  </si>
  <si>
    <t>FRA</t>
  </si>
  <si>
    <t>UCR</t>
  </si>
  <si>
    <t>https://ge.globo.com/futebol/copa-do-mundo/eliminatorias-europa/jogo/24-03-2021/franca-ucrania.ghtml</t>
  </si>
  <si>
    <t>QUA 24/03/2021 ARENA LUBLIN 16:45</t>
  </si>
  <si>
    <t>EST</t>
  </si>
  <si>
    <t>TCH</t>
  </si>
  <si>
    <t>QUA 24/03/2021 REI BALDUÍNO 16:45</t>
  </si>
  <si>
    <t>BEL</t>
  </si>
  <si>
    <t>GAL</t>
  </si>
  <si>
    <t>QUI 25/03/2021 TEL AVIV 14:00</t>
  </si>
  <si>
    <t>ISR</t>
  </si>
  <si>
    <t>DIN</t>
  </si>
  <si>
    <t>QUI 25/03/2021 ZIMBRU 16:45</t>
  </si>
  <si>
    <t>MDV</t>
  </si>
  <si>
    <t>IFA</t>
  </si>
  <si>
    <t>QUI 25/03/2021 HAMPDEN PARK 16:45</t>
  </si>
  <si>
    <t>ESC</t>
  </si>
  <si>
    <t>AUT</t>
  </si>
  <si>
    <t>F</t>
  </si>
  <si>
    <t>QUA 24/03/2021 GALATASARAY ARENA 14:00</t>
  </si>
  <si>
    <t>TUR</t>
  </si>
  <si>
    <t>HOL</t>
  </si>
  <si>
    <t>QUA 24/03/2021 VICTORIA 16:45</t>
  </si>
  <si>
    <t>GIB</t>
  </si>
  <si>
    <t>NOR</t>
  </si>
  <si>
    <t>QUA 24/03/2021 SKONTO 16:45</t>
  </si>
  <si>
    <t>LET</t>
  </si>
  <si>
    <t>MON</t>
  </si>
  <si>
    <t>G</t>
  </si>
  <si>
    <t>CHP</t>
  </si>
  <si>
    <t>EVQ</t>
  </si>
  <si>
    <t>MTA</t>
  </si>
  <si>
    <t>RUS</t>
  </si>
  <si>
    <t>ESL</t>
  </si>
  <si>
    <t>CRO</t>
  </si>
  <si>
    <t>H</t>
  </si>
  <si>
    <t>QUA 24/03/2021 GSP STADIUM 16:45</t>
  </si>
  <si>
    <t>QUA 24/03/2021 TA' QALI NATIONAL 16:45</t>
  </si>
  <si>
    <t>QUA 24/03/2021 STOZICE STADIUM 16:45</t>
  </si>
  <si>
    <t>QUI 25/03/2021 ESTADI NACIONAL 16:45</t>
  </si>
  <si>
    <t>AND</t>
  </si>
  <si>
    <t>ALB</t>
  </si>
  <si>
    <t>QUI 25/03/2021 WEMBLEY 16:45</t>
  </si>
  <si>
    <t>ING</t>
  </si>
  <si>
    <t>SNM</t>
  </si>
  <si>
    <t>QUI 25/03/2021 FERENCVÁROS STADION 16:45</t>
  </si>
  <si>
    <t>HUN</t>
  </si>
  <si>
    <t>POL</t>
  </si>
  <si>
    <t>I</t>
  </si>
  <si>
    <t>QUI 25/03/2021 DUISBURGO 16:45</t>
  </si>
  <si>
    <t>ALE</t>
  </si>
  <si>
    <t>ISL</t>
  </si>
  <si>
    <t>QUI 25/03/2021 RHEINPARK 16:45</t>
  </si>
  <si>
    <t>LIE</t>
  </si>
  <si>
    <t>ARM</t>
  </si>
  <si>
    <t>QUI 25/03/2021 ILIE OANĂ 16:45</t>
  </si>
  <si>
    <t>ROM</t>
  </si>
  <si>
    <t>MAC</t>
  </si>
  <si>
    <t>diaSemana</t>
  </si>
  <si>
    <t>data</t>
  </si>
  <si>
    <t>rodada</t>
  </si>
  <si>
    <t>estadio</t>
  </si>
  <si>
    <t>hora</t>
  </si>
  <si>
    <t>t1</t>
  </si>
  <si>
    <t>p1</t>
  </si>
  <si>
    <t>t2</t>
  </si>
  <si>
    <t>p2</t>
  </si>
  <si>
    <t>linkDetalheJogo</t>
  </si>
  <si>
    <t>idCopa</t>
  </si>
  <si>
    <t>idFederacao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</si>
</sst>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82</xdr:row>
      <xdr:rowOff>0</xdr:rowOff>
    </xdr:from>
    <xdr:to>
      <xdr:col>0</xdr:col>
      <xdr:colOff>285750</xdr:colOff>
      <xdr:row>83</xdr:row>
      <xdr:rowOff>95250</xdr:rowOff>
    </xdr:to>
    <xdr:sp macro="" textlink="">
      <xdr:nvSpPr>
        <xdr:cNvPr id="3107" name="AutoShape 35">
          <a:extLst>
            <a:ext uri="{FF2B5EF4-FFF2-40B4-BE49-F238E27FC236}">
              <a16:creationId xmlns:a16="http://schemas.microsoft.com/office/drawing/2014/main" id="{0E855009-DAC7-4E33-9BFA-EC6DE2E372FC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285750</xdr:colOff>
      <xdr:row>83</xdr:row>
      <xdr:rowOff>95250</xdr:rowOff>
    </xdr:to>
    <xdr:sp macro="" textlink="">
      <xdr:nvSpPr>
        <xdr:cNvPr id="3108" name="AutoShape 36">
          <a:extLst>
            <a:ext uri="{FF2B5EF4-FFF2-40B4-BE49-F238E27FC236}">
              <a16:creationId xmlns:a16="http://schemas.microsoft.com/office/drawing/2014/main" id="{CE949B4F-E2F3-4E8D-BC27-9F4660B25AF5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285750</xdr:colOff>
      <xdr:row>83</xdr:row>
      <xdr:rowOff>95250</xdr:rowOff>
    </xdr:to>
    <xdr:sp macro="" textlink="">
      <xdr:nvSpPr>
        <xdr:cNvPr id="3109" name="AutoShape 37">
          <a:extLst>
            <a:ext uri="{FF2B5EF4-FFF2-40B4-BE49-F238E27FC236}">
              <a16:creationId xmlns:a16="http://schemas.microsoft.com/office/drawing/2014/main" id="{C0C15732-2940-4785-843C-F1BD67DD1539}"/>
            </a:ext>
          </a:extLst>
        </xdr:cNvPr>
        <xdr:cNvSpPr>
          <a:spLocks noChangeAspect="1" noChangeArrowheads="1"/>
        </xdr:cNvSpPr>
      </xdr:nvSpPr>
      <xdr:spPr bwMode="auto">
        <a:xfrm>
          <a:off x="0" y="171831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285750</xdr:colOff>
      <xdr:row>83</xdr:row>
      <xdr:rowOff>95250</xdr:rowOff>
    </xdr:to>
    <xdr:sp macro="" textlink="">
      <xdr:nvSpPr>
        <xdr:cNvPr id="3110" name="AutoShape 38">
          <a:extLst>
            <a:ext uri="{FF2B5EF4-FFF2-40B4-BE49-F238E27FC236}">
              <a16:creationId xmlns:a16="http://schemas.microsoft.com/office/drawing/2014/main" id="{B2F031CF-1B9E-44E2-8C25-6CB9A7990F1C}"/>
            </a:ext>
          </a:extLst>
        </xdr:cNvPr>
        <xdr:cNvSpPr>
          <a:spLocks noChangeAspect="1" noChangeArrowheads="1"/>
        </xdr:cNvSpPr>
      </xdr:nvSpPr>
      <xdr:spPr bwMode="auto">
        <a:xfrm>
          <a:off x="0" y="176022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285750</xdr:colOff>
      <xdr:row>83</xdr:row>
      <xdr:rowOff>95250</xdr:rowOff>
    </xdr:to>
    <xdr:sp macro="" textlink="">
      <xdr:nvSpPr>
        <xdr:cNvPr id="3111" name="AutoShape 39">
          <a:extLst>
            <a:ext uri="{FF2B5EF4-FFF2-40B4-BE49-F238E27FC236}">
              <a16:creationId xmlns:a16="http://schemas.microsoft.com/office/drawing/2014/main" id="{BE9C496D-B737-4F31-B173-6F96128F2F0F}"/>
            </a:ext>
          </a:extLst>
        </xdr:cNvPr>
        <xdr:cNvSpPr>
          <a:spLocks noChangeAspect="1" noChangeArrowheads="1"/>
        </xdr:cNvSpPr>
      </xdr:nvSpPr>
      <xdr:spPr bwMode="auto">
        <a:xfrm>
          <a:off x="0" y="18173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285750</xdr:colOff>
      <xdr:row>83</xdr:row>
      <xdr:rowOff>95250</xdr:rowOff>
    </xdr:to>
    <xdr:sp macro="" textlink="">
      <xdr:nvSpPr>
        <xdr:cNvPr id="3112" name="AutoShape 40">
          <a:extLst>
            <a:ext uri="{FF2B5EF4-FFF2-40B4-BE49-F238E27FC236}">
              <a16:creationId xmlns:a16="http://schemas.microsoft.com/office/drawing/2014/main" id="{A202F013-4E5F-475D-B850-5C6938A3C306}"/>
            </a:ext>
          </a:extLst>
        </xdr:cNvPr>
        <xdr:cNvSpPr>
          <a:spLocks noChangeAspect="1" noChangeArrowheads="1"/>
        </xdr:cNvSpPr>
      </xdr:nvSpPr>
      <xdr:spPr bwMode="auto">
        <a:xfrm>
          <a:off x="0" y="185928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B3B5-41AB-4C79-BC9D-5AF55EB02E20}">
  <dimension ref="A1:K11"/>
  <sheetViews>
    <sheetView workbookViewId="0">
      <selection activeCell="B1" sqref="B1"/>
    </sheetView>
  </sheetViews>
  <sheetFormatPr defaultRowHeight="15" x14ac:dyDescent="0.25"/>
  <cols>
    <col min="1" max="1" width="14.85546875" bestFit="1" customWidth="1"/>
    <col min="2" max="2" width="13.7109375" customWidth="1"/>
  </cols>
  <sheetData>
    <row r="1" spans="1:11" x14ac:dyDescent="0.25">
      <c r="A1" s="2" t="s">
        <v>4</v>
      </c>
      <c r="B1" s="1" t="s">
        <v>30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 s="1">
        <v>1</v>
      </c>
      <c r="B2" s="1" t="s">
        <v>5</v>
      </c>
      <c r="C2" s="1">
        <v>39</v>
      </c>
      <c r="D2" s="1">
        <v>15</v>
      </c>
      <c r="E2" s="1">
        <v>12</v>
      </c>
      <c r="F2" s="1">
        <v>3</v>
      </c>
      <c r="G2" s="1">
        <v>0</v>
      </c>
      <c r="H2" s="1">
        <v>32</v>
      </c>
      <c r="I2" s="1">
        <v>5</v>
      </c>
      <c r="J2" s="1">
        <v>27</v>
      </c>
      <c r="K2" s="1" t="s">
        <v>20</v>
      </c>
    </row>
    <row r="3" spans="1:11" x14ac:dyDescent="0.25">
      <c r="A3" s="1">
        <v>2</v>
      </c>
      <c r="B3" s="1" t="s">
        <v>0</v>
      </c>
      <c r="C3" s="1">
        <v>35</v>
      </c>
      <c r="D3" s="1">
        <v>15</v>
      </c>
      <c r="E3" s="1">
        <v>10</v>
      </c>
      <c r="F3" s="1">
        <v>5</v>
      </c>
      <c r="G3" s="1">
        <v>0</v>
      </c>
      <c r="H3" s="1">
        <v>23</v>
      </c>
      <c r="I3" s="1">
        <v>7</v>
      </c>
      <c r="J3" s="1">
        <v>16</v>
      </c>
      <c r="K3" s="1" t="s">
        <v>21</v>
      </c>
    </row>
    <row r="4" spans="1:11" x14ac:dyDescent="0.25">
      <c r="A4" s="1">
        <v>3</v>
      </c>
      <c r="B4" s="1" t="s">
        <v>6</v>
      </c>
      <c r="C4" s="1">
        <v>25</v>
      </c>
      <c r="D4" s="1">
        <v>16</v>
      </c>
      <c r="E4" s="1">
        <v>7</v>
      </c>
      <c r="F4" s="1">
        <v>4</v>
      </c>
      <c r="G4" s="1">
        <v>5</v>
      </c>
      <c r="H4" s="1">
        <v>25</v>
      </c>
      <c r="I4" s="1">
        <v>15</v>
      </c>
      <c r="J4" s="1">
        <v>10</v>
      </c>
      <c r="K4" s="1" t="s">
        <v>22</v>
      </c>
    </row>
    <row r="5" spans="1:11" x14ac:dyDescent="0.25">
      <c r="A5" s="1">
        <v>4</v>
      </c>
      <c r="B5" s="1" t="s">
        <v>7</v>
      </c>
      <c r="C5" s="1">
        <v>22</v>
      </c>
      <c r="D5" s="1">
        <v>16</v>
      </c>
      <c r="E5" s="1">
        <v>6</v>
      </c>
      <c r="F5" s="1">
        <v>4</v>
      </c>
      <c r="G5" s="1">
        <v>6</v>
      </c>
      <c r="H5" s="1">
        <v>19</v>
      </c>
      <c r="I5" s="1">
        <v>22</v>
      </c>
      <c r="J5" s="1">
        <v>-3</v>
      </c>
      <c r="K5" s="1" t="s">
        <v>23</v>
      </c>
    </row>
    <row r="6" spans="1:11" x14ac:dyDescent="0.25">
      <c r="A6" s="1">
        <v>5</v>
      </c>
      <c r="B6" s="1" t="s">
        <v>1</v>
      </c>
      <c r="C6" s="1">
        <v>21</v>
      </c>
      <c r="D6" s="1">
        <v>16</v>
      </c>
      <c r="E6" s="1">
        <v>6</v>
      </c>
      <c r="F6" s="1">
        <v>3</v>
      </c>
      <c r="G6" s="1">
        <v>7</v>
      </c>
      <c r="H6" s="1">
        <v>17</v>
      </c>
      <c r="I6" s="1">
        <v>21</v>
      </c>
      <c r="J6" s="1">
        <v>-4</v>
      </c>
      <c r="K6" s="1" t="s">
        <v>24</v>
      </c>
    </row>
    <row r="7" spans="1:11" x14ac:dyDescent="0.25">
      <c r="A7" s="1">
        <v>6</v>
      </c>
      <c r="B7" s="1" t="s">
        <v>2</v>
      </c>
      <c r="C7" s="1">
        <v>19</v>
      </c>
      <c r="D7" s="1">
        <v>16</v>
      </c>
      <c r="E7" s="1">
        <v>5</v>
      </c>
      <c r="F7" s="1">
        <v>4</v>
      </c>
      <c r="G7" s="1">
        <v>7</v>
      </c>
      <c r="H7" s="1">
        <v>19</v>
      </c>
      <c r="I7" s="1">
        <v>20</v>
      </c>
      <c r="J7" s="1">
        <v>-1</v>
      </c>
      <c r="K7" s="1" t="s">
        <v>25</v>
      </c>
    </row>
    <row r="8" spans="1:11" x14ac:dyDescent="0.25">
      <c r="A8" s="1">
        <v>7</v>
      </c>
      <c r="B8" s="1" t="s">
        <v>8</v>
      </c>
      <c r="C8" s="1">
        <v>17</v>
      </c>
      <c r="D8" s="1">
        <v>16</v>
      </c>
      <c r="E8" s="1">
        <v>3</v>
      </c>
      <c r="F8" s="1">
        <v>8</v>
      </c>
      <c r="G8" s="1">
        <v>5</v>
      </c>
      <c r="H8" s="1">
        <v>16</v>
      </c>
      <c r="I8" s="1">
        <v>19</v>
      </c>
      <c r="J8" s="1">
        <v>-3</v>
      </c>
      <c r="K8" s="1" t="s">
        <v>26</v>
      </c>
    </row>
    <row r="9" spans="1:11" x14ac:dyDescent="0.25">
      <c r="A9" s="1">
        <v>8</v>
      </c>
      <c r="B9" s="1" t="s">
        <v>9</v>
      </c>
      <c r="C9" s="1">
        <v>15</v>
      </c>
      <c r="D9" s="1">
        <v>16</v>
      </c>
      <c r="E9" s="1">
        <v>4</v>
      </c>
      <c r="F9" s="1">
        <v>3</v>
      </c>
      <c r="G9" s="1">
        <v>9</v>
      </c>
      <c r="H9" s="1">
        <v>23</v>
      </c>
      <c r="I9" s="1">
        <v>35</v>
      </c>
      <c r="J9" s="1">
        <v>-12</v>
      </c>
      <c r="K9" s="1" t="s">
        <v>27</v>
      </c>
    </row>
    <row r="10" spans="1:11" x14ac:dyDescent="0.25">
      <c r="A10" s="1">
        <v>9</v>
      </c>
      <c r="B10" s="1" t="s">
        <v>10</v>
      </c>
      <c r="C10" s="1">
        <v>13</v>
      </c>
      <c r="D10" s="1">
        <v>16</v>
      </c>
      <c r="E10" s="1">
        <v>2</v>
      </c>
      <c r="F10" s="1">
        <v>7</v>
      </c>
      <c r="G10" s="1">
        <v>7</v>
      </c>
      <c r="H10" s="1">
        <v>9</v>
      </c>
      <c r="I10" s="1">
        <v>23</v>
      </c>
      <c r="J10" s="1">
        <v>-14</v>
      </c>
      <c r="K10" s="1" t="s">
        <v>28</v>
      </c>
    </row>
    <row r="11" spans="1:11" x14ac:dyDescent="0.25">
      <c r="A11" s="1">
        <v>10</v>
      </c>
      <c r="B11" s="1" t="s">
        <v>3</v>
      </c>
      <c r="C11" s="1">
        <v>10</v>
      </c>
      <c r="D11" s="1">
        <v>16</v>
      </c>
      <c r="E11" s="1">
        <v>3</v>
      </c>
      <c r="F11" s="1">
        <v>1</v>
      </c>
      <c r="G11" s="1">
        <v>12</v>
      </c>
      <c r="H11" s="1">
        <v>14</v>
      </c>
      <c r="I11" s="1">
        <v>30</v>
      </c>
      <c r="J11" s="1">
        <v>-16</v>
      </c>
      <c r="K11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5BDF-BF71-48C1-9F02-4E69956A6CC2}">
  <dimension ref="A1:L90"/>
  <sheetViews>
    <sheetView tabSelected="1" workbookViewId="0">
      <selection activeCell="G2" sqref="G2"/>
    </sheetView>
  </sheetViews>
  <sheetFormatPr defaultRowHeight="15" x14ac:dyDescent="0.25"/>
  <cols>
    <col min="1" max="1" width="8.7109375" bestFit="1" customWidth="1"/>
    <col min="2" max="2" width="11.85546875" bestFit="1" customWidth="1"/>
    <col min="3" max="3" width="12" bestFit="1" customWidth="1"/>
    <col min="4" max="5" width="10.7109375" bestFit="1" customWidth="1"/>
    <col min="6" max="6" width="31.28515625" bestFit="1" customWidth="1"/>
    <col min="7" max="7" width="5.5703125" bestFit="1" customWidth="1"/>
    <col min="8" max="8" width="4.7109375" bestFit="1" customWidth="1"/>
    <col min="9" max="9" width="4.5703125" style="5" bestFit="1" customWidth="1"/>
    <col min="10" max="10" width="4.7109375" bestFit="1" customWidth="1"/>
    <col min="11" max="11" width="3.140625" bestFit="1" customWidth="1"/>
    <col min="12" max="12" width="112.140625" bestFit="1" customWidth="1"/>
  </cols>
  <sheetData>
    <row r="1" spans="1:12" x14ac:dyDescent="0.25">
      <c r="A1" t="s">
        <v>388</v>
      </c>
      <c r="B1" t="s">
        <v>389</v>
      </c>
      <c r="C1" t="s">
        <v>380</v>
      </c>
      <c r="D1" t="s">
        <v>378</v>
      </c>
      <c r="E1" t="s">
        <v>379</v>
      </c>
      <c r="F1" t="s">
        <v>381</v>
      </c>
      <c r="G1" t="s">
        <v>382</v>
      </c>
      <c r="H1" t="s">
        <v>383</v>
      </c>
      <c r="I1" s="5" t="s">
        <v>384</v>
      </c>
      <c r="J1" t="s">
        <v>385</v>
      </c>
      <c r="K1" t="s">
        <v>386</v>
      </c>
      <c r="L1" t="s">
        <v>387</v>
      </c>
    </row>
    <row r="2" spans="1:12" x14ac:dyDescent="0.25">
      <c r="A2">
        <v>22</v>
      </c>
      <c r="B2">
        <v>3</v>
      </c>
      <c r="C2" t="s">
        <v>31</v>
      </c>
      <c r="D2" t="s">
        <v>43</v>
      </c>
      <c r="E2" t="s">
        <v>44</v>
      </c>
      <c r="F2" t="s">
        <v>45</v>
      </c>
      <c r="G2" s="7" t="s">
        <v>46</v>
      </c>
      <c r="H2" t="s">
        <v>32</v>
      </c>
      <c r="I2" s="6">
        <v>2</v>
      </c>
      <c r="J2" t="s">
        <v>33</v>
      </c>
      <c r="K2" s="6">
        <v>2</v>
      </c>
      <c r="L2" t="s">
        <v>74</v>
      </c>
    </row>
    <row r="3" spans="1:12" x14ac:dyDescent="0.25">
      <c r="A3">
        <v>22</v>
      </c>
      <c r="B3">
        <v>3</v>
      </c>
      <c r="C3" t="s">
        <v>31</v>
      </c>
      <c r="D3" t="s">
        <v>43</v>
      </c>
      <c r="E3" t="s">
        <v>44</v>
      </c>
      <c r="F3" t="s">
        <v>47</v>
      </c>
      <c r="G3" s="7" t="s">
        <v>48</v>
      </c>
      <c r="H3" t="s">
        <v>35</v>
      </c>
      <c r="I3" s="6">
        <v>2</v>
      </c>
      <c r="J3" t="s">
        <v>36</v>
      </c>
      <c r="K3" s="6">
        <v>1</v>
      </c>
      <c r="L3" t="s">
        <v>75</v>
      </c>
    </row>
    <row r="4" spans="1:12" x14ac:dyDescent="0.25">
      <c r="A4">
        <v>22</v>
      </c>
      <c r="B4">
        <v>3</v>
      </c>
      <c r="C4" t="s">
        <v>31</v>
      </c>
      <c r="D4" t="s">
        <v>43</v>
      </c>
      <c r="E4" t="s">
        <v>44</v>
      </c>
      <c r="F4" t="s">
        <v>49</v>
      </c>
      <c r="G4" s="7" t="s">
        <v>50</v>
      </c>
      <c r="H4" t="s">
        <v>37</v>
      </c>
      <c r="I4" s="6">
        <v>1</v>
      </c>
      <c r="J4" t="s">
        <v>38</v>
      </c>
      <c r="K4" s="6">
        <v>0</v>
      </c>
      <c r="L4" t="s">
        <v>76</v>
      </c>
    </row>
    <row r="5" spans="1:12" x14ac:dyDescent="0.25">
      <c r="A5">
        <v>22</v>
      </c>
      <c r="B5">
        <v>3</v>
      </c>
      <c r="C5" t="s">
        <v>31</v>
      </c>
      <c r="D5" t="s">
        <v>51</v>
      </c>
      <c r="E5" t="s">
        <v>52</v>
      </c>
      <c r="F5" t="s">
        <v>53</v>
      </c>
      <c r="G5" s="7" t="s">
        <v>54</v>
      </c>
      <c r="H5" t="s">
        <v>39</v>
      </c>
      <c r="I5" s="6">
        <v>3</v>
      </c>
      <c r="J5" t="s">
        <v>40</v>
      </c>
      <c r="K5" s="6">
        <v>0</v>
      </c>
      <c r="L5" t="s">
        <v>77</v>
      </c>
    </row>
    <row r="6" spans="1:12" x14ac:dyDescent="0.25">
      <c r="A6">
        <v>22</v>
      </c>
      <c r="B6">
        <v>3</v>
      </c>
      <c r="C6" t="s">
        <v>31</v>
      </c>
      <c r="D6" t="s">
        <v>51</v>
      </c>
      <c r="E6" t="s">
        <v>52</v>
      </c>
      <c r="F6" t="s">
        <v>55</v>
      </c>
      <c r="G6" s="7" t="s">
        <v>50</v>
      </c>
      <c r="H6" t="s">
        <v>41</v>
      </c>
      <c r="I6" s="6">
        <v>5</v>
      </c>
      <c r="J6" t="s">
        <v>42</v>
      </c>
      <c r="K6" s="6">
        <v>0</v>
      </c>
      <c r="L6" t="s">
        <v>78</v>
      </c>
    </row>
    <row r="7" spans="1:12" x14ac:dyDescent="0.25">
      <c r="A7">
        <v>22</v>
      </c>
      <c r="B7">
        <v>3</v>
      </c>
      <c r="C7" t="s">
        <v>56</v>
      </c>
      <c r="D7" t="s">
        <v>57</v>
      </c>
      <c r="E7" t="s">
        <v>58</v>
      </c>
      <c r="F7" t="s">
        <v>59</v>
      </c>
      <c r="G7" s="7" t="s">
        <v>60</v>
      </c>
      <c r="H7" t="s">
        <v>42</v>
      </c>
      <c r="I7" s="6">
        <v>1</v>
      </c>
      <c r="J7" t="s">
        <v>37</v>
      </c>
      <c r="K7" s="6">
        <v>2</v>
      </c>
      <c r="L7" t="s">
        <v>79</v>
      </c>
    </row>
    <row r="8" spans="1:12" x14ac:dyDescent="0.25">
      <c r="A8">
        <v>22</v>
      </c>
      <c r="B8">
        <v>3</v>
      </c>
      <c r="C8" t="s">
        <v>56</v>
      </c>
      <c r="D8" t="s">
        <v>57</v>
      </c>
      <c r="E8" t="s">
        <v>58</v>
      </c>
      <c r="F8" t="s">
        <v>61</v>
      </c>
      <c r="G8" s="7" t="s">
        <v>62</v>
      </c>
      <c r="H8" t="s">
        <v>38</v>
      </c>
      <c r="I8" s="6">
        <v>4</v>
      </c>
      <c r="J8" t="s">
        <v>35</v>
      </c>
      <c r="K8" s="6">
        <v>2</v>
      </c>
      <c r="L8" t="s">
        <v>80</v>
      </c>
    </row>
    <row r="9" spans="1:12" x14ac:dyDescent="0.25">
      <c r="A9">
        <v>22</v>
      </c>
      <c r="B9">
        <v>3</v>
      </c>
      <c r="C9" t="s">
        <v>56</v>
      </c>
      <c r="D9" t="s">
        <v>57</v>
      </c>
      <c r="E9" t="s">
        <v>58</v>
      </c>
      <c r="F9" t="s">
        <v>63</v>
      </c>
      <c r="G9" s="7" t="s">
        <v>64</v>
      </c>
      <c r="H9" t="s">
        <v>40</v>
      </c>
      <c r="I9" s="5">
        <v>0</v>
      </c>
      <c r="J9" t="s">
        <v>32</v>
      </c>
      <c r="K9" s="6">
        <v>1</v>
      </c>
      <c r="L9" t="s">
        <v>81</v>
      </c>
    </row>
    <row r="10" spans="1:12" x14ac:dyDescent="0.25">
      <c r="A10">
        <v>22</v>
      </c>
      <c r="B10">
        <v>3</v>
      </c>
      <c r="C10" t="s">
        <v>56</v>
      </c>
      <c r="D10" t="s">
        <v>57</v>
      </c>
      <c r="E10" t="s">
        <v>58</v>
      </c>
      <c r="F10" t="s">
        <v>65</v>
      </c>
      <c r="G10" s="7" t="s">
        <v>66</v>
      </c>
      <c r="H10" t="s">
        <v>33</v>
      </c>
      <c r="I10" s="6">
        <v>2</v>
      </c>
      <c r="J10" t="s">
        <v>41</v>
      </c>
      <c r="K10" s="6">
        <v>4</v>
      </c>
      <c r="L10" t="s">
        <v>82</v>
      </c>
    </row>
    <row r="11" spans="1:12" x14ac:dyDescent="0.25">
      <c r="A11">
        <v>22</v>
      </c>
      <c r="B11">
        <v>3</v>
      </c>
      <c r="C11" t="s">
        <v>56</v>
      </c>
      <c r="D11" t="s">
        <v>57</v>
      </c>
      <c r="E11" t="s">
        <v>58</v>
      </c>
      <c r="F11" t="s">
        <v>67</v>
      </c>
      <c r="G11" s="7" t="s">
        <v>50</v>
      </c>
      <c r="H11" t="s">
        <v>36</v>
      </c>
      <c r="I11" s="6">
        <v>2</v>
      </c>
      <c r="J11" t="s">
        <v>39</v>
      </c>
      <c r="K11" s="6">
        <v>2</v>
      </c>
      <c r="L11" t="s">
        <v>83</v>
      </c>
    </row>
    <row r="12" spans="1:12" x14ac:dyDescent="0.25">
      <c r="A12">
        <v>22</v>
      </c>
      <c r="B12">
        <v>3</v>
      </c>
      <c r="C12" t="s">
        <v>68</v>
      </c>
      <c r="D12" t="s">
        <v>43</v>
      </c>
      <c r="E12" t="s">
        <v>69</v>
      </c>
      <c r="F12" t="s">
        <v>59</v>
      </c>
      <c r="G12" s="7" t="s">
        <v>60</v>
      </c>
      <c r="H12" t="s">
        <v>42</v>
      </c>
      <c r="I12" s="6">
        <v>2</v>
      </c>
      <c r="J12" t="s">
        <v>38</v>
      </c>
      <c r="K12" s="6">
        <v>3</v>
      </c>
      <c r="L12" t="s">
        <v>84</v>
      </c>
    </row>
    <row r="13" spans="1:12" x14ac:dyDescent="0.25">
      <c r="A13">
        <v>22</v>
      </c>
      <c r="B13">
        <v>3</v>
      </c>
      <c r="C13" t="s">
        <v>68</v>
      </c>
      <c r="D13" t="s">
        <v>43</v>
      </c>
      <c r="E13" t="s">
        <v>69</v>
      </c>
      <c r="F13" t="s">
        <v>49</v>
      </c>
      <c r="G13" s="7" t="s">
        <v>66</v>
      </c>
      <c r="H13" t="s">
        <v>37</v>
      </c>
      <c r="I13" s="6">
        <v>1</v>
      </c>
      <c r="J13" t="s">
        <v>32</v>
      </c>
      <c r="K13" s="6">
        <v>1</v>
      </c>
      <c r="L13" t="s">
        <v>85</v>
      </c>
    </row>
    <row r="14" spans="1:12" x14ac:dyDescent="0.25">
      <c r="A14">
        <v>22</v>
      </c>
      <c r="B14">
        <v>3</v>
      </c>
      <c r="C14" t="s">
        <v>68</v>
      </c>
      <c r="D14" t="s">
        <v>51</v>
      </c>
      <c r="E14" t="s">
        <v>70</v>
      </c>
      <c r="F14" t="s">
        <v>53</v>
      </c>
      <c r="G14" s="7" t="s">
        <v>71</v>
      </c>
      <c r="H14" t="s">
        <v>39</v>
      </c>
      <c r="I14" s="5">
        <v>0</v>
      </c>
      <c r="J14" t="s">
        <v>35</v>
      </c>
      <c r="K14" s="6">
        <v>3</v>
      </c>
      <c r="L14" t="s">
        <v>86</v>
      </c>
    </row>
    <row r="15" spans="1:12" x14ac:dyDescent="0.25">
      <c r="A15">
        <v>22</v>
      </c>
      <c r="B15">
        <v>3</v>
      </c>
      <c r="C15" t="s">
        <v>68</v>
      </c>
      <c r="D15" t="s">
        <v>51</v>
      </c>
      <c r="E15" t="s">
        <v>70</v>
      </c>
      <c r="F15" t="s">
        <v>67</v>
      </c>
      <c r="G15" s="7" t="s">
        <v>72</v>
      </c>
      <c r="H15" t="s">
        <v>36</v>
      </c>
      <c r="I15" s="6">
        <v>2</v>
      </c>
      <c r="J15" t="s">
        <v>33</v>
      </c>
      <c r="K15" s="6">
        <v>0</v>
      </c>
      <c r="L15" t="s">
        <v>87</v>
      </c>
    </row>
    <row r="16" spans="1:12" x14ac:dyDescent="0.25">
      <c r="A16">
        <v>22</v>
      </c>
      <c r="B16">
        <v>3</v>
      </c>
      <c r="C16" t="s">
        <v>68</v>
      </c>
      <c r="D16" t="s">
        <v>51</v>
      </c>
      <c r="E16" t="s">
        <v>70</v>
      </c>
      <c r="F16" t="s">
        <v>73</v>
      </c>
      <c r="G16" s="7" t="s">
        <v>50</v>
      </c>
      <c r="H16" t="s">
        <v>41</v>
      </c>
      <c r="I16" s="6">
        <v>1</v>
      </c>
      <c r="J16" t="s">
        <v>40</v>
      </c>
      <c r="K16" s="6">
        <v>0</v>
      </c>
      <c r="L16" t="s">
        <v>88</v>
      </c>
    </row>
    <row r="17" spans="1:12" x14ac:dyDescent="0.25">
      <c r="A17">
        <v>22</v>
      </c>
      <c r="B17">
        <v>3</v>
      </c>
      <c r="C17" t="s">
        <v>89</v>
      </c>
      <c r="D17" t="s">
        <v>57</v>
      </c>
      <c r="E17" t="s">
        <v>90</v>
      </c>
      <c r="F17" t="s">
        <v>91</v>
      </c>
      <c r="G17" s="7" t="s">
        <v>62</v>
      </c>
      <c r="H17" t="s">
        <v>40</v>
      </c>
      <c r="I17" s="6">
        <v>2</v>
      </c>
      <c r="J17" t="s">
        <v>36</v>
      </c>
      <c r="K17" s="6">
        <v>1</v>
      </c>
      <c r="L17" t="s">
        <v>92</v>
      </c>
    </row>
    <row r="18" spans="1:12" x14ac:dyDescent="0.25">
      <c r="A18">
        <v>22</v>
      </c>
      <c r="B18">
        <v>3</v>
      </c>
      <c r="C18" t="s">
        <v>89</v>
      </c>
      <c r="D18" t="s">
        <v>57</v>
      </c>
      <c r="E18" t="s">
        <v>90</v>
      </c>
      <c r="F18" t="s">
        <v>61</v>
      </c>
      <c r="G18" s="7" t="s">
        <v>62</v>
      </c>
      <c r="H18" t="s">
        <v>38</v>
      </c>
      <c r="I18" s="6">
        <v>6</v>
      </c>
      <c r="J18" t="s">
        <v>39</v>
      </c>
      <c r="K18" s="6">
        <v>1</v>
      </c>
      <c r="L18" t="s">
        <v>93</v>
      </c>
    </row>
    <row r="19" spans="1:12" x14ac:dyDescent="0.25">
      <c r="A19">
        <v>22</v>
      </c>
      <c r="B19">
        <v>3</v>
      </c>
      <c r="C19" t="s">
        <v>89</v>
      </c>
      <c r="D19" t="s">
        <v>57</v>
      </c>
      <c r="E19" t="s">
        <v>90</v>
      </c>
      <c r="F19" t="s">
        <v>47</v>
      </c>
      <c r="G19" s="7" t="s">
        <v>72</v>
      </c>
      <c r="H19" t="s">
        <v>35</v>
      </c>
      <c r="I19" s="5">
        <v>0</v>
      </c>
      <c r="J19" t="s">
        <v>41</v>
      </c>
      <c r="K19" s="6">
        <v>2</v>
      </c>
      <c r="L19" t="s">
        <v>94</v>
      </c>
    </row>
    <row r="20" spans="1:12" x14ac:dyDescent="0.25">
      <c r="A20">
        <v>22</v>
      </c>
      <c r="B20">
        <v>3</v>
      </c>
      <c r="C20" t="s">
        <v>89</v>
      </c>
      <c r="D20" t="s">
        <v>57</v>
      </c>
      <c r="E20" t="s">
        <v>90</v>
      </c>
      <c r="F20" t="s">
        <v>45</v>
      </c>
      <c r="G20" s="7" t="s">
        <v>72</v>
      </c>
      <c r="H20" t="s">
        <v>32</v>
      </c>
      <c r="I20" s="6">
        <v>2</v>
      </c>
      <c r="J20" t="s">
        <v>42</v>
      </c>
      <c r="K20" s="6">
        <v>2</v>
      </c>
      <c r="L20" t="s">
        <v>95</v>
      </c>
    </row>
    <row r="21" spans="1:12" x14ac:dyDescent="0.25">
      <c r="A21">
        <v>22</v>
      </c>
      <c r="B21">
        <v>3</v>
      </c>
      <c r="C21" t="s">
        <v>89</v>
      </c>
      <c r="D21" t="s">
        <v>57</v>
      </c>
      <c r="E21" t="s">
        <v>90</v>
      </c>
      <c r="F21" t="s">
        <v>65</v>
      </c>
      <c r="G21" s="7" t="s">
        <v>50</v>
      </c>
      <c r="H21" t="s">
        <v>33</v>
      </c>
      <c r="I21" s="5">
        <v>0</v>
      </c>
      <c r="J21" t="s">
        <v>37</v>
      </c>
      <c r="K21" s="6">
        <v>2</v>
      </c>
      <c r="L21" t="s">
        <v>96</v>
      </c>
    </row>
    <row r="22" spans="1:12" x14ac:dyDescent="0.25">
      <c r="A22">
        <v>22</v>
      </c>
      <c r="B22">
        <v>3</v>
      </c>
      <c r="C22" t="s">
        <v>97</v>
      </c>
      <c r="D22" t="s">
        <v>98</v>
      </c>
      <c r="E22" t="s">
        <v>99</v>
      </c>
      <c r="F22" t="s">
        <v>59</v>
      </c>
      <c r="G22" s="7" t="s">
        <v>60</v>
      </c>
      <c r="H22" t="s">
        <v>42</v>
      </c>
      <c r="I22" s="6">
        <v>1</v>
      </c>
      <c r="J22" t="s">
        <v>33</v>
      </c>
      <c r="K22" s="6">
        <v>0</v>
      </c>
      <c r="L22" t="s">
        <v>102</v>
      </c>
    </row>
    <row r="23" spans="1:12" x14ac:dyDescent="0.25">
      <c r="A23">
        <v>22</v>
      </c>
      <c r="B23">
        <v>3</v>
      </c>
      <c r="C23" t="s">
        <v>97</v>
      </c>
      <c r="D23" t="s">
        <v>98</v>
      </c>
      <c r="E23" t="s">
        <v>99</v>
      </c>
      <c r="F23" t="s">
        <v>91</v>
      </c>
      <c r="G23" s="7" t="s">
        <v>71</v>
      </c>
      <c r="H23" t="s">
        <v>40</v>
      </c>
      <c r="I23" s="6">
        <v>2</v>
      </c>
      <c r="J23" t="s">
        <v>38</v>
      </c>
      <c r="K23" s="6">
        <v>1</v>
      </c>
      <c r="L23" t="s">
        <v>103</v>
      </c>
    </row>
    <row r="24" spans="1:12" x14ac:dyDescent="0.25">
      <c r="A24">
        <v>22</v>
      </c>
      <c r="B24">
        <v>3</v>
      </c>
      <c r="C24" t="s">
        <v>97</v>
      </c>
      <c r="D24" t="s">
        <v>98</v>
      </c>
      <c r="E24" t="s">
        <v>99</v>
      </c>
      <c r="F24" t="s">
        <v>53</v>
      </c>
      <c r="G24" s="7" t="s">
        <v>62</v>
      </c>
      <c r="H24" t="s">
        <v>39</v>
      </c>
      <c r="I24" s="6">
        <v>0</v>
      </c>
      <c r="J24" t="s">
        <v>41</v>
      </c>
      <c r="K24" s="6">
        <v>0</v>
      </c>
      <c r="L24" t="s">
        <v>104</v>
      </c>
    </row>
    <row r="25" spans="1:12" x14ac:dyDescent="0.25">
      <c r="A25">
        <v>22</v>
      </c>
      <c r="B25">
        <v>3</v>
      </c>
      <c r="C25" t="s">
        <v>97</v>
      </c>
      <c r="D25" t="s">
        <v>98</v>
      </c>
      <c r="E25" t="s">
        <v>99</v>
      </c>
      <c r="F25" t="s">
        <v>100</v>
      </c>
      <c r="G25" s="7" t="s">
        <v>54</v>
      </c>
      <c r="H25" t="s">
        <v>37</v>
      </c>
      <c r="I25" s="6">
        <v>3</v>
      </c>
      <c r="J25" t="s">
        <v>35</v>
      </c>
      <c r="K25" s="6">
        <v>0</v>
      </c>
      <c r="L25" t="s">
        <v>105</v>
      </c>
    </row>
    <row r="26" spans="1:12" x14ac:dyDescent="0.25">
      <c r="A26">
        <v>22</v>
      </c>
      <c r="B26">
        <v>3</v>
      </c>
      <c r="C26" t="s">
        <v>97</v>
      </c>
      <c r="D26" t="s">
        <v>98</v>
      </c>
      <c r="E26" t="s">
        <v>99</v>
      </c>
      <c r="F26" t="s">
        <v>101</v>
      </c>
      <c r="G26" s="7" t="s">
        <v>66</v>
      </c>
      <c r="H26" t="s">
        <v>36</v>
      </c>
      <c r="I26" s="6">
        <v>2</v>
      </c>
      <c r="J26" t="s">
        <v>32</v>
      </c>
      <c r="K26" s="6">
        <v>0</v>
      </c>
      <c r="L26" t="s">
        <v>106</v>
      </c>
    </row>
    <row r="27" spans="1:12" x14ac:dyDescent="0.25">
      <c r="A27">
        <v>22</v>
      </c>
      <c r="B27">
        <v>3</v>
      </c>
      <c r="C27" t="s">
        <v>107</v>
      </c>
      <c r="D27" t="s">
        <v>98</v>
      </c>
      <c r="E27" t="s">
        <v>108</v>
      </c>
      <c r="F27" t="s">
        <v>61</v>
      </c>
      <c r="G27" s="7" t="s">
        <v>62</v>
      </c>
      <c r="H27" t="s">
        <v>38</v>
      </c>
      <c r="I27" s="6">
        <v>0</v>
      </c>
      <c r="J27" t="s">
        <v>36</v>
      </c>
      <c r="K27" s="6">
        <v>0</v>
      </c>
      <c r="L27" t="s">
        <v>111</v>
      </c>
    </row>
    <row r="28" spans="1:12" x14ac:dyDescent="0.25">
      <c r="A28">
        <v>22</v>
      </c>
      <c r="B28">
        <v>3</v>
      </c>
      <c r="C28" t="s">
        <v>107</v>
      </c>
      <c r="D28" t="s">
        <v>98</v>
      </c>
      <c r="E28" t="s">
        <v>108</v>
      </c>
      <c r="F28" t="s">
        <v>109</v>
      </c>
      <c r="G28" s="7" t="s">
        <v>64</v>
      </c>
      <c r="H28" t="s">
        <v>35</v>
      </c>
      <c r="I28" s="6">
        <v>4</v>
      </c>
      <c r="J28" t="s">
        <v>42</v>
      </c>
      <c r="K28" s="6">
        <v>2</v>
      </c>
      <c r="L28" t="s">
        <v>112</v>
      </c>
    </row>
    <row r="29" spans="1:12" x14ac:dyDescent="0.25">
      <c r="A29">
        <v>22</v>
      </c>
      <c r="B29">
        <v>3</v>
      </c>
      <c r="C29" t="s">
        <v>107</v>
      </c>
      <c r="D29" t="s">
        <v>98</v>
      </c>
      <c r="E29" t="s">
        <v>108</v>
      </c>
      <c r="F29" t="s">
        <v>45</v>
      </c>
      <c r="G29" s="7" t="s">
        <v>64</v>
      </c>
      <c r="H29" t="s">
        <v>32</v>
      </c>
      <c r="I29" s="6">
        <v>1</v>
      </c>
      <c r="J29" t="s">
        <v>39</v>
      </c>
      <c r="K29" s="6">
        <v>1</v>
      </c>
      <c r="L29" t="s">
        <v>113</v>
      </c>
    </row>
    <row r="30" spans="1:12" x14ac:dyDescent="0.25">
      <c r="A30">
        <v>22</v>
      </c>
      <c r="B30">
        <v>3</v>
      </c>
      <c r="C30" t="s">
        <v>107</v>
      </c>
      <c r="D30" t="s">
        <v>98</v>
      </c>
      <c r="E30" t="s">
        <v>108</v>
      </c>
      <c r="F30" t="s">
        <v>65</v>
      </c>
      <c r="G30" s="7" t="s">
        <v>110</v>
      </c>
      <c r="H30" t="s">
        <v>33</v>
      </c>
      <c r="I30" s="6">
        <v>1</v>
      </c>
      <c r="J30" t="s">
        <v>40</v>
      </c>
      <c r="K30" s="6">
        <v>0</v>
      </c>
      <c r="L30" t="s">
        <v>114</v>
      </c>
    </row>
    <row r="31" spans="1:12" x14ac:dyDescent="0.25">
      <c r="A31">
        <v>22</v>
      </c>
      <c r="B31">
        <v>3</v>
      </c>
      <c r="C31" t="s">
        <v>115</v>
      </c>
      <c r="D31" t="s">
        <v>43</v>
      </c>
      <c r="E31" t="s">
        <v>118</v>
      </c>
      <c r="F31" t="s">
        <v>59</v>
      </c>
      <c r="G31" s="7" t="s">
        <v>60</v>
      </c>
      <c r="H31" t="s">
        <v>42</v>
      </c>
      <c r="I31" s="6">
        <v>3</v>
      </c>
      <c r="J31" t="s">
        <v>40</v>
      </c>
      <c r="K31" s="6">
        <v>1</v>
      </c>
      <c r="L31" t="s">
        <v>127</v>
      </c>
    </row>
    <row r="32" spans="1:12" x14ac:dyDescent="0.25">
      <c r="A32">
        <v>22</v>
      </c>
      <c r="B32">
        <v>3</v>
      </c>
      <c r="C32" t="s">
        <v>115</v>
      </c>
      <c r="D32" t="s">
        <v>43</v>
      </c>
      <c r="E32" t="s">
        <v>118</v>
      </c>
      <c r="F32" t="s">
        <v>47</v>
      </c>
      <c r="G32" s="7" t="s">
        <v>64</v>
      </c>
      <c r="H32" t="s">
        <v>35</v>
      </c>
      <c r="I32" s="6">
        <v>0</v>
      </c>
      <c r="J32" t="s">
        <v>32</v>
      </c>
      <c r="K32" s="6">
        <v>0</v>
      </c>
      <c r="L32" t="s">
        <v>128</v>
      </c>
    </row>
    <row r="33" spans="1:12" x14ac:dyDescent="0.25">
      <c r="A33">
        <v>22</v>
      </c>
      <c r="B33">
        <v>3</v>
      </c>
      <c r="C33" t="s">
        <v>115</v>
      </c>
      <c r="D33" t="s">
        <v>43</v>
      </c>
      <c r="E33" t="s">
        <v>118</v>
      </c>
      <c r="F33" t="s">
        <v>119</v>
      </c>
      <c r="G33" s="7" t="s">
        <v>66</v>
      </c>
      <c r="H33" t="s">
        <v>37</v>
      </c>
      <c r="I33" s="6">
        <v>1</v>
      </c>
      <c r="J33" t="s">
        <v>36</v>
      </c>
      <c r="K33" s="6">
        <v>1</v>
      </c>
      <c r="L33" t="s">
        <v>129</v>
      </c>
    </row>
    <row r="34" spans="1:12" x14ac:dyDescent="0.25">
      <c r="A34">
        <v>22</v>
      </c>
      <c r="B34">
        <v>3</v>
      </c>
      <c r="C34" t="s">
        <v>115</v>
      </c>
      <c r="D34" t="s">
        <v>43</v>
      </c>
      <c r="E34" t="s">
        <v>118</v>
      </c>
      <c r="F34" t="s">
        <v>65</v>
      </c>
      <c r="G34" s="7" t="s">
        <v>120</v>
      </c>
      <c r="H34" t="s">
        <v>33</v>
      </c>
      <c r="I34" s="5">
        <v>0</v>
      </c>
      <c r="J34" t="s">
        <v>39</v>
      </c>
      <c r="K34" s="6">
        <v>3</v>
      </c>
      <c r="L34" t="s">
        <v>130</v>
      </c>
    </row>
    <row r="35" spans="1:12" x14ac:dyDescent="0.25">
      <c r="A35">
        <v>22</v>
      </c>
      <c r="B35">
        <v>3</v>
      </c>
      <c r="C35" t="s">
        <v>115</v>
      </c>
      <c r="D35" t="s">
        <v>51</v>
      </c>
      <c r="E35" t="s">
        <v>121</v>
      </c>
      <c r="F35" t="s">
        <v>122</v>
      </c>
      <c r="G35" s="7" t="s">
        <v>50</v>
      </c>
      <c r="H35" t="s">
        <v>41</v>
      </c>
      <c r="I35" s="6">
        <v>2</v>
      </c>
      <c r="J35" t="s">
        <v>38</v>
      </c>
      <c r="K35" s="6">
        <v>0</v>
      </c>
      <c r="L35" t="s">
        <v>131</v>
      </c>
    </row>
    <row r="36" spans="1:12" x14ac:dyDescent="0.25">
      <c r="A36">
        <v>22</v>
      </c>
      <c r="B36">
        <v>3</v>
      </c>
      <c r="C36" t="s">
        <v>116</v>
      </c>
      <c r="D36" t="s">
        <v>57</v>
      </c>
      <c r="E36" t="s">
        <v>123</v>
      </c>
      <c r="F36" t="s">
        <v>61</v>
      </c>
      <c r="G36" s="7" t="s">
        <v>62</v>
      </c>
      <c r="H36" t="s">
        <v>38</v>
      </c>
      <c r="I36" s="6">
        <v>1</v>
      </c>
      <c r="J36" t="s">
        <v>33</v>
      </c>
      <c r="K36" s="6">
        <v>2</v>
      </c>
      <c r="L36" t="s">
        <v>132</v>
      </c>
    </row>
    <row r="37" spans="1:12" ht="15.75" customHeight="1" x14ac:dyDescent="0.25">
      <c r="A37">
        <v>22</v>
      </c>
      <c r="B37">
        <v>3</v>
      </c>
      <c r="C37" t="s">
        <v>116</v>
      </c>
      <c r="D37" t="s">
        <v>57</v>
      </c>
      <c r="E37" t="s">
        <v>123</v>
      </c>
      <c r="F37" t="s">
        <v>91</v>
      </c>
      <c r="G37" s="7" t="s">
        <v>46</v>
      </c>
      <c r="H37" t="s">
        <v>40</v>
      </c>
      <c r="I37" s="6">
        <v>0</v>
      </c>
      <c r="J37" t="s">
        <v>35</v>
      </c>
      <c r="K37" s="6">
        <v>0</v>
      </c>
      <c r="L37" t="s">
        <v>133</v>
      </c>
    </row>
    <row r="38" spans="1:12" x14ac:dyDescent="0.25">
      <c r="A38">
        <v>22</v>
      </c>
      <c r="B38">
        <v>3</v>
      </c>
      <c r="C38" t="s">
        <v>116</v>
      </c>
      <c r="D38" t="s">
        <v>57</v>
      </c>
      <c r="E38" t="s">
        <v>123</v>
      </c>
      <c r="F38" t="s">
        <v>53</v>
      </c>
      <c r="G38" s="7" t="s">
        <v>72</v>
      </c>
      <c r="H38" t="s">
        <v>39</v>
      </c>
      <c r="I38" s="6">
        <v>2</v>
      </c>
      <c r="J38" t="s">
        <v>37</v>
      </c>
      <c r="K38" s="6">
        <v>2</v>
      </c>
      <c r="L38" t="s">
        <v>134</v>
      </c>
    </row>
    <row r="39" spans="1:12" x14ac:dyDescent="0.25">
      <c r="A39">
        <v>22</v>
      </c>
      <c r="B39">
        <v>3</v>
      </c>
      <c r="C39" t="s">
        <v>116</v>
      </c>
      <c r="D39" t="s">
        <v>57</v>
      </c>
      <c r="E39" t="s">
        <v>123</v>
      </c>
      <c r="F39" t="s">
        <v>45</v>
      </c>
      <c r="G39" s="7" t="s">
        <v>50</v>
      </c>
      <c r="H39" t="s">
        <v>32</v>
      </c>
      <c r="I39" s="6">
        <v>0</v>
      </c>
      <c r="J39" t="s">
        <v>41</v>
      </c>
      <c r="K39" s="6">
        <v>2</v>
      </c>
      <c r="L39" t="s">
        <v>135</v>
      </c>
    </row>
    <row r="40" spans="1:12" x14ac:dyDescent="0.25">
      <c r="A40">
        <v>22</v>
      </c>
      <c r="B40">
        <v>3</v>
      </c>
      <c r="C40" t="s">
        <v>116</v>
      </c>
      <c r="D40" t="s">
        <v>57</v>
      </c>
      <c r="E40" t="s">
        <v>123</v>
      </c>
      <c r="F40" t="s">
        <v>101</v>
      </c>
      <c r="G40" s="7" t="s">
        <v>124</v>
      </c>
      <c r="H40" t="s">
        <v>36</v>
      </c>
      <c r="I40" s="6">
        <v>1</v>
      </c>
      <c r="J40" t="s">
        <v>42</v>
      </c>
      <c r="K40" s="6">
        <v>1</v>
      </c>
      <c r="L40" t="s">
        <v>136</v>
      </c>
    </row>
    <row r="41" spans="1:12" x14ac:dyDescent="0.25">
      <c r="A41">
        <v>22</v>
      </c>
      <c r="B41">
        <v>3</v>
      </c>
      <c r="C41" t="s">
        <v>117</v>
      </c>
      <c r="D41" t="s">
        <v>43</v>
      </c>
      <c r="E41" t="s">
        <v>125</v>
      </c>
      <c r="F41" t="s">
        <v>59</v>
      </c>
      <c r="G41" s="7" t="s">
        <v>60</v>
      </c>
      <c r="H41" t="s">
        <v>42</v>
      </c>
      <c r="I41" s="6">
        <v>1</v>
      </c>
      <c r="J41" t="s">
        <v>39</v>
      </c>
      <c r="K41" s="6">
        <v>1</v>
      </c>
      <c r="L41" t="s">
        <v>137</v>
      </c>
    </row>
    <row r="42" spans="1:12" x14ac:dyDescent="0.25">
      <c r="A42">
        <v>22</v>
      </c>
      <c r="B42">
        <v>3</v>
      </c>
      <c r="C42" t="s">
        <v>117</v>
      </c>
      <c r="D42" t="s">
        <v>43</v>
      </c>
      <c r="E42" t="s">
        <v>125</v>
      </c>
      <c r="F42" t="s">
        <v>61</v>
      </c>
      <c r="G42" s="7" t="s">
        <v>62</v>
      </c>
      <c r="H42" t="s">
        <v>38</v>
      </c>
      <c r="I42" s="6">
        <v>2</v>
      </c>
      <c r="J42" t="s">
        <v>32</v>
      </c>
      <c r="K42" s="6">
        <v>0</v>
      </c>
      <c r="L42" t="s">
        <v>138</v>
      </c>
    </row>
    <row r="43" spans="1:12" x14ac:dyDescent="0.25">
      <c r="A43">
        <v>22</v>
      </c>
      <c r="B43">
        <v>3</v>
      </c>
      <c r="C43" t="s">
        <v>117</v>
      </c>
      <c r="D43" t="s">
        <v>43</v>
      </c>
      <c r="E43" t="s">
        <v>125</v>
      </c>
      <c r="F43" t="s">
        <v>91</v>
      </c>
      <c r="G43" s="7" t="s">
        <v>66</v>
      </c>
      <c r="H43" t="s">
        <v>40</v>
      </c>
      <c r="I43" s="6">
        <v>1</v>
      </c>
      <c r="J43" t="s">
        <v>37</v>
      </c>
      <c r="K43" s="6">
        <v>3</v>
      </c>
      <c r="L43" t="s">
        <v>139</v>
      </c>
    </row>
    <row r="44" spans="1:12" x14ac:dyDescent="0.25">
      <c r="A44">
        <v>22</v>
      </c>
      <c r="B44">
        <v>3</v>
      </c>
      <c r="C44" t="s">
        <v>117</v>
      </c>
      <c r="D44" t="s">
        <v>43</v>
      </c>
      <c r="E44" t="s">
        <v>125</v>
      </c>
      <c r="F44" t="s">
        <v>65</v>
      </c>
      <c r="G44" s="7" t="s">
        <v>110</v>
      </c>
      <c r="H44" t="s">
        <v>33</v>
      </c>
      <c r="I44" s="6">
        <v>1</v>
      </c>
      <c r="J44" t="s">
        <v>35</v>
      </c>
      <c r="K44" s="6">
        <v>1</v>
      </c>
      <c r="L44" t="s">
        <v>140</v>
      </c>
    </row>
    <row r="45" spans="1:12" x14ac:dyDescent="0.25">
      <c r="A45">
        <v>22</v>
      </c>
      <c r="B45">
        <v>3</v>
      </c>
      <c r="C45" t="s">
        <v>117</v>
      </c>
      <c r="D45" t="s">
        <v>43</v>
      </c>
      <c r="E45" t="s">
        <v>125</v>
      </c>
      <c r="F45" t="s">
        <v>126</v>
      </c>
      <c r="G45" s="7" t="s">
        <v>110</v>
      </c>
      <c r="H45" t="s">
        <v>36</v>
      </c>
      <c r="I45" s="5">
        <v>0</v>
      </c>
      <c r="J45" t="s">
        <v>41</v>
      </c>
      <c r="K45" s="6">
        <v>1</v>
      </c>
      <c r="L45" t="s">
        <v>141</v>
      </c>
    </row>
    <row r="46" spans="1:12" x14ac:dyDescent="0.25">
      <c r="A46">
        <v>22</v>
      </c>
      <c r="B46">
        <v>3</v>
      </c>
      <c r="C46" t="s">
        <v>142</v>
      </c>
      <c r="D46" t="s">
        <v>43</v>
      </c>
      <c r="E46" t="s">
        <v>160</v>
      </c>
      <c r="F46" t="s">
        <v>109</v>
      </c>
      <c r="G46" s="7" t="s">
        <v>46</v>
      </c>
      <c r="H46" t="s">
        <v>35</v>
      </c>
      <c r="I46" s="6">
        <v>1</v>
      </c>
      <c r="J46" t="s">
        <v>38</v>
      </c>
      <c r="K46" s="6">
        <v>0</v>
      </c>
      <c r="L46" t="s">
        <v>143</v>
      </c>
    </row>
    <row r="47" spans="1:12" x14ac:dyDescent="0.25">
      <c r="A47">
        <v>22</v>
      </c>
      <c r="B47">
        <v>3</v>
      </c>
      <c r="C47" t="s">
        <v>142</v>
      </c>
      <c r="D47" t="s">
        <v>43</v>
      </c>
      <c r="E47" t="s">
        <v>160</v>
      </c>
      <c r="F47" t="s">
        <v>45</v>
      </c>
      <c r="G47" s="7" t="s">
        <v>46</v>
      </c>
      <c r="H47" t="s">
        <v>32</v>
      </c>
      <c r="I47" s="6">
        <v>2</v>
      </c>
      <c r="J47" t="s">
        <v>40</v>
      </c>
      <c r="K47" s="6">
        <v>1</v>
      </c>
      <c r="L47" t="s">
        <v>144</v>
      </c>
    </row>
    <row r="48" spans="1:12" x14ac:dyDescent="0.25">
      <c r="A48">
        <v>22</v>
      </c>
      <c r="B48">
        <v>3</v>
      </c>
      <c r="C48" t="s">
        <v>142</v>
      </c>
      <c r="D48" t="s">
        <v>43</v>
      </c>
      <c r="E48" t="s">
        <v>160</v>
      </c>
      <c r="F48" t="s">
        <v>53</v>
      </c>
      <c r="G48" s="7" t="s">
        <v>72</v>
      </c>
      <c r="H48" t="s">
        <v>39</v>
      </c>
      <c r="I48" s="6">
        <v>3</v>
      </c>
      <c r="J48" t="s">
        <v>36</v>
      </c>
      <c r="K48" s="6">
        <v>1</v>
      </c>
      <c r="L48" t="s">
        <v>145</v>
      </c>
    </row>
    <row r="49" spans="1:12" x14ac:dyDescent="0.25">
      <c r="A49">
        <v>22</v>
      </c>
      <c r="B49">
        <v>3</v>
      </c>
      <c r="C49" t="s">
        <v>142</v>
      </c>
      <c r="D49" t="s">
        <v>43</v>
      </c>
      <c r="E49" t="s">
        <v>160</v>
      </c>
      <c r="F49" t="s">
        <v>100</v>
      </c>
      <c r="G49" s="7" t="s">
        <v>54</v>
      </c>
      <c r="H49" t="s">
        <v>37</v>
      </c>
      <c r="I49" s="6">
        <v>3</v>
      </c>
      <c r="J49" t="s">
        <v>42</v>
      </c>
      <c r="K49" s="6">
        <v>0</v>
      </c>
      <c r="L49" t="s">
        <v>146</v>
      </c>
    </row>
    <row r="50" spans="1:12" x14ac:dyDescent="0.25">
      <c r="A50">
        <v>22</v>
      </c>
      <c r="B50">
        <v>3</v>
      </c>
      <c r="C50" t="s">
        <v>142</v>
      </c>
      <c r="D50" t="s">
        <v>43</v>
      </c>
      <c r="E50" t="s">
        <v>160</v>
      </c>
      <c r="F50" t="s">
        <v>161</v>
      </c>
      <c r="G50" s="7" t="s">
        <v>50</v>
      </c>
      <c r="H50" t="s">
        <v>41</v>
      </c>
      <c r="I50" s="6">
        <v>2</v>
      </c>
      <c r="J50" t="s">
        <v>33</v>
      </c>
      <c r="K50" s="6">
        <v>0</v>
      </c>
      <c r="L50" t="s">
        <v>147</v>
      </c>
    </row>
    <row r="51" spans="1:12" x14ac:dyDescent="0.25">
      <c r="A51">
        <v>22</v>
      </c>
      <c r="B51">
        <v>3</v>
      </c>
      <c r="C51" t="s">
        <v>148</v>
      </c>
      <c r="D51" t="s">
        <v>43</v>
      </c>
      <c r="E51" t="s">
        <v>162</v>
      </c>
      <c r="F51" t="s">
        <v>163</v>
      </c>
      <c r="G51" s="7" t="s">
        <v>72</v>
      </c>
      <c r="H51" t="s">
        <v>35</v>
      </c>
      <c r="I51" s="6">
        <v>0</v>
      </c>
      <c r="J51" t="s">
        <v>39</v>
      </c>
      <c r="K51" s="6">
        <v>0</v>
      </c>
      <c r="L51" t="s">
        <v>149</v>
      </c>
    </row>
    <row r="52" spans="1:12" x14ac:dyDescent="0.25">
      <c r="A52">
        <v>22</v>
      </c>
      <c r="B52">
        <v>3</v>
      </c>
      <c r="C52" t="s">
        <v>148</v>
      </c>
      <c r="D52" t="s">
        <v>43</v>
      </c>
      <c r="E52" t="s">
        <v>162</v>
      </c>
      <c r="F52" t="s">
        <v>45</v>
      </c>
      <c r="G52" s="7" t="s">
        <v>72</v>
      </c>
      <c r="H52" t="s">
        <v>32</v>
      </c>
      <c r="I52" s="6">
        <v>0</v>
      </c>
      <c r="J52" t="s">
        <v>37</v>
      </c>
      <c r="K52" s="6">
        <v>0</v>
      </c>
      <c r="L52" t="s">
        <v>150</v>
      </c>
    </row>
    <row r="53" spans="1:12" x14ac:dyDescent="0.25">
      <c r="A53">
        <v>22</v>
      </c>
      <c r="B53">
        <v>3</v>
      </c>
      <c r="C53" t="s">
        <v>148</v>
      </c>
      <c r="D53" t="s">
        <v>43</v>
      </c>
      <c r="E53" t="s">
        <v>162</v>
      </c>
      <c r="F53" t="s">
        <v>91</v>
      </c>
      <c r="G53" s="7" t="s">
        <v>54</v>
      </c>
      <c r="H53" t="s">
        <v>40</v>
      </c>
      <c r="I53" s="6">
        <v>1</v>
      </c>
      <c r="J53" t="s">
        <v>41</v>
      </c>
      <c r="K53" s="6">
        <v>3</v>
      </c>
      <c r="L53" t="s">
        <v>151</v>
      </c>
    </row>
    <row r="54" spans="1:12" x14ac:dyDescent="0.25">
      <c r="A54">
        <v>22</v>
      </c>
      <c r="B54">
        <v>3</v>
      </c>
      <c r="C54" t="s">
        <v>148</v>
      </c>
      <c r="D54" t="s">
        <v>43</v>
      </c>
      <c r="E54" t="s">
        <v>162</v>
      </c>
      <c r="F54" t="s">
        <v>164</v>
      </c>
      <c r="G54" s="7" t="s">
        <v>50</v>
      </c>
      <c r="H54" t="s">
        <v>38</v>
      </c>
      <c r="I54" s="6">
        <v>3</v>
      </c>
      <c r="J54" t="s">
        <v>42</v>
      </c>
      <c r="K54" s="6">
        <v>0</v>
      </c>
      <c r="L54" t="s">
        <v>152</v>
      </c>
    </row>
    <row r="55" spans="1:12" x14ac:dyDescent="0.25">
      <c r="A55">
        <v>22</v>
      </c>
      <c r="B55">
        <v>3</v>
      </c>
      <c r="C55" t="s">
        <v>148</v>
      </c>
      <c r="D55" t="s">
        <v>43</v>
      </c>
      <c r="E55" t="s">
        <v>162</v>
      </c>
      <c r="F55" t="s">
        <v>65</v>
      </c>
      <c r="G55" s="7" t="s">
        <v>110</v>
      </c>
      <c r="H55" t="s">
        <v>33</v>
      </c>
      <c r="I55" s="6">
        <v>2</v>
      </c>
      <c r="J55" t="s">
        <v>36</v>
      </c>
      <c r="K55" s="6">
        <v>0</v>
      </c>
      <c r="L55" t="s">
        <v>153</v>
      </c>
    </row>
    <row r="56" spans="1:12" x14ac:dyDescent="0.25">
      <c r="A56">
        <v>22</v>
      </c>
      <c r="B56">
        <v>3</v>
      </c>
      <c r="C56" t="s">
        <v>154</v>
      </c>
      <c r="D56" t="s">
        <v>43</v>
      </c>
      <c r="E56" t="s">
        <v>165</v>
      </c>
      <c r="F56" t="s">
        <v>59</v>
      </c>
      <c r="G56" s="7" t="s">
        <v>60</v>
      </c>
      <c r="H56" t="s">
        <v>42</v>
      </c>
      <c r="I56" s="6">
        <v>4</v>
      </c>
      <c r="J56" t="s">
        <v>32</v>
      </c>
      <c r="K56" s="6">
        <v>0</v>
      </c>
      <c r="L56" t="s">
        <v>155</v>
      </c>
    </row>
    <row r="57" spans="1:12" x14ac:dyDescent="0.25">
      <c r="A57">
        <v>22</v>
      </c>
      <c r="B57">
        <v>3</v>
      </c>
      <c r="C57" t="s">
        <v>154</v>
      </c>
      <c r="D57" t="s">
        <v>43</v>
      </c>
      <c r="E57" t="s">
        <v>165</v>
      </c>
      <c r="F57" t="s">
        <v>53</v>
      </c>
      <c r="G57" s="7" t="s">
        <v>62</v>
      </c>
      <c r="H57" t="s">
        <v>39</v>
      </c>
      <c r="I57" s="6">
        <v>0</v>
      </c>
      <c r="J57" t="s">
        <v>38</v>
      </c>
      <c r="K57" s="6">
        <v>0</v>
      </c>
      <c r="L57" t="s">
        <v>156</v>
      </c>
    </row>
    <row r="58" spans="1:12" x14ac:dyDescent="0.25">
      <c r="A58">
        <v>22</v>
      </c>
      <c r="B58">
        <v>3</v>
      </c>
      <c r="C58" t="s">
        <v>154</v>
      </c>
      <c r="D58" t="s">
        <v>43</v>
      </c>
      <c r="E58" t="s">
        <v>165</v>
      </c>
      <c r="F58" t="s">
        <v>100</v>
      </c>
      <c r="G58" s="7" t="s">
        <v>54</v>
      </c>
      <c r="H58" t="s">
        <v>37</v>
      </c>
      <c r="I58" s="6">
        <v>1</v>
      </c>
      <c r="J58" t="s">
        <v>33</v>
      </c>
      <c r="K58" s="6">
        <v>0</v>
      </c>
      <c r="L58" t="s">
        <v>157</v>
      </c>
    </row>
    <row r="59" spans="1:12" x14ac:dyDescent="0.25">
      <c r="A59">
        <v>22</v>
      </c>
      <c r="B59">
        <v>3</v>
      </c>
      <c r="C59" t="s">
        <v>154</v>
      </c>
      <c r="D59" t="s">
        <v>43</v>
      </c>
      <c r="E59" t="s">
        <v>165</v>
      </c>
      <c r="F59" t="s">
        <v>101</v>
      </c>
      <c r="G59" s="7" t="s">
        <v>66</v>
      </c>
      <c r="H59" t="s">
        <v>36</v>
      </c>
      <c r="I59" s="6">
        <v>3</v>
      </c>
      <c r="J59" t="s">
        <v>40</v>
      </c>
      <c r="K59" s="6">
        <v>0</v>
      </c>
      <c r="L59" t="s">
        <v>158</v>
      </c>
    </row>
    <row r="60" spans="1:12" x14ac:dyDescent="0.25">
      <c r="A60">
        <v>22</v>
      </c>
      <c r="B60">
        <v>3</v>
      </c>
      <c r="C60" t="s">
        <v>154</v>
      </c>
      <c r="D60" t="s">
        <v>43</v>
      </c>
      <c r="E60" t="s">
        <v>165</v>
      </c>
      <c r="F60" t="s">
        <v>166</v>
      </c>
      <c r="G60" s="7" t="s">
        <v>50</v>
      </c>
      <c r="H60" t="s">
        <v>41</v>
      </c>
      <c r="I60" s="6">
        <v>4</v>
      </c>
      <c r="J60" t="s">
        <v>35</v>
      </c>
      <c r="K60" s="6">
        <v>1</v>
      </c>
      <c r="L60" t="s">
        <v>159</v>
      </c>
    </row>
    <row r="61" spans="1:12" x14ac:dyDescent="0.25">
      <c r="A61">
        <v>22</v>
      </c>
      <c r="B61">
        <v>3</v>
      </c>
      <c r="C61" t="s">
        <v>167</v>
      </c>
      <c r="D61" t="s">
        <v>43</v>
      </c>
      <c r="E61" t="s">
        <v>185</v>
      </c>
      <c r="F61" t="s">
        <v>61</v>
      </c>
      <c r="G61" s="7" t="s">
        <v>62</v>
      </c>
      <c r="H61" t="s">
        <v>38</v>
      </c>
      <c r="I61" s="6">
        <v>1</v>
      </c>
      <c r="J61" t="s">
        <v>40</v>
      </c>
      <c r="K61" s="6">
        <v>0</v>
      </c>
      <c r="L61" t="s">
        <v>168</v>
      </c>
    </row>
    <row r="62" spans="1:12" x14ac:dyDescent="0.25">
      <c r="A62">
        <v>22</v>
      </c>
      <c r="B62">
        <v>3</v>
      </c>
      <c r="C62" t="s">
        <v>167</v>
      </c>
      <c r="D62" t="s">
        <v>43</v>
      </c>
      <c r="E62" t="s">
        <v>185</v>
      </c>
      <c r="F62" t="s">
        <v>45</v>
      </c>
      <c r="G62" s="7" t="s">
        <v>72</v>
      </c>
      <c r="H62" t="s">
        <v>32</v>
      </c>
      <c r="I62" s="6">
        <v>0</v>
      </c>
      <c r="J62" t="s">
        <v>36</v>
      </c>
      <c r="K62" s="6">
        <v>1</v>
      </c>
      <c r="L62" t="s">
        <v>169</v>
      </c>
    </row>
    <row r="63" spans="1:12" x14ac:dyDescent="0.25">
      <c r="A63">
        <v>22</v>
      </c>
      <c r="B63">
        <v>3</v>
      </c>
      <c r="C63" t="s">
        <v>167</v>
      </c>
      <c r="D63" t="s">
        <v>43</v>
      </c>
      <c r="E63" t="s">
        <v>185</v>
      </c>
      <c r="F63" t="s">
        <v>55</v>
      </c>
      <c r="G63" s="7" t="s">
        <v>50</v>
      </c>
      <c r="H63" t="s">
        <v>41</v>
      </c>
      <c r="I63" s="6">
        <v>1</v>
      </c>
      <c r="J63" t="s">
        <v>39</v>
      </c>
      <c r="K63" s="6">
        <v>0</v>
      </c>
      <c r="L63" t="s">
        <v>170</v>
      </c>
    </row>
    <row r="64" spans="1:12" x14ac:dyDescent="0.25">
      <c r="A64">
        <v>22</v>
      </c>
      <c r="B64">
        <v>3</v>
      </c>
      <c r="C64" t="s">
        <v>167</v>
      </c>
      <c r="D64" t="s">
        <v>43</v>
      </c>
      <c r="E64" t="s">
        <v>185</v>
      </c>
      <c r="F64" t="s">
        <v>65</v>
      </c>
      <c r="G64" s="7" t="s">
        <v>120</v>
      </c>
      <c r="H64" t="s">
        <v>33</v>
      </c>
      <c r="I64" s="6">
        <v>3</v>
      </c>
      <c r="J64" t="s">
        <v>42</v>
      </c>
      <c r="K64" s="6">
        <v>0</v>
      </c>
      <c r="L64" t="s">
        <v>171</v>
      </c>
    </row>
    <row r="65" spans="1:12" x14ac:dyDescent="0.25">
      <c r="A65">
        <v>22</v>
      </c>
      <c r="B65">
        <v>3</v>
      </c>
      <c r="C65" t="s">
        <v>167</v>
      </c>
      <c r="D65" t="s">
        <v>51</v>
      </c>
      <c r="E65" t="s">
        <v>186</v>
      </c>
      <c r="F65" t="s">
        <v>109</v>
      </c>
      <c r="G65" s="7" t="s">
        <v>72</v>
      </c>
      <c r="H65" t="s">
        <v>35</v>
      </c>
      <c r="I65" s="6">
        <v>0</v>
      </c>
      <c r="J65" t="s">
        <v>37</v>
      </c>
      <c r="K65" s="6">
        <v>1</v>
      </c>
      <c r="L65" t="s">
        <v>172</v>
      </c>
    </row>
    <row r="66" spans="1:12" x14ac:dyDescent="0.25">
      <c r="A66">
        <v>22</v>
      </c>
      <c r="B66">
        <v>3</v>
      </c>
      <c r="C66" t="s">
        <v>173</v>
      </c>
      <c r="D66" t="s">
        <v>57</v>
      </c>
      <c r="E66" t="s">
        <v>187</v>
      </c>
      <c r="F66" t="s">
        <v>59</v>
      </c>
      <c r="G66" s="7" t="s">
        <v>60</v>
      </c>
      <c r="H66" t="s">
        <v>42</v>
      </c>
      <c r="I66" s="6">
        <v>3</v>
      </c>
      <c r="J66" t="s">
        <v>35</v>
      </c>
      <c r="K66" s="6">
        <v>0</v>
      </c>
      <c r="L66" t="s">
        <v>174</v>
      </c>
    </row>
    <row r="67" spans="1:12" x14ac:dyDescent="0.25">
      <c r="A67">
        <v>22</v>
      </c>
      <c r="B67">
        <v>3</v>
      </c>
      <c r="C67" t="s">
        <v>173</v>
      </c>
      <c r="D67" t="s">
        <v>57</v>
      </c>
      <c r="E67" t="s">
        <v>187</v>
      </c>
      <c r="F67" t="s">
        <v>91</v>
      </c>
      <c r="G67" s="7" t="s">
        <v>62</v>
      </c>
      <c r="H67" t="s">
        <v>40</v>
      </c>
      <c r="I67" s="6">
        <v>1</v>
      </c>
      <c r="J67" t="s">
        <v>33</v>
      </c>
      <c r="K67" s="6">
        <v>2</v>
      </c>
      <c r="L67" t="s">
        <v>175</v>
      </c>
    </row>
    <row r="68" spans="1:12" x14ac:dyDescent="0.25">
      <c r="A68">
        <v>22</v>
      </c>
      <c r="B68">
        <v>3</v>
      </c>
      <c r="C68" t="s">
        <v>173</v>
      </c>
      <c r="D68" t="s">
        <v>57</v>
      </c>
      <c r="E68" t="s">
        <v>187</v>
      </c>
      <c r="F68" t="s">
        <v>53</v>
      </c>
      <c r="G68" s="7" t="s">
        <v>72</v>
      </c>
      <c r="H68" t="s">
        <v>39</v>
      </c>
      <c r="I68" s="6">
        <v>0</v>
      </c>
      <c r="J68" t="s">
        <v>32</v>
      </c>
      <c r="K68" s="6">
        <v>0</v>
      </c>
      <c r="L68" t="s">
        <v>176</v>
      </c>
    </row>
    <row r="69" spans="1:12" x14ac:dyDescent="0.25">
      <c r="A69">
        <v>22</v>
      </c>
      <c r="B69">
        <v>3</v>
      </c>
      <c r="C69" t="s">
        <v>173</v>
      </c>
      <c r="D69" t="s">
        <v>57</v>
      </c>
      <c r="E69" t="s">
        <v>187</v>
      </c>
      <c r="F69" t="s">
        <v>188</v>
      </c>
      <c r="G69" s="7" t="s">
        <v>54</v>
      </c>
      <c r="H69" t="s">
        <v>37</v>
      </c>
      <c r="I69" s="6">
        <v>0</v>
      </c>
      <c r="J69" t="s">
        <v>41</v>
      </c>
      <c r="K69" s="6">
        <v>0</v>
      </c>
      <c r="L69" t="s">
        <v>177</v>
      </c>
    </row>
    <row r="70" spans="1:12" x14ac:dyDescent="0.25">
      <c r="A70">
        <v>22</v>
      </c>
      <c r="B70">
        <v>3</v>
      </c>
      <c r="C70" t="s">
        <v>173</v>
      </c>
      <c r="D70" t="s">
        <v>57</v>
      </c>
      <c r="E70" t="s">
        <v>187</v>
      </c>
      <c r="F70" t="s">
        <v>101</v>
      </c>
      <c r="G70" s="7" t="s">
        <v>189</v>
      </c>
      <c r="H70" t="s">
        <v>36</v>
      </c>
      <c r="I70" s="6">
        <v>0</v>
      </c>
      <c r="J70" t="s">
        <v>38</v>
      </c>
      <c r="K70" s="6">
        <v>2</v>
      </c>
      <c r="L70" t="s">
        <v>178</v>
      </c>
    </row>
    <row r="71" spans="1:12" x14ac:dyDescent="0.25">
      <c r="A71">
        <v>22</v>
      </c>
      <c r="B71">
        <v>3</v>
      </c>
      <c r="C71" t="s">
        <v>179</v>
      </c>
      <c r="D71" t="s">
        <v>43</v>
      </c>
      <c r="E71" t="s">
        <v>190</v>
      </c>
      <c r="F71" t="s">
        <v>61</v>
      </c>
      <c r="G71" s="7" t="s">
        <v>62</v>
      </c>
      <c r="H71" t="s">
        <v>38</v>
      </c>
      <c r="I71" s="6">
        <v>1</v>
      </c>
      <c r="J71" t="s">
        <v>41</v>
      </c>
      <c r="K71" s="6">
        <v>1</v>
      </c>
      <c r="L71" t="s">
        <v>180</v>
      </c>
    </row>
    <row r="72" spans="1:12" x14ac:dyDescent="0.25">
      <c r="A72">
        <v>22</v>
      </c>
      <c r="B72">
        <v>3</v>
      </c>
      <c r="C72" t="s">
        <v>179</v>
      </c>
      <c r="D72" t="s">
        <v>43</v>
      </c>
      <c r="E72" t="s">
        <v>190</v>
      </c>
      <c r="F72" t="s">
        <v>191</v>
      </c>
      <c r="G72" s="7" t="s">
        <v>72</v>
      </c>
      <c r="H72" t="s">
        <v>32</v>
      </c>
      <c r="I72" s="6">
        <v>0</v>
      </c>
      <c r="J72" t="s">
        <v>35</v>
      </c>
      <c r="K72" s="6">
        <v>1</v>
      </c>
      <c r="L72" t="s">
        <v>181</v>
      </c>
    </row>
    <row r="73" spans="1:12" x14ac:dyDescent="0.25">
      <c r="A73">
        <v>22</v>
      </c>
      <c r="B73">
        <v>3</v>
      </c>
      <c r="C73" t="s">
        <v>179</v>
      </c>
      <c r="D73" t="s">
        <v>43</v>
      </c>
      <c r="E73" t="s">
        <v>190</v>
      </c>
      <c r="F73" t="s">
        <v>192</v>
      </c>
      <c r="G73" s="7" t="s">
        <v>189</v>
      </c>
      <c r="H73" t="s">
        <v>36</v>
      </c>
      <c r="I73" s="6">
        <v>1</v>
      </c>
      <c r="J73" t="s">
        <v>37</v>
      </c>
      <c r="K73" s="6">
        <v>2</v>
      </c>
      <c r="L73" t="s">
        <v>182</v>
      </c>
    </row>
    <row r="74" spans="1:12" x14ac:dyDescent="0.25">
      <c r="A74">
        <v>22</v>
      </c>
      <c r="B74">
        <v>3</v>
      </c>
      <c r="C74" t="s">
        <v>179</v>
      </c>
      <c r="D74" t="s">
        <v>51</v>
      </c>
      <c r="E74" t="s">
        <v>193</v>
      </c>
      <c r="F74" t="s">
        <v>53</v>
      </c>
      <c r="G74" s="7" t="s">
        <v>62</v>
      </c>
      <c r="H74" t="s">
        <v>39</v>
      </c>
      <c r="I74" s="6">
        <v>0</v>
      </c>
      <c r="J74" t="s">
        <v>33</v>
      </c>
      <c r="K74" s="6">
        <v>1</v>
      </c>
      <c r="L74" t="s">
        <v>183</v>
      </c>
    </row>
    <row r="75" spans="1:12" x14ac:dyDescent="0.25">
      <c r="A75">
        <v>22</v>
      </c>
      <c r="B75">
        <v>3</v>
      </c>
      <c r="C75" t="s">
        <v>179</v>
      </c>
      <c r="D75" t="s">
        <v>51</v>
      </c>
      <c r="E75" t="s">
        <v>193</v>
      </c>
      <c r="F75" t="s">
        <v>194</v>
      </c>
      <c r="G75" s="7" t="s">
        <v>64</v>
      </c>
      <c r="H75" t="s">
        <v>40</v>
      </c>
      <c r="I75" s="6">
        <v>4</v>
      </c>
      <c r="J75" t="s">
        <v>42</v>
      </c>
      <c r="K75" s="6">
        <v>1</v>
      </c>
      <c r="L75" t="s">
        <v>184</v>
      </c>
    </row>
    <row r="76" spans="1:12" x14ac:dyDescent="0.25">
      <c r="A76">
        <v>22</v>
      </c>
      <c r="B76">
        <v>3</v>
      </c>
      <c r="C76" t="s">
        <v>195</v>
      </c>
      <c r="D76" t="s">
        <v>57</v>
      </c>
      <c r="E76" t="s">
        <v>203</v>
      </c>
      <c r="F76" t="s">
        <v>59</v>
      </c>
      <c r="G76" s="7" t="s">
        <v>60</v>
      </c>
      <c r="H76" t="s">
        <v>42</v>
      </c>
      <c r="I76" s="6">
        <v>2</v>
      </c>
      <c r="J76" t="s">
        <v>36</v>
      </c>
      <c r="K76" s="6">
        <v>3</v>
      </c>
      <c r="L76" t="s">
        <v>196</v>
      </c>
    </row>
    <row r="77" spans="1:12" x14ac:dyDescent="0.25">
      <c r="A77">
        <v>22</v>
      </c>
      <c r="B77">
        <v>3</v>
      </c>
      <c r="C77" t="s">
        <v>195</v>
      </c>
      <c r="D77" t="s">
        <v>57</v>
      </c>
      <c r="E77" t="s">
        <v>203</v>
      </c>
      <c r="F77" t="s">
        <v>47</v>
      </c>
      <c r="G77" s="7" t="s">
        <v>72</v>
      </c>
      <c r="H77" t="s">
        <v>35</v>
      </c>
      <c r="I77" s="6">
        <v>4</v>
      </c>
      <c r="J77" t="s">
        <v>40</v>
      </c>
      <c r="K77" s="6">
        <v>1</v>
      </c>
      <c r="L77" t="s">
        <v>197</v>
      </c>
    </row>
    <row r="78" spans="1:12" x14ac:dyDescent="0.25">
      <c r="A78">
        <v>22</v>
      </c>
      <c r="B78">
        <v>3</v>
      </c>
      <c r="C78" t="s">
        <v>195</v>
      </c>
      <c r="D78" t="s">
        <v>57</v>
      </c>
      <c r="E78" t="s">
        <v>203</v>
      </c>
      <c r="F78" t="s">
        <v>204</v>
      </c>
      <c r="G78" s="7" t="s">
        <v>54</v>
      </c>
      <c r="H78" t="s">
        <v>37</v>
      </c>
      <c r="I78" s="6">
        <v>1</v>
      </c>
      <c r="J78" t="s">
        <v>39</v>
      </c>
      <c r="K78" s="6">
        <v>0</v>
      </c>
      <c r="L78" t="s">
        <v>198</v>
      </c>
    </row>
    <row r="79" spans="1:12" x14ac:dyDescent="0.25">
      <c r="A79">
        <v>22</v>
      </c>
      <c r="B79">
        <v>3</v>
      </c>
      <c r="C79" t="s">
        <v>195</v>
      </c>
      <c r="D79" t="s">
        <v>57</v>
      </c>
      <c r="E79" t="s">
        <v>203</v>
      </c>
      <c r="F79" t="s">
        <v>205</v>
      </c>
      <c r="G79" s="7" t="s">
        <v>50</v>
      </c>
      <c r="H79" t="s">
        <v>41</v>
      </c>
      <c r="I79" s="6">
        <v>4</v>
      </c>
      <c r="J79" t="s">
        <v>32</v>
      </c>
      <c r="K79" s="6">
        <v>0</v>
      </c>
      <c r="L79" t="s">
        <v>199</v>
      </c>
    </row>
    <row r="80" spans="1:12" x14ac:dyDescent="0.25">
      <c r="A80">
        <v>22</v>
      </c>
      <c r="B80">
        <v>3</v>
      </c>
      <c r="C80" t="s">
        <v>195</v>
      </c>
      <c r="D80" t="s">
        <v>57</v>
      </c>
      <c r="E80" t="s">
        <v>203</v>
      </c>
      <c r="F80" t="s">
        <v>65</v>
      </c>
      <c r="G80" s="7" t="s">
        <v>120</v>
      </c>
      <c r="H80" t="s">
        <v>33</v>
      </c>
      <c r="I80" s="6">
        <v>1</v>
      </c>
      <c r="J80" t="s">
        <v>38</v>
      </c>
      <c r="K80" s="6">
        <v>1</v>
      </c>
      <c r="L80" t="s">
        <v>200</v>
      </c>
    </row>
    <row r="81" spans="1:10" x14ac:dyDescent="0.25">
      <c r="A81">
        <v>22</v>
      </c>
      <c r="B81">
        <v>3</v>
      </c>
      <c r="C81" t="s">
        <v>201</v>
      </c>
      <c r="D81" t="s">
        <v>43</v>
      </c>
      <c r="E81" t="s">
        <v>206</v>
      </c>
      <c r="G81" s="7"/>
      <c r="H81" t="s">
        <v>35</v>
      </c>
      <c r="J81" t="s">
        <v>33</v>
      </c>
    </row>
    <row r="82" spans="1:10" x14ac:dyDescent="0.25">
      <c r="A82">
        <v>22</v>
      </c>
      <c r="B82">
        <v>3</v>
      </c>
      <c r="C82" t="s">
        <v>201</v>
      </c>
      <c r="D82" t="s">
        <v>43</v>
      </c>
      <c r="E82" t="s">
        <v>206</v>
      </c>
      <c r="G82" s="7"/>
      <c r="H82" t="s">
        <v>39</v>
      </c>
      <c r="J82" t="s">
        <v>42</v>
      </c>
    </row>
    <row r="83" spans="1:10" x14ac:dyDescent="0.25">
      <c r="A83">
        <v>22</v>
      </c>
      <c r="B83">
        <v>3</v>
      </c>
      <c r="C83" t="s">
        <v>201</v>
      </c>
      <c r="D83" t="s">
        <v>43</v>
      </c>
      <c r="E83" t="s">
        <v>206</v>
      </c>
      <c r="G83" s="7"/>
      <c r="H83" t="s">
        <v>41</v>
      </c>
      <c r="J83" t="s">
        <v>36</v>
      </c>
    </row>
    <row r="84" spans="1:10" x14ac:dyDescent="0.25">
      <c r="A84">
        <v>22</v>
      </c>
      <c r="B84">
        <v>3</v>
      </c>
      <c r="C84" t="s">
        <v>201</v>
      </c>
      <c r="D84" t="s">
        <v>43</v>
      </c>
      <c r="E84" t="s">
        <v>206</v>
      </c>
      <c r="G84" s="7"/>
      <c r="H84" t="s">
        <v>32</v>
      </c>
      <c r="J84" t="s">
        <v>38</v>
      </c>
    </row>
    <row r="85" spans="1:10" x14ac:dyDescent="0.25">
      <c r="A85">
        <v>22</v>
      </c>
      <c r="B85">
        <v>3</v>
      </c>
      <c r="C85" t="s">
        <v>201</v>
      </c>
      <c r="D85" t="s">
        <v>43</v>
      </c>
      <c r="E85" t="s">
        <v>206</v>
      </c>
      <c r="G85" s="7"/>
      <c r="H85" t="s">
        <v>37</v>
      </c>
      <c r="J85" t="s">
        <v>40</v>
      </c>
    </row>
    <row r="86" spans="1:10" x14ac:dyDescent="0.25">
      <c r="A86">
        <v>22</v>
      </c>
      <c r="B86">
        <v>3</v>
      </c>
      <c r="C86" t="s">
        <v>202</v>
      </c>
      <c r="D86" t="s">
        <v>57</v>
      </c>
      <c r="E86" t="s">
        <v>207</v>
      </c>
      <c r="G86" s="7"/>
      <c r="H86" t="s">
        <v>33</v>
      </c>
      <c r="J86" t="s">
        <v>32</v>
      </c>
    </row>
    <row r="87" spans="1:10" x14ac:dyDescent="0.25">
      <c r="A87">
        <v>22</v>
      </c>
      <c r="B87">
        <v>3</v>
      </c>
      <c r="C87" t="s">
        <v>202</v>
      </c>
      <c r="D87" t="s">
        <v>57</v>
      </c>
      <c r="E87" t="s">
        <v>207</v>
      </c>
      <c r="G87" s="7"/>
      <c r="H87" t="s">
        <v>40</v>
      </c>
      <c r="J87" t="s">
        <v>39</v>
      </c>
    </row>
    <row r="88" spans="1:10" x14ac:dyDescent="0.25">
      <c r="A88">
        <v>22</v>
      </c>
      <c r="B88">
        <v>3</v>
      </c>
      <c r="C88" t="s">
        <v>202</v>
      </c>
      <c r="D88" t="s">
        <v>57</v>
      </c>
      <c r="E88" t="s">
        <v>207</v>
      </c>
      <c r="G88" s="7"/>
      <c r="H88" t="s">
        <v>42</v>
      </c>
      <c r="J88" t="s">
        <v>41</v>
      </c>
    </row>
    <row r="89" spans="1:10" x14ac:dyDescent="0.25">
      <c r="A89">
        <v>22</v>
      </c>
      <c r="B89">
        <v>3</v>
      </c>
      <c r="C89" t="s">
        <v>202</v>
      </c>
      <c r="D89" t="s">
        <v>57</v>
      </c>
      <c r="E89" t="s">
        <v>207</v>
      </c>
      <c r="G89" s="7"/>
      <c r="H89" t="s">
        <v>36</v>
      </c>
      <c r="J89" t="s">
        <v>35</v>
      </c>
    </row>
    <row r="90" spans="1:10" x14ac:dyDescent="0.25">
      <c r="A90">
        <v>22</v>
      </c>
      <c r="B90">
        <v>3</v>
      </c>
      <c r="C90" t="s">
        <v>202</v>
      </c>
      <c r="D90" t="s">
        <v>57</v>
      </c>
      <c r="E90" t="s">
        <v>207</v>
      </c>
      <c r="G90" s="7"/>
      <c r="H90" t="s">
        <v>38</v>
      </c>
      <c r="J9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B82C-A312-411D-8FE0-DB99FD3E1981}">
  <dimension ref="A1:M125"/>
  <sheetViews>
    <sheetView topLeftCell="A93" workbookViewId="0">
      <selection activeCell="Q119" sqref="Q119"/>
    </sheetView>
  </sheetViews>
  <sheetFormatPr defaultRowHeight="15" x14ac:dyDescent="0.25"/>
  <cols>
    <col min="1" max="1" width="50.7109375" bestFit="1" customWidth="1"/>
    <col min="2" max="2" width="2.28515625" bestFit="1" customWidth="1"/>
    <col min="3" max="3" width="14" bestFit="1" customWidth="1"/>
    <col min="4" max="4" width="14" customWidth="1"/>
    <col min="6" max="6" width="10.7109375" bestFit="1" customWidth="1"/>
    <col min="7" max="7" width="36.42578125" bestFit="1" customWidth="1"/>
  </cols>
  <sheetData>
    <row r="1" spans="1:13" x14ac:dyDescent="0.25">
      <c r="A1" t="s">
        <v>31</v>
      </c>
      <c r="B1" t="s">
        <v>312</v>
      </c>
    </row>
    <row r="2" spans="1:13" x14ac:dyDescent="0.25">
      <c r="A2" t="s">
        <v>292</v>
      </c>
      <c r="C2" t="str">
        <f t="shared" ref="C2:C11" si="0">$A$1</f>
        <v>1ª RODADA</v>
      </c>
      <c r="D2" t="str">
        <f>$B$1</f>
        <v>A</v>
      </c>
      <c r="E2" t="str">
        <f>LEFT(A2,3)</f>
        <v>QUA</v>
      </c>
      <c r="F2" t="str">
        <f>MID(A2,5,10)</f>
        <v>24/03/2021</v>
      </c>
      <c r="G2" t="str">
        <f>MID(A2,LEN(E2)+LEN(F2)+3,LEN(A2)-LEN(F2)-LEN(E2)-3-5)</f>
        <v>JUVENTUS STADIUM</v>
      </c>
      <c r="H2" t="str">
        <f>RIGHT(A2,5)</f>
        <v>16:45</v>
      </c>
      <c r="I2" t="str">
        <f>A3</f>
        <v>POR</v>
      </c>
      <c r="J2" t="str">
        <f>LEFT(A4)</f>
        <v>1</v>
      </c>
      <c r="K2" t="str">
        <f>A5</f>
        <v>AZE</v>
      </c>
      <c r="L2" t="str">
        <f>RIGHT(A4)</f>
        <v>0</v>
      </c>
      <c r="M2" t="s">
        <v>304</v>
      </c>
    </row>
    <row r="3" spans="1:13" x14ac:dyDescent="0.25">
      <c r="A3" t="s">
        <v>293</v>
      </c>
      <c r="C3" t="str">
        <f t="shared" si="0"/>
        <v>1ª RODADA</v>
      </c>
      <c r="D3" t="str">
        <f t="shared" ref="D3:D11" si="1">$B$1</f>
        <v>A</v>
      </c>
    </row>
    <row r="4" spans="1:13" x14ac:dyDescent="0.25">
      <c r="A4">
        <v>10</v>
      </c>
      <c r="C4" t="str">
        <f t="shared" si="0"/>
        <v>1ª RODADA</v>
      </c>
      <c r="D4" t="str">
        <f t="shared" si="1"/>
        <v>A</v>
      </c>
    </row>
    <row r="5" spans="1:13" x14ac:dyDescent="0.25">
      <c r="A5" t="s">
        <v>294</v>
      </c>
      <c r="C5" t="str">
        <f t="shared" si="0"/>
        <v>1ª RODADA</v>
      </c>
      <c r="D5" t="str">
        <f t="shared" si="1"/>
        <v>A</v>
      </c>
    </row>
    <row r="6" spans="1:13" x14ac:dyDescent="0.25">
      <c r="A6" t="s">
        <v>34</v>
      </c>
      <c r="C6" t="str">
        <f t="shared" si="0"/>
        <v>1ª RODADA</v>
      </c>
      <c r="D6" t="str">
        <f t="shared" si="1"/>
        <v>A</v>
      </c>
    </row>
    <row r="7" spans="1:13" x14ac:dyDescent="0.25">
      <c r="A7" t="s">
        <v>295</v>
      </c>
      <c r="C7" t="str">
        <f t="shared" si="0"/>
        <v>1ª RODADA</v>
      </c>
      <c r="D7" t="str">
        <f t="shared" si="1"/>
        <v>A</v>
      </c>
      <c r="E7" t="str">
        <f>LEFT(A7,3)</f>
        <v>QUA</v>
      </c>
      <c r="F7" t="str">
        <f>MID(A7,5,10)</f>
        <v>24/03/2021</v>
      </c>
      <c r="G7" t="str">
        <f>MID(A7,LEN(E7)+LEN(F7)+3,LEN(A7)-LEN(F7)-LEN(E7)-3-5)</f>
        <v>MARAKANA</v>
      </c>
      <c r="H7" t="str">
        <f>RIGHT(A7,5)</f>
        <v>16:45</v>
      </c>
      <c r="I7" t="str">
        <f>A8</f>
        <v>SER</v>
      </c>
      <c r="J7" t="str">
        <f>LEFT(A9)</f>
        <v>3</v>
      </c>
      <c r="K7" t="str">
        <f>A10</f>
        <v>IRL</v>
      </c>
      <c r="L7" t="str">
        <f>RIGHT(A9)</f>
        <v>2</v>
      </c>
    </row>
    <row r="8" spans="1:13" x14ac:dyDescent="0.25">
      <c r="A8" t="s">
        <v>296</v>
      </c>
      <c r="C8" t="str">
        <f t="shared" si="0"/>
        <v>1ª RODADA</v>
      </c>
      <c r="D8" t="str">
        <f t="shared" si="1"/>
        <v>A</v>
      </c>
    </row>
    <row r="9" spans="1:13" x14ac:dyDescent="0.25">
      <c r="A9" s="4">
        <v>32</v>
      </c>
      <c r="B9" s="4"/>
      <c r="C9" t="str">
        <f t="shared" si="0"/>
        <v>1ª RODADA</v>
      </c>
      <c r="D9" t="str">
        <f t="shared" si="1"/>
        <v>A</v>
      </c>
    </row>
    <row r="10" spans="1:13" x14ac:dyDescent="0.25">
      <c r="A10" t="s">
        <v>297</v>
      </c>
      <c r="C10" t="str">
        <f t="shared" si="0"/>
        <v>1ª RODADA</v>
      </c>
      <c r="D10" t="str">
        <f t="shared" si="1"/>
        <v>A</v>
      </c>
    </row>
    <row r="11" spans="1:13" x14ac:dyDescent="0.25">
      <c r="A11" t="s">
        <v>34</v>
      </c>
      <c r="C11" t="str">
        <f t="shared" si="0"/>
        <v>1ª RODADA</v>
      </c>
      <c r="D11" t="str">
        <f t="shared" si="1"/>
        <v>A</v>
      </c>
    </row>
    <row r="12" spans="1:13" x14ac:dyDescent="0.25">
      <c r="A12" t="s">
        <v>31</v>
      </c>
      <c r="B12" t="s">
        <v>313</v>
      </c>
      <c r="C12" t="str">
        <f>$A$12</f>
        <v>1ª RODADA</v>
      </c>
      <c r="D12" t="str">
        <f>$B$12</f>
        <v>B</v>
      </c>
    </row>
    <row r="13" spans="1:13" x14ac:dyDescent="0.25">
      <c r="A13" t="s">
        <v>298</v>
      </c>
      <c r="C13" t="str">
        <f t="shared" ref="C13:C39" si="2">$A$12</f>
        <v>1ª RODADA</v>
      </c>
      <c r="D13" t="str">
        <f t="shared" ref="D13:D21" si="3">$B$12</f>
        <v>B</v>
      </c>
      <c r="E13" t="str">
        <f>LEFT(A13,3)</f>
        <v>QUI</v>
      </c>
      <c r="F13" t="str">
        <f>MID(A13,5,10)</f>
        <v>25/03/2021</v>
      </c>
      <c r="G13" t="str">
        <f>MID(A13,LEN(E13)+LEN(F13)+3,LEN(A13)-LEN(F13)-LEN(E13)-3-5)</f>
        <v>NUEVO LOS CÁRMENES</v>
      </c>
      <c r="H13" t="str">
        <f>RIGHT(A13,5)</f>
        <v>16:45</v>
      </c>
      <c r="I13" t="str">
        <f>A14</f>
        <v>ESP</v>
      </c>
      <c r="J13" t="str">
        <f>LEFT(A15)</f>
        <v>1</v>
      </c>
      <c r="K13" t="str">
        <f>A16</f>
        <v>GRE</v>
      </c>
      <c r="L13" t="str">
        <f>RIGHT(A15)</f>
        <v>1</v>
      </c>
      <c r="M13" t="s">
        <v>305</v>
      </c>
    </row>
    <row r="14" spans="1:13" x14ac:dyDescent="0.25">
      <c r="A14" t="s">
        <v>299</v>
      </c>
      <c r="C14" t="str">
        <f t="shared" si="2"/>
        <v>1ª RODADA</v>
      </c>
      <c r="D14" t="str">
        <f t="shared" si="3"/>
        <v>B</v>
      </c>
    </row>
    <row r="15" spans="1:13" x14ac:dyDescent="0.25">
      <c r="A15">
        <v>11</v>
      </c>
      <c r="C15" t="str">
        <f t="shared" si="2"/>
        <v>1ª RODADA</v>
      </c>
      <c r="D15" t="str">
        <f t="shared" si="3"/>
        <v>B</v>
      </c>
    </row>
    <row r="16" spans="1:13" x14ac:dyDescent="0.25">
      <c r="A16" t="s">
        <v>300</v>
      </c>
      <c r="C16" t="str">
        <f t="shared" si="2"/>
        <v>1ª RODADA</v>
      </c>
      <c r="D16" t="str">
        <f t="shared" si="3"/>
        <v>B</v>
      </c>
    </row>
    <row r="17" spans="1:13" x14ac:dyDescent="0.25">
      <c r="A17" t="s">
        <v>34</v>
      </c>
      <c r="C17" t="str">
        <f t="shared" si="2"/>
        <v>1ª RODADA</v>
      </c>
      <c r="D17" t="str">
        <f t="shared" si="3"/>
        <v>B</v>
      </c>
    </row>
    <row r="18" spans="1:13" x14ac:dyDescent="0.25">
      <c r="A18" t="s">
        <v>301</v>
      </c>
      <c r="C18" t="str">
        <f t="shared" si="2"/>
        <v>1ª RODADA</v>
      </c>
      <c r="D18" t="str">
        <f t="shared" si="3"/>
        <v>B</v>
      </c>
      <c r="E18" t="str">
        <f>LEFT(A18,3)</f>
        <v>QUI</v>
      </c>
      <c r="F18" t="str">
        <f>MID(A18,5,10)</f>
        <v>25/03/2021</v>
      </c>
      <c r="G18" t="str">
        <f>MID(A18,LEN(E18)+LEN(F18)+3,LEN(A18)-LEN(F18)-LEN(E18)-3-5)</f>
        <v>SOLNA ARENA</v>
      </c>
      <c r="H18" t="str">
        <f>RIGHT(A18,5)</f>
        <v>16:45</v>
      </c>
      <c r="I18" t="str">
        <f t="shared" ref="I18" si="4">A19</f>
        <v>SUE</v>
      </c>
      <c r="J18" t="str">
        <f t="shared" ref="J18" si="5">LEFT(A20)</f>
        <v>1</v>
      </c>
      <c r="K18" t="str">
        <f t="shared" ref="K18" si="6">A21</f>
        <v>GEO</v>
      </c>
      <c r="L18" t="str">
        <f t="shared" ref="L18" si="7">RIGHT(A20)</f>
        <v>0</v>
      </c>
    </row>
    <row r="19" spans="1:13" x14ac:dyDescent="0.25">
      <c r="A19" t="s">
        <v>302</v>
      </c>
      <c r="C19" t="str">
        <f t="shared" si="2"/>
        <v>1ª RODADA</v>
      </c>
      <c r="D19" t="str">
        <f t="shared" si="3"/>
        <v>B</v>
      </c>
    </row>
    <row r="20" spans="1:13" x14ac:dyDescent="0.25">
      <c r="A20">
        <v>10</v>
      </c>
      <c r="C20" t="str">
        <f t="shared" si="2"/>
        <v>1ª RODADA</v>
      </c>
      <c r="D20" t="str">
        <f t="shared" si="3"/>
        <v>B</v>
      </c>
    </row>
    <row r="21" spans="1:13" x14ac:dyDescent="0.25">
      <c r="A21" t="s">
        <v>303</v>
      </c>
      <c r="C21" t="str">
        <f t="shared" si="2"/>
        <v>1ª RODADA</v>
      </c>
      <c r="D21" t="str">
        <f t="shared" si="3"/>
        <v>B</v>
      </c>
    </row>
    <row r="22" spans="1:13" x14ac:dyDescent="0.25">
      <c r="A22" t="s">
        <v>31</v>
      </c>
      <c r="B22" t="s">
        <v>314</v>
      </c>
      <c r="C22" t="str">
        <f t="shared" si="2"/>
        <v>1ª RODADA</v>
      </c>
      <c r="D22" t="str">
        <f t="shared" ref="D22:D30" si="8">$B$22</f>
        <v>C</v>
      </c>
    </row>
    <row r="23" spans="1:13" x14ac:dyDescent="0.25">
      <c r="A23" t="s">
        <v>311</v>
      </c>
      <c r="C23" t="str">
        <f t="shared" si="2"/>
        <v>1ª RODADA</v>
      </c>
      <c r="D23" t="str">
        <f t="shared" si="8"/>
        <v>C</v>
      </c>
      <c r="E23" t="str">
        <f t="shared" ref="E23:E27" si="9">LEFT(A23,3)</f>
        <v>QUI</v>
      </c>
      <c r="F23" t="str">
        <f t="shared" ref="F23:F27" si="10">MID(A23,5,10)</f>
        <v>25/03/2021</v>
      </c>
      <c r="G23" t="str">
        <f t="shared" ref="G23:G27" si="11">MID(A23,LEN(E23)+LEN(F23)+3,LEN(A23)-LEN(F23)-LEN(E23)-3-5)</f>
        <v>NACIONAL VASIL LEVSKI</v>
      </c>
      <c r="H23" t="str">
        <f t="shared" ref="H23:H27" si="12">RIGHT(A23,5)</f>
        <v>14:00</v>
      </c>
      <c r="I23" t="str">
        <f t="shared" ref="I23:I27" si="13">A24</f>
        <v>BUL</v>
      </c>
      <c r="J23" t="str">
        <f t="shared" ref="J23:J27" si="14">LEFT(A25)</f>
        <v>1</v>
      </c>
      <c r="K23" t="str">
        <f t="shared" ref="K23:K27" si="15">A26</f>
        <v>SUI</v>
      </c>
      <c r="L23" t="str">
        <f t="shared" ref="L23:L27" si="16">RIGHT(A25)</f>
        <v>3</v>
      </c>
    </row>
    <row r="24" spans="1:13" x14ac:dyDescent="0.25">
      <c r="A24" s="4" t="s">
        <v>306</v>
      </c>
      <c r="B24" s="4"/>
      <c r="C24" t="str">
        <f t="shared" si="2"/>
        <v>1ª RODADA</v>
      </c>
      <c r="D24" t="str">
        <f t="shared" si="8"/>
        <v>C</v>
      </c>
    </row>
    <row r="25" spans="1:13" x14ac:dyDescent="0.25">
      <c r="A25">
        <v>13</v>
      </c>
      <c r="C25" t="str">
        <f t="shared" si="2"/>
        <v>1ª RODADA</v>
      </c>
      <c r="D25" t="str">
        <f t="shared" si="8"/>
        <v>C</v>
      </c>
    </row>
    <row r="26" spans="1:13" x14ac:dyDescent="0.25">
      <c r="A26" t="s">
        <v>307</v>
      </c>
      <c r="C26" t="str">
        <f t="shared" si="2"/>
        <v>1ª RODADA</v>
      </c>
      <c r="D26" t="str">
        <f t="shared" si="8"/>
        <v>C</v>
      </c>
    </row>
    <row r="27" spans="1:13" x14ac:dyDescent="0.25">
      <c r="A27" t="s">
        <v>308</v>
      </c>
      <c r="C27" t="str">
        <f t="shared" si="2"/>
        <v>1ª RODADA</v>
      </c>
      <c r="D27" t="str">
        <f t="shared" si="8"/>
        <v>C</v>
      </c>
      <c r="E27" t="str">
        <f t="shared" si="9"/>
        <v>QUI</v>
      </c>
      <c r="F27" t="str">
        <f t="shared" si="10"/>
        <v>25/03/2021</v>
      </c>
      <c r="G27" t="str">
        <f t="shared" si="11"/>
        <v>ENNIO TARDINI</v>
      </c>
      <c r="H27" t="str">
        <f t="shared" si="12"/>
        <v>16:45</v>
      </c>
      <c r="I27" t="str">
        <f t="shared" si="13"/>
        <v>ITA</v>
      </c>
      <c r="J27" t="str">
        <f t="shared" si="14"/>
        <v>2</v>
      </c>
      <c r="K27" t="str">
        <f t="shared" si="15"/>
        <v>IRN</v>
      </c>
      <c r="L27" t="str">
        <f t="shared" si="16"/>
        <v>0</v>
      </c>
      <c r="M27" t="s">
        <v>315</v>
      </c>
    </row>
    <row r="28" spans="1:13" x14ac:dyDescent="0.25">
      <c r="A28" t="s">
        <v>309</v>
      </c>
      <c r="C28" t="str">
        <f t="shared" si="2"/>
        <v>1ª RODADA</v>
      </c>
      <c r="D28" t="str">
        <f t="shared" si="8"/>
        <v>C</v>
      </c>
    </row>
    <row r="29" spans="1:13" x14ac:dyDescent="0.25">
      <c r="A29">
        <v>20</v>
      </c>
      <c r="C29" t="str">
        <f t="shared" si="2"/>
        <v>1ª RODADA</v>
      </c>
      <c r="D29" t="str">
        <f t="shared" si="8"/>
        <v>C</v>
      </c>
    </row>
    <row r="30" spans="1:13" x14ac:dyDescent="0.25">
      <c r="A30" t="s">
        <v>310</v>
      </c>
      <c r="C30" t="str">
        <f t="shared" si="2"/>
        <v>1ª RODADA</v>
      </c>
      <c r="D30" t="str">
        <f t="shared" si="8"/>
        <v>C</v>
      </c>
    </row>
    <row r="31" spans="1:13" x14ac:dyDescent="0.25">
      <c r="A31" t="s">
        <v>31</v>
      </c>
      <c r="B31" t="s">
        <v>15</v>
      </c>
    </row>
    <row r="32" spans="1:13" x14ac:dyDescent="0.25">
      <c r="A32" t="s">
        <v>316</v>
      </c>
      <c r="C32" t="str">
        <f t="shared" si="2"/>
        <v>1ª RODADA</v>
      </c>
      <c r="D32" t="str">
        <f t="shared" ref="D32:D39" si="17">$B$31</f>
        <v>D</v>
      </c>
      <c r="E32" t="str">
        <f t="shared" ref="E32:E36" si="18">LEFT(A32,3)</f>
        <v>QUA</v>
      </c>
      <c r="F32" t="str">
        <f t="shared" ref="F32:F36" si="19">MID(A32,5,10)</f>
        <v>24/03/2021</v>
      </c>
      <c r="G32" t="str">
        <f t="shared" ref="G32:G36" si="20">MID(A32,LEN(E32)+LEN(F32)+3,LEN(A32)-LEN(F32)-LEN(E32)-3-5)</f>
        <v>OLÍMPICO DE HELSINQUE</v>
      </c>
      <c r="H32" t="str">
        <f t="shared" ref="H32:H36" si="21">RIGHT(A32,5)</f>
        <v>16:45</v>
      </c>
      <c r="I32" t="str">
        <f t="shared" ref="I32:I36" si="22">A33</f>
        <v>FIN</v>
      </c>
      <c r="J32" t="str">
        <f t="shared" ref="J32:J36" si="23">LEFT(A34)</f>
        <v>2</v>
      </c>
      <c r="K32" t="str">
        <f t="shared" ref="K32:K36" si="24">A35</f>
        <v>BOS</v>
      </c>
      <c r="L32" t="str">
        <f t="shared" ref="L32:L36" si="25">RIGHT(A34)</f>
        <v>2</v>
      </c>
    </row>
    <row r="33" spans="1:13" x14ac:dyDescent="0.25">
      <c r="A33" t="s">
        <v>317</v>
      </c>
      <c r="C33" t="str">
        <f t="shared" si="2"/>
        <v>1ª RODADA</v>
      </c>
      <c r="D33" t="str">
        <f t="shared" si="17"/>
        <v>D</v>
      </c>
    </row>
    <row r="34" spans="1:13" x14ac:dyDescent="0.25">
      <c r="A34">
        <v>22</v>
      </c>
      <c r="C34" t="str">
        <f t="shared" si="2"/>
        <v>1ª RODADA</v>
      </c>
      <c r="D34" t="str">
        <f t="shared" si="17"/>
        <v>D</v>
      </c>
    </row>
    <row r="35" spans="1:13" x14ac:dyDescent="0.25">
      <c r="A35" t="s">
        <v>318</v>
      </c>
      <c r="C35" t="str">
        <f t="shared" si="2"/>
        <v>1ª RODADA</v>
      </c>
      <c r="D35" t="str">
        <f t="shared" si="17"/>
        <v>D</v>
      </c>
    </row>
    <row r="36" spans="1:13" x14ac:dyDescent="0.25">
      <c r="A36" t="s">
        <v>319</v>
      </c>
      <c r="C36" t="str">
        <f t="shared" si="2"/>
        <v>1ª RODADA</v>
      </c>
      <c r="D36" t="str">
        <f t="shared" si="17"/>
        <v>D</v>
      </c>
      <c r="E36" t="str">
        <f t="shared" si="18"/>
        <v>QUA</v>
      </c>
      <c r="F36" t="str">
        <f t="shared" si="19"/>
        <v>24/03/2021</v>
      </c>
      <c r="G36" t="str">
        <f t="shared" si="20"/>
        <v>STADE DE FRANCE (SAINT-DENIS)</v>
      </c>
      <c r="H36" t="str">
        <f t="shared" si="21"/>
        <v>16:45</v>
      </c>
      <c r="I36" t="str">
        <f t="shared" si="22"/>
        <v>FRA</v>
      </c>
      <c r="J36" t="str">
        <f t="shared" si="23"/>
        <v>1</v>
      </c>
      <c r="K36" t="str">
        <f t="shared" si="24"/>
        <v>UCR</v>
      </c>
      <c r="L36" t="str">
        <f t="shared" si="25"/>
        <v>1</v>
      </c>
      <c r="M36" t="s">
        <v>322</v>
      </c>
    </row>
    <row r="37" spans="1:13" x14ac:dyDescent="0.25">
      <c r="A37" t="s">
        <v>320</v>
      </c>
      <c r="C37" t="str">
        <f t="shared" si="2"/>
        <v>1ª RODADA</v>
      </c>
      <c r="D37" t="str">
        <f t="shared" si="17"/>
        <v>D</v>
      </c>
    </row>
    <row r="38" spans="1:13" x14ac:dyDescent="0.25">
      <c r="A38">
        <v>11</v>
      </c>
      <c r="C38" t="str">
        <f t="shared" si="2"/>
        <v>1ª RODADA</v>
      </c>
      <c r="D38" t="str">
        <f t="shared" si="17"/>
        <v>D</v>
      </c>
    </row>
    <row r="39" spans="1:13" x14ac:dyDescent="0.25">
      <c r="A39" t="s">
        <v>321</v>
      </c>
      <c r="C39" t="str">
        <f t="shared" si="2"/>
        <v>1ª RODADA</v>
      </c>
      <c r="D39" t="str">
        <f t="shared" si="17"/>
        <v>D</v>
      </c>
    </row>
    <row r="40" spans="1:13" x14ac:dyDescent="0.25">
      <c r="A40" t="s">
        <v>34</v>
      </c>
    </row>
    <row r="42" spans="1:13" x14ac:dyDescent="0.25">
      <c r="A42" t="s">
        <v>31</v>
      </c>
      <c r="B42" t="s">
        <v>14</v>
      </c>
    </row>
    <row r="43" spans="1:13" x14ac:dyDescent="0.25">
      <c r="A43" t="s">
        <v>323</v>
      </c>
      <c r="C43" t="str">
        <f t="shared" ref="C43" si="26">$A$12</f>
        <v>1ª RODADA</v>
      </c>
      <c r="D43" t="str">
        <f>$B$42</f>
        <v>E</v>
      </c>
      <c r="E43" t="str">
        <f t="shared" ref="E43" si="27">LEFT(A43,3)</f>
        <v>QUA</v>
      </c>
      <c r="F43" t="str">
        <f t="shared" ref="F43" si="28">MID(A43,5,10)</f>
        <v>24/03/2021</v>
      </c>
      <c r="G43" t="str">
        <f t="shared" ref="G43" si="29">MID(A43,LEN(E43)+LEN(F43)+3,LEN(A43)-LEN(F43)-LEN(E43)-3-5)</f>
        <v>ARENA LUBLIN</v>
      </c>
      <c r="H43" t="str">
        <f t="shared" ref="H43" si="30">RIGHT(A43,5)</f>
        <v>16:45</v>
      </c>
      <c r="I43" t="str">
        <f t="shared" ref="I43" si="31">A44</f>
        <v>EST</v>
      </c>
      <c r="J43" t="str">
        <f t="shared" ref="J43" si="32">LEFT(A45)</f>
        <v>2</v>
      </c>
      <c r="K43" t="str">
        <f t="shared" ref="K43" si="33">A46</f>
        <v>TCH</v>
      </c>
      <c r="L43" t="str">
        <f t="shared" ref="L43" si="34">RIGHT(A45)</f>
        <v>6</v>
      </c>
    </row>
    <row r="44" spans="1:13" x14ac:dyDescent="0.25">
      <c r="A44" s="3" t="s">
        <v>324</v>
      </c>
      <c r="B44" s="3"/>
    </row>
    <row r="45" spans="1:13" x14ac:dyDescent="0.25">
      <c r="A45">
        <v>26</v>
      </c>
    </row>
    <row r="46" spans="1:13" x14ac:dyDescent="0.25">
      <c r="A46" t="s">
        <v>325</v>
      </c>
    </row>
    <row r="47" spans="1:13" x14ac:dyDescent="0.25">
      <c r="A47" t="s">
        <v>326</v>
      </c>
      <c r="C47" t="str">
        <f t="shared" ref="C47" si="35">$A$12</f>
        <v>1ª RODADA</v>
      </c>
      <c r="D47" t="str">
        <f>$B$42</f>
        <v>E</v>
      </c>
      <c r="E47" t="str">
        <f t="shared" ref="E47" si="36">LEFT(A47,3)</f>
        <v>QUA</v>
      </c>
      <c r="F47" t="str">
        <f t="shared" ref="F47" si="37">MID(A47,5,10)</f>
        <v>24/03/2021</v>
      </c>
      <c r="G47" t="str">
        <f t="shared" ref="G47" si="38">MID(A47,LEN(E47)+LEN(F47)+3,LEN(A47)-LEN(F47)-LEN(E47)-3-5)</f>
        <v>REI BALDUÍNO</v>
      </c>
      <c r="H47" t="str">
        <f t="shared" ref="H47" si="39">RIGHT(A47,5)</f>
        <v>16:45</v>
      </c>
      <c r="I47" t="str">
        <f t="shared" ref="I47" si="40">A48</f>
        <v>BEL</v>
      </c>
      <c r="J47" t="str">
        <f t="shared" ref="J47" si="41">LEFT(A49)</f>
        <v>3</v>
      </c>
      <c r="K47" t="str">
        <f t="shared" ref="K47" si="42">A50</f>
        <v>GAL</v>
      </c>
      <c r="L47" t="str">
        <f t="shared" ref="L47" si="43">RIGHT(A49)</f>
        <v>1</v>
      </c>
    </row>
    <row r="48" spans="1:13" x14ac:dyDescent="0.25">
      <c r="A48" t="s">
        <v>327</v>
      </c>
    </row>
    <row r="49" spans="1:12" x14ac:dyDescent="0.25">
      <c r="A49" s="4">
        <v>31</v>
      </c>
      <c r="B49" s="4"/>
    </row>
    <row r="50" spans="1:12" x14ac:dyDescent="0.25">
      <c r="A50" t="s">
        <v>328</v>
      </c>
    </row>
    <row r="52" spans="1:12" x14ac:dyDescent="0.25">
      <c r="A52" t="s">
        <v>31</v>
      </c>
      <c r="B52" t="s">
        <v>338</v>
      </c>
    </row>
    <row r="53" spans="1:12" x14ac:dyDescent="0.25">
      <c r="A53" t="s">
        <v>329</v>
      </c>
      <c r="C53" t="str">
        <f t="shared" ref="C53" si="44">$A$12</f>
        <v>1ª RODADA</v>
      </c>
      <c r="D53" t="str">
        <f>$B$52</f>
        <v>F</v>
      </c>
      <c r="E53" t="str">
        <f t="shared" ref="E53" si="45">LEFT(A53,3)</f>
        <v>QUI</v>
      </c>
      <c r="F53" t="str">
        <f t="shared" ref="F53" si="46">MID(A53,5,10)</f>
        <v>25/03/2021</v>
      </c>
      <c r="G53" t="str">
        <f t="shared" ref="G53" si="47">MID(A53,LEN(E53)+LEN(F53)+3,LEN(A53)-LEN(F53)-LEN(E53)-3-5)</f>
        <v>TEL AVIV</v>
      </c>
      <c r="H53" t="str">
        <f t="shared" ref="H53" si="48">RIGHT(A53,5)</f>
        <v>14:00</v>
      </c>
      <c r="I53" t="str">
        <f t="shared" ref="I53" si="49">A54</f>
        <v>ISR</v>
      </c>
      <c r="J53" t="str">
        <f t="shared" ref="J53" si="50">LEFT(A55)</f>
        <v>2</v>
      </c>
      <c r="K53" t="str">
        <f t="shared" ref="K53" si="51">A56</f>
        <v>DIN</v>
      </c>
      <c r="L53" t="str">
        <f t="shared" ref="L53" si="52">RIGHT(A55)</f>
        <v>2</v>
      </c>
    </row>
    <row r="54" spans="1:12" x14ac:dyDescent="0.25">
      <c r="A54" t="s">
        <v>330</v>
      </c>
    </row>
    <row r="55" spans="1:12" x14ac:dyDescent="0.25">
      <c r="A55">
        <v>2</v>
      </c>
    </row>
    <row r="56" spans="1:12" x14ac:dyDescent="0.25">
      <c r="A56" t="s">
        <v>331</v>
      </c>
    </row>
    <row r="57" spans="1:12" x14ac:dyDescent="0.25">
      <c r="A57" t="s">
        <v>332</v>
      </c>
      <c r="C57" t="str">
        <f t="shared" ref="C57" si="53">$A$12</f>
        <v>1ª RODADA</v>
      </c>
      <c r="D57" t="str">
        <f>$B$52</f>
        <v>F</v>
      </c>
      <c r="E57" t="str">
        <f t="shared" ref="E57" si="54">LEFT(A57,3)</f>
        <v>QUI</v>
      </c>
      <c r="F57" t="str">
        <f t="shared" ref="F57" si="55">MID(A57,5,10)</f>
        <v>25/03/2021</v>
      </c>
      <c r="G57" t="str">
        <f t="shared" ref="G57" si="56">MID(A57,LEN(E57)+LEN(F57)+3,LEN(A57)-LEN(F57)-LEN(E57)-3-5)</f>
        <v>ZIMBRU</v>
      </c>
      <c r="H57" t="str">
        <f t="shared" ref="H57" si="57">RIGHT(A57,5)</f>
        <v>16:45</v>
      </c>
      <c r="I57" t="str">
        <f t="shared" ref="I57" si="58">A58</f>
        <v>MDV</v>
      </c>
      <c r="J57" t="str">
        <f t="shared" ref="J57" si="59">LEFT(A59)</f>
        <v>1</v>
      </c>
      <c r="K57" t="str">
        <f t="shared" ref="K57" si="60">A60</f>
        <v>IFA</v>
      </c>
      <c r="L57" t="str">
        <f t="shared" ref="L57" si="61">RIGHT(A59)</f>
        <v>1</v>
      </c>
    </row>
    <row r="58" spans="1:12" x14ac:dyDescent="0.25">
      <c r="A58" t="s">
        <v>333</v>
      </c>
    </row>
    <row r="59" spans="1:12" x14ac:dyDescent="0.25">
      <c r="A59" s="4">
        <v>11</v>
      </c>
      <c r="B59" s="4"/>
    </row>
    <row r="60" spans="1:12" x14ac:dyDescent="0.25">
      <c r="A60" t="s">
        <v>334</v>
      </c>
    </row>
    <row r="61" spans="1:12" x14ac:dyDescent="0.25">
      <c r="A61" t="s">
        <v>335</v>
      </c>
      <c r="C61" t="str">
        <f t="shared" ref="C61" si="62">$A$12</f>
        <v>1ª RODADA</v>
      </c>
      <c r="D61" t="str">
        <f>$B$52</f>
        <v>F</v>
      </c>
      <c r="E61" t="str">
        <f t="shared" ref="E61" si="63">LEFT(A61,3)</f>
        <v>QUI</v>
      </c>
      <c r="F61" t="str">
        <f t="shared" ref="F61" si="64">MID(A61,5,10)</f>
        <v>25/03/2021</v>
      </c>
      <c r="G61" t="str">
        <f t="shared" ref="G61" si="65">MID(A61,LEN(E61)+LEN(F61)+3,LEN(A61)-LEN(F61)-LEN(E61)-3-5)</f>
        <v>HAMPDEN PARK</v>
      </c>
      <c r="H61" t="str">
        <f t="shared" ref="H61" si="66">RIGHT(A61,5)</f>
        <v>16:45</v>
      </c>
      <c r="I61" t="str">
        <f t="shared" ref="I61" si="67">A62</f>
        <v>ESC</v>
      </c>
      <c r="J61" t="str">
        <f t="shared" ref="J61" si="68">LEFT(A63)</f>
        <v>2</v>
      </c>
      <c r="K61" t="str">
        <f t="shared" ref="K61" si="69">A64</f>
        <v>AUT</v>
      </c>
      <c r="L61" t="str">
        <f t="shared" ref="L61" si="70">RIGHT(A63)</f>
        <v>2</v>
      </c>
    </row>
    <row r="62" spans="1:12" x14ac:dyDescent="0.25">
      <c r="A62" t="s">
        <v>336</v>
      </c>
    </row>
    <row r="63" spans="1:12" x14ac:dyDescent="0.25">
      <c r="A63">
        <v>22</v>
      </c>
    </row>
    <row r="64" spans="1:12" x14ac:dyDescent="0.25">
      <c r="A64" t="s">
        <v>337</v>
      </c>
    </row>
    <row r="67" spans="1:12" x14ac:dyDescent="0.25">
      <c r="A67" t="s">
        <v>31</v>
      </c>
      <c r="B67" t="s">
        <v>348</v>
      </c>
    </row>
    <row r="68" spans="1:12" x14ac:dyDescent="0.25">
      <c r="A68" t="s">
        <v>339</v>
      </c>
      <c r="C68" t="str">
        <f t="shared" ref="C68" si="71">$A$12</f>
        <v>1ª RODADA</v>
      </c>
      <c r="D68" t="str">
        <f>$B$67</f>
        <v>G</v>
      </c>
      <c r="E68" t="str">
        <f t="shared" ref="E68" si="72">LEFT(A68,3)</f>
        <v>QUA</v>
      </c>
      <c r="F68" t="str">
        <f t="shared" ref="F68" si="73">MID(A68,5,10)</f>
        <v>24/03/2021</v>
      </c>
      <c r="G68" t="str">
        <f t="shared" ref="G68" si="74">MID(A68,LEN(E68)+LEN(F68)+3,LEN(A68)-LEN(F68)-LEN(E68)-3-5)</f>
        <v>GALATASARAY ARENA</v>
      </c>
      <c r="H68" t="str">
        <f t="shared" ref="H68" si="75">RIGHT(A68,5)</f>
        <v>14:00</v>
      </c>
      <c r="I68" t="str">
        <f t="shared" ref="I68" si="76">A69</f>
        <v>TUR</v>
      </c>
      <c r="J68" t="str">
        <f t="shared" ref="J68" si="77">LEFT(A70)</f>
        <v>4</v>
      </c>
      <c r="K68" t="str">
        <f t="shared" ref="K68" si="78">A71</f>
        <v>HOL</v>
      </c>
      <c r="L68" t="str">
        <f t="shared" ref="L68" si="79">RIGHT(A70)</f>
        <v>2</v>
      </c>
    </row>
    <row r="69" spans="1:12" x14ac:dyDescent="0.25">
      <c r="A69" s="4" t="s">
        <v>340</v>
      </c>
      <c r="B69" s="4"/>
    </row>
    <row r="70" spans="1:12" x14ac:dyDescent="0.25">
      <c r="A70">
        <v>42</v>
      </c>
    </row>
    <row r="71" spans="1:12" x14ac:dyDescent="0.25">
      <c r="A71" t="s">
        <v>341</v>
      </c>
    </row>
    <row r="72" spans="1:12" x14ac:dyDescent="0.25">
      <c r="A72" t="s">
        <v>34</v>
      </c>
    </row>
    <row r="73" spans="1:12" x14ac:dyDescent="0.25">
      <c r="A73" t="s">
        <v>342</v>
      </c>
      <c r="C73" t="str">
        <f t="shared" ref="C73" si="80">$A$12</f>
        <v>1ª RODADA</v>
      </c>
      <c r="D73" t="str">
        <f>$B$67</f>
        <v>G</v>
      </c>
      <c r="E73" t="str">
        <f t="shared" ref="E73" si="81">LEFT(A73,3)</f>
        <v>QUA</v>
      </c>
      <c r="F73" t="str">
        <f t="shared" ref="F73" si="82">MID(A73,5,10)</f>
        <v>24/03/2021</v>
      </c>
      <c r="G73" t="str">
        <f t="shared" ref="G73" si="83">MID(A73,LEN(E73)+LEN(F73)+3,LEN(A73)-LEN(F73)-LEN(E73)-3-5)</f>
        <v>VICTORIA</v>
      </c>
      <c r="H73" t="str">
        <f t="shared" ref="H73" si="84">RIGHT(A73,5)</f>
        <v>16:45</v>
      </c>
      <c r="I73" t="str">
        <f t="shared" ref="I73" si="85">A74</f>
        <v>GIB</v>
      </c>
      <c r="J73" t="str">
        <f t="shared" ref="J73" si="86">LEFT(A75)</f>
        <v>3</v>
      </c>
      <c r="K73" t="str">
        <f t="shared" ref="K73" si="87">A76</f>
        <v>NOR</v>
      </c>
      <c r="L73" t="str">
        <f t="shared" ref="L73" si="88">RIGHT(A75)</f>
        <v>3</v>
      </c>
    </row>
    <row r="74" spans="1:12" x14ac:dyDescent="0.25">
      <c r="A74" t="s">
        <v>343</v>
      </c>
    </row>
    <row r="75" spans="1:12" x14ac:dyDescent="0.25">
      <c r="A75">
        <v>3</v>
      </c>
    </row>
    <row r="76" spans="1:12" x14ac:dyDescent="0.25">
      <c r="A76" t="s">
        <v>344</v>
      </c>
    </row>
    <row r="77" spans="1:12" x14ac:dyDescent="0.25">
      <c r="A77" t="s">
        <v>345</v>
      </c>
      <c r="C77" t="str">
        <f t="shared" ref="C77" si="89">$A$12</f>
        <v>1ª RODADA</v>
      </c>
      <c r="D77" t="str">
        <f>$B$67</f>
        <v>G</v>
      </c>
      <c r="E77" t="str">
        <f t="shared" ref="E77" si="90">LEFT(A77,3)</f>
        <v>QUA</v>
      </c>
      <c r="F77" t="str">
        <f t="shared" ref="F77" si="91">MID(A77,5,10)</f>
        <v>24/03/2021</v>
      </c>
      <c r="G77" t="str">
        <f t="shared" ref="G77" si="92">MID(A77,LEN(E77)+LEN(F77)+3,LEN(A77)-LEN(F77)-LEN(E77)-3-5)</f>
        <v>SKONTO</v>
      </c>
      <c r="H77" t="str">
        <f t="shared" ref="H77" si="93">RIGHT(A77,5)</f>
        <v>16:45</v>
      </c>
      <c r="I77" t="str">
        <f t="shared" ref="I77" si="94">A78</f>
        <v>LET</v>
      </c>
      <c r="J77" t="str">
        <f t="shared" ref="J77" si="95">LEFT(A79)</f>
        <v>1</v>
      </c>
      <c r="K77" t="str">
        <f t="shared" ref="K77" si="96">A80</f>
        <v>MON</v>
      </c>
      <c r="L77" t="str">
        <f t="shared" ref="L77" si="97">RIGHT(A79)</f>
        <v>2</v>
      </c>
    </row>
    <row r="78" spans="1:12" x14ac:dyDescent="0.25">
      <c r="A78" t="s">
        <v>346</v>
      </c>
    </row>
    <row r="79" spans="1:12" x14ac:dyDescent="0.25">
      <c r="A79">
        <v>12</v>
      </c>
    </row>
    <row r="80" spans="1:12" x14ac:dyDescent="0.25">
      <c r="A80" t="s">
        <v>347</v>
      </c>
    </row>
    <row r="83" spans="1:12" x14ac:dyDescent="0.25">
      <c r="A83" t="s">
        <v>31</v>
      </c>
      <c r="B83" t="s">
        <v>355</v>
      </c>
    </row>
    <row r="84" spans="1:12" x14ac:dyDescent="0.25">
      <c r="A84" t="s">
        <v>356</v>
      </c>
      <c r="C84" t="str">
        <f t="shared" ref="C84" si="98">$A$12</f>
        <v>1ª RODADA</v>
      </c>
      <c r="D84" t="str">
        <f>$B$83</f>
        <v>H</v>
      </c>
      <c r="E84" t="str">
        <f t="shared" ref="E84" si="99">LEFT(A84,3)</f>
        <v>QUA</v>
      </c>
      <c r="F84" t="str">
        <f t="shared" ref="F84" si="100">MID(A84,5,10)</f>
        <v>24/03/2021</v>
      </c>
      <c r="G84" t="str">
        <f t="shared" ref="G84" si="101">MID(A84,LEN(E84)+LEN(F84)+3,LEN(A84)-LEN(F84)-LEN(E84)-3-5)</f>
        <v>GSP STADIUM</v>
      </c>
      <c r="H84" t="str">
        <f t="shared" ref="H84" si="102">RIGHT(A84,5)</f>
        <v>16:45</v>
      </c>
      <c r="I84" t="str">
        <f t="shared" ref="I84" si="103">A85</f>
        <v>CHP</v>
      </c>
      <c r="J84" t="str">
        <f t="shared" ref="J84" si="104">LEFT(A86)</f>
        <v>0</v>
      </c>
      <c r="K84" t="str">
        <f t="shared" ref="K84" si="105">A87</f>
        <v>EVQ</v>
      </c>
      <c r="L84" t="str">
        <f t="shared" ref="L84" si="106">RIGHT(A86)</f>
        <v>0</v>
      </c>
    </row>
    <row r="85" spans="1:12" x14ac:dyDescent="0.25">
      <c r="A85" t="s">
        <v>349</v>
      </c>
    </row>
    <row r="86" spans="1:12" x14ac:dyDescent="0.25">
      <c r="A86">
        <v>0</v>
      </c>
    </row>
    <row r="87" spans="1:12" x14ac:dyDescent="0.25">
      <c r="A87" t="s">
        <v>350</v>
      </c>
    </row>
    <row r="88" spans="1:12" x14ac:dyDescent="0.25">
      <c r="A88" t="s">
        <v>357</v>
      </c>
      <c r="C88" t="str">
        <f t="shared" ref="C88" si="107">$A$12</f>
        <v>1ª RODADA</v>
      </c>
      <c r="D88" t="str">
        <f>$B$83</f>
        <v>H</v>
      </c>
      <c r="E88" t="str">
        <f t="shared" ref="E88" si="108">LEFT(A88,3)</f>
        <v>QUA</v>
      </c>
      <c r="F88" t="str">
        <f t="shared" ref="F88" si="109">MID(A88,5,10)</f>
        <v>24/03/2021</v>
      </c>
      <c r="G88" t="str">
        <f t="shared" ref="G88" si="110">MID(A88,LEN(E88)+LEN(F88)+3,LEN(A88)-LEN(F88)-LEN(E88)-3-5)</f>
        <v>TA' QALI NATIONAL</v>
      </c>
      <c r="H88" t="str">
        <f t="shared" ref="H88" si="111">RIGHT(A88,5)</f>
        <v>16:45</v>
      </c>
      <c r="I88" t="str">
        <f t="shared" ref="I88" si="112">A89</f>
        <v>MTA</v>
      </c>
      <c r="J88" t="str">
        <f t="shared" ref="J88" si="113">LEFT(A90)</f>
        <v>1</v>
      </c>
      <c r="K88" t="str">
        <f t="shared" ref="K88" si="114">A91</f>
        <v>RUS</v>
      </c>
      <c r="L88" t="str">
        <f t="shared" ref="L88" si="115">RIGHT(A90)</f>
        <v>3</v>
      </c>
    </row>
    <row r="89" spans="1:12" x14ac:dyDescent="0.25">
      <c r="A89" t="s">
        <v>351</v>
      </c>
    </row>
    <row r="90" spans="1:12" x14ac:dyDescent="0.25">
      <c r="A90">
        <v>13</v>
      </c>
    </row>
    <row r="91" spans="1:12" x14ac:dyDescent="0.25">
      <c r="A91" t="s">
        <v>352</v>
      </c>
    </row>
    <row r="92" spans="1:12" x14ac:dyDescent="0.25">
      <c r="A92" t="s">
        <v>358</v>
      </c>
      <c r="C92" t="str">
        <f t="shared" ref="C92" si="116">$A$12</f>
        <v>1ª RODADA</v>
      </c>
      <c r="D92" t="str">
        <f>$B$83</f>
        <v>H</v>
      </c>
      <c r="E92" t="str">
        <f t="shared" ref="E92" si="117">LEFT(A92,3)</f>
        <v>QUA</v>
      </c>
      <c r="F92" t="str">
        <f t="shared" ref="F92" si="118">MID(A92,5,10)</f>
        <v>24/03/2021</v>
      </c>
      <c r="G92" t="str">
        <f t="shared" ref="G92" si="119">MID(A92,LEN(E92)+LEN(F92)+3,LEN(A92)-LEN(F92)-LEN(E92)-3-5)</f>
        <v>STOZICE STADIUM</v>
      </c>
      <c r="H92" t="str">
        <f t="shared" ref="H92" si="120">RIGHT(A92,5)</f>
        <v>16:45</v>
      </c>
      <c r="I92" t="str">
        <f t="shared" ref="I92" si="121">A93</f>
        <v>ESL</v>
      </c>
      <c r="J92" t="str">
        <f t="shared" ref="J92" si="122">LEFT(A94)</f>
        <v>1</v>
      </c>
      <c r="K92" t="str">
        <f t="shared" ref="K92" si="123">A95</f>
        <v>CRO</v>
      </c>
      <c r="L92" t="str">
        <f t="shared" ref="L92" si="124">RIGHT(A94)</f>
        <v>0</v>
      </c>
    </row>
    <row r="93" spans="1:12" x14ac:dyDescent="0.25">
      <c r="A93" t="s">
        <v>353</v>
      </c>
    </row>
    <row r="94" spans="1:12" x14ac:dyDescent="0.25">
      <c r="A94">
        <v>10</v>
      </c>
    </row>
    <row r="95" spans="1:12" x14ac:dyDescent="0.25">
      <c r="A95" t="s">
        <v>354</v>
      </c>
    </row>
    <row r="97" spans="1:12" x14ac:dyDescent="0.25">
      <c r="A97" t="s">
        <v>31</v>
      </c>
      <c r="B97" t="s">
        <v>368</v>
      </c>
    </row>
    <row r="98" spans="1:12" x14ac:dyDescent="0.25">
      <c r="A98" t="s">
        <v>359</v>
      </c>
      <c r="C98" t="str">
        <f t="shared" ref="C98" si="125">$A$12</f>
        <v>1ª RODADA</v>
      </c>
      <c r="D98" t="str">
        <f>$B$97</f>
        <v>I</v>
      </c>
      <c r="E98" t="str">
        <f t="shared" ref="E98" si="126">LEFT(A98,3)</f>
        <v>QUI</v>
      </c>
      <c r="F98" t="str">
        <f t="shared" ref="F98" si="127">MID(A98,5,10)</f>
        <v>25/03/2021</v>
      </c>
      <c r="G98" t="str">
        <f t="shared" ref="G98" si="128">MID(A98,LEN(E98)+LEN(F98)+3,LEN(A98)-LEN(F98)-LEN(E98)-3-5)</f>
        <v>ESTADI NACIONAL</v>
      </c>
      <c r="H98" t="str">
        <f t="shared" ref="H98" si="129">RIGHT(A98,5)</f>
        <v>16:45</v>
      </c>
      <c r="I98" t="str">
        <f t="shared" ref="I98" si="130">A99</f>
        <v>AND</v>
      </c>
      <c r="J98" t="str">
        <f t="shared" ref="J98" si="131">LEFT(A100)</f>
        <v>1</v>
      </c>
      <c r="K98" t="str">
        <f t="shared" ref="K98" si="132">A101</f>
        <v>ALB</v>
      </c>
      <c r="L98" t="str">
        <f t="shared" ref="L98" si="133">RIGHT(A100)</f>
        <v>1</v>
      </c>
    </row>
    <row r="99" spans="1:12" x14ac:dyDescent="0.25">
      <c r="A99" t="s">
        <v>360</v>
      </c>
    </row>
    <row r="100" spans="1:12" x14ac:dyDescent="0.25">
      <c r="A100">
        <v>1</v>
      </c>
    </row>
    <row r="101" spans="1:12" x14ac:dyDescent="0.25">
      <c r="A101" t="s">
        <v>361</v>
      </c>
    </row>
    <row r="102" spans="1:12" x14ac:dyDescent="0.25">
      <c r="A102" t="s">
        <v>362</v>
      </c>
      <c r="C102" t="str">
        <f t="shared" ref="C102" si="134">$A$12</f>
        <v>1ª RODADA</v>
      </c>
      <c r="D102" t="str">
        <f>$B$97</f>
        <v>I</v>
      </c>
      <c r="E102" t="str">
        <f t="shared" ref="E102" si="135">LEFT(A102,3)</f>
        <v>QUI</v>
      </c>
      <c r="F102" t="str">
        <f t="shared" ref="F102" si="136">MID(A102,5,10)</f>
        <v>25/03/2021</v>
      </c>
      <c r="G102" t="str">
        <f t="shared" ref="G102" si="137">MID(A102,LEN(E102)+LEN(F102)+3,LEN(A102)-LEN(F102)-LEN(E102)-3-5)</f>
        <v>WEMBLEY</v>
      </c>
      <c r="H102" t="str">
        <f t="shared" ref="H102" si="138">RIGHT(A102,5)</f>
        <v>16:45</v>
      </c>
      <c r="I102" t="str">
        <f t="shared" ref="I102" si="139">A103</f>
        <v>ING</v>
      </c>
      <c r="J102" t="str">
        <f t="shared" ref="J102" si="140">LEFT(A104)</f>
        <v>5</v>
      </c>
      <c r="K102" t="str">
        <f t="shared" ref="K102" si="141">A105</f>
        <v>SNM</v>
      </c>
      <c r="L102" t="str">
        <f t="shared" ref="L102" si="142">RIGHT(A104)</f>
        <v>0</v>
      </c>
    </row>
    <row r="103" spans="1:12" x14ac:dyDescent="0.25">
      <c r="A103" t="s">
        <v>363</v>
      </c>
    </row>
    <row r="104" spans="1:12" x14ac:dyDescent="0.25">
      <c r="A104">
        <v>50</v>
      </c>
    </row>
    <row r="105" spans="1:12" x14ac:dyDescent="0.25">
      <c r="A105" t="s">
        <v>364</v>
      </c>
    </row>
    <row r="106" spans="1:12" x14ac:dyDescent="0.25">
      <c r="A106" t="s">
        <v>34</v>
      </c>
    </row>
    <row r="107" spans="1:12" x14ac:dyDescent="0.25">
      <c r="A107" t="s">
        <v>365</v>
      </c>
      <c r="C107" t="str">
        <f t="shared" ref="C107" si="143">$A$12</f>
        <v>1ª RODADA</v>
      </c>
      <c r="D107" t="str">
        <f>$B$97</f>
        <v>I</v>
      </c>
      <c r="E107" t="str">
        <f t="shared" ref="E107" si="144">LEFT(A107,3)</f>
        <v>QUI</v>
      </c>
      <c r="F107" t="str">
        <f t="shared" ref="F107" si="145">MID(A107,5,10)</f>
        <v>25/03/2021</v>
      </c>
      <c r="G107" t="str">
        <f t="shared" ref="G107" si="146">MID(A107,LEN(E107)+LEN(F107)+3,LEN(A107)-LEN(F107)-LEN(E107)-3-5)</f>
        <v>FERENCVÁROS STADION</v>
      </c>
      <c r="H107" t="str">
        <f t="shared" ref="H107" si="147">RIGHT(A107,5)</f>
        <v>16:45</v>
      </c>
      <c r="I107" t="str">
        <f t="shared" ref="I107" si="148">A108</f>
        <v>HUN</v>
      </c>
      <c r="J107" t="str">
        <f t="shared" ref="J107" si="149">LEFT(A109)</f>
        <v>3</v>
      </c>
      <c r="K107" t="str">
        <f t="shared" ref="K107" si="150">A110</f>
        <v>POL</v>
      </c>
      <c r="L107" t="str">
        <f t="shared" ref="L107" si="151">RIGHT(A109)</f>
        <v>3</v>
      </c>
    </row>
    <row r="108" spans="1:12" x14ac:dyDescent="0.25">
      <c r="A108" t="s">
        <v>366</v>
      </c>
    </row>
    <row r="109" spans="1:12" x14ac:dyDescent="0.25">
      <c r="A109">
        <v>33</v>
      </c>
    </row>
    <row r="110" spans="1:12" x14ac:dyDescent="0.25">
      <c r="A110" t="s">
        <v>367</v>
      </c>
    </row>
    <row r="112" spans="1:12" x14ac:dyDescent="0.25">
      <c r="A112" t="s">
        <v>31</v>
      </c>
      <c r="B112" t="s">
        <v>12</v>
      </c>
    </row>
    <row r="113" spans="1:12" x14ac:dyDescent="0.25">
      <c r="A113" t="s">
        <v>369</v>
      </c>
      <c r="C113" t="str">
        <f t="shared" ref="C113" si="152">$A$12</f>
        <v>1ª RODADA</v>
      </c>
      <c r="D113" t="str">
        <f>$B$112</f>
        <v>J</v>
      </c>
      <c r="E113" t="str">
        <f t="shared" ref="E113" si="153">LEFT(A113,3)</f>
        <v>QUI</v>
      </c>
      <c r="F113" t="str">
        <f t="shared" ref="F113" si="154">MID(A113,5,10)</f>
        <v>25/03/2021</v>
      </c>
      <c r="G113" t="str">
        <f t="shared" ref="G113" si="155">MID(A113,LEN(E113)+LEN(F113)+3,LEN(A113)-LEN(F113)-LEN(E113)-3-5)</f>
        <v>DUISBURGO</v>
      </c>
      <c r="H113" t="str">
        <f t="shared" ref="H113" si="156">RIGHT(A113,5)</f>
        <v>16:45</v>
      </c>
      <c r="I113" t="str">
        <f t="shared" ref="I113" si="157">A114</f>
        <v>ALE</v>
      </c>
      <c r="J113" t="str">
        <f t="shared" ref="J113" si="158">LEFT(A115)</f>
        <v>3</v>
      </c>
      <c r="K113" t="str">
        <f t="shared" ref="K113" si="159">A116</f>
        <v>ISL</v>
      </c>
      <c r="L113" t="str">
        <f t="shared" ref="L113" si="160">RIGHT(A115)</f>
        <v>0</v>
      </c>
    </row>
    <row r="114" spans="1:12" x14ac:dyDescent="0.25">
      <c r="A114" t="s">
        <v>370</v>
      </c>
    </row>
    <row r="115" spans="1:12" x14ac:dyDescent="0.25">
      <c r="A115">
        <v>30</v>
      </c>
    </row>
    <row r="116" spans="1:12" x14ac:dyDescent="0.25">
      <c r="A116" t="s">
        <v>371</v>
      </c>
    </row>
    <row r="117" spans="1:12" x14ac:dyDescent="0.25">
      <c r="A117" t="s">
        <v>34</v>
      </c>
    </row>
    <row r="118" spans="1:12" x14ac:dyDescent="0.25">
      <c r="A118" t="s">
        <v>372</v>
      </c>
      <c r="C118" t="str">
        <f t="shared" ref="C118" si="161">$A$12</f>
        <v>1ª RODADA</v>
      </c>
      <c r="D118" t="str">
        <f>$B$112</f>
        <v>J</v>
      </c>
      <c r="E118" t="str">
        <f t="shared" ref="E118" si="162">LEFT(A118,3)</f>
        <v>QUI</v>
      </c>
      <c r="F118" t="str">
        <f t="shared" ref="F118" si="163">MID(A118,5,10)</f>
        <v>25/03/2021</v>
      </c>
      <c r="G118" t="str">
        <f t="shared" ref="G118" si="164">MID(A118,LEN(E118)+LEN(F118)+3,LEN(A118)-LEN(F118)-LEN(E118)-3-5)</f>
        <v>RHEINPARK</v>
      </c>
      <c r="H118" t="str">
        <f t="shared" ref="H118" si="165">RIGHT(A118,5)</f>
        <v>16:45</v>
      </c>
      <c r="I118" t="str">
        <f t="shared" ref="I118" si="166">A119</f>
        <v>LIE</v>
      </c>
      <c r="J118" t="str">
        <f t="shared" ref="J118" si="167">LEFT(A120)</f>
        <v>1</v>
      </c>
      <c r="K118" t="str">
        <f t="shared" ref="K118" si="168">A121</f>
        <v>ARM</v>
      </c>
      <c r="L118" t="str">
        <f t="shared" ref="L118" si="169">RIGHT(A120)</f>
        <v>1</v>
      </c>
    </row>
    <row r="119" spans="1:12" x14ac:dyDescent="0.25">
      <c r="A119" t="s">
        <v>373</v>
      </c>
    </row>
    <row r="120" spans="1:12" x14ac:dyDescent="0.25">
      <c r="A120">
        <v>1</v>
      </c>
    </row>
    <row r="121" spans="1:12" x14ac:dyDescent="0.25">
      <c r="A121" t="s">
        <v>374</v>
      </c>
    </row>
    <row r="122" spans="1:12" x14ac:dyDescent="0.25">
      <c r="A122" t="s">
        <v>375</v>
      </c>
      <c r="C122" t="str">
        <f t="shared" ref="C122" si="170">$A$12</f>
        <v>1ª RODADA</v>
      </c>
      <c r="D122" t="str">
        <f>$B$112</f>
        <v>J</v>
      </c>
      <c r="E122" t="str">
        <f t="shared" ref="E122" si="171">LEFT(A122,3)</f>
        <v>QUI</v>
      </c>
      <c r="F122" t="str">
        <f t="shared" ref="F122" si="172">MID(A122,5,10)</f>
        <v>25/03/2021</v>
      </c>
      <c r="G122" t="str">
        <f t="shared" ref="G122" si="173">MID(A122,LEN(E122)+LEN(F122)+3,LEN(A122)-LEN(F122)-LEN(E122)-3-5)</f>
        <v>ILIE OANĂ</v>
      </c>
      <c r="H122" t="str">
        <f t="shared" ref="H122" si="174">RIGHT(A122,5)</f>
        <v>16:45</v>
      </c>
      <c r="I122" t="str">
        <f t="shared" ref="I122" si="175">A123</f>
        <v>ROM</v>
      </c>
      <c r="J122" t="str">
        <f t="shared" ref="J122" si="176">LEFT(A124)</f>
        <v>3</v>
      </c>
      <c r="K122" t="str">
        <f t="shared" ref="K122" si="177">A125</f>
        <v>MAC</v>
      </c>
      <c r="L122" t="str">
        <f t="shared" ref="L122" si="178">RIGHT(A124)</f>
        <v>2</v>
      </c>
    </row>
    <row r="123" spans="1:12" x14ac:dyDescent="0.25">
      <c r="A123" t="s">
        <v>376</v>
      </c>
    </row>
    <row r="124" spans="1:12" x14ac:dyDescent="0.25">
      <c r="A124">
        <v>32</v>
      </c>
    </row>
    <row r="125" spans="1:12" x14ac:dyDescent="0.25">
      <c r="A125" t="s">
        <v>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0212-0AB9-4F98-9B77-29AD016E73B5}">
  <dimension ref="A1:K84"/>
  <sheetViews>
    <sheetView workbookViewId="0">
      <selection activeCell="L3" sqref="L3"/>
    </sheetView>
  </sheetViews>
  <sheetFormatPr defaultRowHeight="15" x14ac:dyDescent="0.25"/>
  <cols>
    <col min="1" max="1" width="14.85546875" bestFit="1" customWidth="1"/>
    <col min="2" max="2" width="19.28515625" bestFit="1" customWidth="1"/>
  </cols>
  <sheetData>
    <row r="1" spans="1:11" x14ac:dyDescent="0.25">
      <c r="A1" s="1" t="s">
        <v>208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4</v>
      </c>
      <c r="B2" s="1" t="s">
        <v>30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spans="1:11" x14ac:dyDescent="0.25">
      <c r="A3" s="1">
        <v>1</v>
      </c>
      <c r="B3" s="1" t="s">
        <v>209</v>
      </c>
      <c r="C3" s="1">
        <v>20</v>
      </c>
      <c r="D3" s="1">
        <v>8</v>
      </c>
      <c r="E3" s="1">
        <v>6</v>
      </c>
      <c r="F3" s="1">
        <v>2</v>
      </c>
      <c r="G3" s="1">
        <v>0</v>
      </c>
      <c r="H3" s="1">
        <v>18</v>
      </c>
      <c r="I3" s="1">
        <v>9</v>
      </c>
      <c r="J3" s="1">
        <v>9</v>
      </c>
      <c r="K3" s="1" t="s">
        <v>214</v>
      </c>
    </row>
    <row r="4" spans="1:11" x14ac:dyDescent="0.25">
      <c r="A4" s="1">
        <v>2</v>
      </c>
      <c r="B4" s="1" t="s">
        <v>210</v>
      </c>
      <c r="C4" s="1">
        <v>17</v>
      </c>
      <c r="D4" s="1">
        <v>8</v>
      </c>
      <c r="E4" s="1">
        <v>5</v>
      </c>
      <c r="F4" s="1">
        <v>2</v>
      </c>
      <c r="G4" s="1">
        <v>1</v>
      </c>
      <c r="H4" s="1">
        <v>17</v>
      </c>
      <c r="I4" s="1">
        <v>6</v>
      </c>
      <c r="J4" s="1">
        <v>11</v>
      </c>
      <c r="K4" s="1" t="s">
        <v>215</v>
      </c>
    </row>
    <row r="5" spans="1:11" x14ac:dyDescent="0.25">
      <c r="A5" s="1">
        <v>3</v>
      </c>
      <c r="B5" s="1" t="s">
        <v>211</v>
      </c>
      <c r="C5" s="1">
        <v>9</v>
      </c>
      <c r="D5" s="1">
        <v>8</v>
      </c>
      <c r="E5" s="1">
        <v>2</v>
      </c>
      <c r="F5" s="1">
        <v>3</v>
      </c>
      <c r="G5" s="1">
        <v>3</v>
      </c>
      <c r="H5" s="1">
        <v>11</v>
      </c>
      <c r="I5" s="1">
        <v>8</v>
      </c>
      <c r="J5" s="1">
        <v>3</v>
      </c>
      <c r="K5" s="1" t="s">
        <v>216</v>
      </c>
    </row>
    <row r="6" spans="1:11" x14ac:dyDescent="0.25">
      <c r="A6" s="1">
        <v>4</v>
      </c>
      <c r="B6" s="1" t="s">
        <v>212</v>
      </c>
      <c r="C6" s="1">
        <v>9</v>
      </c>
      <c r="D6" s="1">
        <v>8</v>
      </c>
      <c r="E6" s="1">
        <v>3</v>
      </c>
      <c r="F6" s="1">
        <v>0</v>
      </c>
      <c r="G6" s="1">
        <v>5</v>
      </c>
      <c r="H6" s="1">
        <v>8</v>
      </c>
      <c r="I6" s="1">
        <v>18</v>
      </c>
      <c r="J6" s="1">
        <v>-10</v>
      </c>
      <c r="K6" s="1" t="s">
        <v>216</v>
      </c>
    </row>
    <row r="7" spans="1:11" x14ac:dyDescent="0.25">
      <c r="A7" s="1">
        <v>5</v>
      </c>
      <c r="B7" s="1" t="s">
        <v>213</v>
      </c>
      <c r="C7" s="1">
        <v>1</v>
      </c>
      <c r="D7" s="1">
        <v>8</v>
      </c>
      <c r="E7" s="1">
        <v>0</v>
      </c>
      <c r="F7" s="1">
        <v>1</v>
      </c>
      <c r="G7" s="1">
        <v>7</v>
      </c>
      <c r="H7" s="1">
        <v>5</v>
      </c>
      <c r="I7" s="1">
        <v>18</v>
      </c>
      <c r="J7" s="1">
        <v>-13</v>
      </c>
      <c r="K7" s="1" t="s">
        <v>217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 t="s">
        <v>218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 t="s">
        <v>4</v>
      </c>
      <c r="B10" s="1" t="s">
        <v>30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19</v>
      </c>
    </row>
    <row r="11" spans="1:11" x14ac:dyDescent="0.25">
      <c r="A11" s="1">
        <v>1</v>
      </c>
      <c r="B11" s="1" t="s">
        <v>219</v>
      </c>
      <c r="C11" s="1">
        <v>19</v>
      </c>
      <c r="D11" s="1">
        <v>8</v>
      </c>
      <c r="E11" s="1">
        <v>6</v>
      </c>
      <c r="F11" s="1">
        <v>1</v>
      </c>
      <c r="G11" s="1">
        <v>1</v>
      </c>
      <c r="H11" s="1">
        <v>15</v>
      </c>
      <c r="I11" s="1">
        <v>5</v>
      </c>
      <c r="J11" s="1">
        <v>10</v>
      </c>
      <c r="K11" s="1" t="s">
        <v>224</v>
      </c>
    </row>
    <row r="12" spans="1:11" x14ac:dyDescent="0.25">
      <c r="A12" s="1">
        <v>2</v>
      </c>
      <c r="B12" s="1" t="s">
        <v>220</v>
      </c>
      <c r="C12" s="1">
        <v>15</v>
      </c>
      <c r="D12" s="1">
        <v>8</v>
      </c>
      <c r="E12" s="1">
        <v>5</v>
      </c>
      <c r="F12" s="1">
        <v>0</v>
      </c>
      <c r="G12" s="1">
        <v>3</v>
      </c>
      <c r="H12" s="1">
        <v>12</v>
      </c>
      <c r="I12" s="1">
        <v>6</v>
      </c>
      <c r="J12" s="1">
        <v>6</v>
      </c>
      <c r="K12" s="1" t="s">
        <v>225</v>
      </c>
    </row>
    <row r="13" spans="1:11" x14ac:dyDescent="0.25">
      <c r="A13" s="1">
        <v>3</v>
      </c>
      <c r="B13" s="1" t="s">
        <v>221</v>
      </c>
      <c r="C13" s="1">
        <v>10</v>
      </c>
      <c r="D13" s="1">
        <v>8</v>
      </c>
      <c r="E13" s="1">
        <v>2</v>
      </c>
      <c r="F13" s="1">
        <v>4</v>
      </c>
      <c r="G13" s="1">
        <v>2</v>
      </c>
      <c r="H13" s="1">
        <v>8</v>
      </c>
      <c r="I13" s="1">
        <v>8</v>
      </c>
      <c r="J13" s="1">
        <v>0</v>
      </c>
      <c r="K13" s="1" t="s">
        <v>226</v>
      </c>
    </row>
    <row r="14" spans="1:11" x14ac:dyDescent="0.25">
      <c r="A14" s="1">
        <v>4</v>
      </c>
      <c r="B14" s="1" t="s">
        <v>222</v>
      </c>
      <c r="C14" s="1">
        <v>7</v>
      </c>
      <c r="D14" s="1">
        <v>8</v>
      </c>
      <c r="E14" s="1">
        <v>2</v>
      </c>
      <c r="F14" s="1">
        <v>1</v>
      </c>
      <c r="G14" s="1">
        <v>5</v>
      </c>
      <c r="H14" s="1">
        <v>6</v>
      </c>
      <c r="I14" s="1">
        <v>12</v>
      </c>
      <c r="J14" s="1">
        <v>-6</v>
      </c>
      <c r="K14" s="1" t="s">
        <v>227</v>
      </c>
    </row>
    <row r="15" spans="1:11" x14ac:dyDescent="0.25">
      <c r="A15" s="1">
        <v>5</v>
      </c>
      <c r="B15" s="1" t="s">
        <v>223</v>
      </c>
      <c r="C15" s="1">
        <v>5</v>
      </c>
      <c r="D15" s="1">
        <v>8</v>
      </c>
      <c r="E15" s="1">
        <v>1</v>
      </c>
      <c r="F15" s="1">
        <v>2</v>
      </c>
      <c r="G15" s="1">
        <v>5</v>
      </c>
      <c r="H15" s="1">
        <v>5</v>
      </c>
      <c r="I15" s="1">
        <v>15</v>
      </c>
      <c r="J15" s="1">
        <v>-10</v>
      </c>
      <c r="K15" s="1" t="s">
        <v>29</v>
      </c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228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4</v>
      </c>
      <c r="B18" s="1" t="s">
        <v>30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  <c r="I18" s="1" t="s">
        <v>17</v>
      </c>
      <c r="J18" s="1" t="s">
        <v>18</v>
      </c>
      <c r="K18" s="1" t="s">
        <v>19</v>
      </c>
    </row>
    <row r="19" spans="1:11" x14ac:dyDescent="0.25">
      <c r="A19" s="1">
        <v>1</v>
      </c>
      <c r="B19" s="1" t="s">
        <v>229</v>
      </c>
      <c r="C19" s="1">
        <v>18</v>
      </c>
      <c r="D19" s="1">
        <v>8</v>
      </c>
      <c r="E19" s="1">
        <v>5</v>
      </c>
      <c r="F19" s="1">
        <v>3</v>
      </c>
      <c r="G19" s="1">
        <v>0</v>
      </c>
      <c r="H19" s="1">
        <v>15</v>
      </c>
      <c r="I19" s="1">
        <v>2</v>
      </c>
      <c r="J19" s="1">
        <v>13</v>
      </c>
      <c r="K19" s="1">
        <v>75</v>
      </c>
    </row>
    <row r="20" spans="1:11" x14ac:dyDescent="0.25">
      <c r="A20" s="1">
        <v>2</v>
      </c>
      <c r="B20" s="1" t="s">
        <v>230</v>
      </c>
      <c r="C20" s="1">
        <v>16</v>
      </c>
      <c r="D20" s="1">
        <v>8</v>
      </c>
      <c r="E20" s="1">
        <v>4</v>
      </c>
      <c r="F20" s="1">
        <v>4</v>
      </c>
      <c r="G20" s="1">
        <v>0</v>
      </c>
      <c r="H20" s="1">
        <v>13</v>
      </c>
      <c r="I20" s="1">
        <v>2</v>
      </c>
      <c r="J20" s="1">
        <v>11</v>
      </c>
      <c r="K20" s="1" t="s">
        <v>234</v>
      </c>
    </row>
    <row r="21" spans="1:11" x14ac:dyDescent="0.25">
      <c r="A21" s="1">
        <v>3</v>
      </c>
      <c r="B21" s="1" t="s">
        <v>231</v>
      </c>
      <c r="C21" s="1">
        <v>9</v>
      </c>
      <c r="D21" s="1">
        <v>8</v>
      </c>
      <c r="E21" s="1">
        <v>2</v>
      </c>
      <c r="F21" s="1">
        <v>3</v>
      </c>
      <c r="G21" s="1">
        <v>3</v>
      </c>
      <c r="H21" s="1">
        <v>6</v>
      </c>
      <c r="I21" s="1">
        <v>7</v>
      </c>
      <c r="J21" s="1">
        <v>-1</v>
      </c>
      <c r="K21" s="1" t="s">
        <v>216</v>
      </c>
    </row>
    <row r="22" spans="1:11" x14ac:dyDescent="0.25">
      <c r="A22" s="1">
        <v>4</v>
      </c>
      <c r="B22" s="1" t="s">
        <v>232</v>
      </c>
      <c r="C22" s="1">
        <v>8</v>
      </c>
      <c r="D22" s="1">
        <v>8</v>
      </c>
      <c r="E22" s="1">
        <v>2</v>
      </c>
      <c r="F22" s="1">
        <v>2</v>
      </c>
      <c r="G22" s="1">
        <v>4</v>
      </c>
      <c r="H22" s="1">
        <v>6</v>
      </c>
      <c r="I22" s="1">
        <v>14</v>
      </c>
      <c r="J22" s="1">
        <v>-8</v>
      </c>
      <c r="K22" s="1" t="s">
        <v>235</v>
      </c>
    </row>
    <row r="23" spans="1:11" x14ac:dyDescent="0.25">
      <c r="A23" s="1">
        <v>5</v>
      </c>
      <c r="B23" s="1" t="s">
        <v>233</v>
      </c>
      <c r="C23" s="1">
        <v>3</v>
      </c>
      <c r="D23" s="1">
        <v>8</v>
      </c>
      <c r="E23" s="1">
        <v>1</v>
      </c>
      <c r="F23" s="1">
        <v>0</v>
      </c>
      <c r="G23" s="1">
        <v>7</v>
      </c>
      <c r="H23" s="1">
        <v>4</v>
      </c>
      <c r="I23" s="1">
        <v>19</v>
      </c>
      <c r="J23" s="1">
        <v>-15</v>
      </c>
      <c r="K23" s="1" t="s">
        <v>236</v>
      </c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237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4</v>
      </c>
      <c r="B26" s="1" t="s">
        <v>30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  <c r="I26" s="1" t="s">
        <v>17</v>
      </c>
      <c r="J26" s="1" t="s">
        <v>18</v>
      </c>
      <c r="K26" s="1" t="s">
        <v>19</v>
      </c>
    </row>
    <row r="27" spans="1:11" x14ac:dyDescent="0.25">
      <c r="A27" s="1">
        <v>1</v>
      </c>
      <c r="B27" s="1" t="s">
        <v>238</v>
      </c>
      <c r="C27" s="1">
        <v>18</v>
      </c>
      <c r="D27" s="1">
        <v>8</v>
      </c>
      <c r="E27" s="1">
        <v>5</v>
      </c>
      <c r="F27" s="1">
        <v>3</v>
      </c>
      <c r="G27" s="1">
        <v>0</v>
      </c>
      <c r="H27" s="1">
        <v>18</v>
      </c>
      <c r="I27" s="1">
        <v>3</v>
      </c>
      <c r="J27" s="1">
        <v>15</v>
      </c>
      <c r="K27" s="1">
        <v>75</v>
      </c>
    </row>
    <row r="28" spans="1:11" x14ac:dyDescent="0.25">
      <c r="A28" s="1">
        <v>2</v>
      </c>
      <c r="B28" s="1" t="s">
        <v>239</v>
      </c>
      <c r="C28" s="1">
        <v>12</v>
      </c>
      <c r="D28" s="1">
        <v>8</v>
      </c>
      <c r="E28" s="1">
        <v>2</v>
      </c>
      <c r="F28" s="1">
        <v>6</v>
      </c>
      <c r="G28" s="1">
        <v>0</v>
      </c>
      <c r="H28" s="1">
        <v>11</v>
      </c>
      <c r="I28" s="1">
        <v>8</v>
      </c>
      <c r="J28" s="1">
        <v>3</v>
      </c>
      <c r="K28" s="1">
        <v>50</v>
      </c>
    </row>
    <row r="29" spans="1:11" x14ac:dyDescent="0.25">
      <c r="A29" s="1">
        <v>3</v>
      </c>
      <c r="B29" s="1" t="s">
        <v>240</v>
      </c>
      <c r="C29" s="1">
        <v>11</v>
      </c>
      <c r="D29" s="1">
        <v>8</v>
      </c>
      <c r="E29" s="1">
        <v>3</v>
      </c>
      <c r="F29" s="1">
        <v>2</v>
      </c>
      <c r="G29" s="1">
        <v>3</v>
      </c>
      <c r="H29" s="1">
        <v>10</v>
      </c>
      <c r="I29" s="1">
        <v>10</v>
      </c>
      <c r="J29" s="1">
        <v>0</v>
      </c>
      <c r="K29" s="1" t="s">
        <v>23</v>
      </c>
    </row>
    <row r="30" spans="1:11" x14ac:dyDescent="0.25">
      <c r="A30" s="1">
        <v>4</v>
      </c>
      <c r="B30" s="1" t="s">
        <v>241</v>
      </c>
      <c r="C30" s="1">
        <v>7</v>
      </c>
      <c r="D30" s="1">
        <v>8</v>
      </c>
      <c r="E30" s="1">
        <v>1</v>
      </c>
      <c r="F30" s="1">
        <v>4</v>
      </c>
      <c r="G30" s="1">
        <v>3</v>
      </c>
      <c r="H30" s="1">
        <v>9</v>
      </c>
      <c r="I30" s="1">
        <v>12</v>
      </c>
      <c r="J30" s="1">
        <v>-3</v>
      </c>
      <c r="K30" s="1" t="s">
        <v>227</v>
      </c>
    </row>
    <row r="31" spans="1:11" x14ac:dyDescent="0.25">
      <c r="A31" s="1">
        <v>5</v>
      </c>
      <c r="B31" s="1" t="s">
        <v>242</v>
      </c>
      <c r="C31" s="1">
        <v>3</v>
      </c>
      <c r="D31" s="1">
        <v>8</v>
      </c>
      <c r="E31" s="1">
        <v>0</v>
      </c>
      <c r="F31" s="1">
        <v>3</v>
      </c>
      <c r="G31" s="1">
        <v>5</v>
      </c>
      <c r="H31" s="1">
        <v>5</v>
      </c>
      <c r="I31" s="1">
        <v>20</v>
      </c>
      <c r="J31" s="1">
        <v>-15</v>
      </c>
      <c r="K31" s="1" t="s">
        <v>236</v>
      </c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 t="s">
        <v>243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 t="s">
        <v>4</v>
      </c>
      <c r="B34" s="1" t="s">
        <v>30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  <c r="I34" s="1" t="s">
        <v>17</v>
      </c>
      <c r="J34" s="1" t="s">
        <v>18</v>
      </c>
      <c r="K34" s="1" t="s">
        <v>19</v>
      </c>
    </row>
    <row r="35" spans="1:11" x14ac:dyDescent="0.25">
      <c r="A35" s="1">
        <v>1</v>
      </c>
      <c r="B35" s="1" t="s">
        <v>244</v>
      </c>
      <c r="C35" s="1">
        <v>20</v>
      </c>
      <c r="D35" s="1">
        <v>8</v>
      </c>
      <c r="E35" s="1">
        <v>6</v>
      </c>
      <c r="F35" s="1">
        <v>2</v>
      </c>
      <c r="G35" s="1">
        <v>0</v>
      </c>
      <c r="H35" s="1">
        <v>25</v>
      </c>
      <c r="I35" s="1">
        <v>6</v>
      </c>
      <c r="J35" s="1">
        <v>19</v>
      </c>
      <c r="K35" s="1" t="s">
        <v>214</v>
      </c>
    </row>
    <row r="36" spans="1:11" x14ac:dyDescent="0.25">
      <c r="A36" s="1">
        <v>2</v>
      </c>
      <c r="B36" s="1" t="s">
        <v>245</v>
      </c>
      <c r="C36" s="1">
        <v>15</v>
      </c>
      <c r="D36" s="1">
        <v>8</v>
      </c>
      <c r="E36" s="1">
        <v>4</v>
      </c>
      <c r="F36" s="1">
        <v>3</v>
      </c>
      <c r="G36" s="1">
        <v>1</v>
      </c>
      <c r="H36" s="1">
        <v>14</v>
      </c>
      <c r="I36" s="1">
        <v>9</v>
      </c>
      <c r="J36" s="1">
        <v>5</v>
      </c>
      <c r="K36" s="1" t="s">
        <v>225</v>
      </c>
    </row>
    <row r="37" spans="1:11" x14ac:dyDescent="0.25">
      <c r="A37" s="1">
        <v>3</v>
      </c>
      <c r="B37" s="1" t="s">
        <v>246</v>
      </c>
      <c r="C37" s="1">
        <v>14</v>
      </c>
      <c r="D37" s="1">
        <v>8</v>
      </c>
      <c r="E37" s="1">
        <v>4</v>
      </c>
      <c r="F37" s="1">
        <v>2</v>
      </c>
      <c r="G37" s="1">
        <v>2</v>
      </c>
      <c r="H37" s="1">
        <v>14</v>
      </c>
      <c r="I37" s="1">
        <v>9</v>
      </c>
      <c r="J37" s="1">
        <v>5</v>
      </c>
      <c r="K37" s="1" t="s">
        <v>249</v>
      </c>
    </row>
    <row r="38" spans="1:11" x14ac:dyDescent="0.25">
      <c r="A38" s="1">
        <v>4</v>
      </c>
      <c r="B38" s="1" t="s">
        <v>247</v>
      </c>
      <c r="C38" s="1">
        <v>4</v>
      </c>
      <c r="D38" s="1">
        <v>8</v>
      </c>
      <c r="E38" s="1">
        <v>1</v>
      </c>
      <c r="F38" s="1">
        <v>1</v>
      </c>
      <c r="G38" s="1">
        <v>6</v>
      </c>
      <c r="H38" s="1">
        <v>9</v>
      </c>
      <c r="I38" s="1">
        <v>21</v>
      </c>
      <c r="J38" s="1">
        <v>-12</v>
      </c>
      <c r="K38" s="1" t="s">
        <v>250</v>
      </c>
    </row>
    <row r="39" spans="1:11" x14ac:dyDescent="0.25">
      <c r="A39" s="1">
        <v>5</v>
      </c>
      <c r="B39" s="1" t="s">
        <v>248</v>
      </c>
      <c r="C39" s="1">
        <v>3</v>
      </c>
      <c r="D39" s="1">
        <v>8</v>
      </c>
      <c r="E39" s="1">
        <v>1</v>
      </c>
      <c r="F39" s="1">
        <v>0</v>
      </c>
      <c r="G39" s="1">
        <v>7</v>
      </c>
      <c r="H39" s="1">
        <v>7</v>
      </c>
      <c r="I39" s="1">
        <v>24</v>
      </c>
      <c r="J39" s="1">
        <v>-17</v>
      </c>
      <c r="K39" s="1" t="s">
        <v>236</v>
      </c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251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 t="s">
        <v>4</v>
      </c>
      <c r="B42" s="1" t="s">
        <v>30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  <c r="I42" s="1" t="s">
        <v>17</v>
      </c>
      <c r="J42" s="1" t="s">
        <v>18</v>
      </c>
      <c r="K42" s="1" t="s">
        <v>19</v>
      </c>
    </row>
    <row r="43" spans="1:11" x14ac:dyDescent="0.25">
      <c r="A43" s="1">
        <v>1</v>
      </c>
      <c r="B43" s="1" t="s">
        <v>252</v>
      </c>
      <c r="C43" s="1">
        <v>27</v>
      </c>
      <c r="D43" s="1">
        <v>10</v>
      </c>
      <c r="E43" s="1">
        <v>9</v>
      </c>
      <c r="F43" s="1">
        <v>0</v>
      </c>
      <c r="G43" s="1">
        <v>1</v>
      </c>
      <c r="H43" s="1">
        <v>30</v>
      </c>
      <c r="I43" s="1">
        <v>3</v>
      </c>
      <c r="J43" s="1">
        <v>27</v>
      </c>
      <c r="K43" s="1">
        <v>90</v>
      </c>
    </row>
    <row r="44" spans="1:11" x14ac:dyDescent="0.25">
      <c r="A44" s="1">
        <v>2</v>
      </c>
      <c r="B44" s="1" t="s">
        <v>253</v>
      </c>
      <c r="C44" s="1">
        <v>23</v>
      </c>
      <c r="D44" s="1">
        <v>10</v>
      </c>
      <c r="E44" s="1">
        <v>7</v>
      </c>
      <c r="F44" s="1">
        <v>2</v>
      </c>
      <c r="G44" s="1">
        <v>1</v>
      </c>
      <c r="H44" s="1">
        <v>17</v>
      </c>
      <c r="I44" s="1">
        <v>7</v>
      </c>
      <c r="J44" s="1">
        <v>10</v>
      </c>
      <c r="K44" s="1" t="s">
        <v>258</v>
      </c>
    </row>
    <row r="45" spans="1:11" x14ac:dyDescent="0.25">
      <c r="A45" s="1">
        <v>3</v>
      </c>
      <c r="B45" s="1" t="s">
        <v>254</v>
      </c>
      <c r="C45" s="1">
        <v>16</v>
      </c>
      <c r="D45" s="1">
        <v>10</v>
      </c>
      <c r="E45" s="1">
        <v>5</v>
      </c>
      <c r="F45" s="1">
        <v>1</v>
      </c>
      <c r="G45" s="1">
        <v>4</v>
      </c>
      <c r="H45" s="1">
        <v>19</v>
      </c>
      <c r="I45" s="1">
        <v>17</v>
      </c>
      <c r="J45" s="1">
        <v>2</v>
      </c>
      <c r="K45" s="1" t="s">
        <v>259</v>
      </c>
    </row>
    <row r="46" spans="1:11" x14ac:dyDescent="0.25">
      <c r="A46" s="1">
        <v>4</v>
      </c>
      <c r="B46" s="1" t="s">
        <v>255</v>
      </c>
      <c r="C46" s="1">
        <v>14</v>
      </c>
      <c r="D46" s="1">
        <v>10</v>
      </c>
      <c r="E46" s="1">
        <v>4</v>
      </c>
      <c r="F46" s="1">
        <v>2</v>
      </c>
      <c r="G46" s="1">
        <v>4</v>
      </c>
      <c r="H46" s="1">
        <v>22</v>
      </c>
      <c r="I46" s="1">
        <v>21</v>
      </c>
      <c r="J46" s="1">
        <v>1</v>
      </c>
      <c r="K46" s="1" t="s">
        <v>260</v>
      </c>
    </row>
    <row r="47" spans="1:11" x14ac:dyDescent="0.25">
      <c r="A47" s="1">
        <v>5</v>
      </c>
      <c r="B47" s="1" t="s">
        <v>256</v>
      </c>
      <c r="C47" s="1">
        <v>5</v>
      </c>
      <c r="D47" s="1">
        <v>10</v>
      </c>
      <c r="E47" s="1">
        <v>1</v>
      </c>
      <c r="F47" s="1">
        <v>2</v>
      </c>
      <c r="G47" s="1">
        <v>7</v>
      </c>
      <c r="H47" s="1">
        <v>7</v>
      </c>
      <c r="I47" s="1">
        <v>22</v>
      </c>
      <c r="J47" s="1">
        <v>-15</v>
      </c>
      <c r="K47" s="1" t="s">
        <v>250</v>
      </c>
    </row>
    <row r="48" spans="1:11" x14ac:dyDescent="0.25">
      <c r="A48" s="1">
        <v>6</v>
      </c>
      <c r="B48" s="1" t="s">
        <v>257</v>
      </c>
      <c r="C48" s="1">
        <v>1</v>
      </c>
      <c r="D48" s="1">
        <v>10</v>
      </c>
      <c r="E48" s="1">
        <v>0</v>
      </c>
      <c r="F48" s="1">
        <v>1</v>
      </c>
      <c r="G48" s="1">
        <v>9</v>
      </c>
      <c r="H48" s="1">
        <v>5</v>
      </c>
      <c r="I48" s="1">
        <v>30</v>
      </c>
      <c r="J48" s="1">
        <v>-25</v>
      </c>
      <c r="K48" s="1" t="s">
        <v>261</v>
      </c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 t="s">
        <v>262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 t="s">
        <v>4</v>
      </c>
      <c r="B51" s="1" t="s">
        <v>30</v>
      </c>
      <c r="C51" s="1" t="s">
        <v>11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  <c r="I51" s="1" t="s">
        <v>17</v>
      </c>
      <c r="J51" s="1" t="s">
        <v>18</v>
      </c>
      <c r="K51" s="1" t="s">
        <v>19</v>
      </c>
    </row>
    <row r="52" spans="1:11" x14ac:dyDescent="0.25">
      <c r="A52" s="1">
        <v>1</v>
      </c>
      <c r="B52" s="1" t="s">
        <v>263</v>
      </c>
      <c r="C52" s="1">
        <v>23</v>
      </c>
      <c r="D52" s="1">
        <v>10</v>
      </c>
      <c r="E52" s="1">
        <v>7</v>
      </c>
      <c r="F52" s="1">
        <v>2</v>
      </c>
      <c r="G52" s="1">
        <v>1</v>
      </c>
      <c r="H52" s="1">
        <v>33</v>
      </c>
      <c r="I52" s="1">
        <v>8</v>
      </c>
      <c r="J52" s="1">
        <v>25</v>
      </c>
      <c r="K52" s="1" t="s">
        <v>258</v>
      </c>
    </row>
    <row r="53" spans="1:11" x14ac:dyDescent="0.25">
      <c r="A53" s="1">
        <v>2</v>
      </c>
      <c r="B53" s="1" t="s">
        <v>264</v>
      </c>
      <c r="C53" s="1">
        <v>21</v>
      </c>
      <c r="D53" s="1">
        <v>10</v>
      </c>
      <c r="E53" s="1">
        <v>6</v>
      </c>
      <c r="F53" s="1">
        <v>3</v>
      </c>
      <c r="G53" s="1">
        <v>1</v>
      </c>
      <c r="H53" s="1">
        <v>27</v>
      </c>
      <c r="I53" s="1">
        <v>16</v>
      </c>
      <c r="J53" s="1">
        <v>11</v>
      </c>
      <c r="K53" s="1">
        <v>70</v>
      </c>
    </row>
    <row r="54" spans="1:11" x14ac:dyDescent="0.25">
      <c r="A54" s="1">
        <v>3</v>
      </c>
      <c r="B54" s="1" t="s">
        <v>265</v>
      </c>
      <c r="C54" s="1">
        <v>18</v>
      </c>
      <c r="D54" s="1">
        <v>10</v>
      </c>
      <c r="E54" s="1">
        <v>5</v>
      </c>
      <c r="F54" s="1">
        <v>3</v>
      </c>
      <c r="G54" s="1">
        <v>2</v>
      </c>
      <c r="H54" s="1">
        <v>15</v>
      </c>
      <c r="I54" s="1">
        <v>8</v>
      </c>
      <c r="J54" s="1">
        <v>7</v>
      </c>
      <c r="K54" s="1">
        <v>60</v>
      </c>
    </row>
    <row r="55" spans="1:11" x14ac:dyDescent="0.25">
      <c r="A55" s="1">
        <v>4</v>
      </c>
      <c r="B55" s="1" t="s">
        <v>266</v>
      </c>
      <c r="C55" s="1">
        <v>12</v>
      </c>
      <c r="D55" s="1">
        <v>10</v>
      </c>
      <c r="E55" s="1">
        <v>3</v>
      </c>
      <c r="F55" s="1">
        <v>3</v>
      </c>
      <c r="G55" s="1">
        <v>4</v>
      </c>
      <c r="H55" s="1">
        <v>14</v>
      </c>
      <c r="I55" s="1">
        <v>15</v>
      </c>
      <c r="J55" s="1">
        <v>-1</v>
      </c>
      <c r="K55" s="1">
        <v>40</v>
      </c>
    </row>
    <row r="56" spans="1:11" x14ac:dyDescent="0.25">
      <c r="A56" s="1">
        <v>5</v>
      </c>
      <c r="B56" s="1" t="s">
        <v>267</v>
      </c>
      <c r="C56" s="1">
        <v>9</v>
      </c>
      <c r="D56" s="1">
        <v>10</v>
      </c>
      <c r="E56" s="1">
        <v>2</v>
      </c>
      <c r="F56" s="1">
        <v>3</v>
      </c>
      <c r="G56" s="1">
        <v>5</v>
      </c>
      <c r="H56" s="1">
        <v>11</v>
      </c>
      <c r="I56" s="1">
        <v>14</v>
      </c>
      <c r="J56" s="1">
        <v>-3</v>
      </c>
      <c r="K56" s="1">
        <v>30</v>
      </c>
    </row>
    <row r="57" spans="1:11" x14ac:dyDescent="0.25">
      <c r="A57" s="1">
        <v>6</v>
      </c>
      <c r="B57" s="1" t="s">
        <v>268</v>
      </c>
      <c r="C57" s="1">
        <v>0</v>
      </c>
      <c r="D57" s="1">
        <v>10</v>
      </c>
      <c r="E57" s="1">
        <v>0</v>
      </c>
      <c r="F57" s="1">
        <v>0</v>
      </c>
      <c r="G57" s="1">
        <v>10</v>
      </c>
      <c r="H57" s="1">
        <v>4</v>
      </c>
      <c r="I57" s="1">
        <v>43</v>
      </c>
      <c r="J57" s="1">
        <v>-39</v>
      </c>
      <c r="K57" s="1">
        <v>0</v>
      </c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 t="s">
        <v>269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 t="s">
        <v>4</v>
      </c>
      <c r="B60" s="1" t="s">
        <v>30</v>
      </c>
      <c r="C60" s="1" t="s">
        <v>11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  <c r="I60" s="1" t="s">
        <v>17</v>
      </c>
      <c r="J60" s="1" t="s">
        <v>18</v>
      </c>
      <c r="K60" s="1" t="s">
        <v>19</v>
      </c>
    </row>
    <row r="61" spans="1:11" x14ac:dyDescent="0.25">
      <c r="A61" s="1">
        <v>1</v>
      </c>
      <c r="B61" s="1" t="s">
        <v>270</v>
      </c>
      <c r="C61" s="1">
        <v>23</v>
      </c>
      <c r="D61" s="1">
        <v>10</v>
      </c>
      <c r="E61" s="1">
        <v>7</v>
      </c>
      <c r="F61" s="1">
        <v>2</v>
      </c>
      <c r="G61" s="1">
        <v>1</v>
      </c>
      <c r="H61" s="1">
        <v>21</v>
      </c>
      <c r="I61" s="1">
        <v>4</v>
      </c>
      <c r="J61" s="1">
        <v>17</v>
      </c>
      <c r="K61" s="1" t="s">
        <v>258</v>
      </c>
    </row>
    <row r="62" spans="1:11" x14ac:dyDescent="0.25">
      <c r="A62" s="1">
        <v>2</v>
      </c>
      <c r="B62" s="1" t="s">
        <v>271</v>
      </c>
      <c r="C62" s="1">
        <v>22</v>
      </c>
      <c r="D62" s="1">
        <v>10</v>
      </c>
      <c r="E62" s="1">
        <v>7</v>
      </c>
      <c r="F62" s="1">
        <v>1</v>
      </c>
      <c r="G62" s="1">
        <v>2</v>
      </c>
      <c r="H62" s="1">
        <v>19</v>
      </c>
      <c r="I62" s="1">
        <v>6</v>
      </c>
      <c r="J62" s="1">
        <v>13</v>
      </c>
      <c r="K62" s="1" t="s">
        <v>276</v>
      </c>
    </row>
    <row r="63" spans="1:11" x14ac:dyDescent="0.25">
      <c r="A63" s="1">
        <v>3</v>
      </c>
      <c r="B63" s="1" t="s">
        <v>272</v>
      </c>
      <c r="C63" s="1">
        <v>14</v>
      </c>
      <c r="D63" s="1">
        <v>10</v>
      </c>
      <c r="E63" s="1">
        <v>3</v>
      </c>
      <c r="F63" s="1">
        <v>5</v>
      </c>
      <c r="G63" s="1">
        <v>2</v>
      </c>
      <c r="H63" s="1">
        <v>17</v>
      </c>
      <c r="I63" s="1">
        <v>10</v>
      </c>
      <c r="J63" s="1">
        <v>7</v>
      </c>
      <c r="K63" s="1" t="s">
        <v>260</v>
      </c>
    </row>
    <row r="64" spans="1:11" x14ac:dyDescent="0.25">
      <c r="A64" s="1">
        <v>4</v>
      </c>
      <c r="B64" s="1" t="s">
        <v>273</v>
      </c>
      <c r="C64" s="1">
        <v>14</v>
      </c>
      <c r="D64" s="1">
        <v>10</v>
      </c>
      <c r="E64" s="1">
        <v>4</v>
      </c>
      <c r="F64" s="1">
        <v>2</v>
      </c>
      <c r="G64" s="1">
        <v>4</v>
      </c>
      <c r="H64" s="1">
        <v>13</v>
      </c>
      <c r="I64" s="1">
        <v>12</v>
      </c>
      <c r="J64" s="1">
        <v>1</v>
      </c>
      <c r="K64" s="1" t="s">
        <v>260</v>
      </c>
    </row>
    <row r="65" spans="1:11" x14ac:dyDescent="0.25">
      <c r="A65" s="1">
        <v>5</v>
      </c>
      <c r="B65" s="1" t="s">
        <v>274</v>
      </c>
      <c r="C65" s="1">
        <v>5</v>
      </c>
      <c r="D65" s="1">
        <v>10</v>
      </c>
      <c r="E65" s="1">
        <v>1</v>
      </c>
      <c r="F65" s="1">
        <v>2</v>
      </c>
      <c r="G65" s="1">
        <v>7</v>
      </c>
      <c r="H65" s="1">
        <v>4</v>
      </c>
      <c r="I65" s="1">
        <v>21</v>
      </c>
      <c r="J65" s="1">
        <v>-17</v>
      </c>
      <c r="K65" s="1" t="s">
        <v>250</v>
      </c>
    </row>
    <row r="66" spans="1:11" x14ac:dyDescent="0.25">
      <c r="A66" s="1">
        <v>6</v>
      </c>
      <c r="B66" s="1" t="s">
        <v>275</v>
      </c>
      <c r="C66" s="1">
        <v>5</v>
      </c>
      <c r="D66" s="1">
        <v>10</v>
      </c>
      <c r="E66" s="1">
        <v>1</v>
      </c>
      <c r="F66" s="1">
        <v>2</v>
      </c>
      <c r="G66" s="1">
        <v>7</v>
      </c>
      <c r="H66" s="1">
        <v>9</v>
      </c>
      <c r="I66" s="1">
        <v>30</v>
      </c>
      <c r="J66" s="1">
        <v>-21</v>
      </c>
      <c r="K66" s="1" t="s">
        <v>250</v>
      </c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 t="s">
        <v>277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 t="s">
        <v>4</v>
      </c>
      <c r="B69" s="1" t="s">
        <v>30</v>
      </c>
      <c r="C69" s="1" t="s">
        <v>11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  <c r="I69" s="1" t="s">
        <v>17</v>
      </c>
      <c r="J69" s="1" t="s">
        <v>18</v>
      </c>
      <c r="K69" s="1" t="s">
        <v>19</v>
      </c>
    </row>
    <row r="70" spans="1:11" x14ac:dyDescent="0.25">
      <c r="A70" s="1">
        <v>1</v>
      </c>
      <c r="B70" s="1" t="s">
        <v>278</v>
      </c>
      <c r="C70" s="1">
        <v>26</v>
      </c>
      <c r="D70" s="1">
        <v>10</v>
      </c>
      <c r="E70" s="1">
        <v>8</v>
      </c>
      <c r="F70" s="1">
        <v>2</v>
      </c>
      <c r="G70" s="1">
        <v>0</v>
      </c>
      <c r="H70" s="1">
        <v>39</v>
      </c>
      <c r="I70" s="1">
        <v>3</v>
      </c>
      <c r="J70" s="1">
        <v>36</v>
      </c>
      <c r="K70" s="1" t="s">
        <v>20</v>
      </c>
    </row>
    <row r="71" spans="1:11" x14ac:dyDescent="0.25">
      <c r="A71" s="1">
        <v>2</v>
      </c>
      <c r="B71" s="1" t="s">
        <v>279</v>
      </c>
      <c r="C71" s="1">
        <v>20</v>
      </c>
      <c r="D71" s="1">
        <v>10</v>
      </c>
      <c r="E71" s="1">
        <v>6</v>
      </c>
      <c r="F71" s="1">
        <v>2</v>
      </c>
      <c r="G71" s="1">
        <v>2</v>
      </c>
      <c r="H71" s="1">
        <v>30</v>
      </c>
      <c r="I71" s="1">
        <v>11</v>
      </c>
      <c r="J71" s="1">
        <v>19</v>
      </c>
      <c r="K71" s="1" t="s">
        <v>234</v>
      </c>
    </row>
    <row r="72" spans="1:11" x14ac:dyDescent="0.25">
      <c r="A72" s="1">
        <v>3</v>
      </c>
      <c r="B72" s="1" t="s">
        <v>280</v>
      </c>
      <c r="C72" s="1">
        <v>18</v>
      </c>
      <c r="D72" s="1">
        <v>10</v>
      </c>
      <c r="E72" s="1">
        <v>6</v>
      </c>
      <c r="F72" s="1">
        <v>0</v>
      </c>
      <c r="G72" s="1">
        <v>4</v>
      </c>
      <c r="H72" s="1">
        <v>12</v>
      </c>
      <c r="I72" s="1">
        <v>12</v>
      </c>
      <c r="J72" s="1">
        <v>0</v>
      </c>
      <c r="K72" s="1">
        <v>60</v>
      </c>
    </row>
    <row r="73" spans="1:11" x14ac:dyDescent="0.25">
      <c r="A73" s="1">
        <v>4</v>
      </c>
      <c r="B73" s="1" t="s">
        <v>281</v>
      </c>
      <c r="C73" s="1">
        <v>17</v>
      </c>
      <c r="D73" s="1">
        <v>10</v>
      </c>
      <c r="E73" s="1">
        <v>5</v>
      </c>
      <c r="F73" s="1">
        <v>2</v>
      </c>
      <c r="G73" s="1">
        <v>3</v>
      </c>
      <c r="H73" s="1">
        <v>19</v>
      </c>
      <c r="I73" s="1">
        <v>13</v>
      </c>
      <c r="J73" s="1">
        <v>6</v>
      </c>
      <c r="K73" s="1" t="s">
        <v>284</v>
      </c>
    </row>
    <row r="74" spans="1:11" x14ac:dyDescent="0.25">
      <c r="A74" s="1">
        <v>5</v>
      </c>
      <c r="B74" s="1" t="s">
        <v>282</v>
      </c>
      <c r="C74" s="1">
        <v>6</v>
      </c>
      <c r="D74" s="1">
        <v>10</v>
      </c>
      <c r="E74" s="1">
        <v>2</v>
      </c>
      <c r="F74" s="1">
        <v>0</v>
      </c>
      <c r="G74" s="1">
        <v>8</v>
      </c>
      <c r="H74" s="1">
        <v>8</v>
      </c>
      <c r="I74" s="1">
        <v>24</v>
      </c>
      <c r="J74" s="1">
        <v>-16</v>
      </c>
      <c r="K74" s="1">
        <v>20</v>
      </c>
    </row>
    <row r="75" spans="1:11" x14ac:dyDescent="0.25">
      <c r="A75" s="1">
        <v>6</v>
      </c>
      <c r="B75" s="1" t="s">
        <v>283</v>
      </c>
      <c r="C75" s="1">
        <v>0</v>
      </c>
      <c r="D75" s="1">
        <v>10</v>
      </c>
      <c r="E75" s="1">
        <v>0</v>
      </c>
      <c r="F75" s="1">
        <v>0</v>
      </c>
      <c r="G75" s="1">
        <v>10</v>
      </c>
      <c r="H75" s="1">
        <v>1</v>
      </c>
      <c r="I75" s="1">
        <v>46</v>
      </c>
      <c r="J75" s="1">
        <v>-45</v>
      </c>
      <c r="K75" s="1">
        <v>0</v>
      </c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 t="s">
        <v>285</v>
      </c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 t="s">
        <v>4</v>
      </c>
      <c r="B78" s="1" t="s">
        <v>30</v>
      </c>
      <c r="C78" s="1" t="s">
        <v>11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  <c r="I78" s="1" t="s">
        <v>17</v>
      </c>
      <c r="J78" s="1" t="s">
        <v>18</v>
      </c>
      <c r="K78" s="1" t="s">
        <v>19</v>
      </c>
    </row>
    <row r="79" spans="1:11" x14ac:dyDescent="0.25">
      <c r="A79" s="1">
        <v>1</v>
      </c>
      <c r="B79" s="1" t="s">
        <v>286</v>
      </c>
      <c r="C79" s="1">
        <v>27</v>
      </c>
      <c r="D79" s="1">
        <v>10</v>
      </c>
      <c r="E79" s="1">
        <v>9</v>
      </c>
      <c r="F79" s="1">
        <v>0</v>
      </c>
      <c r="G79" s="1">
        <v>1</v>
      </c>
      <c r="H79" s="1">
        <v>36</v>
      </c>
      <c r="I79" s="1">
        <v>4</v>
      </c>
      <c r="J79" s="1">
        <v>32</v>
      </c>
      <c r="K79" s="1">
        <v>90</v>
      </c>
    </row>
    <row r="80" spans="1:11" x14ac:dyDescent="0.25">
      <c r="A80" s="1">
        <v>2</v>
      </c>
      <c r="B80" s="1" t="s">
        <v>287</v>
      </c>
      <c r="C80" s="1">
        <v>18</v>
      </c>
      <c r="D80" s="1">
        <v>10</v>
      </c>
      <c r="E80" s="1">
        <v>5</v>
      </c>
      <c r="F80" s="1">
        <v>3</v>
      </c>
      <c r="G80" s="1">
        <v>2</v>
      </c>
      <c r="H80" s="1">
        <v>23</v>
      </c>
      <c r="I80" s="1">
        <v>11</v>
      </c>
      <c r="J80" s="1">
        <v>12</v>
      </c>
      <c r="K80" s="1">
        <v>60</v>
      </c>
    </row>
    <row r="81" spans="1:11" x14ac:dyDescent="0.25">
      <c r="A81" s="1">
        <v>3</v>
      </c>
      <c r="B81" s="1" t="s">
        <v>288</v>
      </c>
      <c r="C81" s="1">
        <v>17</v>
      </c>
      <c r="D81" s="1">
        <v>10</v>
      </c>
      <c r="E81" s="1">
        <v>5</v>
      </c>
      <c r="F81" s="1">
        <v>2</v>
      </c>
      <c r="G81" s="1">
        <v>3</v>
      </c>
      <c r="H81" s="1">
        <v>13</v>
      </c>
      <c r="I81" s="1">
        <v>8</v>
      </c>
      <c r="J81" s="1">
        <v>5</v>
      </c>
      <c r="K81" s="1" t="s">
        <v>284</v>
      </c>
    </row>
    <row r="82" spans="1:11" x14ac:dyDescent="0.25">
      <c r="A82" s="1">
        <v>4</v>
      </c>
      <c r="B82" s="1" t="s">
        <v>289</v>
      </c>
      <c r="C82" s="1">
        <v>12</v>
      </c>
      <c r="D82" s="1">
        <v>10</v>
      </c>
      <c r="E82" s="1">
        <v>3</v>
      </c>
      <c r="F82" s="1">
        <v>3</v>
      </c>
      <c r="G82" s="1">
        <v>4</v>
      </c>
      <c r="H82" s="1">
        <v>9</v>
      </c>
      <c r="I82" s="1">
        <v>20</v>
      </c>
      <c r="J82" s="1">
        <v>-11</v>
      </c>
      <c r="K82" s="1">
        <v>40</v>
      </c>
    </row>
    <row r="83" spans="1:11" x14ac:dyDescent="0.25">
      <c r="A83" s="1">
        <v>5</v>
      </c>
      <c r="B83" s="1" t="s">
        <v>290</v>
      </c>
      <c r="C83" s="1">
        <v>9</v>
      </c>
      <c r="D83" s="1">
        <v>10</v>
      </c>
      <c r="E83" s="1">
        <v>2</v>
      </c>
      <c r="F83" s="1">
        <v>3</v>
      </c>
      <c r="G83" s="1">
        <v>5</v>
      </c>
      <c r="H83" s="1">
        <v>12</v>
      </c>
      <c r="I83" s="1">
        <v>18</v>
      </c>
      <c r="J83" s="1">
        <v>-6</v>
      </c>
      <c r="K83" s="1">
        <v>30</v>
      </c>
    </row>
    <row r="84" spans="1:11" x14ac:dyDescent="0.25">
      <c r="A84" s="1">
        <v>6</v>
      </c>
      <c r="B84" s="1" t="s">
        <v>291</v>
      </c>
      <c r="C84" s="1">
        <v>1</v>
      </c>
      <c r="D84" s="1">
        <v>10</v>
      </c>
      <c r="E84" s="1">
        <v>0</v>
      </c>
      <c r="F84" s="1">
        <v>1</v>
      </c>
      <c r="G84" s="1">
        <v>9</v>
      </c>
      <c r="H84" s="1">
        <v>2</v>
      </c>
      <c r="I84" s="1">
        <v>34</v>
      </c>
      <c r="J84" s="1">
        <v>-32</v>
      </c>
      <c r="K84" s="1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eliminatorias america do sul</vt:lpstr>
      <vt:lpstr>jogos america do sul</vt:lpstr>
      <vt:lpstr>Sheet3</vt:lpstr>
      <vt:lpstr>eliminatorias 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Fernando Navas</dc:creator>
  <cp:lastModifiedBy>Miguel Fernando Navas</cp:lastModifiedBy>
  <dcterms:created xsi:type="dcterms:W3CDTF">2022-02-02T17:04:11Z</dcterms:created>
  <dcterms:modified xsi:type="dcterms:W3CDTF">2022-02-03T14:49:31Z</dcterms:modified>
</cp:coreProperties>
</file>