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banaedu-my.sharepoint.com/personal/miguelurla_unisabana_edu_co/Documents/Research/SUMO/AutoNorte/"/>
    </mc:Choice>
  </mc:AlternateContent>
  <xr:revisionPtr revIDLastSave="813" documentId="8_{5750E4B5-320E-4982-9D2D-BC88FE3540E4}" xr6:coauthVersionLast="47" xr6:coauthVersionMax="47" xr10:uidLastSave="{1988A75D-AAA6-4CA2-9F5A-25E7B9DF3087}"/>
  <bookViews>
    <workbookView xWindow="-120" yWindow="-15" windowWidth="21600" windowHeight="11295" xr2:uid="{25CEF556-3F16-43EB-A6F1-8896416A6CBE}"/>
  </bookViews>
  <sheets>
    <sheet name="Sheet1" sheetId="1" r:id="rId1"/>
    <sheet name="SITP" sheetId="2" r:id="rId2"/>
  </sheets>
  <calcPr calcId="191029"/>
  <pivotCaches>
    <pivotCache cacheId="197" r:id="rId3"/>
    <pivotCache cacheId="20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37" i="1"/>
  <c r="E22" i="1"/>
  <c r="E20" i="1"/>
  <c r="E16" i="1"/>
  <c r="E5" i="1"/>
  <c r="E49" i="1"/>
  <c r="E35" i="1"/>
  <c r="E18" i="1"/>
  <c r="E25" i="1"/>
  <c r="E21" i="1"/>
  <c r="E47" i="1"/>
  <c r="E48" i="1"/>
  <c r="E4" i="1"/>
  <c r="E15" i="1"/>
  <c r="E12" i="1"/>
  <c r="E17" i="1"/>
  <c r="E45" i="1"/>
  <c r="E46" i="1"/>
  <c r="E38" i="1"/>
  <c r="E39" i="1"/>
  <c r="E36" i="1"/>
  <c r="E30" i="1"/>
  <c r="E31" i="1"/>
  <c r="E32" i="1"/>
  <c r="E41" i="1"/>
  <c r="E42" i="1"/>
  <c r="E43" i="1"/>
  <c r="E44" i="1"/>
  <c r="E7" i="1"/>
  <c r="E6" i="1"/>
  <c r="E9" i="1"/>
  <c r="E8" i="1"/>
  <c r="E24" i="1"/>
  <c r="E23" i="1"/>
  <c r="E27" i="1"/>
  <c r="E26" i="1"/>
  <c r="E3" i="1"/>
  <c r="E2" i="1"/>
  <c r="E14" i="1"/>
  <c r="E13" i="1"/>
  <c r="E29" i="1"/>
  <c r="E34" i="1"/>
  <c r="E11" i="1"/>
  <c r="E33" i="1"/>
  <c r="E40" i="1"/>
  <c r="E10" i="1"/>
  <c r="E19" i="1"/>
  <c r="E42" i="2"/>
  <c r="E7" i="2"/>
  <c r="E14" i="2"/>
  <c r="E10" i="2"/>
  <c r="E15" i="2"/>
  <c r="E16" i="2"/>
  <c r="E28" i="2"/>
  <c r="E17" i="2"/>
  <c r="E29" i="2"/>
  <c r="E12" i="2"/>
  <c r="E4" i="2"/>
  <c r="E18" i="2"/>
  <c r="E13" i="2"/>
  <c r="E2" i="2"/>
  <c r="E11" i="2"/>
  <c r="E19" i="2"/>
  <c r="E20" i="2"/>
  <c r="E24" i="2"/>
  <c r="E25" i="2"/>
  <c r="E21" i="2"/>
  <c r="E30" i="2"/>
  <c r="E37" i="2"/>
  <c r="E39" i="2"/>
  <c r="E31" i="2"/>
  <c r="E38" i="2"/>
  <c r="E26" i="2"/>
  <c r="E32" i="2"/>
  <c r="E33" i="2"/>
  <c r="E22" i="2"/>
  <c r="E34" i="2"/>
  <c r="E5" i="2"/>
  <c r="E40" i="2"/>
  <c r="E6" i="2"/>
  <c r="E41" i="2"/>
  <c r="E23" i="2"/>
  <c r="E35" i="2"/>
  <c r="E9" i="2"/>
  <c r="E8" i="2"/>
  <c r="E3" i="2"/>
  <c r="E27" i="2"/>
  <c r="E36" i="2"/>
</calcChain>
</file>

<file path=xl/sharedStrings.xml><?xml version="1.0" encoding="utf-8"?>
<sst xmlns="http://schemas.openxmlformats.org/spreadsheetml/2006/main" count="404" uniqueCount="120">
  <si>
    <t>Entradas</t>
  </si>
  <si>
    <t>Salidas</t>
  </si>
  <si>
    <t>Flujo</t>
  </si>
  <si>
    <t>Tipo</t>
  </si>
  <si>
    <t>Bog_driver</t>
  </si>
  <si>
    <t>Bog_ruta</t>
  </si>
  <si>
    <t>Ruta</t>
  </si>
  <si>
    <t>Sale</t>
  </si>
  <si>
    <t>Entra</t>
  </si>
  <si>
    <t>Tiempos AM</t>
  </si>
  <si>
    <t>Frecuencia</t>
  </si>
  <si>
    <t>291_Norte</t>
  </si>
  <si>
    <t>Calle 170 Occidente</t>
  </si>
  <si>
    <t>Diagonal 182 Oriente</t>
  </si>
  <si>
    <t>291_Sur</t>
  </si>
  <si>
    <t>Calle 187 Oriente</t>
  </si>
  <si>
    <t>Calle 183 Oriente</t>
  </si>
  <si>
    <t>Calle 170 Oriente</t>
  </si>
  <si>
    <t>330_Sur</t>
  </si>
  <si>
    <t>Calle 187 Occidente</t>
  </si>
  <si>
    <t>330_Norte</t>
  </si>
  <si>
    <t>B902_Norte</t>
  </si>
  <si>
    <t>Calle 222 Occidente</t>
  </si>
  <si>
    <t>Z4B_Norte</t>
  </si>
  <si>
    <t>Calle 191 Occidente</t>
  </si>
  <si>
    <t>Z4B_Sur</t>
  </si>
  <si>
    <t>B401_Norte</t>
  </si>
  <si>
    <t>B404_Norte</t>
  </si>
  <si>
    <t>B917_Norte</t>
  </si>
  <si>
    <t>T11_Norte</t>
  </si>
  <si>
    <t>T11_Sur</t>
  </si>
  <si>
    <t>Calle 222 Oriente</t>
  </si>
  <si>
    <t>T55_Norte</t>
  </si>
  <si>
    <t>T163_Norte</t>
  </si>
  <si>
    <t>T163_Sur</t>
  </si>
  <si>
    <t>TC10</t>
  </si>
  <si>
    <t>B907_Norte</t>
  </si>
  <si>
    <t>Calle 191 Oriente</t>
  </si>
  <si>
    <t>402_Norte</t>
  </si>
  <si>
    <t>402_Sur</t>
  </si>
  <si>
    <t>661_norte</t>
  </si>
  <si>
    <t>661_sur</t>
  </si>
  <si>
    <t>B919_Norte</t>
  </si>
  <si>
    <t>B923</t>
  </si>
  <si>
    <t>Calle 195 Oriente</t>
  </si>
  <si>
    <t>E44_Norte</t>
  </si>
  <si>
    <t>E44_Sur</t>
  </si>
  <si>
    <t>P49_Sur</t>
  </si>
  <si>
    <t>P49_norte</t>
  </si>
  <si>
    <t>B901_Norte</t>
  </si>
  <si>
    <t>B918_Norte</t>
  </si>
  <si>
    <t>T25_Norte</t>
  </si>
  <si>
    <t>T25_Sur</t>
  </si>
  <si>
    <t>18-3</t>
  </si>
  <si>
    <t>Calle 193 Occidente</t>
  </si>
  <si>
    <t>2-2 Jardines</t>
  </si>
  <si>
    <t>Portal Norte</t>
  </si>
  <si>
    <t>F401_Sur</t>
  </si>
  <si>
    <t>F404_Sur</t>
  </si>
  <si>
    <t>G902_sur</t>
  </si>
  <si>
    <t>C917_Sur</t>
  </si>
  <si>
    <t>F918_Sur</t>
  </si>
  <si>
    <t>H907_Sur</t>
  </si>
  <si>
    <t>K901_Sur</t>
  </si>
  <si>
    <t>L919_Sur</t>
  </si>
  <si>
    <t>Grand Total</t>
  </si>
  <si>
    <t>Row Labels</t>
  </si>
  <si>
    <t>Sum of Frecuencia</t>
  </si>
  <si>
    <t>Calle 175 Oriente</t>
  </si>
  <si>
    <t>2-1 Mirandela</t>
  </si>
  <si>
    <t>2-3 San Antonio</t>
  </si>
  <si>
    <t>2-4 El Codito</t>
  </si>
  <si>
    <t>Bog_interm</t>
  </si>
  <si>
    <t>Column1</t>
  </si>
  <si>
    <t>Carros/hora</t>
  </si>
  <si>
    <t>Sum of Carros/hora</t>
  </si>
  <si>
    <t>Sum of Flujo</t>
  </si>
  <si>
    <t>Portal Norte Total</t>
  </si>
  <si>
    <t>ent_auto_norte_central</t>
  </si>
  <si>
    <t>ent_cl170_occ</t>
  </si>
  <si>
    <t>ent_cl170_or</t>
  </si>
  <si>
    <t>ent_cl183_occ</t>
  </si>
  <si>
    <t>ent_cl183_or</t>
  </si>
  <si>
    <t>ent_cl192_occ</t>
  </si>
  <si>
    <t>ent_auto_sur</t>
  </si>
  <si>
    <t>ent_cl235_or</t>
  </si>
  <si>
    <t>sal_array_occ</t>
  </si>
  <si>
    <t>sal_auto_Sur_Central</t>
  </si>
  <si>
    <t>sal_auto_Sur_Lateral</t>
  </si>
  <si>
    <t>sal_cl170_occ</t>
  </si>
  <si>
    <t>sal_cl170_or</t>
  </si>
  <si>
    <t>sal_cl183_occ</t>
  </si>
  <si>
    <t>sal_cl183_or</t>
  </si>
  <si>
    <t>sal_cl222_occ</t>
  </si>
  <si>
    <t>sal_auto_norte</t>
  </si>
  <si>
    <t>sal_cl235_or</t>
  </si>
  <si>
    <t>ent_auto_norte_central Total</t>
  </si>
  <si>
    <t>ent_cl170_occ Total</t>
  </si>
  <si>
    <t>ent_cl170_or Total</t>
  </si>
  <si>
    <t>ent_cl183_occ Total</t>
  </si>
  <si>
    <t>ent_cl183_or Total</t>
  </si>
  <si>
    <t>ent_cl192_occ Total</t>
  </si>
  <si>
    <t>ent_auto_sur Total</t>
  </si>
  <si>
    <t>ent_cl235_or Total</t>
  </si>
  <si>
    <t>Bog_camion</t>
  </si>
  <si>
    <t>ent_auto_norte_lateral</t>
  </si>
  <si>
    <t>sal_auto_sur_central</t>
  </si>
  <si>
    <t>ent_auto_norte_lateral Total</t>
  </si>
  <si>
    <t>sal_array_occ Total</t>
  </si>
  <si>
    <t>sal_auto_norte Total</t>
  </si>
  <si>
    <t>sal_auto_Sur_Central Total</t>
  </si>
  <si>
    <t>sal_auto_Sur_Lateral Total</t>
  </si>
  <si>
    <t>sal_cl170_occ Total</t>
  </si>
  <si>
    <t>sal_cl170_or Total</t>
  </si>
  <si>
    <t>sal_cl183_occ Total</t>
  </si>
  <si>
    <t>sal_cl183_or Total</t>
  </si>
  <si>
    <t>sal_cl222_occ Total</t>
  </si>
  <si>
    <t>sal_cl235_or Total</t>
  </si>
  <si>
    <t>terminal</t>
  </si>
  <si>
    <t>Bog_flota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</si>
</sst>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ia Uribe Ramos" refreshedDate="44932.746590046299" createdVersion="8" refreshedVersion="8" minRefreshableVersion="3" recordCount="41" xr:uid="{E7129E30-5402-45B9-B42B-8E8CE1A72500}">
  <cacheSource type="worksheet">
    <worksheetSource ref="A1:E42" sheet="SITP"/>
  </cacheSource>
  <cacheFields count="5">
    <cacheField name="Ruta" numFmtId="0">
      <sharedItems/>
    </cacheField>
    <cacheField name="Entra" numFmtId="0">
      <sharedItems count="9">
        <s v="Calle 170 Occidente"/>
        <s v="Calle 170 Oriente"/>
        <s v="Calle 187 Occidente"/>
        <s v="Calle 191 Oriente"/>
        <s v="Calle 193 Occidente"/>
        <s v="Calle 222 Oriente"/>
        <s v="Portal Norte"/>
        <s v="Calle 180 Oriente" u="1"/>
        <s v="Calle 183 Occidente" u="1"/>
      </sharedItems>
    </cacheField>
    <cacheField name="Sale" numFmtId="0">
      <sharedItems count="11">
        <s v="Calle 191 Occidente"/>
        <s v="Calle 222 Occidente"/>
        <s v="Diagonal 182 Oriente"/>
        <s v="Calle 175 Oriente"/>
        <s v="Calle 187 Oriente"/>
        <s v="Calle 170 Oriente"/>
        <s v="Calle 170 Occidente"/>
        <s v="Calle 195 Oriente"/>
        <s v="Calle 183 Oriente"/>
        <s v="Portal Norte"/>
        <s v="Calle 175 Occidente" u="1"/>
      </sharedItems>
    </cacheField>
    <cacheField name="Tiempos AM" numFmtId="0">
      <sharedItems containsSemiMixedTypes="0" containsString="0" containsNumber="1" containsInteger="1" minValue="15" maxValue="1000000"/>
    </cacheField>
    <cacheField name="Frecuencia" numFmtId="0">
      <sharedItems containsSemiMixedTypes="0" containsString="0" containsNumber="1" minValue="6.0000000000000002E-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ia Uribe Ramos" refreshedDate="44932.746590046299" createdVersion="8" refreshedVersion="8" minRefreshableVersion="3" recordCount="48" xr:uid="{51B4A892-64EC-4212-9CEE-267BEF06915E}">
  <cacheSource type="worksheet">
    <worksheetSource name="Table2"/>
  </cacheSource>
  <cacheFields count="6">
    <cacheField name="Entradas" numFmtId="0">
      <sharedItems count="20">
        <s v="ent_auto_norte_central"/>
        <s v="ent_auto_norte_lateral"/>
        <s v="ent_auto_sur"/>
        <s v="ent_cl170_occ"/>
        <s v="ent_cl170_or"/>
        <s v="ent_cl183_occ"/>
        <s v="ent_cl183_or"/>
        <s v="ent_cl192_occ"/>
        <s v="ent_cl235_or"/>
        <s v="Portal Norte"/>
        <s v="Calle170_Occidente" u="1"/>
        <s v="Calle183_Occidente" u="1"/>
        <s v="Calle192_Occidente" u="1"/>
        <s v="Calle193_Occidente" u="1"/>
        <s v="Autonorte_Norte_Lateral" u="1"/>
        <s v="Calle170_Oriente" u="1"/>
        <s v="Chía" u="1"/>
        <s v="Guaymaral" u="1"/>
        <s v="Calle183_Oriente" u="1"/>
        <s v="Autonorte_Norte_Central" u="1"/>
      </sharedItems>
    </cacheField>
    <cacheField name="Salidas" numFmtId="0">
      <sharedItems count="11">
        <s v="sal_array_occ"/>
        <s v="sal_auto_norte"/>
        <s v="sal_cl170_occ"/>
        <s v="sal_cl170_or"/>
        <s v="sal_cl183_occ"/>
        <s v="sal_cl183_or"/>
        <s v="sal_cl222_occ"/>
        <s v="sal_cl235_or"/>
        <s v="Portal Norte"/>
        <s v="sal_auto_Sur_Central"/>
        <s v="sal_auto_Sur_Lateral"/>
      </sharedItems>
    </cacheField>
    <cacheField name="Tipo" numFmtId="0">
      <sharedItems count="5">
        <s v="Bog_driver"/>
        <s v="Bog_ruta"/>
        <s v="Bog_camion"/>
        <s v="Bog_interm"/>
        <s v="Bog_flota"/>
      </sharedItems>
    </cacheField>
    <cacheField name="Carros/hora" numFmtId="0">
      <sharedItems containsSemiMixedTypes="0" containsString="0" containsNumber="1" containsInteger="1" minValue="50" maxValue="1600"/>
    </cacheField>
    <cacheField name="Flujo" numFmtId="2">
      <sharedItems containsSemiMixedTypes="0" containsString="0" containsNumber="1" minValue="1.3888888888888888E-2" maxValue="0.44444444444444442"/>
    </cacheField>
    <cacheField name="Column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907_Norte"/>
    <x v="0"/>
    <x v="0"/>
    <n v="30"/>
    <n v="2"/>
  </r>
  <r>
    <s v="Z4B_Norte"/>
    <x v="0"/>
    <x v="0"/>
    <n v="25"/>
    <n v="2.4"/>
  </r>
  <r>
    <s v="B404_Norte"/>
    <x v="0"/>
    <x v="1"/>
    <n v="25"/>
    <n v="2.4"/>
  </r>
  <r>
    <s v="T11_Norte"/>
    <x v="0"/>
    <x v="1"/>
    <n v="25"/>
    <n v="2.4"/>
  </r>
  <r>
    <s v="T163_Norte"/>
    <x v="0"/>
    <x v="1"/>
    <n v="15"/>
    <n v="4"/>
  </r>
  <r>
    <s v="291_Norte"/>
    <x v="0"/>
    <x v="2"/>
    <n v="15"/>
    <n v="4"/>
  </r>
  <r>
    <s v="TC10"/>
    <x v="0"/>
    <x v="2"/>
    <n v="15"/>
    <n v="4"/>
  </r>
  <r>
    <s v="T55_Norte"/>
    <x v="1"/>
    <x v="3"/>
    <n v="15"/>
    <n v="4"/>
  </r>
  <r>
    <s v="330_Norte"/>
    <x v="1"/>
    <x v="4"/>
    <n v="25"/>
    <n v="2.4"/>
  </r>
  <r>
    <s v="B917_Norte"/>
    <x v="1"/>
    <x v="0"/>
    <n v="30"/>
    <n v="2"/>
  </r>
  <r>
    <s v="B401_Norte"/>
    <x v="1"/>
    <x v="1"/>
    <n v="30"/>
    <n v="2"/>
  </r>
  <r>
    <s v="B902_Norte"/>
    <x v="1"/>
    <x v="1"/>
    <n v="25"/>
    <n v="2.4"/>
  </r>
  <r>
    <s v="291_Sur"/>
    <x v="2"/>
    <x v="5"/>
    <n v="15"/>
    <n v="4"/>
  </r>
  <r>
    <s v="330_Sur"/>
    <x v="2"/>
    <x v="6"/>
    <n v="25"/>
    <n v="2.4"/>
  </r>
  <r>
    <s v="402_Norte"/>
    <x v="2"/>
    <x v="0"/>
    <n v="15"/>
    <n v="4"/>
  </r>
  <r>
    <s v="661_norte"/>
    <x v="2"/>
    <x v="0"/>
    <n v="15"/>
    <n v="4"/>
  </r>
  <r>
    <s v="B901_Norte"/>
    <x v="2"/>
    <x v="0"/>
    <n v="30"/>
    <n v="2"/>
  </r>
  <r>
    <s v="B918_Norte"/>
    <x v="2"/>
    <x v="0"/>
    <n v="30"/>
    <n v="2"/>
  </r>
  <r>
    <s v="B919_Norte"/>
    <x v="2"/>
    <x v="0"/>
    <n v="30"/>
    <n v="2"/>
  </r>
  <r>
    <s v="E44_Norte"/>
    <x v="2"/>
    <x v="0"/>
    <n v="15"/>
    <n v="4"/>
  </r>
  <r>
    <s v="P49_norte"/>
    <x v="2"/>
    <x v="0"/>
    <n v="15"/>
    <n v="4"/>
  </r>
  <r>
    <s v="T25_Norte"/>
    <x v="2"/>
    <x v="0"/>
    <n v="30"/>
    <n v="2"/>
  </r>
  <r>
    <s v="B923"/>
    <x v="2"/>
    <x v="7"/>
    <n v="1000000"/>
    <n v="6.0000000000000002E-5"/>
  </r>
  <r>
    <s v="C917_Sur"/>
    <x v="3"/>
    <x v="6"/>
    <n v="30"/>
    <n v="2"/>
  </r>
  <r>
    <s v="H907_Sur"/>
    <x v="3"/>
    <x v="5"/>
    <n v="30"/>
    <n v="2"/>
  </r>
  <r>
    <s v="Z4B_Sur"/>
    <x v="3"/>
    <x v="5"/>
    <n v="30"/>
    <n v="2"/>
  </r>
  <r>
    <s v="402_Sur"/>
    <x v="3"/>
    <x v="8"/>
    <n v="15"/>
    <n v="4"/>
  </r>
  <r>
    <s v="661_sur"/>
    <x v="3"/>
    <x v="8"/>
    <n v="15"/>
    <n v="4"/>
  </r>
  <r>
    <s v="E44_Sur"/>
    <x v="3"/>
    <x v="8"/>
    <n v="15"/>
    <n v="4"/>
  </r>
  <r>
    <s v="F918_Sur"/>
    <x v="3"/>
    <x v="8"/>
    <n v="30"/>
    <n v="2"/>
  </r>
  <r>
    <s v="K901_Sur"/>
    <x v="3"/>
    <x v="8"/>
    <n v="30"/>
    <n v="2"/>
  </r>
  <r>
    <s v="L919_Sur"/>
    <x v="3"/>
    <x v="8"/>
    <n v="30"/>
    <n v="2"/>
  </r>
  <r>
    <s v="P49_Sur"/>
    <x v="3"/>
    <x v="8"/>
    <n v="15"/>
    <n v="4"/>
  </r>
  <r>
    <s v="T25_Sur"/>
    <x v="3"/>
    <x v="8"/>
    <n v="30"/>
    <n v="2"/>
  </r>
  <r>
    <s v="18-3"/>
    <x v="4"/>
    <x v="0"/>
    <n v="15"/>
    <n v="4"/>
  </r>
  <r>
    <s v="F401_Sur"/>
    <x v="5"/>
    <x v="6"/>
    <n v="30"/>
    <n v="2"/>
  </r>
  <r>
    <s v="G902_sur"/>
    <x v="5"/>
    <x v="6"/>
    <n v="30"/>
    <n v="2"/>
  </r>
  <r>
    <s v="F404_Sur"/>
    <x v="5"/>
    <x v="5"/>
    <n v="30"/>
    <n v="2"/>
  </r>
  <r>
    <s v="T11_Sur"/>
    <x v="5"/>
    <x v="5"/>
    <n v="30"/>
    <n v="2"/>
  </r>
  <r>
    <s v="T163_Sur"/>
    <x v="5"/>
    <x v="5"/>
    <n v="15"/>
    <n v="4"/>
  </r>
  <r>
    <s v="2-2 Jardines"/>
    <x v="6"/>
    <x v="9"/>
    <n v="3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n v="50"/>
    <n v="1.3888888888888888E-2"/>
    <m/>
  </r>
  <r>
    <x v="0"/>
    <x v="0"/>
    <x v="1"/>
    <n v="350"/>
    <n v="9.7222222222222224E-2"/>
    <m/>
  </r>
  <r>
    <x v="1"/>
    <x v="0"/>
    <x v="0"/>
    <n v="50"/>
    <n v="1.3888888888888888E-2"/>
    <m/>
  </r>
  <r>
    <x v="1"/>
    <x v="0"/>
    <x v="1"/>
    <n v="150"/>
    <n v="4.1666666666666664E-2"/>
    <m/>
  </r>
  <r>
    <x v="0"/>
    <x v="1"/>
    <x v="0"/>
    <n v="1600"/>
    <n v="0.44444444444444442"/>
    <m/>
  </r>
  <r>
    <x v="0"/>
    <x v="1"/>
    <x v="2"/>
    <n v="160"/>
    <n v="4.4444444444444446E-2"/>
    <m/>
  </r>
  <r>
    <x v="1"/>
    <x v="1"/>
    <x v="0"/>
    <n v="1000"/>
    <n v="0.27777777777777779"/>
    <m/>
  </r>
  <r>
    <x v="1"/>
    <x v="1"/>
    <x v="2"/>
    <n v="160"/>
    <n v="4.4444444444444446E-2"/>
    <m/>
  </r>
  <r>
    <x v="0"/>
    <x v="2"/>
    <x v="0"/>
    <n v="100"/>
    <n v="2.7777777777777776E-2"/>
    <m/>
  </r>
  <r>
    <x v="0"/>
    <x v="3"/>
    <x v="0"/>
    <n v="100"/>
    <n v="2.7777777777777776E-2"/>
    <m/>
  </r>
  <r>
    <x v="0"/>
    <x v="4"/>
    <x v="0"/>
    <n v="100"/>
    <n v="2.7777777777777776E-2"/>
    <m/>
  </r>
  <r>
    <x v="0"/>
    <x v="5"/>
    <x v="0"/>
    <n v="100"/>
    <n v="2.7777777777777776E-2"/>
    <m/>
  </r>
  <r>
    <x v="0"/>
    <x v="6"/>
    <x v="0"/>
    <n v="50"/>
    <n v="1.3888888888888888E-2"/>
    <m/>
  </r>
  <r>
    <x v="0"/>
    <x v="6"/>
    <x v="1"/>
    <n v="200"/>
    <n v="5.5555555555555552E-2"/>
    <m/>
  </r>
  <r>
    <x v="0"/>
    <x v="7"/>
    <x v="0"/>
    <n v="100"/>
    <n v="2.7777777777777776E-2"/>
    <m/>
  </r>
  <r>
    <x v="1"/>
    <x v="7"/>
    <x v="0"/>
    <n v="100"/>
    <n v="2.7777777777777776E-2"/>
    <m/>
  </r>
  <r>
    <x v="2"/>
    <x v="8"/>
    <x v="3"/>
    <n v="150"/>
    <n v="4.1666666666666664E-2"/>
    <m/>
  </r>
  <r>
    <x v="2"/>
    <x v="9"/>
    <x v="0"/>
    <n v="1600"/>
    <n v="0.44444444444444442"/>
    <m/>
  </r>
  <r>
    <x v="2"/>
    <x v="9"/>
    <x v="2"/>
    <n v="320"/>
    <n v="8.8888888888888892E-2"/>
    <m/>
  </r>
  <r>
    <x v="2"/>
    <x v="10"/>
    <x v="0"/>
    <n v="1000"/>
    <n v="0.27777777777777779"/>
    <m/>
  </r>
  <r>
    <x v="2"/>
    <x v="10"/>
    <x v="2"/>
    <n v="320"/>
    <n v="8.8888888888888892E-2"/>
    <m/>
  </r>
  <r>
    <x v="2"/>
    <x v="2"/>
    <x v="0"/>
    <n v="100"/>
    <n v="2.7777777777777776E-2"/>
    <m/>
  </r>
  <r>
    <x v="2"/>
    <x v="3"/>
    <x v="0"/>
    <n v="100"/>
    <n v="2.7777777777777776E-2"/>
    <m/>
  </r>
  <r>
    <x v="2"/>
    <x v="2"/>
    <x v="3"/>
    <n v="50"/>
    <n v="1.3888888888888888E-2"/>
    <m/>
  </r>
  <r>
    <x v="2"/>
    <x v="4"/>
    <x v="0"/>
    <n v="100"/>
    <n v="2.7777777777777776E-2"/>
    <m/>
  </r>
  <r>
    <x v="2"/>
    <x v="5"/>
    <x v="0"/>
    <n v="100"/>
    <n v="2.7777777777777776E-2"/>
    <m/>
  </r>
  <r>
    <x v="3"/>
    <x v="0"/>
    <x v="1"/>
    <n v="50"/>
    <n v="1.3888888888888888E-2"/>
    <m/>
  </r>
  <r>
    <x v="3"/>
    <x v="1"/>
    <x v="0"/>
    <n v="200"/>
    <n v="5.5555555555555552E-2"/>
    <m/>
  </r>
  <r>
    <x v="4"/>
    <x v="0"/>
    <x v="1"/>
    <n v="50"/>
    <n v="1.3888888888888888E-2"/>
    <m/>
  </r>
  <r>
    <x v="3"/>
    <x v="9"/>
    <x v="0"/>
    <n v="200"/>
    <n v="5.5555555555555552E-2"/>
    <m/>
  </r>
  <r>
    <x v="3"/>
    <x v="10"/>
    <x v="0"/>
    <n v="100"/>
    <n v="2.7777777777777776E-2"/>
    <m/>
  </r>
  <r>
    <x v="3"/>
    <x v="6"/>
    <x v="1"/>
    <n v="50"/>
    <n v="1.3888888888888888E-2"/>
    <m/>
  </r>
  <r>
    <x v="4"/>
    <x v="1"/>
    <x v="4"/>
    <n v="50"/>
    <n v="1.3888888888888888E-2"/>
    <s v="terminal"/>
  </r>
  <r>
    <x v="4"/>
    <x v="1"/>
    <x v="0"/>
    <n v="200"/>
    <n v="5.5555555555555552E-2"/>
    <m/>
  </r>
  <r>
    <x v="4"/>
    <x v="1"/>
    <x v="3"/>
    <n v="50"/>
    <n v="1.3888888888888888E-2"/>
    <m/>
  </r>
  <r>
    <x v="4"/>
    <x v="9"/>
    <x v="0"/>
    <n v="200"/>
    <n v="5.5555555555555552E-2"/>
    <m/>
  </r>
  <r>
    <x v="4"/>
    <x v="10"/>
    <x v="0"/>
    <n v="100"/>
    <n v="2.7777777777777776E-2"/>
    <m/>
  </r>
  <r>
    <x v="5"/>
    <x v="1"/>
    <x v="0"/>
    <n v="200"/>
    <n v="5.5555555555555552E-2"/>
    <m/>
  </r>
  <r>
    <x v="5"/>
    <x v="9"/>
    <x v="0"/>
    <n v="200"/>
    <n v="5.5555555555555552E-2"/>
    <m/>
  </r>
  <r>
    <x v="6"/>
    <x v="1"/>
    <x v="0"/>
    <n v="200"/>
    <n v="5.5555555555555552E-2"/>
    <m/>
  </r>
  <r>
    <x v="6"/>
    <x v="9"/>
    <x v="0"/>
    <n v="200"/>
    <n v="5.5555555555555552E-2"/>
    <m/>
  </r>
  <r>
    <x v="7"/>
    <x v="9"/>
    <x v="0"/>
    <n v="150"/>
    <n v="4.1666666666666664E-2"/>
    <m/>
  </r>
  <r>
    <x v="7"/>
    <x v="10"/>
    <x v="0"/>
    <n v="150"/>
    <n v="4.1666666666666664E-2"/>
    <m/>
  </r>
  <r>
    <x v="8"/>
    <x v="9"/>
    <x v="0"/>
    <n v="150"/>
    <n v="4.1666666666666664E-2"/>
    <m/>
  </r>
  <r>
    <x v="8"/>
    <x v="10"/>
    <x v="0"/>
    <n v="150"/>
    <n v="4.1666666666666664E-2"/>
    <m/>
  </r>
  <r>
    <x v="9"/>
    <x v="1"/>
    <x v="3"/>
    <n v="150"/>
    <n v="4.1666666666666664E-2"/>
    <m/>
  </r>
  <r>
    <x v="4"/>
    <x v="6"/>
    <x v="1"/>
    <n v="50"/>
    <n v="1.3888888888888888E-2"/>
    <m/>
  </r>
  <r>
    <x v="2"/>
    <x v="2"/>
    <x v="4"/>
    <n v="50"/>
    <n v="1.3888888888888888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F346B-3269-40F9-A922-377315B0481E}" name="PivotTable2" cacheId="20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R5:U36" firstHeaderRow="0" firstDataRow="1" firstDataCol="2"/>
  <pivotFields count="6">
    <pivotField compact="0" outline="0" showAll="0"/>
    <pivotField axis="axisRow" compact="0" outline="0" showAll="0">
      <items count="12">
        <item x="8"/>
        <item x="0"/>
        <item x="1"/>
        <item x="9"/>
        <item x="10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6">
        <item x="2"/>
        <item x="0"/>
        <item x="3"/>
        <item x="1"/>
        <item x="4"/>
        <item t="default"/>
      </items>
    </pivotField>
    <pivotField dataField="1" compact="0" outline="0" showAll="0"/>
    <pivotField dataField="1" compact="0" numFmtId="166" outline="0" showAll="0"/>
    <pivotField compact="0" outline="0" showAll="0"/>
  </pivotFields>
  <rowFields count="2">
    <field x="1"/>
    <field x="2"/>
  </rowFields>
  <rowItems count="31">
    <i>
      <x/>
      <x v="2"/>
    </i>
    <i t="default">
      <x/>
    </i>
    <i>
      <x v="1"/>
      <x v="1"/>
    </i>
    <i r="1">
      <x v="3"/>
    </i>
    <i t="default">
      <x v="1"/>
    </i>
    <i>
      <x v="2"/>
      <x/>
    </i>
    <i r="1">
      <x v="1"/>
    </i>
    <i r="1">
      <x v="2"/>
    </i>
    <i r="1">
      <x v="4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 v="1"/>
    </i>
    <i r="1">
      <x v="2"/>
    </i>
    <i r="1">
      <x v="4"/>
    </i>
    <i t="default">
      <x v="5"/>
    </i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>
      <x v="9"/>
      <x v="1"/>
    </i>
    <i r="1">
      <x v="3"/>
    </i>
    <i t="default">
      <x v="9"/>
    </i>
    <i>
      <x v="10"/>
      <x v="1"/>
    </i>
    <i t="default">
      <x v="10"/>
    </i>
  </rowItems>
  <colFields count="1">
    <field x="-2"/>
  </colFields>
  <colItems count="2">
    <i>
      <x/>
    </i>
    <i i="1">
      <x v="1"/>
    </i>
  </colItems>
  <dataFields count="2">
    <dataField name="Sum of Carros/hora" fld="3" baseField="0" baseItem="0"/>
    <dataField name="Sum of Fluj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3EB28-380C-45E7-BF50-CAF78BF15D0A}" name="PivotTable1" cacheId="20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K5:N36" firstHeaderRow="0" firstDataRow="1" firstDataCol="2"/>
  <pivotFields count="6">
    <pivotField axis="axisRow" compact="0" outline="0" showAll="0">
      <items count="21">
        <item m="1" x="19"/>
        <item m="1" x="14"/>
        <item m="1" x="10"/>
        <item m="1" x="15"/>
        <item m="1" x="11"/>
        <item m="1" x="18"/>
        <item m="1" x="12"/>
        <item m="1" x="13"/>
        <item m="1" x="16"/>
        <item m="1" x="17"/>
        <item x="9"/>
        <item x="0"/>
        <item x="3"/>
        <item x="4"/>
        <item x="5"/>
        <item x="6"/>
        <item x="7"/>
        <item x="2"/>
        <item x="8"/>
        <item x="1"/>
        <item t="default"/>
      </items>
    </pivotField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dataField="1" compact="0" outline="0" showAll="0"/>
    <pivotField dataField="1" compact="0" outline="0" showAll="0"/>
    <pivotField compact="0" outline="0" showAll="0"/>
  </pivotFields>
  <rowFields count="2">
    <field x="0"/>
    <field x="2"/>
  </rowFields>
  <rowItems count="31">
    <i>
      <x v="10"/>
      <x v="1"/>
    </i>
    <i t="default">
      <x v="10"/>
    </i>
    <i>
      <x v="11"/>
      <x/>
    </i>
    <i r="1">
      <x v="2"/>
    </i>
    <i r="1">
      <x v="3"/>
    </i>
    <i t="default">
      <x v="11"/>
    </i>
    <i>
      <x v="12"/>
      <x/>
    </i>
    <i r="1">
      <x v="2"/>
    </i>
    <i t="default">
      <x v="12"/>
    </i>
    <i>
      <x v="13"/>
      <x/>
    </i>
    <i r="1">
      <x v="1"/>
    </i>
    <i r="1">
      <x v="2"/>
    </i>
    <i r="1">
      <x v="4"/>
    </i>
    <i t="default">
      <x v="13"/>
    </i>
    <i>
      <x v="14"/>
      <x/>
    </i>
    <i t="default">
      <x v="14"/>
    </i>
    <i>
      <x v="15"/>
      <x/>
    </i>
    <i t="default">
      <x v="15"/>
    </i>
    <i>
      <x v="16"/>
      <x/>
    </i>
    <i t="default">
      <x v="16"/>
    </i>
    <i>
      <x v="17"/>
      <x/>
    </i>
    <i r="1">
      <x v="1"/>
    </i>
    <i r="1">
      <x v="3"/>
    </i>
    <i r="1">
      <x v="4"/>
    </i>
    <i t="default">
      <x v="17"/>
    </i>
    <i>
      <x v="18"/>
      <x/>
    </i>
    <i t="default">
      <x v="18"/>
    </i>
    <i>
      <x v="19"/>
      <x/>
    </i>
    <i r="1">
      <x v="2"/>
    </i>
    <i r="1">
      <x v="3"/>
    </i>
    <i t="default">
      <x v="19"/>
    </i>
  </rowItems>
  <colFields count="1">
    <field x="-2"/>
  </colFields>
  <colItems count="2">
    <i>
      <x/>
    </i>
    <i i="1">
      <x v="1"/>
    </i>
  </colItems>
  <dataFields count="2">
    <dataField name="Sum of Carros/hora" fld="3" baseField="0" baseItem="0"/>
    <dataField name="Sum of Fluj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9E77C-6E15-454C-B4DA-30831D5252D6}" name="PivotTable1" cacheId="1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1:L30" firstHeaderRow="1" firstDataRow="1" firstDataCol="2"/>
  <pivotFields count="5">
    <pivotField showAll="0"/>
    <pivotField axis="axisRow" outline="0" showAll="0" defaultSubtotal="0">
      <items count="9">
        <item x="0"/>
        <item x="1"/>
        <item m="1" x="7"/>
        <item m="1" x="8"/>
        <item x="2"/>
        <item x="3"/>
        <item x="4"/>
        <item x="5"/>
        <item x="6"/>
      </items>
    </pivotField>
    <pivotField axis="axisRow" outline="0" showAll="0">
      <items count="12">
        <item x="6"/>
        <item x="5"/>
        <item m="1" x="10"/>
        <item x="8"/>
        <item x="4"/>
        <item x="0"/>
        <item x="7"/>
        <item x="1"/>
        <item x="2"/>
        <item x="9"/>
        <item x="3"/>
        <item t="default"/>
      </items>
    </pivotField>
    <pivotField showAll="0"/>
    <pivotField dataField="1" showAll="0"/>
  </pivotFields>
  <rowFields count="2">
    <field x="1"/>
    <field x="2"/>
  </rowFields>
  <rowItems count="19">
    <i>
      <x/>
      <x v="5"/>
    </i>
    <i r="1">
      <x v="7"/>
    </i>
    <i r="1">
      <x v="8"/>
    </i>
    <i>
      <x v="1"/>
      <x v="4"/>
    </i>
    <i r="1">
      <x v="5"/>
    </i>
    <i r="1">
      <x v="7"/>
    </i>
    <i r="1">
      <x v="10"/>
    </i>
    <i>
      <x v="4"/>
      <x/>
    </i>
    <i r="1">
      <x v="1"/>
    </i>
    <i r="1">
      <x v="5"/>
    </i>
    <i r="1">
      <x v="6"/>
    </i>
    <i>
      <x v="5"/>
      <x/>
    </i>
    <i r="1">
      <x v="1"/>
    </i>
    <i r="1">
      <x v="3"/>
    </i>
    <i>
      <x v="6"/>
      <x v="5"/>
    </i>
    <i>
      <x v="7"/>
      <x/>
    </i>
    <i r="1">
      <x v="1"/>
    </i>
    <i>
      <x v="8"/>
      <x v="9"/>
    </i>
    <i t="grand">
      <x/>
    </i>
  </rowItems>
  <colItems count="1">
    <i/>
  </colItems>
  <dataFields count="1">
    <dataField name="Sum of Frecuenci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FC3DA0-4FF9-4213-80B9-EABAD1DD78C3}" name="Table2" displayName="Table2" ref="A1:F49" totalsRowShown="0">
  <autoFilter ref="A1:F49" xr:uid="{4EFC3DA0-4FF9-4213-80B9-EABAD1DD78C3}">
    <filterColumn colId="0">
      <filters>
        <filter val="ent_auto_sur"/>
      </filters>
    </filterColumn>
  </autoFilter>
  <sortState xmlns:xlrd2="http://schemas.microsoft.com/office/spreadsheetml/2017/richdata2" ref="A2:F49">
    <sortCondition ref="A1:A49"/>
  </sortState>
  <tableColumns count="6">
    <tableColumn id="1" xr3:uid="{C1817A21-E7B6-4D8C-89D3-72633598E30D}" name="Entradas"/>
    <tableColumn id="2" xr3:uid="{FB0CCBB6-6502-4E3A-8F28-29AC209E3446}" name="Salidas"/>
    <tableColumn id="3" xr3:uid="{FC71F3B7-CEF3-4D63-A920-F8584277A376}" name="Tipo"/>
    <tableColumn id="6" xr3:uid="{C6823F2C-AABD-454D-BF42-38FC9F14B4B3}" name="Carros/hora"/>
    <tableColumn id="4" xr3:uid="{730AE683-051C-4098-A23D-4C8937478830}" name="Flujo" dataDxfId="0">
      <calculatedColumnFormula>Table2[[#This Row],[Carros/hora]]/3600</calculatedColumnFormula>
    </tableColumn>
    <tableColumn id="5" xr3:uid="{572C8E2C-1B63-4A55-9DDC-56DC3FEB3D5E}" name="Column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A09BF-F45E-4AD0-9ED9-8D7FA19132EB}" name="Table1" displayName="Table1" ref="A1:E1048576" totalsRowShown="0">
  <autoFilter ref="A1:E1048576" xr:uid="{C2EA09BF-F45E-4AD0-9ED9-8D7FA19132EB}"/>
  <sortState xmlns:xlrd2="http://schemas.microsoft.com/office/spreadsheetml/2017/richdata2" ref="A2:E45">
    <sortCondition ref="B1:B1048576"/>
  </sortState>
  <tableColumns count="5">
    <tableColumn id="1" xr3:uid="{E5C38919-F240-4687-A1F2-5D5E2ECC7C14}" name="Ruta"/>
    <tableColumn id="2" xr3:uid="{C55832B6-7981-478C-8FAD-5839A207184B}" name="Entra"/>
    <tableColumn id="3" xr3:uid="{8213FB85-3241-4232-93D3-6CEEB6BF4220}" name="Sale"/>
    <tableColumn id="4" xr3:uid="{81CB1024-C45F-4082-8F0A-2FA4872C51E8}" name="Tiempos AM"/>
    <tableColumn id="5" xr3:uid="{DA479FCF-27E5-4DAA-8D8B-690EB7F2EA7D}" name="Frecuenc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8B20-A7AF-40A0-992B-EFF17E336F64}">
  <dimension ref="A1:U49"/>
  <sheetViews>
    <sheetView tabSelected="1" zoomScale="85" zoomScaleNormal="85" workbookViewId="0">
      <selection activeCell="B40" sqref="B40"/>
    </sheetView>
  </sheetViews>
  <sheetFormatPr defaultRowHeight="15" x14ac:dyDescent="0.25"/>
  <cols>
    <col min="1" max="1" width="41.28515625" customWidth="1"/>
    <col min="2" max="2" width="21.85546875" bestFit="1" customWidth="1"/>
    <col min="3" max="3" width="21.85546875" customWidth="1"/>
    <col min="4" max="4" width="15" customWidth="1"/>
    <col min="5" max="5" width="9.140625" style="6"/>
    <col min="11" max="11" width="26" bestFit="1" customWidth="1"/>
    <col min="12" max="12" width="12.28515625" bestFit="1" customWidth="1"/>
    <col min="13" max="13" width="18.28515625" bestFit="1" customWidth="1"/>
    <col min="14" max="14" width="12.28515625" bestFit="1" customWidth="1"/>
    <col min="18" max="18" width="21.85546875" bestFit="1" customWidth="1"/>
    <col min="19" max="19" width="12.28515625" bestFit="1" customWidth="1"/>
    <col min="20" max="20" width="18.28515625" bestFit="1" customWidth="1"/>
    <col min="21" max="21" width="12.28515625" bestFit="1" customWidth="1"/>
  </cols>
  <sheetData>
    <row r="1" spans="1:21" x14ac:dyDescent="0.25">
      <c r="A1" t="s">
        <v>0</v>
      </c>
      <c r="B1" t="s">
        <v>1</v>
      </c>
      <c r="C1" t="s">
        <v>3</v>
      </c>
      <c r="D1" t="s">
        <v>74</v>
      </c>
      <c r="E1" s="6" t="s">
        <v>2</v>
      </c>
      <c r="F1" t="s">
        <v>73</v>
      </c>
    </row>
    <row r="2" spans="1:21" hidden="1" x14ac:dyDescent="0.25">
      <c r="A2" t="s">
        <v>78</v>
      </c>
      <c r="B2" t="s">
        <v>86</v>
      </c>
      <c r="C2" t="s">
        <v>4</v>
      </c>
      <c r="D2">
        <v>50</v>
      </c>
      <c r="E2" s="7">
        <f>Table2[[#This Row],[Carros/hora]]/3600</f>
        <v>1.3888888888888888E-2</v>
      </c>
    </row>
    <row r="3" spans="1:21" hidden="1" x14ac:dyDescent="0.25">
      <c r="A3" t="s">
        <v>78</v>
      </c>
      <c r="B3" t="s">
        <v>86</v>
      </c>
      <c r="C3" t="s">
        <v>5</v>
      </c>
      <c r="D3">
        <v>350</v>
      </c>
      <c r="E3" s="7">
        <f>Table2[[#This Row],[Carros/hora]]/3600</f>
        <v>9.7222222222222224E-2</v>
      </c>
    </row>
    <row r="4" spans="1:21" hidden="1" x14ac:dyDescent="0.25">
      <c r="A4" t="s">
        <v>78</v>
      </c>
      <c r="B4" t="s">
        <v>94</v>
      </c>
      <c r="C4" t="s">
        <v>4</v>
      </c>
      <c r="D4">
        <v>1600</v>
      </c>
      <c r="E4" s="7">
        <f>Table2[[#This Row],[Carros/hora]]/3600</f>
        <v>0.44444444444444442</v>
      </c>
    </row>
    <row r="5" spans="1:21" hidden="1" x14ac:dyDescent="0.25">
      <c r="A5" t="s">
        <v>78</v>
      </c>
      <c r="B5" t="s">
        <v>94</v>
      </c>
      <c r="C5" t="s">
        <v>104</v>
      </c>
      <c r="D5">
        <v>160</v>
      </c>
      <c r="E5" s="7">
        <f>Table2[[#This Row],[Carros/hora]]/3600</f>
        <v>4.4444444444444446E-2</v>
      </c>
      <c r="K5" s="4" t="s">
        <v>0</v>
      </c>
      <c r="L5" s="4" t="s">
        <v>3</v>
      </c>
      <c r="M5" t="s">
        <v>75</v>
      </c>
      <c r="N5" t="s">
        <v>76</v>
      </c>
      <c r="R5" s="4" t="s">
        <v>1</v>
      </c>
      <c r="S5" s="4" t="s">
        <v>3</v>
      </c>
      <c r="T5" t="s">
        <v>75</v>
      </c>
      <c r="U5" t="s">
        <v>76</v>
      </c>
    </row>
    <row r="6" spans="1:21" hidden="1" x14ac:dyDescent="0.25">
      <c r="A6" t="s">
        <v>78</v>
      </c>
      <c r="B6" t="s">
        <v>89</v>
      </c>
      <c r="C6" t="s">
        <v>4</v>
      </c>
      <c r="D6">
        <v>100</v>
      </c>
      <c r="E6" s="7">
        <f>Table2[[#This Row],[Carros/hora]]/3600</f>
        <v>2.7777777777777776E-2</v>
      </c>
      <c r="K6" t="s">
        <v>56</v>
      </c>
      <c r="L6" t="s">
        <v>72</v>
      </c>
      <c r="M6" s="5">
        <v>150</v>
      </c>
      <c r="N6" s="5">
        <v>4.1666666666666664E-2</v>
      </c>
      <c r="R6" t="s">
        <v>56</v>
      </c>
      <c r="S6" t="s">
        <v>72</v>
      </c>
      <c r="T6" s="5">
        <v>150</v>
      </c>
      <c r="U6" s="5">
        <v>4.1666666666666664E-2</v>
      </c>
    </row>
    <row r="7" spans="1:21" hidden="1" x14ac:dyDescent="0.25">
      <c r="A7" t="s">
        <v>78</v>
      </c>
      <c r="B7" t="s">
        <v>90</v>
      </c>
      <c r="C7" t="s">
        <v>4</v>
      </c>
      <c r="D7">
        <v>100</v>
      </c>
      <c r="E7" s="7">
        <f>Table2[[#This Row],[Carros/hora]]/3600</f>
        <v>2.7777777777777776E-2</v>
      </c>
      <c r="K7" t="s">
        <v>77</v>
      </c>
      <c r="M7" s="5">
        <v>150</v>
      </c>
      <c r="N7" s="5">
        <v>4.1666666666666664E-2</v>
      </c>
      <c r="R7" t="s">
        <v>77</v>
      </c>
      <c r="T7" s="5">
        <v>150</v>
      </c>
      <c r="U7" s="5">
        <v>4.1666666666666664E-2</v>
      </c>
    </row>
    <row r="8" spans="1:21" hidden="1" x14ac:dyDescent="0.25">
      <c r="A8" t="s">
        <v>78</v>
      </c>
      <c r="B8" t="s">
        <v>91</v>
      </c>
      <c r="C8" t="s">
        <v>4</v>
      </c>
      <c r="D8">
        <v>100</v>
      </c>
      <c r="E8" s="7">
        <f>Table2[[#This Row],[Carros/hora]]/3600</f>
        <v>2.7777777777777776E-2</v>
      </c>
      <c r="K8" t="s">
        <v>78</v>
      </c>
      <c r="L8" t="s">
        <v>4</v>
      </c>
      <c r="M8" s="5">
        <v>2200</v>
      </c>
      <c r="N8" s="5">
        <v>0.61111111111111105</v>
      </c>
      <c r="R8" t="s">
        <v>86</v>
      </c>
      <c r="S8" t="s">
        <v>4</v>
      </c>
      <c r="T8" s="5">
        <v>100</v>
      </c>
      <c r="U8" s="5">
        <v>2.7777777777777776E-2</v>
      </c>
    </row>
    <row r="9" spans="1:21" hidden="1" x14ac:dyDescent="0.25">
      <c r="A9" t="s">
        <v>78</v>
      </c>
      <c r="B9" t="s">
        <v>92</v>
      </c>
      <c r="C9" t="s">
        <v>4</v>
      </c>
      <c r="D9">
        <v>100</v>
      </c>
      <c r="E9" s="7">
        <f>Table2[[#This Row],[Carros/hora]]/3600</f>
        <v>2.7777777777777776E-2</v>
      </c>
      <c r="L9" t="s">
        <v>5</v>
      </c>
      <c r="M9" s="5">
        <v>550</v>
      </c>
      <c r="N9" s="5">
        <v>0.15277777777777779</v>
      </c>
      <c r="S9" t="s">
        <v>5</v>
      </c>
      <c r="T9" s="5">
        <v>600</v>
      </c>
      <c r="U9" s="5">
        <v>0.16666666666666669</v>
      </c>
    </row>
    <row r="10" spans="1:21" hidden="1" x14ac:dyDescent="0.25">
      <c r="A10" t="s">
        <v>78</v>
      </c>
      <c r="B10" t="s">
        <v>93</v>
      </c>
      <c r="C10" t="s">
        <v>4</v>
      </c>
      <c r="D10">
        <v>50</v>
      </c>
      <c r="E10" s="7">
        <f>Table2[[#This Row],[Carros/hora]]/3600</f>
        <v>1.3888888888888888E-2</v>
      </c>
      <c r="L10" t="s">
        <v>104</v>
      </c>
      <c r="M10" s="5">
        <v>160</v>
      </c>
      <c r="N10" s="5">
        <v>4.4444444444444446E-2</v>
      </c>
      <c r="R10" t="s">
        <v>108</v>
      </c>
      <c r="T10" s="5">
        <v>700</v>
      </c>
      <c r="U10" s="5">
        <v>0.19444444444444448</v>
      </c>
    </row>
    <row r="11" spans="1:21" hidden="1" x14ac:dyDescent="0.25">
      <c r="A11" t="s">
        <v>78</v>
      </c>
      <c r="B11" t="s">
        <v>93</v>
      </c>
      <c r="C11" t="s">
        <v>5</v>
      </c>
      <c r="D11">
        <v>200</v>
      </c>
      <c r="E11" s="7">
        <f>Table2[[#This Row],[Carros/hora]]/3600</f>
        <v>5.5555555555555552E-2</v>
      </c>
      <c r="K11" t="s">
        <v>96</v>
      </c>
      <c r="M11" s="5">
        <v>2910</v>
      </c>
      <c r="N11" s="5">
        <v>0.80833333333333324</v>
      </c>
      <c r="R11" t="s">
        <v>94</v>
      </c>
      <c r="S11" t="s">
        <v>104</v>
      </c>
      <c r="T11" s="5">
        <v>320</v>
      </c>
      <c r="U11" s="5">
        <v>8.8888888888888892E-2</v>
      </c>
    </row>
    <row r="12" spans="1:21" hidden="1" x14ac:dyDescent="0.25">
      <c r="A12" t="s">
        <v>78</v>
      </c>
      <c r="B12" t="s">
        <v>95</v>
      </c>
      <c r="C12" t="s">
        <v>4</v>
      </c>
      <c r="D12">
        <v>100</v>
      </c>
      <c r="E12" s="7">
        <f>Table2[[#This Row],[Carros/hora]]/3600</f>
        <v>2.7777777777777776E-2</v>
      </c>
      <c r="K12" t="s">
        <v>79</v>
      </c>
      <c r="L12" t="s">
        <v>4</v>
      </c>
      <c r="M12" s="5">
        <v>500</v>
      </c>
      <c r="N12" s="5">
        <v>0.1388888888888889</v>
      </c>
      <c r="S12" t="s">
        <v>4</v>
      </c>
      <c r="T12" s="5">
        <v>3400</v>
      </c>
      <c r="U12" s="5">
        <v>0.94444444444444453</v>
      </c>
    </row>
    <row r="13" spans="1:21" hidden="1" x14ac:dyDescent="0.25">
      <c r="A13" t="s">
        <v>105</v>
      </c>
      <c r="B13" t="s">
        <v>86</v>
      </c>
      <c r="C13" t="s">
        <v>4</v>
      </c>
      <c r="D13">
        <v>50</v>
      </c>
      <c r="E13" s="7">
        <f>Table2[[#This Row],[Carros/hora]]/3600</f>
        <v>1.3888888888888888E-2</v>
      </c>
      <c r="L13" t="s">
        <v>5</v>
      </c>
      <c r="M13" s="5">
        <v>100</v>
      </c>
      <c r="N13" s="5">
        <v>2.7777777777777776E-2</v>
      </c>
      <c r="S13" t="s">
        <v>72</v>
      </c>
      <c r="T13" s="5">
        <v>200</v>
      </c>
      <c r="U13" s="5">
        <v>5.5555555555555552E-2</v>
      </c>
    </row>
    <row r="14" spans="1:21" hidden="1" x14ac:dyDescent="0.25">
      <c r="A14" t="s">
        <v>105</v>
      </c>
      <c r="B14" t="s">
        <v>86</v>
      </c>
      <c r="C14" t="s">
        <v>5</v>
      </c>
      <c r="D14">
        <v>150</v>
      </c>
      <c r="E14" s="7">
        <f>Table2[[#This Row],[Carros/hora]]/3600</f>
        <v>4.1666666666666664E-2</v>
      </c>
      <c r="K14" t="s">
        <v>97</v>
      </c>
      <c r="M14" s="5">
        <v>600</v>
      </c>
      <c r="N14" s="5">
        <v>0.16666666666666669</v>
      </c>
      <c r="S14" t="s">
        <v>119</v>
      </c>
      <c r="T14" s="5">
        <v>50</v>
      </c>
      <c r="U14" s="5">
        <v>1.3888888888888888E-2</v>
      </c>
    </row>
    <row r="15" spans="1:21" hidden="1" x14ac:dyDescent="0.25">
      <c r="A15" t="s">
        <v>105</v>
      </c>
      <c r="B15" t="s">
        <v>94</v>
      </c>
      <c r="C15" t="s">
        <v>4</v>
      </c>
      <c r="D15">
        <v>1000</v>
      </c>
      <c r="E15" s="7">
        <f>Table2[[#This Row],[Carros/hora]]/3600</f>
        <v>0.27777777777777779</v>
      </c>
      <c r="K15" t="s">
        <v>80</v>
      </c>
      <c r="L15" t="s">
        <v>4</v>
      </c>
      <c r="M15" s="5">
        <v>500</v>
      </c>
      <c r="N15" s="5">
        <v>0.1388888888888889</v>
      </c>
      <c r="R15" t="s">
        <v>109</v>
      </c>
      <c r="T15" s="5">
        <v>3970</v>
      </c>
      <c r="U15" s="5">
        <v>1.1027777777777779</v>
      </c>
    </row>
    <row r="16" spans="1:21" hidden="1" x14ac:dyDescent="0.25">
      <c r="A16" t="s">
        <v>105</v>
      </c>
      <c r="B16" t="s">
        <v>94</v>
      </c>
      <c r="C16" t="s">
        <v>104</v>
      </c>
      <c r="D16">
        <v>160</v>
      </c>
      <c r="E16" s="7">
        <f>Table2[[#This Row],[Carros/hora]]/3600</f>
        <v>4.4444444444444446E-2</v>
      </c>
      <c r="L16" t="s">
        <v>72</v>
      </c>
      <c r="M16" s="5">
        <v>50</v>
      </c>
      <c r="N16" s="5">
        <v>1.3888888888888888E-2</v>
      </c>
      <c r="R16" t="s">
        <v>87</v>
      </c>
      <c r="S16" t="s">
        <v>104</v>
      </c>
      <c r="T16" s="5">
        <v>320</v>
      </c>
      <c r="U16" s="5">
        <v>8.8888888888888892E-2</v>
      </c>
    </row>
    <row r="17" spans="1:21" hidden="1" x14ac:dyDescent="0.25">
      <c r="A17" t="s">
        <v>105</v>
      </c>
      <c r="B17" t="s">
        <v>95</v>
      </c>
      <c r="C17" t="s">
        <v>4</v>
      </c>
      <c r="D17">
        <v>100</v>
      </c>
      <c r="E17" s="7">
        <f>Table2[[#This Row],[Carros/hora]]/3600</f>
        <v>2.7777777777777776E-2</v>
      </c>
      <c r="L17" t="s">
        <v>5</v>
      </c>
      <c r="M17" s="5">
        <v>100</v>
      </c>
      <c r="N17" s="5">
        <v>2.7777777777777776E-2</v>
      </c>
      <c r="S17" t="s">
        <v>4</v>
      </c>
      <c r="T17" s="5">
        <v>2700</v>
      </c>
      <c r="U17" s="5">
        <v>0.75</v>
      </c>
    </row>
    <row r="18" spans="1:21" x14ac:dyDescent="0.25">
      <c r="A18" t="s">
        <v>84</v>
      </c>
      <c r="B18" t="s">
        <v>56</v>
      </c>
      <c r="C18" t="s">
        <v>72</v>
      </c>
      <c r="D18">
        <v>150</v>
      </c>
      <c r="E18" s="7">
        <f>Table2[[#This Row],[Carros/hora]]/3600</f>
        <v>4.1666666666666664E-2</v>
      </c>
      <c r="L18" t="s">
        <v>119</v>
      </c>
      <c r="M18" s="5">
        <v>50</v>
      </c>
      <c r="N18" s="5">
        <v>1.3888888888888888E-2</v>
      </c>
      <c r="R18" t="s">
        <v>110</v>
      </c>
      <c r="T18" s="5">
        <v>3020</v>
      </c>
      <c r="U18" s="5">
        <v>0.83888888888888891</v>
      </c>
    </row>
    <row r="19" spans="1:21" x14ac:dyDescent="0.25">
      <c r="A19" t="s">
        <v>84</v>
      </c>
      <c r="B19" t="s">
        <v>87</v>
      </c>
      <c r="C19" t="s">
        <v>4</v>
      </c>
      <c r="D19">
        <v>1600</v>
      </c>
      <c r="E19" s="7">
        <f>Table2[[#This Row],[Carros/hora]]/3600</f>
        <v>0.44444444444444442</v>
      </c>
      <c r="K19" t="s">
        <v>98</v>
      </c>
      <c r="M19" s="5">
        <v>700</v>
      </c>
      <c r="N19" s="5">
        <v>0.19444444444444448</v>
      </c>
      <c r="R19" t="s">
        <v>88</v>
      </c>
      <c r="S19" t="s">
        <v>104</v>
      </c>
      <c r="T19" s="5">
        <v>320</v>
      </c>
      <c r="U19" s="5">
        <v>8.8888888888888892E-2</v>
      </c>
    </row>
    <row r="20" spans="1:21" x14ac:dyDescent="0.25">
      <c r="A20" t="s">
        <v>84</v>
      </c>
      <c r="B20" t="s">
        <v>106</v>
      </c>
      <c r="C20" t="s">
        <v>104</v>
      </c>
      <c r="D20">
        <v>320</v>
      </c>
      <c r="E20" s="7">
        <f>Table2[[#This Row],[Carros/hora]]/3600</f>
        <v>8.8888888888888892E-2</v>
      </c>
      <c r="K20" t="s">
        <v>81</v>
      </c>
      <c r="L20" t="s">
        <v>4</v>
      </c>
      <c r="M20" s="5">
        <v>400</v>
      </c>
      <c r="N20" s="5">
        <v>0.1111111111111111</v>
      </c>
      <c r="S20" t="s">
        <v>4</v>
      </c>
      <c r="T20" s="5">
        <v>1500</v>
      </c>
      <c r="U20" s="5">
        <v>0.41666666666666674</v>
      </c>
    </row>
    <row r="21" spans="1:21" x14ac:dyDescent="0.25">
      <c r="A21" t="s">
        <v>84</v>
      </c>
      <c r="B21" t="s">
        <v>88</v>
      </c>
      <c r="C21" t="s">
        <v>4</v>
      </c>
      <c r="D21">
        <v>1000</v>
      </c>
      <c r="E21" s="7">
        <f>Table2[[#This Row],[Carros/hora]]/3600</f>
        <v>0.27777777777777779</v>
      </c>
      <c r="K21" t="s">
        <v>99</v>
      </c>
      <c r="M21" s="5">
        <v>400</v>
      </c>
      <c r="N21" s="5">
        <v>0.1111111111111111</v>
      </c>
      <c r="R21" t="s">
        <v>111</v>
      </c>
      <c r="T21" s="5">
        <v>1820</v>
      </c>
      <c r="U21" s="5">
        <v>0.50555555555555565</v>
      </c>
    </row>
    <row r="22" spans="1:21" x14ac:dyDescent="0.25">
      <c r="A22" t="s">
        <v>84</v>
      </c>
      <c r="B22" t="s">
        <v>88</v>
      </c>
      <c r="C22" t="s">
        <v>104</v>
      </c>
      <c r="D22">
        <v>320</v>
      </c>
      <c r="E22" s="7">
        <f>Table2[[#This Row],[Carros/hora]]/3600</f>
        <v>8.8888888888888892E-2</v>
      </c>
      <c r="K22" t="s">
        <v>82</v>
      </c>
      <c r="L22" t="s">
        <v>4</v>
      </c>
      <c r="M22" s="5">
        <v>400</v>
      </c>
      <c r="N22" s="5">
        <v>0.1111111111111111</v>
      </c>
      <c r="R22" t="s">
        <v>89</v>
      </c>
      <c r="S22" t="s">
        <v>4</v>
      </c>
      <c r="T22" s="5">
        <v>200</v>
      </c>
      <c r="U22" s="5">
        <v>5.5555555555555552E-2</v>
      </c>
    </row>
    <row r="23" spans="1:21" x14ac:dyDescent="0.25">
      <c r="A23" t="s">
        <v>84</v>
      </c>
      <c r="B23" t="s">
        <v>89</v>
      </c>
      <c r="C23" t="s">
        <v>4</v>
      </c>
      <c r="D23">
        <v>100</v>
      </c>
      <c r="E23" s="7">
        <f>Table2[[#This Row],[Carros/hora]]/3600</f>
        <v>2.7777777777777776E-2</v>
      </c>
      <c r="K23" t="s">
        <v>100</v>
      </c>
      <c r="M23" s="5">
        <v>400</v>
      </c>
      <c r="N23" s="5">
        <v>0.1111111111111111</v>
      </c>
      <c r="S23" t="s">
        <v>72</v>
      </c>
      <c r="T23" s="5">
        <v>50</v>
      </c>
      <c r="U23" s="5">
        <v>1.3888888888888888E-2</v>
      </c>
    </row>
    <row r="24" spans="1:21" x14ac:dyDescent="0.25">
      <c r="A24" t="s">
        <v>84</v>
      </c>
      <c r="B24" t="s">
        <v>90</v>
      </c>
      <c r="C24" t="s">
        <v>4</v>
      </c>
      <c r="D24">
        <v>100</v>
      </c>
      <c r="E24" s="7">
        <f>Table2[[#This Row],[Carros/hora]]/3600</f>
        <v>2.7777777777777776E-2</v>
      </c>
      <c r="K24" t="s">
        <v>83</v>
      </c>
      <c r="L24" t="s">
        <v>4</v>
      </c>
      <c r="M24" s="5">
        <v>300</v>
      </c>
      <c r="N24" s="5">
        <v>8.3333333333333329E-2</v>
      </c>
      <c r="S24" t="s">
        <v>119</v>
      </c>
      <c r="T24" s="5">
        <v>50</v>
      </c>
      <c r="U24" s="5">
        <v>1.3888888888888888E-2</v>
      </c>
    </row>
    <row r="25" spans="1:21" x14ac:dyDescent="0.25">
      <c r="A25" t="s">
        <v>84</v>
      </c>
      <c r="B25" t="s">
        <v>89</v>
      </c>
      <c r="C25" t="s">
        <v>72</v>
      </c>
      <c r="D25">
        <v>50</v>
      </c>
      <c r="E25" s="7">
        <f>Table2[[#This Row],[Carros/hora]]/3600</f>
        <v>1.3888888888888888E-2</v>
      </c>
      <c r="K25" t="s">
        <v>101</v>
      </c>
      <c r="M25" s="5">
        <v>300</v>
      </c>
      <c r="N25" s="5">
        <v>8.3333333333333329E-2</v>
      </c>
      <c r="R25" t="s">
        <v>112</v>
      </c>
      <c r="T25" s="5">
        <v>300</v>
      </c>
      <c r="U25" s="5">
        <v>8.3333333333333343E-2</v>
      </c>
    </row>
    <row r="26" spans="1:21" x14ac:dyDescent="0.25">
      <c r="A26" t="s">
        <v>84</v>
      </c>
      <c r="B26" t="s">
        <v>91</v>
      </c>
      <c r="C26" t="s">
        <v>4</v>
      </c>
      <c r="D26">
        <v>100</v>
      </c>
      <c r="E26" s="7">
        <f>Table2[[#This Row],[Carros/hora]]/3600</f>
        <v>2.7777777777777776E-2</v>
      </c>
      <c r="K26" t="s">
        <v>84</v>
      </c>
      <c r="L26" t="s">
        <v>4</v>
      </c>
      <c r="M26" s="5">
        <v>3000</v>
      </c>
      <c r="N26" s="5">
        <v>0.83333333333333337</v>
      </c>
      <c r="R26" t="s">
        <v>90</v>
      </c>
      <c r="S26" t="s">
        <v>4</v>
      </c>
      <c r="T26" s="5">
        <v>200</v>
      </c>
      <c r="U26" s="5">
        <v>5.5555555555555552E-2</v>
      </c>
    </row>
    <row r="27" spans="1:21" x14ac:dyDescent="0.25">
      <c r="A27" t="s">
        <v>84</v>
      </c>
      <c r="B27" t="s">
        <v>92</v>
      </c>
      <c r="C27" t="s">
        <v>4</v>
      </c>
      <c r="D27">
        <v>100</v>
      </c>
      <c r="E27" s="7">
        <f>Table2[[#This Row],[Carros/hora]]/3600</f>
        <v>2.7777777777777776E-2</v>
      </c>
      <c r="L27" t="s">
        <v>72</v>
      </c>
      <c r="M27" s="5">
        <v>200</v>
      </c>
      <c r="N27" s="5">
        <v>5.5555555555555552E-2</v>
      </c>
      <c r="R27" t="s">
        <v>113</v>
      </c>
      <c r="T27" s="5">
        <v>200</v>
      </c>
      <c r="U27" s="5">
        <v>5.5555555555555552E-2</v>
      </c>
    </row>
    <row r="28" spans="1:21" x14ac:dyDescent="0.25">
      <c r="A28" t="s">
        <v>84</v>
      </c>
      <c r="B28" t="s">
        <v>89</v>
      </c>
      <c r="C28" t="s">
        <v>119</v>
      </c>
      <c r="D28">
        <v>50</v>
      </c>
      <c r="E28" s="7">
        <f>Table2[[#This Row],[Carros/hora]]/3600</f>
        <v>1.3888888888888888E-2</v>
      </c>
      <c r="L28" t="s">
        <v>104</v>
      </c>
      <c r="M28" s="5">
        <v>640</v>
      </c>
      <c r="N28" s="5">
        <v>0.17777777777777778</v>
      </c>
      <c r="R28" t="s">
        <v>91</v>
      </c>
      <c r="S28" t="s">
        <v>4</v>
      </c>
      <c r="T28" s="5">
        <v>200</v>
      </c>
      <c r="U28" s="5">
        <v>5.5555555555555552E-2</v>
      </c>
    </row>
    <row r="29" spans="1:21" hidden="1" x14ac:dyDescent="0.25">
      <c r="A29" t="s">
        <v>79</v>
      </c>
      <c r="B29" t="s">
        <v>86</v>
      </c>
      <c r="C29" t="s">
        <v>5</v>
      </c>
      <c r="D29">
        <v>50</v>
      </c>
      <c r="E29" s="7">
        <f>Table2[[#This Row],[Carros/hora]]/3600</f>
        <v>1.3888888888888888E-2</v>
      </c>
      <c r="L29" t="s">
        <v>119</v>
      </c>
      <c r="M29" s="5">
        <v>50</v>
      </c>
      <c r="N29" s="5">
        <v>1.3888888888888888E-2</v>
      </c>
      <c r="R29" t="s">
        <v>114</v>
      </c>
      <c r="T29" s="5">
        <v>200</v>
      </c>
      <c r="U29" s="5">
        <v>5.5555555555555552E-2</v>
      </c>
    </row>
    <row r="30" spans="1:21" hidden="1" x14ac:dyDescent="0.25">
      <c r="A30" t="s">
        <v>79</v>
      </c>
      <c r="B30" t="s">
        <v>94</v>
      </c>
      <c r="C30" t="s">
        <v>4</v>
      </c>
      <c r="D30">
        <v>200</v>
      </c>
      <c r="E30" s="7">
        <f>Table2[[#This Row],[Carros/hora]]/3600</f>
        <v>5.5555555555555552E-2</v>
      </c>
      <c r="K30" t="s">
        <v>102</v>
      </c>
      <c r="M30" s="5">
        <v>3890</v>
      </c>
      <c r="N30" s="5">
        <v>1.0805555555555555</v>
      </c>
      <c r="R30" t="s">
        <v>92</v>
      </c>
      <c r="S30" t="s">
        <v>4</v>
      </c>
      <c r="T30" s="5">
        <v>200</v>
      </c>
      <c r="U30" s="5">
        <v>5.5555555555555552E-2</v>
      </c>
    </row>
    <row r="31" spans="1:21" hidden="1" x14ac:dyDescent="0.25">
      <c r="A31" t="s">
        <v>79</v>
      </c>
      <c r="B31" t="s">
        <v>87</v>
      </c>
      <c r="C31" t="s">
        <v>4</v>
      </c>
      <c r="D31">
        <v>200</v>
      </c>
      <c r="E31" s="7">
        <f>Table2[[#This Row],[Carros/hora]]/3600</f>
        <v>5.5555555555555552E-2</v>
      </c>
      <c r="K31" t="s">
        <v>85</v>
      </c>
      <c r="L31" t="s">
        <v>4</v>
      </c>
      <c r="M31" s="5">
        <v>300</v>
      </c>
      <c r="N31" s="5">
        <v>8.3333333333333329E-2</v>
      </c>
      <c r="R31" t="s">
        <v>115</v>
      </c>
      <c r="T31" s="5">
        <v>200</v>
      </c>
      <c r="U31" s="5">
        <v>5.5555555555555552E-2</v>
      </c>
    </row>
    <row r="32" spans="1:21" hidden="1" x14ac:dyDescent="0.25">
      <c r="A32" t="s">
        <v>79</v>
      </c>
      <c r="B32" t="s">
        <v>88</v>
      </c>
      <c r="C32" t="s">
        <v>4</v>
      </c>
      <c r="D32">
        <v>100</v>
      </c>
      <c r="E32" s="7">
        <f>Table2[[#This Row],[Carros/hora]]/3600</f>
        <v>2.7777777777777776E-2</v>
      </c>
      <c r="K32" t="s">
        <v>103</v>
      </c>
      <c r="M32" s="5">
        <v>300</v>
      </c>
      <c r="N32" s="5">
        <v>8.3333333333333329E-2</v>
      </c>
      <c r="R32" t="s">
        <v>93</v>
      </c>
      <c r="S32" t="s">
        <v>4</v>
      </c>
      <c r="T32" s="5">
        <v>50</v>
      </c>
      <c r="U32" s="5">
        <v>1.3888888888888888E-2</v>
      </c>
    </row>
    <row r="33" spans="1:21" hidden="1" x14ac:dyDescent="0.25">
      <c r="A33" t="s">
        <v>79</v>
      </c>
      <c r="B33" t="s">
        <v>93</v>
      </c>
      <c r="C33" t="s">
        <v>5</v>
      </c>
      <c r="D33">
        <v>50</v>
      </c>
      <c r="E33" s="7">
        <f>Table2[[#This Row],[Carros/hora]]/3600</f>
        <v>1.3888888888888888E-2</v>
      </c>
      <c r="K33" t="s">
        <v>105</v>
      </c>
      <c r="L33" t="s">
        <v>4</v>
      </c>
      <c r="M33" s="5">
        <v>1150</v>
      </c>
      <c r="N33" s="5">
        <v>0.31944444444444448</v>
      </c>
      <c r="S33" t="s">
        <v>5</v>
      </c>
      <c r="T33" s="5">
        <v>300</v>
      </c>
      <c r="U33" s="5">
        <v>8.3333333333333343E-2</v>
      </c>
    </row>
    <row r="34" spans="1:21" hidden="1" x14ac:dyDescent="0.25">
      <c r="A34" t="s">
        <v>80</v>
      </c>
      <c r="B34" t="s">
        <v>86</v>
      </c>
      <c r="C34" t="s">
        <v>5</v>
      </c>
      <c r="D34">
        <v>50</v>
      </c>
      <c r="E34" s="7">
        <f>Table2[[#This Row],[Carros/hora]]/3600</f>
        <v>1.3888888888888888E-2</v>
      </c>
      <c r="L34" t="s">
        <v>5</v>
      </c>
      <c r="M34" s="5">
        <v>150</v>
      </c>
      <c r="N34" s="5">
        <v>4.1666666666666664E-2</v>
      </c>
      <c r="R34" t="s">
        <v>116</v>
      </c>
      <c r="T34" s="5">
        <v>350</v>
      </c>
      <c r="U34" s="5">
        <v>9.7222222222222238E-2</v>
      </c>
    </row>
    <row r="35" spans="1:21" hidden="1" x14ac:dyDescent="0.25">
      <c r="A35" t="s">
        <v>80</v>
      </c>
      <c r="B35" t="s">
        <v>94</v>
      </c>
      <c r="C35" t="s">
        <v>119</v>
      </c>
      <c r="D35">
        <v>50</v>
      </c>
      <c r="E35" s="7">
        <f>Table2[[#This Row],[Carros/hora]]/3600</f>
        <v>1.3888888888888888E-2</v>
      </c>
      <c r="F35" t="s">
        <v>118</v>
      </c>
      <c r="L35" t="s">
        <v>104</v>
      </c>
      <c r="M35" s="5">
        <v>160</v>
      </c>
      <c r="N35" s="5">
        <v>4.4444444444444446E-2</v>
      </c>
      <c r="R35" t="s">
        <v>95</v>
      </c>
      <c r="S35" t="s">
        <v>4</v>
      </c>
      <c r="T35" s="5">
        <v>200</v>
      </c>
      <c r="U35" s="5">
        <v>5.5555555555555552E-2</v>
      </c>
    </row>
    <row r="36" spans="1:21" hidden="1" x14ac:dyDescent="0.25">
      <c r="A36" t="s">
        <v>80</v>
      </c>
      <c r="B36" t="s">
        <v>94</v>
      </c>
      <c r="C36" t="s">
        <v>4</v>
      </c>
      <c r="D36">
        <v>200</v>
      </c>
      <c r="E36" s="8">
        <f>Table2[[#This Row],[Carros/hora]]/3600</f>
        <v>5.5555555555555552E-2</v>
      </c>
      <c r="K36" t="s">
        <v>107</v>
      </c>
      <c r="M36" s="5">
        <v>1460</v>
      </c>
      <c r="N36" s="5">
        <v>0.40555555555555561</v>
      </c>
      <c r="R36" t="s">
        <v>117</v>
      </c>
      <c r="T36" s="5">
        <v>200</v>
      </c>
      <c r="U36" s="5">
        <v>5.5555555555555552E-2</v>
      </c>
    </row>
    <row r="37" spans="1:21" hidden="1" x14ac:dyDescent="0.25">
      <c r="A37" t="s">
        <v>80</v>
      </c>
      <c r="B37" t="s">
        <v>94</v>
      </c>
      <c r="C37" t="s">
        <v>72</v>
      </c>
      <c r="D37">
        <v>50</v>
      </c>
      <c r="E37" s="7">
        <f>Table2[[#This Row],[Carros/hora]]/3600</f>
        <v>1.3888888888888888E-2</v>
      </c>
    </row>
    <row r="38" spans="1:21" hidden="1" x14ac:dyDescent="0.25">
      <c r="A38" t="s">
        <v>80</v>
      </c>
      <c r="B38" t="s">
        <v>87</v>
      </c>
      <c r="C38" t="s">
        <v>4</v>
      </c>
      <c r="D38">
        <v>200</v>
      </c>
      <c r="E38" s="9">
        <f>Table2[[#This Row],[Carros/hora]]/3600</f>
        <v>5.5555555555555552E-2</v>
      </c>
    </row>
    <row r="39" spans="1:21" hidden="1" x14ac:dyDescent="0.25">
      <c r="A39" t="s">
        <v>80</v>
      </c>
      <c r="B39" t="s">
        <v>88</v>
      </c>
      <c r="C39" t="s">
        <v>4</v>
      </c>
      <c r="D39">
        <v>100</v>
      </c>
      <c r="E39" s="8">
        <f>Table2[[#This Row],[Carros/hora]]/3600</f>
        <v>2.7777777777777776E-2</v>
      </c>
    </row>
    <row r="40" spans="1:21" hidden="1" x14ac:dyDescent="0.25">
      <c r="A40" t="s">
        <v>80</v>
      </c>
      <c r="B40" t="s">
        <v>93</v>
      </c>
      <c r="C40" t="s">
        <v>5</v>
      </c>
      <c r="D40">
        <v>50</v>
      </c>
      <c r="E40" s="7">
        <f>Table2[[#This Row],[Carros/hora]]/3600</f>
        <v>1.3888888888888888E-2</v>
      </c>
    </row>
    <row r="41" spans="1:21" hidden="1" x14ac:dyDescent="0.25">
      <c r="A41" t="s">
        <v>81</v>
      </c>
      <c r="B41" t="s">
        <v>94</v>
      </c>
      <c r="C41" t="s">
        <v>4</v>
      </c>
      <c r="D41">
        <v>200</v>
      </c>
      <c r="E41" s="7">
        <f>Table2[[#This Row],[Carros/hora]]/3600</f>
        <v>5.5555555555555552E-2</v>
      </c>
    </row>
    <row r="42" spans="1:21" hidden="1" x14ac:dyDescent="0.25">
      <c r="A42" t="s">
        <v>81</v>
      </c>
      <c r="B42" t="s">
        <v>87</v>
      </c>
      <c r="C42" t="s">
        <v>4</v>
      </c>
      <c r="D42">
        <v>200</v>
      </c>
      <c r="E42" s="7">
        <f>Table2[[#This Row],[Carros/hora]]/3600</f>
        <v>5.5555555555555552E-2</v>
      </c>
    </row>
    <row r="43" spans="1:21" hidden="1" x14ac:dyDescent="0.25">
      <c r="A43" t="s">
        <v>82</v>
      </c>
      <c r="B43" t="s">
        <v>94</v>
      </c>
      <c r="C43" t="s">
        <v>4</v>
      </c>
      <c r="D43">
        <v>200</v>
      </c>
      <c r="E43" s="7">
        <f>Table2[[#This Row],[Carros/hora]]/3600</f>
        <v>5.5555555555555552E-2</v>
      </c>
    </row>
    <row r="44" spans="1:21" hidden="1" x14ac:dyDescent="0.25">
      <c r="A44" t="s">
        <v>82</v>
      </c>
      <c r="B44" t="s">
        <v>87</v>
      </c>
      <c r="C44" t="s">
        <v>4</v>
      </c>
      <c r="D44">
        <v>200</v>
      </c>
      <c r="E44" s="7">
        <f>Table2[[#This Row],[Carros/hora]]/3600</f>
        <v>5.5555555555555552E-2</v>
      </c>
    </row>
    <row r="45" spans="1:21" hidden="1" x14ac:dyDescent="0.25">
      <c r="A45" t="s">
        <v>83</v>
      </c>
      <c r="B45" t="s">
        <v>87</v>
      </c>
      <c r="C45" t="s">
        <v>4</v>
      </c>
      <c r="D45">
        <v>150</v>
      </c>
      <c r="E45" s="7">
        <f>Table2[[#This Row],[Carros/hora]]/3600</f>
        <v>4.1666666666666664E-2</v>
      </c>
    </row>
    <row r="46" spans="1:21" hidden="1" x14ac:dyDescent="0.25">
      <c r="A46" t="s">
        <v>83</v>
      </c>
      <c r="B46" t="s">
        <v>88</v>
      </c>
      <c r="C46" t="s">
        <v>4</v>
      </c>
      <c r="D46">
        <v>150</v>
      </c>
      <c r="E46" s="7">
        <f>Table2[[#This Row],[Carros/hora]]/3600</f>
        <v>4.1666666666666664E-2</v>
      </c>
    </row>
    <row r="47" spans="1:21" hidden="1" x14ac:dyDescent="0.25">
      <c r="A47" t="s">
        <v>85</v>
      </c>
      <c r="B47" t="s">
        <v>87</v>
      </c>
      <c r="C47" t="s">
        <v>4</v>
      </c>
      <c r="D47">
        <v>150</v>
      </c>
      <c r="E47" s="7">
        <f>Table2[[#This Row],[Carros/hora]]/3600</f>
        <v>4.1666666666666664E-2</v>
      </c>
    </row>
    <row r="48" spans="1:21" hidden="1" x14ac:dyDescent="0.25">
      <c r="A48" t="s">
        <v>85</v>
      </c>
      <c r="B48" t="s">
        <v>88</v>
      </c>
      <c r="C48" t="s">
        <v>4</v>
      </c>
      <c r="D48">
        <v>150</v>
      </c>
      <c r="E48" s="7">
        <f>Table2[[#This Row],[Carros/hora]]/3600</f>
        <v>4.1666666666666664E-2</v>
      </c>
    </row>
    <row r="49" spans="1:5" hidden="1" x14ac:dyDescent="0.25">
      <c r="A49" t="s">
        <v>56</v>
      </c>
      <c r="B49" t="s">
        <v>94</v>
      </c>
      <c r="C49" t="s">
        <v>72</v>
      </c>
      <c r="D49">
        <v>150</v>
      </c>
      <c r="E49" s="7">
        <f>Table2[[#This Row],[Carros/hora]]/3600</f>
        <v>4.1666666666666664E-2</v>
      </c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99E3-F89C-4A89-886E-70589C8C7FED}">
  <dimension ref="A1:L45"/>
  <sheetViews>
    <sheetView topLeftCell="A16" workbookViewId="0">
      <selection activeCell="K12" sqref="K12:K29"/>
    </sheetView>
  </sheetViews>
  <sheetFormatPr defaultRowHeight="15" x14ac:dyDescent="0.25"/>
  <cols>
    <col min="1" max="1" width="17.7109375" customWidth="1"/>
    <col min="2" max="2" width="24.5703125" customWidth="1"/>
    <col min="3" max="3" width="38.5703125" customWidth="1"/>
    <col min="4" max="4" width="16.85546875" customWidth="1"/>
    <col min="5" max="5" width="37.42578125" customWidth="1"/>
    <col min="10" max="10" width="20.42578125" bestFit="1" customWidth="1"/>
    <col min="11" max="11" width="19.7109375" bestFit="1" customWidth="1"/>
    <col min="12" max="12" width="17.42578125" bestFit="1" customWidth="1"/>
    <col min="13" max="18" width="18.5703125" bestFit="1" customWidth="1"/>
    <col min="19" max="19" width="11.28515625" bestFit="1" customWidth="1"/>
  </cols>
  <sheetData>
    <row r="1" spans="1:12" x14ac:dyDescent="0.25">
      <c r="A1" t="s">
        <v>6</v>
      </c>
      <c r="B1" t="s">
        <v>8</v>
      </c>
      <c r="C1" t="s">
        <v>7</v>
      </c>
      <c r="D1" t="s">
        <v>9</v>
      </c>
      <c r="E1" t="s">
        <v>10</v>
      </c>
    </row>
    <row r="2" spans="1:12" x14ac:dyDescent="0.25">
      <c r="A2" t="s">
        <v>36</v>
      </c>
      <c r="B2" t="s">
        <v>12</v>
      </c>
      <c r="C2" t="s">
        <v>24</v>
      </c>
      <c r="D2">
        <v>30</v>
      </c>
      <c r="E2">
        <f t="shared" ref="E2:E42" si="0">3600/D2/60</f>
        <v>2</v>
      </c>
    </row>
    <row r="3" spans="1:12" x14ac:dyDescent="0.25">
      <c r="A3" t="s">
        <v>23</v>
      </c>
      <c r="B3" t="s">
        <v>12</v>
      </c>
      <c r="C3" t="s">
        <v>24</v>
      </c>
      <c r="D3">
        <v>25</v>
      </c>
      <c r="E3">
        <f t="shared" si="0"/>
        <v>2.4</v>
      </c>
    </row>
    <row r="4" spans="1:12" x14ac:dyDescent="0.25">
      <c r="A4" t="s">
        <v>27</v>
      </c>
      <c r="B4" t="s">
        <v>12</v>
      </c>
      <c r="C4" t="s">
        <v>22</v>
      </c>
      <c r="D4">
        <v>25</v>
      </c>
      <c r="E4">
        <f t="shared" si="0"/>
        <v>2.4</v>
      </c>
    </row>
    <row r="5" spans="1:12" x14ac:dyDescent="0.25">
      <c r="A5" t="s">
        <v>29</v>
      </c>
      <c r="B5" t="s">
        <v>12</v>
      </c>
      <c r="C5" t="s">
        <v>22</v>
      </c>
      <c r="D5">
        <v>25</v>
      </c>
      <c r="E5">
        <f t="shared" si="0"/>
        <v>2.4</v>
      </c>
    </row>
    <row r="6" spans="1:12" x14ac:dyDescent="0.25">
      <c r="A6" t="s">
        <v>33</v>
      </c>
      <c r="B6" t="s">
        <v>12</v>
      </c>
      <c r="C6" t="s">
        <v>22</v>
      </c>
      <c r="D6">
        <v>15</v>
      </c>
      <c r="E6">
        <f t="shared" si="0"/>
        <v>4</v>
      </c>
    </row>
    <row r="7" spans="1:12" x14ac:dyDescent="0.25">
      <c r="A7" t="s">
        <v>11</v>
      </c>
      <c r="B7" t="s">
        <v>12</v>
      </c>
      <c r="C7" t="s">
        <v>13</v>
      </c>
      <c r="D7" s="1">
        <v>15</v>
      </c>
      <c r="E7">
        <f t="shared" si="0"/>
        <v>4</v>
      </c>
    </row>
    <row r="8" spans="1:12" x14ac:dyDescent="0.25">
      <c r="A8" t="s">
        <v>35</v>
      </c>
      <c r="B8" t="s">
        <v>12</v>
      </c>
      <c r="C8" t="s">
        <v>13</v>
      </c>
      <c r="D8">
        <v>15</v>
      </c>
      <c r="E8">
        <f t="shared" si="0"/>
        <v>4</v>
      </c>
    </row>
    <row r="9" spans="1:12" x14ac:dyDescent="0.25">
      <c r="A9" t="s">
        <v>32</v>
      </c>
      <c r="B9" t="s">
        <v>17</v>
      </c>
      <c r="C9" t="s">
        <v>68</v>
      </c>
      <c r="D9">
        <v>15</v>
      </c>
      <c r="E9">
        <f t="shared" si="0"/>
        <v>4</v>
      </c>
    </row>
    <row r="10" spans="1:12" x14ac:dyDescent="0.25">
      <c r="A10" t="s">
        <v>20</v>
      </c>
      <c r="B10" t="s">
        <v>17</v>
      </c>
      <c r="C10" t="s">
        <v>15</v>
      </c>
      <c r="D10">
        <v>25</v>
      </c>
      <c r="E10">
        <f t="shared" si="0"/>
        <v>2.4</v>
      </c>
    </row>
    <row r="11" spans="1:12" x14ac:dyDescent="0.25">
      <c r="A11" t="s">
        <v>28</v>
      </c>
      <c r="B11" t="s">
        <v>17</v>
      </c>
      <c r="C11" t="s">
        <v>24</v>
      </c>
      <c r="D11">
        <v>30</v>
      </c>
      <c r="E11">
        <f t="shared" si="0"/>
        <v>2</v>
      </c>
      <c r="J11" s="4" t="s">
        <v>66</v>
      </c>
      <c r="K11" s="4" t="s">
        <v>7</v>
      </c>
      <c r="L11" t="s">
        <v>67</v>
      </c>
    </row>
    <row r="12" spans="1:12" x14ac:dyDescent="0.25">
      <c r="A12" t="s">
        <v>26</v>
      </c>
      <c r="B12" t="s">
        <v>17</v>
      </c>
      <c r="C12" t="s">
        <v>22</v>
      </c>
      <c r="D12">
        <v>30</v>
      </c>
      <c r="E12">
        <f t="shared" si="0"/>
        <v>2</v>
      </c>
      <c r="J12" t="s">
        <v>12</v>
      </c>
      <c r="K12" t="s">
        <v>24</v>
      </c>
      <c r="L12" s="5">
        <v>4.4000000000000004</v>
      </c>
    </row>
    <row r="13" spans="1:12" x14ac:dyDescent="0.25">
      <c r="A13" t="s">
        <v>21</v>
      </c>
      <c r="B13" t="s">
        <v>17</v>
      </c>
      <c r="C13" t="s">
        <v>22</v>
      </c>
      <c r="D13">
        <v>25</v>
      </c>
      <c r="E13">
        <f t="shared" si="0"/>
        <v>2.4</v>
      </c>
      <c r="K13" t="s">
        <v>22</v>
      </c>
      <c r="L13" s="5">
        <v>8.8000000000000007</v>
      </c>
    </row>
    <row r="14" spans="1:12" x14ac:dyDescent="0.25">
      <c r="A14" t="s">
        <v>14</v>
      </c>
      <c r="B14" t="s">
        <v>19</v>
      </c>
      <c r="C14" t="s">
        <v>17</v>
      </c>
      <c r="D14">
        <v>15</v>
      </c>
      <c r="E14">
        <f t="shared" si="0"/>
        <v>4</v>
      </c>
      <c r="K14" t="s">
        <v>13</v>
      </c>
      <c r="L14" s="5">
        <v>8</v>
      </c>
    </row>
    <row r="15" spans="1:12" x14ac:dyDescent="0.25">
      <c r="A15" t="s">
        <v>18</v>
      </c>
      <c r="B15" t="s">
        <v>19</v>
      </c>
      <c r="C15" t="s">
        <v>12</v>
      </c>
      <c r="D15">
        <v>25</v>
      </c>
      <c r="E15">
        <f t="shared" si="0"/>
        <v>2.4</v>
      </c>
      <c r="J15" t="s">
        <v>17</v>
      </c>
      <c r="K15" t="s">
        <v>15</v>
      </c>
      <c r="L15" s="5">
        <v>2.4</v>
      </c>
    </row>
    <row r="16" spans="1:12" x14ac:dyDescent="0.25">
      <c r="A16" t="s">
        <v>38</v>
      </c>
      <c r="B16" t="s">
        <v>19</v>
      </c>
      <c r="C16" t="s">
        <v>24</v>
      </c>
      <c r="D16">
        <v>15</v>
      </c>
      <c r="E16">
        <f t="shared" si="0"/>
        <v>4</v>
      </c>
      <c r="K16" t="s">
        <v>24</v>
      </c>
      <c r="L16" s="5">
        <v>2</v>
      </c>
    </row>
    <row r="17" spans="1:12" x14ac:dyDescent="0.25">
      <c r="A17" t="s">
        <v>40</v>
      </c>
      <c r="B17" t="s">
        <v>19</v>
      </c>
      <c r="C17" t="s">
        <v>24</v>
      </c>
      <c r="D17">
        <v>15</v>
      </c>
      <c r="E17">
        <f t="shared" si="0"/>
        <v>4</v>
      </c>
      <c r="K17" t="s">
        <v>22</v>
      </c>
      <c r="L17" s="5">
        <v>4.4000000000000004</v>
      </c>
    </row>
    <row r="18" spans="1:12" x14ac:dyDescent="0.25">
      <c r="A18" t="s">
        <v>49</v>
      </c>
      <c r="B18" t="s">
        <v>19</v>
      </c>
      <c r="C18" t="s">
        <v>24</v>
      </c>
      <c r="D18">
        <v>30</v>
      </c>
      <c r="E18">
        <f t="shared" si="0"/>
        <v>2</v>
      </c>
      <c r="K18" t="s">
        <v>68</v>
      </c>
      <c r="L18" s="5">
        <v>4</v>
      </c>
    </row>
    <row r="19" spans="1:12" x14ac:dyDescent="0.25">
      <c r="A19" t="s">
        <v>50</v>
      </c>
      <c r="B19" t="s">
        <v>19</v>
      </c>
      <c r="C19" t="s">
        <v>24</v>
      </c>
      <c r="D19">
        <v>30</v>
      </c>
      <c r="E19">
        <f t="shared" si="0"/>
        <v>2</v>
      </c>
      <c r="J19" t="s">
        <v>19</v>
      </c>
      <c r="K19" t="s">
        <v>12</v>
      </c>
      <c r="L19" s="5">
        <v>2.4</v>
      </c>
    </row>
    <row r="20" spans="1:12" x14ac:dyDescent="0.25">
      <c r="A20" t="s">
        <v>42</v>
      </c>
      <c r="B20" t="s">
        <v>19</v>
      </c>
      <c r="C20" t="s">
        <v>24</v>
      </c>
      <c r="D20">
        <v>30</v>
      </c>
      <c r="E20">
        <f t="shared" si="0"/>
        <v>2</v>
      </c>
      <c r="K20" t="s">
        <v>17</v>
      </c>
      <c r="L20" s="5">
        <v>4</v>
      </c>
    </row>
    <row r="21" spans="1:12" x14ac:dyDescent="0.25">
      <c r="A21" t="s">
        <v>45</v>
      </c>
      <c r="B21" t="s">
        <v>19</v>
      </c>
      <c r="C21" t="s">
        <v>24</v>
      </c>
      <c r="D21">
        <v>15</v>
      </c>
      <c r="E21">
        <f t="shared" si="0"/>
        <v>4</v>
      </c>
      <c r="K21" t="s">
        <v>24</v>
      </c>
      <c r="L21" s="5">
        <v>24</v>
      </c>
    </row>
    <row r="22" spans="1:12" x14ac:dyDescent="0.25">
      <c r="A22" t="s">
        <v>48</v>
      </c>
      <c r="B22" t="s">
        <v>19</v>
      </c>
      <c r="C22" t="s">
        <v>24</v>
      </c>
      <c r="D22">
        <v>15</v>
      </c>
      <c r="E22">
        <f t="shared" si="0"/>
        <v>4</v>
      </c>
      <c r="K22" t="s">
        <v>44</v>
      </c>
      <c r="L22" s="5">
        <v>6.0000000000000002E-5</v>
      </c>
    </row>
    <row r="23" spans="1:12" x14ac:dyDescent="0.25">
      <c r="A23" t="s">
        <v>51</v>
      </c>
      <c r="B23" t="s">
        <v>19</v>
      </c>
      <c r="C23" t="s">
        <v>24</v>
      </c>
      <c r="D23">
        <v>30</v>
      </c>
      <c r="E23">
        <f t="shared" si="0"/>
        <v>2</v>
      </c>
      <c r="J23" t="s">
        <v>37</v>
      </c>
      <c r="K23" t="s">
        <v>12</v>
      </c>
      <c r="L23" s="5">
        <v>2</v>
      </c>
    </row>
    <row r="24" spans="1:12" x14ac:dyDescent="0.25">
      <c r="A24" t="s">
        <v>43</v>
      </c>
      <c r="B24" t="s">
        <v>19</v>
      </c>
      <c r="C24" t="s">
        <v>44</v>
      </c>
      <c r="D24" s="2">
        <v>1000000</v>
      </c>
      <c r="E24">
        <f t="shared" si="0"/>
        <v>6.0000000000000002E-5</v>
      </c>
      <c r="K24" t="s">
        <v>17</v>
      </c>
      <c r="L24" s="5">
        <v>4</v>
      </c>
    </row>
    <row r="25" spans="1:12" x14ac:dyDescent="0.25">
      <c r="A25" t="s">
        <v>60</v>
      </c>
      <c r="B25" t="s">
        <v>37</v>
      </c>
      <c r="C25" t="s">
        <v>12</v>
      </c>
      <c r="D25">
        <v>30</v>
      </c>
      <c r="E25">
        <f t="shared" si="0"/>
        <v>2</v>
      </c>
      <c r="K25" t="s">
        <v>16</v>
      </c>
      <c r="L25" s="5">
        <v>24</v>
      </c>
    </row>
    <row r="26" spans="1:12" x14ac:dyDescent="0.25">
      <c r="A26" t="s">
        <v>62</v>
      </c>
      <c r="B26" t="s">
        <v>37</v>
      </c>
      <c r="C26" t="s">
        <v>17</v>
      </c>
      <c r="D26">
        <v>30</v>
      </c>
      <c r="E26">
        <f t="shared" si="0"/>
        <v>2</v>
      </c>
      <c r="J26" t="s">
        <v>54</v>
      </c>
      <c r="K26" t="s">
        <v>24</v>
      </c>
      <c r="L26" s="5">
        <v>4</v>
      </c>
    </row>
    <row r="27" spans="1:12" x14ac:dyDescent="0.25">
      <c r="A27" t="s">
        <v>25</v>
      </c>
      <c r="B27" t="s">
        <v>37</v>
      </c>
      <c r="C27" t="s">
        <v>17</v>
      </c>
      <c r="D27">
        <v>30</v>
      </c>
      <c r="E27">
        <f t="shared" si="0"/>
        <v>2</v>
      </c>
      <c r="J27" t="s">
        <v>31</v>
      </c>
      <c r="K27" t="s">
        <v>12</v>
      </c>
      <c r="L27" s="5">
        <v>4</v>
      </c>
    </row>
    <row r="28" spans="1:12" x14ac:dyDescent="0.25">
      <c r="A28" t="s">
        <v>39</v>
      </c>
      <c r="B28" t="s">
        <v>37</v>
      </c>
      <c r="C28" t="s">
        <v>16</v>
      </c>
      <c r="D28">
        <v>15</v>
      </c>
      <c r="E28">
        <f t="shared" si="0"/>
        <v>4</v>
      </c>
      <c r="K28" t="s">
        <v>17</v>
      </c>
      <c r="L28" s="5">
        <v>8</v>
      </c>
    </row>
    <row r="29" spans="1:12" x14ac:dyDescent="0.25">
      <c r="A29" t="s">
        <v>41</v>
      </c>
      <c r="B29" t="s">
        <v>37</v>
      </c>
      <c r="C29" t="s">
        <v>16</v>
      </c>
      <c r="D29">
        <v>15</v>
      </c>
      <c r="E29">
        <f t="shared" si="0"/>
        <v>4</v>
      </c>
      <c r="J29" t="s">
        <v>56</v>
      </c>
      <c r="K29" t="s">
        <v>56</v>
      </c>
      <c r="L29" s="5">
        <v>2</v>
      </c>
    </row>
    <row r="30" spans="1:12" x14ac:dyDescent="0.25">
      <c r="A30" t="s">
        <v>46</v>
      </c>
      <c r="B30" t="s">
        <v>37</v>
      </c>
      <c r="C30" t="s">
        <v>16</v>
      </c>
      <c r="D30">
        <v>15</v>
      </c>
      <c r="E30">
        <f t="shared" si="0"/>
        <v>4</v>
      </c>
      <c r="J30" t="s">
        <v>65</v>
      </c>
      <c r="L30" s="5">
        <v>112.40006000000001</v>
      </c>
    </row>
    <row r="31" spans="1:12" x14ac:dyDescent="0.25">
      <c r="A31" t="s">
        <v>61</v>
      </c>
      <c r="B31" t="s">
        <v>37</v>
      </c>
      <c r="C31" t="s">
        <v>16</v>
      </c>
      <c r="D31">
        <v>30</v>
      </c>
      <c r="E31">
        <f t="shared" si="0"/>
        <v>2</v>
      </c>
    </row>
    <row r="32" spans="1:12" x14ac:dyDescent="0.25">
      <c r="A32" t="s">
        <v>63</v>
      </c>
      <c r="B32" t="s">
        <v>37</v>
      </c>
      <c r="C32" t="s">
        <v>16</v>
      </c>
      <c r="D32">
        <v>30</v>
      </c>
      <c r="E32">
        <f t="shared" si="0"/>
        <v>2</v>
      </c>
    </row>
    <row r="33" spans="1:5" x14ac:dyDescent="0.25">
      <c r="A33" t="s">
        <v>64</v>
      </c>
      <c r="B33" t="s">
        <v>37</v>
      </c>
      <c r="C33" t="s">
        <v>16</v>
      </c>
      <c r="D33">
        <v>30</v>
      </c>
      <c r="E33">
        <f t="shared" si="0"/>
        <v>2</v>
      </c>
    </row>
    <row r="34" spans="1:5" x14ac:dyDescent="0.25">
      <c r="A34" t="s">
        <v>47</v>
      </c>
      <c r="B34" t="s">
        <v>37</v>
      </c>
      <c r="C34" t="s">
        <v>16</v>
      </c>
      <c r="D34">
        <v>15</v>
      </c>
      <c r="E34">
        <f t="shared" si="0"/>
        <v>4</v>
      </c>
    </row>
    <row r="35" spans="1:5" x14ac:dyDescent="0.25">
      <c r="A35" t="s">
        <v>52</v>
      </c>
      <c r="B35" t="s">
        <v>37</v>
      </c>
      <c r="C35" t="s">
        <v>16</v>
      </c>
      <c r="D35">
        <v>30</v>
      </c>
      <c r="E35">
        <f t="shared" si="0"/>
        <v>2</v>
      </c>
    </row>
    <row r="36" spans="1:5" x14ac:dyDescent="0.25">
      <c r="A36" t="s">
        <v>53</v>
      </c>
      <c r="B36" t="s">
        <v>54</v>
      </c>
      <c r="C36" t="s">
        <v>24</v>
      </c>
      <c r="D36">
        <v>15</v>
      </c>
      <c r="E36">
        <f t="shared" si="0"/>
        <v>4</v>
      </c>
    </row>
    <row r="37" spans="1:5" x14ac:dyDescent="0.25">
      <c r="A37" t="s">
        <v>57</v>
      </c>
      <c r="B37" t="s">
        <v>31</v>
      </c>
      <c r="C37" t="s">
        <v>12</v>
      </c>
      <c r="D37">
        <v>30</v>
      </c>
      <c r="E37">
        <f t="shared" si="0"/>
        <v>2</v>
      </c>
    </row>
    <row r="38" spans="1:5" x14ac:dyDescent="0.25">
      <c r="A38" t="s">
        <v>59</v>
      </c>
      <c r="B38" t="s">
        <v>31</v>
      </c>
      <c r="C38" t="s">
        <v>12</v>
      </c>
      <c r="D38">
        <v>30</v>
      </c>
      <c r="E38">
        <f t="shared" si="0"/>
        <v>2</v>
      </c>
    </row>
    <row r="39" spans="1:5" x14ac:dyDescent="0.25">
      <c r="A39" t="s">
        <v>58</v>
      </c>
      <c r="B39" t="s">
        <v>31</v>
      </c>
      <c r="C39" t="s">
        <v>17</v>
      </c>
      <c r="D39">
        <v>30</v>
      </c>
      <c r="E39">
        <f t="shared" si="0"/>
        <v>2</v>
      </c>
    </row>
    <row r="40" spans="1:5" x14ac:dyDescent="0.25">
      <c r="A40" t="s">
        <v>30</v>
      </c>
      <c r="B40" t="s">
        <v>31</v>
      </c>
      <c r="C40" t="s">
        <v>17</v>
      </c>
      <c r="D40">
        <v>30</v>
      </c>
      <c r="E40">
        <f t="shared" si="0"/>
        <v>2</v>
      </c>
    </row>
    <row r="41" spans="1:5" x14ac:dyDescent="0.25">
      <c r="A41" t="s">
        <v>34</v>
      </c>
      <c r="B41" t="s">
        <v>31</v>
      </c>
      <c r="C41" t="s">
        <v>17</v>
      </c>
      <c r="D41">
        <v>15</v>
      </c>
      <c r="E41">
        <f t="shared" si="0"/>
        <v>4</v>
      </c>
    </row>
    <row r="42" spans="1:5" x14ac:dyDescent="0.25">
      <c r="A42" s="3" t="s">
        <v>55</v>
      </c>
      <c r="B42" t="s">
        <v>56</v>
      </c>
      <c r="C42" t="s">
        <v>56</v>
      </c>
      <c r="D42">
        <v>30</v>
      </c>
      <c r="E42">
        <f t="shared" si="0"/>
        <v>2</v>
      </c>
    </row>
    <row r="43" spans="1:5" x14ac:dyDescent="0.25">
      <c r="A43" t="s">
        <v>69</v>
      </c>
      <c r="B43" t="s">
        <v>56</v>
      </c>
      <c r="C43" t="s">
        <v>56</v>
      </c>
    </row>
    <row r="44" spans="1:5" x14ac:dyDescent="0.25">
      <c r="A44" t="s">
        <v>70</v>
      </c>
    </row>
    <row r="45" spans="1:5" x14ac:dyDescent="0.25">
      <c r="A45" t="s">
        <v>71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Uribe Ramos</dc:creator>
  <cp:lastModifiedBy>Familia Uribe Ramos</cp:lastModifiedBy>
  <dcterms:created xsi:type="dcterms:W3CDTF">2023-01-02T16:37:06Z</dcterms:created>
  <dcterms:modified xsi:type="dcterms:W3CDTF">2023-01-06T23:05:03Z</dcterms:modified>
</cp:coreProperties>
</file>