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\Dropbox\JKU EBA Masters\Master Thesis\Data\"/>
    </mc:Choice>
  </mc:AlternateContent>
  <xr:revisionPtr revIDLastSave="0" documentId="13_ncr:1_{DD1EAB06-031A-4B03-9BB0-4AEBC430834C}" xr6:coauthVersionLast="47" xr6:coauthVersionMax="47" xr10:uidLastSave="{00000000-0000-0000-0000-000000000000}"/>
  <bookViews>
    <workbookView xWindow="-120" yWindow="-120" windowWidth="20730" windowHeight="11040" tabRatio="827" firstSheet="3" activeTab="3" xr2:uid="{00000000-000D-0000-FFFF-FFFF00000000}"/>
  </bookViews>
  <sheets>
    <sheet name="ConsolidatedResults" sheetId="1" r:id="rId1"/>
    <sheet name="reference classifiers" sheetId="20" r:id="rId2"/>
    <sheet name="Classification Models" sheetId="15" r:id="rId3"/>
    <sheet name="Method Variation" sheetId="13" r:id="rId4"/>
    <sheet name="TopicModel Train Size" sheetId="8" r:id="rId5"/>
    <sheet name="Test Period" sheetId="9" r:id="rId6"/>
    <sheet name="ArticleText" sheetId="14" r:id="rId7"/>
    <sheet name="BestModel" sheetId="18" r:id="rId8"/>
    <sheet name="SandBox" sheetId="12" r:id="rId9"/>
    <sheet name="DirectionBalance" sheetId="11" r:id="rId10"/>
    <sheet name="YearDirectionBalance" sheetId="10" r:id="rId11"/>
  </sheets>
  <definedNames>
    <definedName name="_xlnm._FilterDatabase" localSheetId="0" hidden="1">ConsolidatedResults!$A$1:$P$1</definedName>
  </definedNames>
  <calcPr calcId="191029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4" l="1"/>
  <c r="C16" i="14"/>
  <c r="C17" i="13"/>
  <c r="C16" i="13"/>
  <c r="I4" i="10"/>
  <c r="I3" i="10"/>
  <c r="I7" i="10"/>
  <c r="I8" i="10"/>
  <c r="I6" i="10"/>
  <c r="I5" i="10"/>
</calcChain>
</file>

<file path=xl/sharedStrings.xml><?xml version="1.0" encoding="utf-8"?>
<sst xmlns="http://schemas.openxmlformats.org/spreadsheetml/2006/main" count="1868" uniqueCount="83">
  <si>
    <t>model</t>
  </si>
  <si>
    <t>model_specs</t>
  </si>
  <si>
    <t>train_period</t>
  </si>
  <si>
    <t>test_period</t>
  </si>
  <si>
    <t>variables_specs</t>
  </si>
  <si>
    <t>classification_model</t>
  </si>
  <si>
    <t>accuracy</t>
  </si>
  <si>
    <t>sensitivity</t>
  </si>
  <si>
    <t>specificity</t>
  </si>
  <si>
    <t>precision</t>
  </si>
  <si>
    <t>FinBERT</t>
  </si>
  <si>
    <t>LM</t>
  </si>
  <si>
    <t>FinBERT_BERTopic</t>
  </si>
  <si>
    <t>LM_LDATopic</t>
  </si>
  <si>
    <t>2016</t>
  </si>
  <si>
    <t>2017</t>
  </si>
  <si>
    <t>2018</t>
  </si>
  <si>
    <t>2019</t>
  </si>
  <si>
    <t>2017-2019</t>
  </si>
  <si>
    <t>Lag Variables</t>
  </si>
  <si>
    <t>log_reg</t>
  </si>
  <si>
    <t>svc_model</t>
  </si>
  <si>
    <t>dtree</t>
  </si>
  <si>
    <t>rf_model</t>
  </si>
  <si>
    <t>Average accuracy</t>
  </si>
  <si>
    <t>Average Sensitivity</t>
  </si>
  <si>
    <t>Average Specificity</t>
  </si>
  <si>
    <t>Average Precision</t>
  </si>
  <si>
    <t>Row Labels</t>
  </si>
  <si>
    <t>Grand Total</t>
  </si>
  <si>
    <t>FinBERT_BERTopicModel2016Headlines250k</t>
  </si>
  <si>
    <t>LM_LDATopicModel2016Headlines250k</t>
  </si>
  <si>
    <t>FinBERT_BERTopicModel2016Headlines20k</t>
  </si>
  <si>
    <t>year</t>
  </si>
  <si>
    <t>direction</t>
  </si>
  <si>
    <t>date</t>
  </si>
  <si>
    <t>Sum of date</t>
  </si>
  <si>
    <t>nb_model</t>
  </si>
  <si>
    <t>gbc_model</t>
  </si>
  <si>
    <t>Positive</t>
  </si>
  <si>
    <t>Negative</t>
  </si>
  <si>
    <t>True Negatives</t>
  </si>
  <si>
    <t>True Positives</t>
  </si>
  <si>
    <t>False Negatives</t>
  </si>
  <si>
    <t>Actual Values</t>
  </si>
  <si>
    <t>Predicted</t>
  </si>
  <si>
    <t>Values</t>
  </si>
  <si>
    <t>False Positive</t>
  </si>
  <si>
    <t>FinBERT_Headlines</t>
  </si>
  <si>
    <t>LM_Headlines</t>
  </si>
  <si>
    <t>FinBERT_BERTopicModel2016Bodytext250k</t>
  </si>
  <si>
    <t>FinBERT_Bodytext</t>
  </si>
  <si>
    <t>F1_score</t>
  </si>
  <si>
    <t>(Multiple Items)</t>
  </si>
  <si>
    <t>Average F1_score</t>
  </si>
  <si>
    <t>Year</t>
  </si>
  <si>
    <t/>
  </si>
  <si>
    <t>Direction</t>
  </si>
  <si>
    <t>classification_model_type</t>
  </si>
  <si>
    <t>nlp_model</t>
  </si>
  <si>
    <t>(All)</t>
  </si>
  <si>
    <t>parameter_1</t>
  </si>
  <si>
    <t>parameter_2</t>
  </si>
  <si>
    <t>parameter_3</t>
  </si>
  <si>
    <t>gini</t>
  </si>
  <si>
    <t>1e-09</t>
  </si>
  <si>
    <t>MCC</t>
  </si>
  <si>
    <t>0.1</t>
  </si>
  <si>
    <t>entropy</t>
  </si>
  <si>
    <t>2018-2019</t>
  </si>
  <si>
    <t>5</t>
  </si>
  <si>
    <t>10</t>
  </si>
  <si>
    <t xml:space="preserve"> F1_score</t>
  </si>
  <si>
    <t xml:space="preserve"> Precision</t>
  </si>
  <si>
    <t xml:space="preserve"> Sensitivity</t>
  </si>
  <si>
    <t xml:space="preserve"> Specificity </t>
  </si>
  <si>
    <t xml:space="preserve"> Accuracy</t>
  </si>
  <si>
    <t>1000</t>
  </si>
  <si>
    <t>linear</t>
  </si>
  <si>
    <t>coin_flip_experiment</t>
  </si>
  <si>
    <t>coin_flip</t>
  </si>
  <si>
    <t>gbtree</t>
  </si>
  <si>
    <t>zero_rule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</si>
</sst>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43" formatCode="_-* #,##0.00_-;\-* #,##0.00_-;_-* &quot;-&quot;??_-;_-@_-"/>
    <numFmt numFmtId="164" formatCode="0.0%"/>
    <numFmt numFmtId="165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1" xfId="0" applyFont="1" applyBorder="1" applyAlignment="1">
      <alignment horizontal="center" vertical="top"/>
    </xf>
    <xf numFmtId="0" fontId="0" fillId="0" borderId="2" xfId="0" applyBorder="1"/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41" fontId="1" fillId="0" borderId="12" xfId="1" applyFont="1" applyBorder="1" applyAlignment="1">
      <alignment horizontal="center" vertical="top"/>
    </xf>
    <xf numFmtId="41" fontId="0" fillId="0" borderId="4" xfId="1" applyFont="1" applyBorder="1"/>
    <xf numFmtId="41" fontId="0" fillId="0" borderId="7" xfId="1" applyFont="1" applyBorder="1"/>
    <xf numFmtId="41" fontId="0" fillId="0" borderId="10" xfId="1" applyFont="1" applyBorder="1"/>
    <xf numFmtId="41" fontId="0" fillId="0" borderId="0" xfId="1" applyFont="1"/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8" xfId="0" applyFont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/>
    <xf numFmtId="0" fontId="3" fillId="0" borderId="0" xfId="0" applyFont="1"/>
    <xf numFmtId="43" fontId="0" fillId="0" borderId="0" xfId="0" applyNumberFormat="1"/>
    <xf numFmtId="165" fontId="0" fillId="0" borderId="0" xfId="2" applyNumberFormat="1" applyFont="1"/>
    <xf numFmtId="10" fontId="4" fillId="0" borderId="0" xfId="0" applyNumberFormat="1" applyFont="1"/>
    <xf numFmtId="10" fontId="0" fillId="0" borderId="0" xfId="2" applyNumberFormat="1" applyFont="1"/>
    <xf numFmtId="10" fontId="5" fillId="0" borderId="0" xfId="0" applyNumberFormat="1" applyFont="1"/>
    <xf numFmtId="0" fontId="1" fillId="0" borderId="18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63">
    <dxf>
      <alignment horizontal="center"/>
    </dxf>
    <dxf>
      <alignment horizontal="center"/>
    </dxf>
    <dxf>
      <alignment horizontal="left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color rgb="FF00B050"/>
      </font>
    </dxf>
    <dxf>
      <font>
        <color auto="1"/>
      </font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ont>
        <color rgb="FF00B050"/>
      </font>
    </dxf>
    <dxf>
      <fill>
        <patternFill patternType="none">
          <bgColor auto="1"/>
        </patternFill>
      </fill>
    </dxf>
    <dxf>
      <font>
        <color rgb="FF00B050"/>
      </font>
    </dxf>
    <dxf>
      <numFmt numFmtId="14" formatCode="0.00%"/>
    </dxf>
    <dxf>
      <numFmt numFmtId="14" formatCode="0.00%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4" formatCode="0.00%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4" formatCode="0.00%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  <border>
        <top style="thin">
          <color theme="1"/>
        </top>
        <bottom style="thin">
          <color theme="1"/>
        </bottom>
      </border>
    </dxf>
    <dxf>
      <font>
        <b/>
        <i val="0"/>
        <color theme="0"/>
      </font>
      <fill>
        <patternFill>
          <bgColor theme="1"/>
        </patternFill>
      </fill>
      <border>
        <top style="thin">
          <color theme="1"/>
        </top>
        <bottom style="thin">
          <color theme="1"/>
        </bottom>
      </border>
    </dxf>
    <dxf>
      <font>
        <b/>
        <color theme="1"/>
      </font>
      <fill>
        <patternFill>
          <bgColor theme="0"/>
        </patternFill>
      </fill>
    </dxf>
    <dxf>
      <font>
        <b/>
        <color theme="1" tint="0.499984740745262"/>
      </font>
      <fill>
        <patternFill>
          <bgColor theme="0"/>
        </patternFill>
      </fill>
    </dxf>
    <dxf>
      <font>
        <b/>
        <color theme="1"/>
      </font>
      <fill>
        <patternFill>
          <bgColor theme="0"/>
        </patternFill>
      </fill>
      <border>
        <left/>
        <right/>
        <top/>
        <bottom style="thin">
          <color auto="1"/>
        </bottom>
      </border>
    </dxf>
    <dxf>
      <font>
        <b/>
        <color theme="1" tint="0.499984740745262"/>
      </font>
    </dxf>
    <dxf>
      <font>
        <b/>
        <color theme="1"/>
      </font>
      <fill>
        <patternFill>
          <bgColor theme="0"/>
        </patternFill>
      </fill>
      <border>
        <bottom style="thin">
          <color theme="0" tint="-0.249977111117893"/>
        </bottom>
      </border>
    </dxf>
    <dxf>
      <font>
        <color theme="1"/>
      </font>
      <fill>
        <patternFill patternType="solid">
          <fgColor theme="0" tint="-0.249977111117893"/>
          <bgColor theme="0" tint="-0.249977111117893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</border>
    </dxf>
    <dxf>
      <fill>
        <patternFill>
          <bgColor theme="0"/>
        </patternFill>
      </fill>
    </dxf>
    <dxf>
      <font>
        <b/>
        <i val="0"/>
      </font>
      <fill>
        <patternFill patternType="solid">
          <fgColor theme="0" tint="-0.14990691854609822"/>
          <bgColor theme="0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>
          <bgColor theme="0"/>
        </patternFill>
      </fill>
    </dxf>
    <dxf>
      <fill>
        <patternFill patternType="solid">
          <fgColor theme="0" tint="-0.14990691854609822"/>
          <bgColor theme="0"/>
        </patternFill>
      </fill>
      <border>
        <top style="thin">
          <color theme="0" tint="-0.249977111117893"/>
        </top>
        <bottom style="thin">
          <color theme="0" tint="-0.249977111117893"/>
        </bottom>
      </border>
    </dxf>
    <dxf>
      <fill>
        <patternFill>
          <bgColor theme="0"/>
        </patternFill>
      </fill>
    </dxf>
    <dxf>
      <font>
        <b/>
        <i val="0"/>
        <color theme="0"/>
      </font>
      <fill>
        <patternFill patternType="solid">
          <fgColor theme="1"/>
          <bgColor theme="1"/>
        </patternFill>
      </fill>
      <border>
        <left/>
        <right/>
        <vertical/>
      </border>
    </dxf>
    <dxf>
      <font>
        <b/>
        <i val="0"/>
        <color theme="0"/>
      </font>
      <fill>
        <patternFill patternType="solid">
          <fgColor theme="1"/>
          <bgColor theme="1"/>
        </patternFill>
      </fill>
      <border>
        <left/>
        <right/>
        <vertical/>
      </border>
    </dxf>
    <dxf>
      <font>
        <color theme="1"/>
      </font>
      <fill>
        <patternFill patternType="solid">
          <fgColor theme="0" tint="-4.9989318521683403E-2"/>
          <bgColor theme="0"/>
        </patternFill>
      </fill>
      <border>
        <left style="thin">
          <color theme="0" tint="-0.14999847407452621"/>
        </left>
        <right style="thin">
          <color theme="0" tint="-0.14999847407452621"/>
        </right>
        <vertical style="thin">
          <color theme="0" tint="-0.14999847407452621"/>
        </vertical>
      </border>
    </dxf>
  </dxfs>
  <tableStyles count="1" defaultTableStyle="TableStyleMedium9" defaultPivotStyle="PivotStyleLight16">
    <tableStyle name="TEST" table="0" count="16" xr9:uid="{68525390-CBBA-43AE-820E-E0624AE8D90E}">
      <tableStyleElement type="wholeTable" dxfId="62"/>
      <tableStyleElement type="headerRow" dxfId="61"/>
      <tableStyleElement type="totalRow" dxfId="60"/>
      <tableStyleElement type="lastColumn" dxfId="59"/>
      <tableStyleElement type="firstRowStripe" dxfId="58"/>
      <tableStyleElement type="secondRowStripe" dxfId="57"/>
      <tableStyleElement type="firstColumnStripe" dxfId="56"/>
      <tableStyleElement type="firstHeaderCell" dxfId="55"/>
      <tableStyleElement type="firstSubtotalColumn" dxfId="54"/>
      <tableStyleElement type="firstSubtotalRow" dxfId="53"/>
      <tableStyleElement type="secondSubtotalRow" dxfId="52"/>
      <tableStyleElement type="firstRowSubheading" dxfId="51"/>
      <tableStyleElement type="secondRowSubheading" dxfId="50"/>
      <tableStyleElement type="thirdRowSubheading" dxfId="49"/>
      <tableStyleElement type="pageFieldLabels" dxfId="48"/>
      <tableStyleElement type="pageFieldValues" dxfId="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Santiago Azuero Melo" refreshedDate="45431.468375462966" createdVersion="8" refreshedVersion="8" minRefreshableVersion="3" recordCount="13" xr:uid="{E2643D64-D68B-4FE3-81DA-D8A36792E0EA}">
  <cacheSource type="worksheet">
    <worksheetSource ref="B1:D1048576" sheet="YearDirectionBalance"/>
  </cacheSource>
  <cacheFields count="3">
    <cacheField name="year" numFmtId="0">
      <sharedItems containsString="0" containsBlank="1" containsNumber="1" containsInteger="1" minValue="2016" maxValue="2019" count="5">
        <n v="2016"/>
        <n v="2017"/>
        <n v="2018"/>
        <n v="2019"/>
        <m/>
      </sharedItems>
    </cacheField>
    <cacheField name="direction" numFmtId="0">
      <sharedItems containsString="0" containsBlank="1" containsNumber="1" containsInteger="1" minValue="0" maxValue="1" count="3">
        <n v="0"/>
        <n v="1"/>
        <m/>
      </sharedItems>
    </cacheField>
    <cacheField name="date" numFmtId="41">
      <sharedItems containsString="0" containsBlank="1" containsNumber="1" containsInteger="1" minValue="103" maxValue="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Santiago Azuero Melo" refreshedDate="45431.468375694443" missingItemsLimit="0" createdVersion="8" refreshedVersion="8" minRefreshableVersion="3" recordCount="226" xr:uid="{2159289D-D1FA-4A6E-90AB-3DDCC398E625}">
  <cacheSource type="worksheet">
    <worksheetSource ref="B1:O1048576" sheet="ConsolidatedResults"/>
  </cacheSource>
  <cacheFields count="14">
    <cacheField name="model" numFmtId="0">
      <sharedItems containsBlank="1" count="11">
        <s v="FinBERT_BERTopicModel2016Headlines250k"/>
        <s v="FinBERT_Headlines"/>
        <s v="LM_LDATopicModel2016Headlines250k"/>
        <s v="LM_Headlines"/>
        <s v="FinBERT_BERTopicModel2016Bodytext250k"/>
        <s v="FinBERT_Bodytext"/>
        <s v="FinBERT_BERTopicModel2016Headlines20k"/>
        <s v="zero_rule"/>
        <s v="coin_flip"/>
        <s v="coin_flip_experiment"/>
        <m/>
      </sharedItems>
    </cacheField>
    <cacheField name="model_specs" numFmtId="0">
      <sharedItems containsBlank="1"/>
    </cacheField>
    <cacheField name="train_period" numFmtId="0">
      <sharedItems containsBlank="1" count="2">
        <s v="2016"/>
        <m/>
      </sharedItems>
    </cacheField>
    <cacheField name="test_period" numFmtId="0">
      <sharedItems containsBlank="1" count="6">
        <s v="2017"/>
        <s v="2018"/>
        <s v="2019"/>
        <s v="2017-2019"/>
        <s v="2018-2019"/>
        <m/>
      </sharedItems>
    </cacheField>
    <cacheField name="variables_specs" numFmtId="0">
      <sharedItems containsBlank="1" count="2">
        <s v="Lag Variables"/>
        <m/>
      </sharedItems>
    </cacheField>
    <cacheField name="classification_model" numFmtId="0">
      <sharedItems containsBlank="1" count="10">
        <s v="log_reg"/>
        <s v="svc_model"/>
        <s v="dtree"/>
        <s v="rf_model"/>
        <s v="nb_model"/>
        <s v="gbc_model"/>
        <s v="zero_rule"/>
        <s v="coin_flip"/>
        <s v="coin_flip_experiment"/>
        <m/>
      </sharedItems>
    </cacheField>
    <cacheField name="parameter_1" numFmtId="0">
      <sharedItems containsBlank="1"/>
    </cacheField>
    <cacheField name="parameter_2" numFmtId="0">
      <sharedItems containsBlank="1"/>
    </cacheField>
    <cacheField name="parameter_3" numFmtId="0">
      <sharedItems containsBlank="1"/>
    </cacheField>
    <cacheField name="accuracy" numFmtId="0">
      <sharedItems containsString="0" containsBlank="1" containsNumber="1" minValue="0.40551181102362199" maxValue="0.60956175298804782"/>
    </cacheField>
    <cacheField name="sensitivity" numFmtId="0">
      <sharedItems containsString="0" containsBlank="1" containsNumber="1" minValue="0" maxValue="1"/>
    </cacheField>
    <cacheField name="specificity" numFmtId="0">
      <sharedItems containsString="0" containsBlank="1" containsNumber="1" minValue="0" maxValue="1"/>
    </cacheField>
    <cacheField name="precision" numFmtId="0">
      <sharedItems containsString="0" containsBlank="1" containsNumber="1" minValue="0" maxValue="1"/>
    </cacheField>
    <cacheField name="F1_score" numFmtId="0">
      <sharedItems containsString="0" containsBlank="1" containsNumber="1" minValue="0" maxValue="0.74567901234567902"/>
    </cacheField>
  </cacheFields>
  <extLst>
    <ext xmlns:x14="http://schemas.microsoft.com/office/spreadsheetml/2009/9/main" uri="{725AE2AE-9491-48be-B2B4-4EB974FC3084}">
      <x14:pivotCacheDefinition pivotCacheId="619163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122"/>
  </r>
  <r>
    <x v="0"/>
    <x v="1"/>
    <n v="132"/>
  </r>
  <r>
    <x v="1"/>
    <x v="0"/>
    <n v="107"/>
  </r>
  <r>
    <x v="1"/>
    <x v="1"/>
    <n v="146"/>
  </r>
  <r>
    <x v="2"/>
    <x v="0"/>
    <n v="120"/>
  </r>
  <r>
    <x v="2"/>
    <x v="1"/>
    <n v="134"/>
  </r>
  <r>
    <x v="3"/>
    <x v="0"/>
    <n v="103"/>
  </r>
  <r>
    <x v="3"/>
    <x v="1"/>
    <n v="151"/>
  </r>
  <r>
    <x v="4"/>
    <x v="2"/>
    <m/>
  </r>
  <r>
    <x v="4"/>
    <x v="2"/>
    <m/>
  </r>
  <r>
    <x v="4"/>
    <x v="2"/>
    <m/>
  </r>
  <r>
    <x v="4"/>
    <x v="2"/>
    <m/>
  </r>
  <r>
    <x v="4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x v="0"/>
    <s v="FinBERT_BERTopic"/>
    <x v="0"/>
    <x v="0"/>
    <x v="0"/>
    <x v="0"/>
    <m/>
    <m/>
    <m/>
    <n v="0.54940711462450598"/>
    <n v="0.67808219178082196"/>
    <n v="0.37383177570093462"/>
    <n v="0.59638554216867468"/>
    <n v="0.63461538461538458"/>
  </r>
  <r>
    <x v="0"/>
    <s v="FinBERT_BERTopic"/>
    <x v="0"/>
    <x v="0"/>
    <x v="0"/>
    <x v="1"/>
    <s v="10"/>
    <s v="linear"/>
    <m/>
    <n v="0.52569169960474305"/>
    <n v="0.65068493150684936"/>
    <n v="0.35514018691588778"/>
    <n v="0.57926829268292679"/>
    <n v="0.61290322580645162"/>
  </r>
  <r>
    <x v="0"/>
    <s v="FinBERT_BERTopic"/>
    <x v="0"/>
    <x v="0"/>
    <x v="0"/>
    <x v="2"/>
    <s v="entropy"/>
    <s v="5"/>
    <m/>
    <n v="0.55335968379446643"/>
    <n v="0.83561643835616439"/>
    <n v="0.16822429906542061"/>
    <n v="0.5781990521327014"/>
    <n v="0.68347338935574231"/>
  </r>
  <r>
    <x v="0"/>
    <s v="FinBERT_BERTopic"/>
    <x v="0"/>
    <x v="0"/>
    <x v="0"/>
    <x v="3"/>
    <s v="gini"/>
    <s v="10"/>
    <s v="1000"/>
    <n v="0.54940711462450598"/>
    <n v="0.67123287671232879"/>
    <n v="0.38317757009345788"/>
    <n v="0.59756097560975607"/>
    <n v="0.63225806451612898"/>
  </r>
  <r>
    <x v="0"/>
    <s v="FinBERT_BERTopic"/>
    <x v="0"/>
    <x v="0"/>
    <x v="0"/>
    <x v="4"/>
    <s v="1e-09"/>
    <m/>
    <m/>
    <n v="0.52569169960474305"/>
    <n v="0.36986301369863012"/>
    <n v="0.73831775700934577"/>
    <n v="0.65853658536585369"/>
    <n v="0.47368421052631582"/>
  </r>
  <r>
    <x v="0"/>
    <s v="FinBERT_BERTopic"/>
    <x v="0"/>
    <x v="0"/>
    <x v="0"/>
    <x v="5"/>
    <s v="gbtree"/>
    <s v="0.1"/>
    <m/>
    <n v="0.51778656126482214"/>
    <n v="0.60273972602739723"/>
    <n v="0.40186915887850472"/>
    <n v="0.57894736842105265"/>
    <n v="0.59060402684563751"/>
  </r>
  <r>
    <x v="0"/>
    <s v="FinBERT_BERTopic"/>
    <x v="0"/>
    <x v="1"/>
    <x v="0"/>
    <x v="0"/>
    <m/>
    <m/>
    <m/>
    <n v="0.49606299212598431"/>
    <n v="0.83582089552238803"/>
    <n v="0.1166666666666667"/>
    <n v="0.51376146788990829"/>
    <n v="0.63636363636363635"/>
  </r>
  <r>
    <x v="0"/>
    <s v="FinBERT_BERTopic"/>
    <x v="0"/>
    <x v="1"/>
    <x v="0"/>
    <x v="1"/>
    <s v="10"/>
    <s v="linear"/>
    <m/>
    <n v="0.51181102362204722"/>
    <n v="0.72388059701492535"/>
    <n v="0.27500000000000002"/>
    <n v="0.52717391304347827"/>
    <n v="0.61006289308176098"/>
  </r>
  <r>
    <x v="0"/>
    <s v="FinBERT_BERTopic"/>
    <x v="0"/>
    <x v="1"/>
    <x v="0"/>
    <x v="2"/>
    <s v="entropy"/>
    <s v="5"/>
    <m/>
    <n v="0.53149606299212604"/>
    <n v="0.88059701492537312"/>
    <n v="0.14166666666666669"/>
    <n v="0.5339366515837104"/>
    <n v="0.6647887323943662"/>
  </r>
  <r>
    <x v="0"/>
    <s v="FinBERT_BERTopic"/>
    <x v="0"/>
    <x v="1"/>
    <x v="0"/>
    <x v="3"/>
    <s v="gini"/>
    <s v="10"/>
    <s v="1000"/>
    <n v="0.55511811023622049"/>
    <n v="0.91044776119402981"/>
    <n v="0.1583333333333333"/>
    <n v="0.547085201793722"/>
    <n v="0.68347338935574231"/>
  </r>
  <r>
    <x v="0"/>
    <s v="FinBERT_BERTopic"/>
    <x v="0"/>
    <x v="1"/>
    <x v="0"/>
    <x v="4"/>
    <s v="1e-09"/>
    <m/>
    <m/>
    <n v="0.50787401574803148"/>
    <n v="0.35820895522388058"/>
    <n v="0.67500000000000004"/>
    <n v="0.55172413793103448"/>
    <n v="0.43438914027149322"/>
  </r>
  <r>
    <x v="0"/>
    <s v="FinBERT_BERTopic"/>
    <x v="0"/>
    <x v="1"/>
    <x v="0"/>
    <x v="5"/>
    <s v="gbtree"/>
    <s v="0.1"/>
    <m/>
    <n v="0.52362204724409445"/>
    <n v="0.82835820895522383"/>
    <n v="0.18333333333333329"/>
    <n v="0.53110047846889952"/>
    <n v="0.64723032069970843"/>
  </r>
  <r>
    <x v="0"/>
    <s v="FinBERT_BERTopic"/>
    <x v="0"/>
    <x v="2"/>
    <x v="0"/>
    <x v="0"/>
    <m/>
    <m/>
    <m/>
    <n v="0.57480314960629919"/>
    <n v="0.94039735099337751"/>
    <n v="3.8834951456310683E-2"/>
    <n v="0.58921161825726143"/>
    <n v="0.72448979591836737"/>
  </r>
  <r>
    <x v="0"/>
    <s v="FinBERT_BERTopic"/>
    <x v="0"/>
    <x v="2"/>
    <x v="0"/>
    <x v="1"/>
    <s v="10"/>
    <s v="linear"/>
    <m/>
    <n v="0.55118110236220474"/>
    <n v="0.79470198675496684"/>
    <n v="0.1941747572815534"/>
    <n v="0.59113300492610843"/>
    <n v="0.67796610169491534"/>
  </r>
  <r>
    <x v="0"/>
    <s v="FinBERT_BERTopic"/>
    <x v="0"/>
    <x v="2"/>
    <x v="0"/>
    <x v="2"/>
    <s v="entropy"/>
    <s v="5"/>
    <m/>
    <n v="0.57874015748031493"/>
    <n v="0.9072847682119205"/>
    <n v="9.7087378640776698E-2"/>
    <n v="0.59565217391304348"/>
    <n v="0.71916010498687677"/>
  </r>
  <r>
    <x v="0"/>
    <s v="FinBERT_BERTopic"/>
    <x v="0"/>
    <x v="2"/>
    <x v="0"/>
    <x v="3"/>
    <s v="gini"/>
    <s v="10"/>
    <s v="1000"/>
    <n v="0.59842519685039375"/>
    <n v="0.91390728476821192"/>
    <n v="0.1359223300970874"/>
    <n v="0.60792951541850215"/>
    <n v="0.73015873015873001"/>
  </r>
  <r>
    <x v="0"/>
    <s v="FinBERT_BERTopic"/>
    <x v="0"/>
    <x v="2"/>
    <x v="0"/>
    <x v="4"/>
    <s v="1e-09"/>
    <m/>
    <m/>
    <n v="0.44094488188976377"/>
    <n v="0.2251655629139073"/>
    <n v="0.75728155339805825"/>
    <n v="0.57627118644067798"/>
    <n v="0.32380952380952382"/>
  </r>
  <r>
    <x v="0"/>
    <s v="FinBERT_BERTopic"/>
    <x v="0"/>
    <x v="2"/>
    <x v="0"/>
    <x v="5"/>
    <s v="gbtree"/>
    <s v="0.1"/>
    <m/>
    <n v="0.56692913385826771"/>
    <n v="0.85430463576158944"/>
    <n v="0.14563106796116501"/>
    <n v="0.59447004608294929"/>
    <n v="0.70108695652173902"/>
  </r>
  <r>
    <x v="0"/>
    <s v="FinBERT_BERTopic"/>
    <x v="0"/>
    <x v="3"/>
    <x v="0"/>
    <x v="0"/>
    <m/>
    <m/>
    <m/>
    <n v="0.5400788436268068"/>
    <n v="0.81902552204176338"/>
    <n v="0.17575757575757581"/>
    <n v="0.56479999999999997"/>
    <n v="0.66856060606060597"/>
  </r>
  <r>
    <x v="0"/>
    <s v="FinBERT_BERTopic"/>
    <x v="0"/>
    <x v="3"/>
    <x v="0"/>
    <x v="1"/>
    <s v="10"/>
    <s v="linear"/>
    <m/>
    <n v="0.52956636005256241"/>
    <n v="0.72389791183294661"/>
    <n v="0.27575757575757581"/>
    <n v="0.56624319419237745"/>
    <n v="0.63543788187372707"/>
  </r>
  <r>
    <x v="0"/>
    <s v="FinBERT_BERTopic"/>
    <x v="0"/>
    <x v="3"/>
    <x v="0"/>
    <x v="2"/>
    <s v="entropy"/>
    <s v="5"/>
    <m/>
    <n v="0.55453350854139294"/>
    <n v="0.87470997679814388"/>
    <n v="0.13636363636363641"/>
    <n v="0.56948640483383683"/>
    <n v="0.68984446477584627"/>
  </r>
  <r>
    <x v="0"/>
    <s v="FinBERT_BERTopic"/>
    <x v="0"/>
    <x v="3"/>
    <x v="0"/>
    <x v="3"/>
    <s v="gini"/>
    <s v="10"/>
    <s v="1000"/>
    <n v="0.56767411300919846"/>
    <n v="0.83062645011600933"/>
    <n v="0.22424242424242419"/>
    <n v="0.58306188925081437"/>
    <n v="0.68516746411483265"/>
  </r>
  <r>
    <x v="0"/>
    <s v="FinBERT_BERTopic"/>
    <x v="0"/>
    <x v="3"/>
    <x v="0"/>
    <x v="4"/>
    <s v="1e-09"/>
    <m/>
    <m/>
    <n v="0.49145860709592643"/>
    <n v="0.31554524361948949"/>
    <n v="0.72121212121212119"/>
    <n v="0.59649122807017541"/>
    <n v="0.41274658573596362"/>
  </r>
  <r>
    <x v="0"/>
    <s v="FinBERT_BERTopic"/>
    <x v="0"/>
    <x v="3"/>
    <x v="0"/>
    <x v="5"/>
    <s v="gbtree"/>
    <s v="0.1"/>
    <m/>
    <n v="0.53613666228646517"/>
    <n v="0.76102088167053361"/>
    <n v="0.2424242424242424"/>
    <n v="0.56747404844290661"/>
    <n v="0.65014866204162547"/>
  </r>
  <r>
    <x v="0"/>
    <s v="FinBERT_BERTopic"/>
    <x v="0"/>
    <x v="4"/>
    <x v="0"/>
    <x v="0"/>
    <m/>
    <m/>
    <m/>
    <n v="0.53543307086614178"/>
    <n v="0.89122807017543859"/>
    <n v="8.0717488789237665E-2"/>
    <n v="0.55337690631808278"/>
    <n v="0.68279569892473113"/>
  </r>
  <r>
    <x v="0"/>
    <s v="FinBERT_BERTopic"/>
    <x v="0"/>
    <x v="4"/>
    <x v="0"/>
    <x v="1"/>
    <s v="10"/>
    <s v="linear"/>
    <m/>
    <n v="0.53149606299212604"/>
    <n v="0.76140350877192986"/>
    <n v="0.2376681614349776"/>
    <n v="0.56072351421188626"/>
    <n v="0.64583333333333326"/>
  </r>
  <r>
    <x v="0"/>
    <s v="FinBERT_BERTopic"/>
    <x v="0"/>
    <x v="4"/>
    <x v="0"/>
    <x v="2"/>
    <s v="entropy"/>
    <s v="5"/>
    <m/>
    <n v="0.55511811023622049"/>
    <n v="0.89473684210526316"/>
    <n v="0.1210762331838565"/>
    <n v="0.56541019955654104"/>
    <n v="0.69293478260869557"/>
  </r>
  <r>
    <x v="0"/>
    <s v="FinBERT_BERTopic"/>
    <x v="0"/>
    <x v="4"/>
    <x v="0"/>
    <x v="3"/>
    <s v="gini"/>
    <s v="10"/>
    <s v="1000"/>
    <n v="0.57677165354330706"/>
    <n v="0.91228070175438591"/>
    <n v="0.1479820627802691"/>
    <n v="0.57777777777777772"/>
    <n v="0.70748299319727892"/>
  </r>
  <r>
    <x v="0"/>
    <s v="FinBERT_BERTopic"/>
    <x v="0"/>
    <x v="4"/>
    <x v="0"/>
    <x v="4"/>
    <s v="1e-09"/>
    <m/>
    <m/>
    <n v="0.47440944881889763"/>
    <n v="0.28771929824561399"/>
    <n v="0.71300448430493268"/>
    <n v="0.56164383561643838"/>
    <n v="0.38051044083526681"/>
  </r>
  <r>
    <x v="0"/>
    <s v="FinBERT_BERTopic"/>
    <x v="0"/>
    <x v="4"/>
    <x v="0"/>
    <x v="5"/>
    <s v="gbtree"/>
    <s v="0.1"/>
    <m/>
    <n v="0.54527559055118113"/>
    <n v="0.84210526315789469"/>
    <n v="0.1659192825112108"/>
    <n v="0.56338028169014087"/>
    <n v="0.67510548523206748"/>
  </r>
  <r>
    <x v="1"/>
    <s v="FinBERT"/>
    <x v="0"/>
    <x v="0"/>
    <x v="0"/>
    <x v="0"/>
    <m/>
    <m/>
    <m/>
    <n v="0.5731225296442688"/>
    <n v="0.75342465753424659"/>
    <n v="0.32710280373831768"/>
    <n v="0.60439560439560436"/>
    <n v="0.6707317073170731"/>
  </r>
  <r>
    <x v="1"/>
    <s v="FinBERT"/>
    <x v="0"/>
    <x v="0"/>
    <x v="0"/>
    <x v="1"/>
    <s v="10"/>
    <s v="linear"/>
    <m/>
    <n v="0.52964426877470361"/>
    <n v="0.4589041095890411"/>
    <n v="0.62616822429906538"/>
    <n v="0.62616822429906538"/>
    <n v="0.5296442687747035"/>
  </r>
  <r>
    <x v="1"/>
    <s v="FinBERT"/>
    <x v="0"/>
    <x v="0"/>
    <x v="0"/>
    <x v="2"/>
    <s v="entropy"/>
    <s v="5"/>
    <m/>
    <n v="0.43083003952569171"/>
    <n v="1.3698630136986301E-2"/>
    <n v="1"/>
    <n v="1"/>
    <n v="2.7027027027027029E-2"/>
  </r>
  <r>
    <x v="1"/>
    <s v="FinBERT"/>
    <x v="0"/>
    <x v="0"/>
    <x v="0"/>
    <x v="3"/>
    <s v="gini"/>
    <s v="10"/>
    <s v="1000"/>
    <n v="0.466403162055336"/>
    <n v="0.29452054794520549"/>
    <n v="0.7009345794392523"/>
    <n v="0.57333333333333336"/>
    <n v="0.38914027149321267"/>
  </r>
  <r>
    <x v="1"/>
    <s v="FinBERT"/>
    <x v="0"/>
    <x v="0"/>
    <x v="0"/>
    <x v="4"/>
    <s v="1e-09"/>
    <m/>
    <m/>
    <n v="0.45849802371541498"/>
    <n v="0.17808219178082191"/>
    <n v="0.84112149532710279"/>
    <n v="0.60465116279069764"/>
    <n v="0.27513227513227512"/>
  </r>
  <r>
    <x v="1"/>
    <s v="FinBERT"/>
    <x v="0"/>
    <x v="0"/>
    <x v="0"/>
    <x v="5"/>
    <s v="gbtree"/>
    <s v="0.1"/>
    <m/>
    <n v="0.43083003952569171"/>
    <n v="0.17123287671232881"/>
    <n v="0.78504672897196259"/>
    <n v="0.52083333333333337"/>
    <n v="0.25773195876288663"/>
  </r>
  <r>
    <x v="1"/>
    <s v="FinBERT"/>
    <x v="0"/>
    <x v="1"/>
    <x v="0"/>
    <x v="0"/>
    <m/>
    <m/>
    <m/>
    <n v="0.53149606299212604"/>
    <n v="1"/>
    <n v="8.3333333333333332E-3"/>
    <n v="0.52964426877470361"/>
    <n v="0.6925064599483205"/>
  </r>
  <r>
    <x v="1"/>
    <s v="FinBERT"/>
    <x v="0"/>
    <x v="1"/>
    <x v="0"/>
    <x v="1"/>
    <s v="10"/>
    <s v="linear"/>
    <m/>
    <n v="0.5"/>
    <n v="0.47761194029850751"/>
    <n v="0.52500000000000002"/>
    <n v="0.52892561983471076"/>
    <n v="0.50196078431372537"/>
  </r>
  <r>
    <x v="1"/>
    <s v="FinBERT"/>
    <x v="0"/>
    <x v="1"/>
    <x v="0"/>
    <x v="2"/>
    <s v="entropy"/>
    <s v="5"/>
    <m/>
    <n v="0.48031496062992118"/>
    <n v="0.1567164179104478"/>
    <n v="0.84166666666666667"/>
    <n v="0.52500000000000002"/>
    <n v="0.2413793103448276"/>
  </r>
  <r>
    <x v="1"/>
    <s v="FinBERT"/>
    <x v="0"/>
    <x v="1"/>
    <x v="0"/>
    <x v="3"/>
    <s v="gini"/>
    <s v="10"/>
    <s v="1000"/>
    <n v="0.5"/>
    <n v="0.45522388059701491"/>
    <n v="0.55000000000000004"/>
    <n v="0.5304347826086957"/>
    <n v="0.48995983935742982"/>
  </r>
  <r>
    <x v="1"/>
    <s v="FinBERT"/>
    <x v="0"/>
    <x v="1"/>
    <x v="0"/>
    <x v="4"/>
    <s v="1e-09"/>
    <m/>
    <m/>
    <n v="0.47244094488188981"/>
    <n v="0"/>
    <n v="1"/>
    <n v="0"/>
    <n v="0"/>
  </r>
  <r>
    <x v="1"/>
    <s v="FinBERT"/>
    <x v="0"/>
    <x v="1"/>
    <x v="0"/>
    <x v="5"/>
    <s v="gbtree"/>
    <s v="0.1"/>
    <m/>
    <n v="0.44881889763779531"/>
    <n v="0.18656716417910449"/>
    <n v="0.7416666666666667"/>
    <n v="0.44642857142857151"/>
    <n v="0.26315789473684209"/>
  </r>
  <r>
    <x v="1"/>
    <s v="FinBERT"/>
    <x v="0"/>
    <x v="2"/>
    <x v="0"/>
    <x v="0"/>
    <m/>
    <m/>
    <m/>
    <n v="0.59448818897637801"/>
    <n v="1"/>
    <n v="0"/>
    <n v="0.59448818897637801"/>
    <n v="0.74567901234567902"/>
  </r>
  <r>
    <x v="1"/>
    <s v="FinBERT"/>
    <x v="0"/>
    <x v="2"/>
    <x v="0"/>
    <x v="1"/>
    <s v="10"/>
    <s v="linear"/>
    <m/>
    <n v="0.452755905511811"/>
    <n v="0.37748344370860931"/>
    <n v="0.56310679611650483"/>
    <n v="0.55882352941176472"/>
    <n v="0.45059288537549408"/>
  </r>
  <r>
    <x v="1"/>
    <s v="FinBERT"/>
    <x v="0"/>
    <x v="2"/>
    <x v="0"/>
    <x v="2"/>
    <s v="entropy"/>
    <s v="5"/>
    <m/>
    <n v="0.46456692913385828"/>
    <n v="0.32450331125827808"/>
    <n v="0.66990291262135926"/>
    <n v="0.59036144578313254"/>
    <n v="0.41880341880341881"/>
  </r>
  <r>
    <x v="1"/>
    <s v="FinBERT"/>
    <x v="0"/>
    <x v="2"/>
    <x v="0"/>
    <x v="3"/>
    <s v="gini"/>
    <s v="10"/>
    <s v="1000"/>
    <n v="0.57874015748031493"/>
    <n v="0.71523178807947019"/>
    <n v="0.37864077669902912"/>
    <n v="0.62790697674418605"/>
    <n v="0.66873065015479882"/>
  </r>
  <r>
    <x v="1"/>
    <s v="FinBERT"/>
    <x v="0"/>
    <x v="2"/>
    <x v="0"/>
    <x v="4"/>
    <s v="1e-09"/>
    <m/>
    <m/>
    <n v="0.40551181102362199"/>
    <n v="0"/>
    <n v="1"/>
    <n v="0"/>
    <n v="0"/>
  </r>
  <r>
    <x v="1"/>
    <s v="FinBERT"/>
    <x v="0"/>
    <x v="2"/>
    <x v="0"/>
    <x v="5"/>
    <s v="gbtree"/>
    <s v="0.1"/>
    <m/>
    <n v="0.46850393700787402"/>
    <n v="0.29139072847682118"/>
    <n v="0.72815533980582525"/>
    <n v="0.61111111111111116"/>
    <n v="0.39461883408071752"/>
  </r>
  <r>
    <x v="1"/>
    <s v="FinBERT"/>
    <x v="0"/>
    <x v="3"/>
    <x v="0"/>
    <x v="0"/>
    <m/>
    <m/>
    <m/>
    <n v="0.56636005256241784"/>
    <n v="0.91647331786542918"/>
    <n v="0.1090909090909091"/>
    <n v="0.57329462989840352"/>
    <n v="0.70535714285714279"/>
  </r>
  <r>
    <x v="1"/>
    <s v="FinBERT"/>
    <x v="0"/>
    <x v="3"/>
    <x v="0"/>
    <x v="1"/>
    <s v="10"/>
    <s v="linear"/>
    <m/>
    <n v="0.4940867279894875"/>
    <n v="0.43619489559164731"/>
    <n v="0.5696969696969697"/>
    <n v="0.5696969696969697"/>
    <n v="0.49408672798948738"/>
  </r>
  <r>
    <x v="1"/>
    <s v="FinBERT"/>
    <x v="0"/>
    <x v="3"/>
    <x v="0"/>
    <x v="2"/>
    <s v="entropy"/>
    <s v="5"/>
    <m/>
    <n v="0.45860709592641258"/>
    <n v="0.1670533642691415"/>
    <n v="0.83939393939393936"/>
    <n v="0.57599999999999996"/>
    <n v="0.25899280575539568"/>
  </r>
  <r>
    <x v="1"/>
    <s v="FinBERT"/>
    <x v="0"/>
    <x v="3"/>
    <x v="0"/>
    <x v="3"/>
    <s v="gini"/>
    <s v="10"/>
    <s v="1000"/>
    <n v="0.51511169513797639"/>
    <n v="0.49187935034802782"/>
    <n v="0.54545454545454541"/>
    <n v="0.58563535911602205"/>
    <n v="0.53467843631778067"/>
  </r>
  <r>
    <x v="1"/>
    <s v="FinBERT"/>
    <x v="0"/>
    <x v="3"/>
    <x v="0"/>
    <x v="4"/>
    <s v="1e-09"/>
    <m/>
    <m/>
    <n v="0.44546649145860712"/>
    <n v="6.0324825986078877E-2"/>
    <n v="0.94848484848484849"/>
    <n v="0.60465116279069764"/>
    <n v="0.109704641350211"/>
  </r>
  <r>
    <x v="1"/>
    <s v="FinBERT"/>
    <x v="0"/>
    <x v="3"/>
    <x v="0"/>
    <x v="5"/>
    <s v="gbtree"/>
    <s v="0.1"/>
    <m/>
    <n v="0.44940867279894869"/>
    <n v="0.21809744779582371"/>
    <n v="0.75151515151515147"/>
    <n v="0.53409090909090906"/>
    <n v="0.30971993410214171"/>
  </r>
  <r>
    <x v="1"/>
    <s v="FinBERT"/>
    <x v="0"/>
    <x v="4"/>
    <x v="0"/>
    <x v="0"/>
    <m/>
    <m/>
    <m/>
    <n v="0.56299212598425197"/>
    <n v="1"/>
    <n v="4.4843049327354259E-3"/>
    <n v="0.56213017751479288"/>
    <n v="0.71969696969696972"/>
  </r>
  <r>
    <x v="1"/>
    <s v="FinBERT"/>
    <x v="0"/>
    <x v="4"/>
    <x v="0"/>
    <x v="1"/>
    <s v="10"/>
    <s v="linear"/>
    <m/>
    <n v="0.4763779527559055"/>
    <n v="0.42456140350877192"/>
    <n v="0.54260089686098656"/>
    <n v="0.54260089686098656"/>
    <n v="0.4763779527559055"/>
  </r>
  <r>
    <x v="1"/>
    <s v="FinBERT"/>
    <x v="0"/>
    <x v="4"/>
    <x v="0"/>
    <x v="2"/>
    <s v="entropy"/>
    <s v="5"/>
    <m/>
    <n v="0.47244094488188981"/>
    <n v="0.24561403508771931"/>
    <n v="0.7623318385650224"/>
    <n v="0.56910569105691056"/>
    <n v="0.34313725490196079"/>
  </r>
  <r>
    <x v="1"/>
    <s v="FinBERT"/>
    <x v="0"/>
    <x v="4"/>
    <x v="0"/>
    <x v="3"/>
    <s v="gini"/>
    <s v="10"/>
    <s v="1000"/>
    <n v="0.53937007874015752"/>
    <n v="0.59298245614035083"/>
    <n v="0.47085201793721981"/>
    <n v="0.58885017421602792"/>
    <n v="0.59090909090909094"/>
  </r>
  <r>
    <x v="1"/>
    <s v="FinBERT"/>
    <x v="0"/>
    <x v="4"/>
    <x v="0"/>
    <x v="4"/>
    <s v="1e-09"/>
    <m/>
    <m/>
    <n v="0.4389763779527559"/>
    <n v="0"/>
    <n v="1"/>
    <n v="0"/>
    <n v="0"/>
  </r>
  <r>
    <x v="1"/>
    <s v="FinBERT"/>
    <x v="0"/>
    <x v="4"/>
    <x v="0"/>
    <x v="5"/>
    <s v="gbtree"/>
    <s v="0.1"/>
    <m/>
    <n v="0.45866141732283472"/>
    <n v="0.24210526315789471"/>
    <n v="0.73542600896860988"/>
    <n v="0.5390625"/>
    <n v="0.33414043583535108"/>
  </r>
  <r>
    <x v="2"/>
    <s v="LM_LDATopic"/>
    <x v="0"/>
    <x v="0"/>
    <x v="0"/>
    <x v="0"/>
    <m/>
    <m/>
    <m/>
    <n v="0.58964143426294824"/>
    <n v="0.92361111111111116"/>
    <n v="0.14018691588785051"/>
    <n v="0.59111111111111114"/>
    <n v="0.72086720867208676"/>
  </r>
  <r>
    <x v="2"/>
    <s v="LM_LDATopic"/>
    <x v="0"/>
    <x v="0"/>
    <x v="0"/>
    <x v="1"/>
    <s v="10"/>
    <s v="linear"/>
    <m/>
    <n v="0.58167330677290841"/>
    <n v="0.86805555555555558"/>
    <n v="0.19626168224299059"/>
    <n v="0.59241706161137442"/>
    <n v="0.70422535211267601"/>
  </r>
  <r>
    <x v="2"/>
    <s v="LM_LDATopic"/>
    <x v="0"/>
    <x v="0"/>
    <x v="0"/>
    <x v="2"/>
    <s v="entropy"/>
    <s v="5"/>
    <m/>
    <n v="0.57768924302788849"/>
    <n v="0.86805555555555558"/>
    <n v="0.18691588785046731"/>
    <n v="0.589622641509434"/>
    <n v="0.70224719101123589"/>
  </r>
  <r>
    <x v="2"/>
    <s v="LM_LDATopic"/>
    <x v="0"/>
    <x v="0"/>
    <x v="0"/>
    <x v="3"/>
    <s v="gini"/>
    <s v="10"/>
    <s v="1000"/>
    <n v="0.60956175298804782"/>
    <n v="0.77777777777777779"/>
    <n v="0.38317757009345788"/>
    <n v="0.6292134831460674"/>
    <n v="0.69565217391304335"/>
  </r>
  <r>
    <x v="2"/>
    <s v="LM_LDATopic"/>
    <x v="0"/>
    <x v="0"/>
    <x v="0"/>
    <x v="4"/>
    <s v="1e-09"/>
    <m/>
    <m/>
    <n v="0.55776892430278879"/>
    <n v="0.5625"/>
    <n v="0.55140186915887845"/>
    <n v="0.62790697674418605"/>
    <n v="0.59340659340659341"/>
  </r>
  <r>
    <x v="2"/>
    <s v="LM_LDATopic"/>
    <x v="0"/>
    <x v="0"/>
    <x v="0"/>
    <x v="5"/>
    <s v="gbtree"/>
    <s v="0.1"/>
    <m/>
    <n v="0.56972111553784865"/>
    <n v="0.78472222222222221"/>
    <n v="0.28037383177570091"/>
    <n v="0.59473684210526312"/>
    <n v="0.67664670658682635"/>
  </r>
  <r>
    <x v="2"/>
    <s v="LM_LDATopic"/>
    <x v="0"/>
    <x v="1"/>
    <x v="0"/>
    <x v="0"/>
    <m/>
    <m/>
    <m/>
    <n v="0.55378486055776888"/>
    <n v="0.80303030303030298"/>
    <n v="0.27731092436974791"/>
    <n v="0.55208333333333337"/>
    <n v="0.65432098765432101"/>
  </r>
  <r>
    <x v="2"/>
    <s v="LM_LDATopic"/>
    <x v="0"/>
    <x v="1"/>
    <x v="0"/>
    <x v="1"/>
    <s v="10"/>
    <s v="linear"/>
    <m/>
    <n v="0.54980079681274896"/>
    <n v="0.71212121212121215"/>
    <n v="0.36974789915966388"/>
    <n v="0.55621301775147924"/>
    <n v="0.62458471760797341"/>
  </r>
  <r>
    <x v="2"/>
    <s v="LM_LDATopic"/>
    <x v="0"/>
    <x v="1"/>
    <x v="0"/>
    <x v="2"/>
    <s v="entropy"/>
    <s v="5"/>
    <m/>
    <n v="0.52191235059760954"/>
    <n v="0.5757575757575758"/>
    <n v="0.46218487394957991"/>
    <n v="0.54285714285714282"/>
    <n v="0.55882352941176461"/>
  </r>
  <r>
    <x v="2"/>
    <s v="LM_LDATopic"/>
    <x v="0"/>
    <x v="1"/>
    <x v="0"/>
    <x v="3"/>
    <s v="gini"/>
    <s v="10"/>
    <s v="1000"/>
    <n v="0.46215139442231068"/>
    <n v="0.30303030303030298"/>
    <n v="0.6386554621848739"/>
    <n v="0.48192771084337349"/>
    <n v="0.372093023255814"/>
  </r>
  <r>
    <x v="2"/>
    <s v="LM_LDATopic"/>
    <x v="0"/>
    <x v="1"/>
    <x v="0"/>
    <x v="4"/>
    <s v="1e-09"/>
    <m/>
    <m/>
    <n v="0.49800796812748999"/>
    <n v="0.1212121212121212"/>
    <n v="0.91596638655462181"/>
    <n v="0.61538461538461542"/>
    <n v="0.20253164556962031"/>
  </r>
  <r>
    <x v="2"/>
    <s v="LM_LDATopic"/>
    <x v="0"/>
    <x v="1"/>
    <x v="0"/>
    <x v="5"/>
    <s v="gbtree"/>
    <s v="0.1"/>
    <m/>
    <n v="0.49003984063745021"/>
    <n v="0.37878787878787878"/>
    <n v="0.61344537815126055"/>
    <n v="0.52083333333333337"/>
    <n v="0.43859649122807021"/>
  </r>
  <r>
    <x v="2"/>
    <s v="LM_LDATopic"/>
    <x v="0"/>
    <x v="2"/>
    <x v="0"/>
    <x v="0"/>
    <m/>
    <m/>
    <m/>
    <n v="0.56972111553784865"/>
    <n v="0.91946308724832215"/>
    <n v="5.8823529411764712E-2"/>
    <n v="0.58798283261802575"/>
    <n v="0.7172774869109948"/>
  </r>
  <r>
    <x v="2"/>
    <s v="LM_LDATopic"/>
    <x v="0"/>
    <x v="2"/>
    <x v="0"/>
    <x v="1"/>
    <s v="10"/>
    <s v="linear"/>
    <m/>
    <n v="0.56972111553784865"/>
    <n v="0.89932885906040272"/>
    <n v="8.8235294117647065E-2"/>
    <n v="0.5903083700440529"/>
    <n v="0.7127659574468086"/>
  </r>
  <r>
    <x v="2"/>
    <s v="LM_LDATopic"/>
    <x v="0"/>
    <x v="2"/>
    <x v="0"/>
    <x v="2"/>
    <s v="entropy"/>
    <s v="5"/>
    <m/>
    <n v="0.49402390438247012"/>
    <n v="0.6174496644295302"/>
    <n v="0.31372549019607843"/>
    <n v="0.5679012345679012"/>
    <n v="0.59163987138263674"/>
  </r>
  <r>
    <x v="2"/>
    <s v="LM_LDATopic"/>
    <x v="0"/>
    <x v="2"/>
    <x v="0"/>
    <x v="3"/>
    <s v="gini"/>
    <s v="10"/>
    <s v="1000"/>
    <n v="0.44223107569721121"/>
    <n v="0.43624161073825501"/>
    <n v="0.45098039215686281"/>
    <n v="0.53719008264462809"/>
    <n v="0.48148148148148151"/>
  </r>
  <r>
    <x v="2"/>
    <s v="LM_LDATopic"/>
    <x v="0"/>
    <x v="2"/>
    <x v="0"/>
    <x v="4"/>
    <s v="1e-09"/>
    <m/>
    <m/>
    <n v="0.4302788844621514"/>
    <n v="6.0402684563758392E-2"/>
    <n v="0.97058823529411764"/>
    <n v="0.75"/>
    <n v="0.11180124223602481"/>
  </r>
  <r>
    <x v="2"/>
    <s v="LM_LDATopic"/>
    <x v="0"/>
    <x v="2"/>
    <x v="0"/>
    <x v="5"/>
    <s v="gbtree"/>
    <s v="0.1"/>
    <m/>
    <n v="0.50996015936254979"/>
    <n v="0.52348993288590606"/>
    <n v="0.49019607843137247"/>
    <n v="0.6"/>
    <n v="0.55913978494623662"/>
  </r>
  <r>
    <x v="2"/>
    <s v="LM_LDATopic"/>
    <x v="0"/>
    <x v="3"/>
    <x v="0"/>
    <x v="0"/>
    <m/>
    <m/>
    <m/>
    <n v="0.57104913678618863"/>
    <n v="0.88470588235294123"/>
    <n v="0.16463414634146339"/>
    <n v="0.57846153846153847"/>
    <n v="0.69953488372093031"/>
  </r>
  <r>
    <x v="2"/>
    <s v="LM_LDATopic"/>
    <x v="0"/>
    <x v="3"/>
    <x v="0"/>
    <x v="1"/>
    <s v="10"/>
    <s v="linear"/>
    <m/>
    <n v="0.56706507304116871"/>
    <n v="0.83058823529411763"/>
    <n v="0.22560975609756101"/>
    <n v="0.58154859967051076"/>
    <n v="0.68410852713178305"/>
  </r>
  <r>
    <x v="2"/>
    <s v="LM_LDATopic"/>
    <x v="0"/>
    <x v="3"/>
    <x v="0"/>
    <x v="2"/>
    <s v="entropy"/>
    <s v="5"/>
    <m/>
    <n v="0.53120849933598935"/>
    <n v="0.68941176470588239"/>
    <n v="0.32621951219512202"/>
    <n v="0.57003891050583655"/>
    <n v="0.62406815761448353"/>
  </r>
  <r>
    <x v="2"/>
    <s v="LM_LDATopic"/>
    <x v="0"/>
    <x v="3"/>
    <x v="0"/>
    <x v="3"/>
    <s v="gini"/>
    <s v="10"/>
    <s v="1000"/>
    <n v="0.5046480743691899"/>
    <n v="0.51058823529411768"/>
    <n v="0.49695121951219512"/>
    <n v="0.56806282722513091"/>
    <n v="0.53779429987608429"/>
  </r>
  <r>
    <x v="2"/>
    <s v="LM_LDATopic"/>
    <x v="0"/>
    <x v="3"/>
    <x v="0"/>
    <x v="4"/>
    <s v="1e-09"/>
    <m/>
    <m/>
    <n v="0.4953519256308101"/>
    <n v="0.24941176470588239"/>
    <n v="0.81402439024390238"/>
    <n v="0.6347305389221557"/>
    <n v="0.35810810810810811"/>
  </r>
  <r>
    <x v="2"/>
    <s v="LM_LDATopic"/>
    <x v="0"/>
    <x v="3"/>
    <x v="0"/>
    <x v="5"/>
    <s v="gbtree"/>
    <s v="0.1"/>
    <m/>
    <n v="0.52324037184594951"/>
    <n v="0.56705882352941173"/>
    <n v="0.46646341463414642"/>
    <n v="0.57932692307692313"/>
    <n v="0.57312722948870387"/>
  </r>
  <r>
    <x v="2"/>
    <s v="LM_LDATopic"/>
    <x v="0"/>
    <x v="4"/>
    <x v="0"/>
    <x v="0"/>
    <m/>
    <m/>
    <m/>
    <n v="0.56175298804780871"/>
    <n v="0.86476868327402134"/>
    <n v="0.1764705882352941"/>
    <n v="0.57176470588235295"/>
    <n v="0.68838526912181308"/>
  </r>
  <r>
    <x v="2"/>
    <s v="LM_LDATopic"/>
    <x v="0"/>
    <x v="4"/>
    <x v="0"/>
    <x v="1"/>
    <s v="10"/>
    <s v="linear"/>
    <m/>
    <n v="0.55976095617529875"/>
    <n v="0.81138790035587194"/>
    <n v="0.23981900452488689"/>
    <n v="0.5757575757575758"/>
    <n v="0.6735598227474151"/>
  </r>
  <r>
    <x v="2"/>
    <s v="LM_LDATopic"/>
    <x v="0"/>
    <x v="4"/>
    <x v="0"/>
    <x v="2"/>
    <s v="entropy"/>
    <s v="5"/>
    <m/>
    <n v="0.50796812749003983"/>
    <n v="0.59786476868327398"/>
    <n v="0.39366515837104071"/>
    <n v="0.55629139072847678"/>
    <n v="0.57632933104631212"/>
  </r>
  <r>
    <x v="2"/>
    <s v="LM_LDATopic"/>
    <x v="0"/>
    <x v="4"/>
    <x v="0"/>
    <x v="3"/>
    <s v="gini"/>
    <s v="10"/>
    <s v="1000"/>
    <n v="0.45219123505976089"/>
    <n v="0.37366548042704628"/>
    <n v="0.55203619909502266"/>
    <n v="0.51470588235294112"/>
    <n v="0.4329896907216495"/>
  </r>
  <r>
    <x v="2"/>
    <s v="LM_LDATopic"/>
    <x v="0"/>
    <x v="4"/>
    <x v="0"/>
    <x v="4"/>
    <s v="1e-09"/>
    <m/>
    <m/>
    <n v="0.46414342629482069"/>
    <n v="8.8967971530249115E-2"/>
    <n v="0.94117647058823528"/>
    <n v="0.65789473684210531"/>
    <n v="0.15673981191222569"/>
  </r>
  <r>
    <x v="2"/>
    <s v="LM_LDATopic"/>
    <x v="0"/>
    <x v="4"/>
    <x v="0"/>
    <x v="5"/>
    <s v="gbtree"/>
    <s v="0.1"/>
    <m/>
    <n v="0.5"/>
    <n v="0.45551601423487542"/>
    <n v="0.5565610859728507"/>
    <n v="0.5663716814159292"/>
    <n v="0.50493096646942803"/>
  </r>
  <r>
    <x v="3"/>
    <s v="LM"/>
    <x v="0"/>
    <x v="0"/>
    <x v="0"/>
    <x v="0"/>
    <m/>
    <m/>
    <m/>
    <n v="0.51792828685258963"/>
    <n v="0.43055555555555558"/>
    <n v="0.63551401869158874"/>
    <n v="0.61386138613861385"/>
    <n v="0.50612244897959191"/>
  </r>
  <r>
    <x v="3"/>
    <s v="LM"/>
    <x v="0"/>
    <x v="0"/>
    <x v="0"/>
    <x v="1"/>
    <s v="10"/>
    <s v="linear"/>
    <m/>
    <n v="0.53386454183266929"/>
    <n v="0.46527777777777779"/>
    <n v="0.62616822429906538"/>
    <n v="0.62616822429906538"/>
    <n v="0.53386454183266929"/>
  </r>
  <r>
    <x v="3"/>
    <s v="LM"/>
    <x v="0"/>
    <x v="0"/>
    <x v="0"/>
    <x v="2"/>
    <s v="entropy"/>
    <s v="5"/>
    <m/>
    <n v="0.50996015936254979"/>
    <n v="0.40972222222222221"/>
    <n v="0.64485981308411211"/>
    <n v="0.60824742268041232"/>
    <n v="0.48962655601659749"/>
  </r>
  <r>
    <x v="3"/>
    <s v="LM"/>
    <x v="0"/>
    <x v="0"/>
    <x v="0"/>
    <x v="3"/>
    <s v="gini"/>
    <s v="10"/>
    <s v="1000"/>
    <n v="0.41434262948207168"/>
    <n v="3.4722222222222217E-2"/>
    <n v="0.92523364485981308"/>
    <n v="0.38461538461538458"/>
    <n v="6.3694267515923567E-2"/>
  </r>
  <r>
    <x v="3"/>
    <s v="LM"/>
    <x v="0"/>
    <x v="0"/>
    <x v="0"/>
    <x v="4"/>
    <s v="1e-09"/>
    <m/>
    <m/>
    <n v="0.49003984063745021"/>
    <n v="0.2361111111111111"/>
    <n v="0.83177570093457942"/>
    <n v="0.65384615384615385"/>
    <n v="0.34693877551020408"/>
  </r>
  <r>
    <x v="3"/>
    <s v="LM"/>
    <x v="0"/>
    <x v="0"/>
    <x v="0"/>
    <x v="5"/>
    <s v="gbtree"/>
    <s v="0.1"/>
    <m/>
    <n v="0.4302788844621514"/>
    <n v="7.6388888888888895E-2"/>
    <n v="0.90654205607476634"/>
    <n v="0.52380952380952384"/>
    <n v="0.1333333333333333"/>
  </r>
  <r>
    <x v="3"/>
    <s v="LM"/>
    <x v="0"/>
    <x v="1"/>
    <x v="0"/>
    <x v="0"/>
    <m/>
    <m/>
    <m/>
    <n v="0.50597609561752988"/>
    <n v="0.47727272727272729"/>
    <n v="0.53781512605042014"/>
    <n v="0.53389830508474578"/>
    <n v="0.50399999999999989"/>
  </r>
  <r>
    <x v="3"/>
    <s v="LM"/>
    <x v="0"/>
    <x v="1"/>
    <x v="0"/>
    <x v="1"/>
    <s v="10"/>
    <s v="linear"/>
    <m/>
    <n v="0.50597609561752988"/>
    <n v="0.48484848484848492"/>
    <n v="0.52941176470588236"/>
    <n v="0.53333333333333333"/>
    <n v="0.50793650793650802"/>
  </r>
  <r>
    <x v="3"/>
    <s v="LM"/>
    <x v="0"/>
    <x v="1"/>
    <x v="0"/>
    <x v="2"/>
    <s v="entropy"/>
    <s v="5"/>
    <m/>
    <n v="0.53386454183266929"/>
    <n v="0.54545454545454541"/>
    <n v="0.52100840336134457"/>
    <n v="0.55813953488372092"/>
    <n v="0.55172413793103436"/>
  </r>
  <r>
    <x v="3"/>
    <s v="LM"/>
    <x v="0"/>
    <x v="1"/>
    <x v="0"/>
    <x v="3"/>
    <s v="gini"/>
    <s v="10"/>
    <s v="1000"/>
    <n v="0.50199203187250996"/>
    <n v="0.16666666666666671"/>
    <n v="0.87394957983193278"/>
    <n v="0.59459459459459463"/>
    <n v="0.26035502958579881"/>
  </r>
  <r>
    <x v="3"/>
    <s v="LM"/>
    <x v="0"/>
    <x v="1"/>
    <x v="0"/>
    <x v="4"/>
    <s v="1e-09"/>
    <m/>
    <m/>
    <n v="0.47410358565737049"/>
    <n v="0"/>
    <n v="1"/>
    <n v="0"/>
    <n v="0"/>
  </r>
  <r>
    <x v="3"/>
    <s v="LM"/>
    <x v="0"/>
    <x v="1"/>
    <x v="0"/>
    <x v="5"/>
    <s v="gbtree"/>
    <s v="0.1"/>
    <m/>
    <n v="0.49402390438247012"/>
    <n v="0.29545454545454553"/>
    <n v="0.7142857142857143"/>
    <n v="0.53424657534246578"/>
    <n v="0.38048780487804879"/>
  </r>
  <r>
    <x v="3"/>
    <s v="LM"/>
    <x v="0"/>
    <x v="2"/>
    <x v="0"/>
    <x v="0"/>
    <m/>
    <m/>
    <m/>
    <n v="0.44621513944223112"/>
    <n v="0.38926174496644289"/>
    <n v="0.52941176470588236"/>
    <n v="0.54716981132075471"/>
    <n v="0.45490196078431372"/>
  </r>
  <r>
    <x v="3"/>
    <s v="LM"/>
    <x v="0"/>
    <x v="2"/>
    <x v="0"/>
    <x v="1"/>
    <s v="10"/>
    <s v="linear"/>
    <m/>
    <n v="0.45816733067729082"/>
    <n v="0.3825503355704698"/>
    <n v="0.56862745098039214"/>
    <n v="0.5643564356435643"/>
    <n v="0.45600000000000002"/>
  </r>
  <r>
    <x v="3"/>
    <s v="LM"/>
    <x v="0"/>
    <x v="2"/>
    <x v="0"/>
    <x v="2"/>
    <s v="entropy"/>
    <s v="5"/>
    <m/>
    <n v="0.52988047808764938"/>
    <n v="0.65771812080536918"/>
    <n v="0.34313725490196079"/>
    <n v="0.59393939393939399"/>
    <n v="0.62420382165605104"/>
  </r>
  <r>
    <x v="3"/>
    <s v="LM"/>
    <x v="0"/>
    <x v="2"/>
    <x v="0"/>
    <x v="3"/>
    <s v="gini"/>
    <s v="10"/>
    <s v="1000"/>
    <n v="0.44223107569721121"/>
    <n v="0.12751677852348989"/>
    <n v="0.90196078431372551"/>
    <n v="0.65517241379310343"/>
    <n v="0.2134831460674157"/>
  </r>
  <r>
    <x v="3"/>
    <s v="LM"/>
    <x v="0"/>
    <x v="2"/>
    <x v="0"/>
    <x v="4"/>
    <s v="1e-09"/>
    <m/>
    <m/>
    <n v="0.4063745019920319"/>
    <n v="0"/>
    <n v="1"/>
    <n v="0"/>
    <n v="0"/>
  </r>
  <r>
    <x v="3"/>
    <s v="LM"/>
    <x v="0"/>
    <x v="2"/>
    <x v="0"/>
    <x v="5"/>
    <s v="gbtree"/>
    <s v="0.1"/>
    <m/>
    <n v="0.4541832669322709"/>
    <n v="0.32214765100671139"/>
    <n v="0.6470588235294118"/>
    <n v="0.5714285714285714"/>
    <n v="0.41201716738197419"/>
  </r>
  <r>
    <x v="3"/>
    <s v="LM"/>
    <x v="0"/>
    <x v="3"/>
    <x v="0"/>
    <x v="0"/>
    <m/>
    <m/>
    <m/>
    <n v="0.49003984063745021"/>
    <n v="0.43058823529411772"/>
    <n v="0.56707317073170727"/>
    <n v="0.56307692307692303"/>
    <n v="0.48799999999999999"/>
  </r>
  <r>
    <x v="3"/>
    <s v="LM"/>
    <x v="0"/>
    <x v="3"/>
    <x v="0"/>
    <x v="1"/>
    <s v="10"/>
    <s v="linear"/>
    <m/>
    <n v="0.49933598937583001"/>
    <n v="0.44235294117647062"/>
    <n v="0.57317073170731703"/>
    <n v="0.57317073170731703"/>
    <n v="0.49933598937583001"/>
  </r>
  <r>
    <x v="3"/>
    <s v="LM"/>
    <x v="0"/>
    <x v="3"/>
    <x v="0"/>
    <x v="2"/>
    <s v="entropy"/>
    <s v="5"/>
    <m/>
    <n v="0.52456839309428949"/>
    <n v="0.5388235294117647"/>
    <n v="0.50609756097560976"/>
    <n v="0.58567774936061379"/>
    <n v="0.56127450980392157"/>
  </r>
  <r>
    <x v="3"/>
    <s v="LM"/>
    <x v="0"/>
    <x v="3"/>
    <x v="0"/>
    <x v="3"/>
    <s v="gini"/>
    <s v="10"/>
    <s v="1000"/>
    <n v="0.45285524568393087"/>
    <n v="0.1082352941176471"/>
    <n v="0.89939024390243905"/>
    <n v="0.58227848101265822"/>
    <n v="0.1825396825396825"/>
  </r>
  <r>
    <x v="3"/>
    <s v="LM"/>
    <x v="0"/>
    <x v="3"/>
    <x v="0"/>
    <x v="4"/>
    <s v="1e-09"/>
    <m/>
    <m/>
    <n v="0.45683930942895079"/>
    <n v="0.08"/>
    <n v="0.94512195121951215"/>
    <n v="0.65384615384615385"/>
    <n v="0.1425576519916143"/>
  </r>
  <r>
    <x v="3"/>
    <s v="LM"/>
    <x v="0"/>
    <x v="3"/>
    <x v="0"/>
    <x v="5"/>
    <s v="gbtree"/>
    <s v="0.1"/>
    <m/>
    <n v="0.45949535192563079"/>
    <n v="0.23058823529411759"/>
    <n v="0.75609756097560976"/>
    <n v="0.550561797752809"/>
    <n v="0.3250414593698176"/>
  </r>
  <r>
    <x v="3"/>
    <s v="LM"/>
    <x v="0"/>
    <x v="4"/>
    <x v="0"/>
    <x v="0"/>
    <m/>
    <m/>
    <m/>
    <n v="0.4760956175298805"/>
    <n v="0.4306049822064057"/>
    <n v="0.5339366515837104"/>
    <n v="0.5401785714285714"/>
    <n v="0.47920792079207919"/>
  </r>
  <r>
    <x v="3"/>
    <s v="LM"/>
    <x v="0"/>
    <x v="4"/>
    <x v="0"/>
    <x v="1"/>
    <s v="10"/>
    <s v="linear"/>
    <m/>
    <n v="0.48207171314741037"/>
    <n v="0.4306049822064057"/>
    <n v="0.54751131221719462"/>
    <n v="0.54751131221719462"/>
    <n v="0.48207171314741032"/>
  </r>
  <r>
    <x v="3"/>
    <s v="LM"/>
    <x v="0"/>
    <x v="4"/>
    <x v="0"/>
    <x v="2"/>
    <s v="entropy"/>
    <s v="5"/>
    <m/>
    <n v="0.53187250996015933"/>
    <n v="0.604982206405694"/>
    <n v="0.43891402714932132"/>
    <n v="0.57823129251700678"/>
    <n v="0.59130434782608698"/>
  </r>
  <r>
    <x v="3"/>
    <s v="LM"/>
    <x v="0"/>
    <x v="4"/>
    <x v="0"/>
    <x v="3"/>
    <s v="gini"/>
    <s v="10"/>
    <s v="1000"/>
    <n v="0.47211155378486058"/>
    <n v="0.14590747330960849"/>
    <n v="0.8868778280542986"/>
    <n v="0.62121212121212122"/>
    <n v="0.23631123919308361"/>
  </r>
  <r>
    <x v="3"/>
    <s v="LM"/>
    <x v="0"/>
    <x v="4"/>
    <x v="0"/>
    <x v="4"/>
    <s v="1e-09"/>
    <m/>
    <m/>
    <n v="0.44023904382470119"/>
    <n v="0"/>
    <n v="1"/>
    <n v="0"/>
    <n v="0"/>
  </r>
  <r>
    <x v="3"/>
    <s v="LM"/>
    <x v="0"/>
    <x v="4"/>
    <x v="0"/>
    <x v="5"/>
    <s v="gbtree"/>
    <s v="0.1"/>
    <m/>
    <n v="0.47410358565737049"/>
    <n v="0.30960854092526691"/>
    <n v="0.68325791855203621"/>
    <n v="0.55414012738853502"/>
    <n v="0.39726027397260277"/>
  </r>
  <r>
    <x v="4"/>
    <s v="FinBERT_BERTopic"/>
    <x v="0"/>
    <x v="0"/>
    <x v="0"/>
    <x v="0"/>
    <m/>
    <m/>
    <m/>
    <n v="0.56175298804780871"/>
    <n v="0.61805555555555558"/>
    <n v="0.48598130841121501"/>
    <n v="0.61805555555555558"/>
    <n v="0.61805555555555558"/>
  </r>
  <r>
    <x v="4"/>
    <s v="FinBERT_BERTopic"/>
    <x v="0"/>
    <x v="0"/>
    <x v="0"/>
    <x v="1"/>
    <s v="10"/>
    <s v="linear"/>
    <m/>
    <n v="0.46215139442231068"/>
    <n v="0.25"/>
    <n v="0.74766355140186913"/>
    <n v="0.5714285714285714"/>
    <n v="0.34782608695652167"/>
  </r>
  <r>
    <x v="4"/>
    <s v="FinBERT_BERTopic"/>
    <x v="0"/>
    <x v="0"/>
    <x v="0"/>
    <x v="2"/>
    <s v="entropy"/>
    <s v="5"/>
    <m/>
    <n v="0.47410358565737049"/>
    <n v="0.25694444444444442"/>
    <n v="0.76635514018691586"/>
    <n v="0.59677419354838712"/>
    <n v="0.35922330097087379"/>
  </r>
  <r>
    <x v="4"/>
    <s v="FinBERT_BERTopic"/>
    <x v="0"/>
    <x v="0"/>
    <x v="0"/>
    <x v="3"/>
    <s v="gini"/>
    <s v="10"/>
    <s v="1000"/>
    <n v="0.49800796812748999"/>
    <n v="0.40972222222222221"/>
    <n v="0.61682242990654201"/>
    <n v="0.59"/>
    <n v="0.48360655737704922"/>
  </r>
  <r>
    <x v="4"/>
    <s v="FinBERT_BERTopic"/>
    <x v="0"/>
    <x v="0"/>
    <x v="0"/>
    <x v="4"/>
    <s v="1e-09"/>
    <m/>
    <m/>
    <n v="0.46613545816733071"/>
    <n v="0.27083333333333331"/>
    <n v="0.7289719626168224"/>
    <n v="0.57352941176470584"/>
    <n v="0.36792452830188682"/>
  </r>
  <r>
    <x v="4"/>
    <s v="FinBERT_BERTopic"/>
    <x v="0"/>
    <x v="0"/>
    <x v="0"/>
    <x v="5"/>
    <s v="gbtree"/>
    <s v="0.1"/>
    <m/>
    <n v="0.51792828685258963"/>
    <n v="0.52083333333333337"/>
    <n v="0.51401869158878499"/>
    <n v="0.59055118110236215"/>
    <n v="0.55350553505535061"/>
  </r>
  <r>
    <x v="4"/>
    <s v="FinBERT_BERTopic"/>
    <x v="0"/>
    <x v="1"/>
    <x v="0"/>
    <x v="0"/>
    <m/>
    <m/>
    <m/>
    <n v="0.47410358565737049"/>
    <n v="0.79545454545454541"/>
    <n v="0.1176470588235294"/>
    <n v="0.5"/>
    <n v="0.61403508771929827"/>
  </r>
  <r>
    <x v="4"/>
    <s v="FinBERT_BERTopic"/>
    <x v="0"/>
    <x v="1"/>
    <x v="0"/>
    <x v="1"/>
    <s v="10"/>
    <s v="linear"/>
    <m/>
    <n v="0.50996015936254979"/>
    <n v="0.12878787878787881"/>
    <n v="0.9327731092436975"/>
    <n v="0.68"/>
    <n v="0.21656050955414011"/>
  </r>
  <r>
    <x v="4"/>
    <s v="FinBERT_BERTopic"/>
    <x v="0"/>
    <x v="1"/>
    <x v="0"/>
    <x v="2"/>
    <s v="entropy"/>
    <s v="5"/>
    <m/>
    <n v="0.43824701195219118"/>
    <n v="0.1212121212121212"/>
    <n v="0.78991596638655459"/>
    <n v="0.3902439024390244"/>
    <n v="0.18497109826589589"/>
  </r>
  <r>
    <x v="4"/>
    <s v="FinBERT_BERTopic"/>
    <x v="0"/>
    <x v="1"/>
    <x v="0"/>
    <x v="3"/>
    <s v="gini"/>
    <s v="10"/>
    <s v="1000"/>
    <n v="0.48207171314741037"/>
    <n v="0.37121212121212122"/>
    <n v="0.60504201680672265"/>
    <n v="0.51041666666666663"/>
    <n v="0.42982456140350878"/>
  </r>
  <r>
    <x v="4"/>
    <s v="FinBERT_BERTopic"/>
    <x v="0"/>
    <x v="1"/>
    <x v="0"/>
    <x v="4"/>
    <s v="1e-09"/>
    <m/>
    <m/>
    <n v="0.49402390438247012"/>
    <n v="0.17424242424242431"/>
    <n v="0.84873949579831931"/>
    <n v="0.56097560975609762"/>
    <n v="0.26589595375722541"/>
  </r>
  <r>
    <x v="4"/>
    <s v="FinBERT_BERTopic"/>
    <x v="0"/>
    <x v="1"/>
    <x v="0"/>
    <x v="5"/>
    <s v="gbtree"/>
    <s v="0.1"/>
    <m/>
    <n v="0.48207171314741037"/>
    <n v="0.40151515151515149"/>
    <n v="0.5714285714285714"/>
    <n v="0.50961538461538458"/>
    <n v="0.44915254237288132"/>
  </r>
  <r>
    <x v="4"/>
    <s v="FinBERT_BERTopic"/>
    <x v="0"/>
    <x v="2"/>
    <x v="0"/>
    <x v="0"/>
    <m/>
    <m/>
    <m/>
    <n v="0.57768924302788849"/>
    <n v="0.94630872483221473"/>
    <n v="3.9215686274509803E-2"/>
    <n v="0.58995815899581594"/>
    <n v="0.72680412371134018"/>
  </r>
  <r>
    <x v="4"/>
    <s v="FinBERT_BERTopic"/>
    <x v="0"/>
    <x v="2"/>
    <x v="0"/>
    <x v="1"/>
    <s v="10"/>
    <s v="linear"/>
    <m/>
    <n v="0.4063745019920319"/>
    <n v="2.684563758389262E-2"/>
    <n v="0.96078431372549022"/>
    <n v="0.5"/>
    <n v="5.0955414012738863E-2"/>
  </r>
  <r>
    <x v="4"/>
    <s v="FinBERT_BERTopic"/>
    <x v="0"/>
    <x v="2"/>
    <x v="0"/>
    <x v="2"/>
    <s v="entropy"/>
    <s v="5"/>
    <m/>
    <n v="0.41035856573705182"/>
    <n v="0.24832214765100671"/>
    <n v="0.6470588235294118"/>
    <n v="0.50684931506849318"/>
    <n v="0.33333333333333343"/>
  </r>
  <r>
    <x v="4"/>
    <s v="FinBERT_BERTopic"/>
    <x v="0"/>
    <x v="2"/>
    <x v="0"/>
    <x v="3"/>
    <s v="gini"/>
    <s v="10"/>
    <s v="1000"/>
    <n v="0.49402390438247012"/>
    <n v="0.59731543624161076"/>
    <n v="0.34313725490196079"/>
    <n v="0.57051282051282048"/>
    <n v="0.58360655737704925"/>
  </r>
  <r>
    <x v="4"/>
    <s v="FinBERT_BERTopic"/>
    <x v="0"/>
    <x v="2"/>
    <x v="0"/>
    <x v="4"/>
    <s v="1e-09"/>
    <m/>
    <m/>
    <n v="0.4302788844621514"/>
    <n v="0.13422818791946309"/>
    <n v="0.86274509803921573"/>
    <n v="0.58823529411764708"/>
    <n v="0.21857923497267759"/>
  </r>
  <r>
    <x v="4"/>
    <s v="FinBERT_BERTopic"/>
    <x v="0"/>
    <x v="2"/>
    <x v="0"/>
    <x v="5"/>
    <s v="gbtree"/>
    <s v="0.1"/>
    <m/>
    <n v="0.49003984063745021"/>
    <n v="0.56375838926174493"/>
    <n v="0.38235294117647062"/>
    <n v="0.5714285714285714"/>
    <n v="0.56756756756756765"/>
  </r>
  <r>
    <x v="4"/>
    <s v="FinBERT_BERTopic"/>
    <x v="0"/>
    <x v="3"/>
    <x v="0"/>
    <x v="0"/>
    <m/>
    <m/>
    <m/>
    <n v="0.53784860557768921"/>
    <n v="0.78823529411764703"/>
    <n v="0.21341463414634149"/>
    <n v="0.56492411467116355"/>
    <n v="0.65815324165029465"/>
  </r>
  <r>
    <x v="4"/>
    <s v="FinBERT_BERTopic"/>
    <x v="0"/>
    <x v="3"/>
    <x v="0"/>
    <x v="1"/>
    <s v="10"/>
    <s v="linear"/>
    <m/>
    <n v="0.45949535192563079"/>
    <n v="0.13411764705882351"/>
    <n v="0.88109756097560976"/>
    <n v="0.59375"/>
    <n v="0.218809980806142"/>
  </r>
  <r>
    <x v="4"/>
    <s v="FinBERT_BERTopic"/>
    <x v="0"/>
    <x v="3"/>
    <x v="0"/>
    <x v="2"/>
    <s v="entropy"/>
    <s v="5"/>
    <m/>
    <n v="0.44090305444887118"/>
    <n v="0.21176470588235291"/>
    <n v="0.73780487804878048"/>
    <n v="0.51136363636363635"/>
    <n v="0.29950083194675542"/>
  </r>
  <r>
    <x v="4"/>
    <s v="FinBERT_BERTopic"/>
    <x v="0"/>
    <x v="3"/>
    <x v="0"/>
    <x v="3"/>
    <s v="gini"/>
    <s v="10"/>
    <s v="1000"/>
    <n v="0.49136786188579018"/>
    <n v="0.46352941176470591"/>
    <n v="0.52743902439024393"/>
    <n v="0.55965909090909094"/>
    <n v="0.50707850707850699"/>
  </r>
  <r>
    <x v="4"/>
    <s v="FinBERT_BERTopic"/>
    <x v="0"/>
    <x v="3"/>
    <x v="0"/>
    <x v="4"/>
    <s v="1e-09"/>
    <m/>
    <m/>
    <n v="0.46347941567065071"/>
    <n v="0.1929411764705882"/>
    <n v="0.81402439024390238"/>
    <n v="0.57342657342657344"/>
    <n v="0.28873239436619708"/>
  </r>
  <r>
    <x v="4"/>
    <s v="FinBERT_BERTopic"/>
    <x v="0"/>
    <x v="3"/>
    <x v="0"/>
    <x v="5"/>
    <s v="gbtree"/>
    <s v="0.1"/>
    <m/>
    <n v="0.49667994687915012"/>
    <n v="0.49882352941176472"/>
    <n v="0.49390243902439018"/>
    <n v="0.56084656084656082"/>
    <n v="0.52801992528019925"/>
  </r>
  <r>
    <x v="4"/>
    <s v="FinBERT_BERTopic"/>
    <x v="0"/>
    <x v="4"/>
    <x v="0"/>
    <x v="0"/>
    <m/>
    <m/>
    <m/>
    <n v="0.52589641434262946"/>
    <n v="0.8754448398576512"/>
    <n v="8.1447963800904979E-2"/>
    <n v="0.54788418708240538"/>
    <n v="0.67397260273972603"/>
  </r>
  <r>
    <x v="4"/>
    <s v="FinBERT_BERTopic"/>
    <x v="0"/>
    <x v="4"/>
    <x v="0"/>
    <x v="1"/>
    <s v="10"/>
    <s v="linear"/>
    <m/>
    <n v="0.45816733067729082"/>
    <n v="7.4733096085409248E-2"/>
    <n v="0.94570135746606332"/>
    <n v="0.63636363636363635"/>
    <n v="0.13375796178343949"/>
  </r>
  <r>
    <x v="4"/>
    <s v="FinBERT_BERTopic"/>
    <x v="0"/>
    <x v="4"/>
    <x v="0"/>
    <x v="2"/>
    <s v="entropy"/>
    <s v="5"/>
    <m/>
    <n v="0.42430278884462153"/>
    <n v="0.18861209964412809"/>
    <n v="0.72398190045248867"/>
    <n v="0.46491228070175439"/>
    <n v="0.26835443037974682"/>
  </r>
  <r>
    <x v="4"/>
    <s v="FinBERT_BERTopic"/>
    <x v="0"/>
    <x v="4"/>
    <x v="0"/>
    <x v="3"/>
    <s v="gini"/>
    <s v="10"/>
    <s v="1000"/>
    <n v="0.48804780876494019"/>
    <n v="0.49110320284697512"/>
    <n v="0.48416289592760181"/>
    <n v="0.54761904761904767"/>
    <n v="0.51782363977485923"/>
  </r>
  <r>
    <x v="4"/>
    <s v="FinBERT_BERTopic"/>
    <x v="0"/>
    <x v="4"/>
    <x v="0"/>
    <x v="4"/>
    <s v="1e-09"/>
    <m/>
    <m/>
    <n v="0.46215139442231068"/>
    <n v="0.1530249110320285"/>
    <n v="0.85520361990950222"/>
    <n v="0.57333333333333336"/>
    <n v="0.2415730337078652"/>
  </r>
  <r>
    <x v="4"/>
    <s v="FinBERT_BERTopic"/>
    <x v="0"/>
    <x v="4"/>
    <x v="0"/>
    <x v="5"/>
    <s v="gbtree"/>
    <s v="0.1"/>
    <m/>
    <n v="0.48605577689243029"/>
    <n v="0.48754448398576511"/>
    <n v="0.48416289592760181"/>
    <n v="0.54581673306772904"/>
    <n v="0.51503759398496241"/>
  </r>
  <r>
    <x v="5"/>
    <s v="FinBERT"/>
    <x v="0"/>
    <x v="0"/>
    <x v="0"/>
    <x v="0"/>
    <m/>
    <m/>
    <m/>
    <n v="0.52589641434262946"/>
    <n v="0.46527777777777779"/>
    <n v="0.60747663551401865"/>
    <n v="0.61467889908256879"/>
    <n v="0.5296442687747035"/>
  </r>
  <r>
    <x v="5"/>
    <s v="FinBERT"/>
    <x v="0"/>
    <x v="0"/>
    <x v="0"/>
    <x v="1"/>
    <s v="10"/>
    <s v="linear"/>
    <m/>
    <n v="0.53386454183266929"/>
    <n v="0.46527777777777779"/>
    <n v="0.62616822429906538"/>
    <n v="0.62616822429906538"/>
    <n v="0.53386454183266929"/>
  </r>
  <r>
    <x v="5"/>
    <s v="FinBERT"/>
    <x v="0"/>
    <x v="0"/>
    <x v="0"/>
    <x v="2"/>
    <s v="entropy"/>
    <s v="5"/>
    <m/>
    <n v="0.54581673306772904"/>
    <n v="0.54166666666666663"/>
    <n v="0.55140186915887845"/>
    <n v="0.61904761904761907"/>
    <n v="0.57777777777777783"/>
  </r>
  <r>
    <x v="5"/>
    <s v="FinBERT"/>
    <x v="0"/>
    <x v="0"/>
    <x v="0"/>
    <x v="3"/>
    <s v="gini"/>
    <s v="10"/>
    <s v="1000"/>
    <n v="0.48605577689243029"/>
    <n v="0.22222222222222221"/>
    <n v="0.84112149532710279"/>
    <n v="0.65306122448979587"/>
    <n v="0.33160621761658032"/>
  </r>
  <r>
    <x v="5"/>
    <s v="FinBERT"/>
    <x v="0"/>
    <x v="0"/>
    <x v="0"/>
    <x v="4"/>
    <s v="1e-09"/>
    <m/>
    <m/>
    <n v="0.47808764940239051"/>
    <n v="0.2361111111111111"/>
    <n v="0.80373831775700932"/>
    <n v="0.61818181818181817"/>
    <n v="0.34170854271356782"/>
  </r>
  <r>
    <x v="5"/>
    <s v="FinBERT"/>
    <x v="0"/>
    <x v="0"/>
    <x v="0"/>
    <x v="5"/>
    <s v="gbtree"/>
    <s v="0.1"/>
    <m/>
    <n v="0.45816733067729082"/>
    <n v="0.15277777777777779"/>
    <n v="0.86915887850467288"/>
    <n v="0.61111111111111116"/>
    <n v="0.24444444444444449"/>
  </r>
  <r>
    <x v="5"/>
    <s v="FinBERT"/>
    <x v="0"/>
    <x v="1"/>
    <x v="0"/>
    <x v="0"/>
    <m/>
    <m/>
    <m/>
    <n v="0.52191235059760954"/>
    <n v="0.83333333333333337"/>
    <n v="0.1764705882352941"/>
    <n v="0.52884615384615385"/>
    <n v="0.6470588235294118"/>
  </r>
  <r>
    <x v="5"/>
    <s v="FinBERT"/>
    <x v="0"/>
    <x v="1"/>
    <x v="0"/>
    <x v="1"/>
    <s v="10"/>
    <s v="linear"/>
    <m/>
    <n v="0.50597609561752988"/>
    <n v="0.48484848484848492"/>
    <n v="0.52941176470588236"/>
    <n v="0.53333333333333333"/>
    <n v="0.50793650793650802"/>
  </r>
  <r>
    <x v="5"/>
    <s v="FinBERT"/>
    <x v="0"/>
    <x v="1"/>
    <x v="0"/>
    <x v="2"/>
    <s v="entropy"/>
    <s v="5"/>
    <m/>
    <n v="0.51394422310756971"/>
    <n v="0.78030303030303028"/>
    <n v="0.21848739495798319"/>
    <n v="0.52551020408163263"/>
    <n v="0.62804878048780488"/>
  </r>
  <r>
    <x v="5"/>
    <s v="FinBERT"/>
    <x v="0"/>
    <x v="1"/>
    <x v="0"/>
    <x v="3"/>
    <s v="gini"/>
    <s v="10"/>
    <s v="1000"/>
    <n v="0.47410358565737049"/>
    <n v="0.28030303030303028"/>
    <n v="0.68907563025210083"/>
    <n v="0.5"/>
    <n v="0.35922330097087368"/>
  </r>
  <r>
    <x v="5"/>
    <s v="FinBERT"/>
    <x v="0"/>
    <x v="1"/>
    <x v="0"/>
    <x v="4"/>
    <s v="1e-09"/>
    <m/>
    <m/>
    <n v="0.47410358565737049"/>
    <n v="0"/>
    <n v="1"/>
    <n v="0"/>
    <n v="0"/>
  </r>
  <r>
    <x v="5"/>
    <s v="FinBERT"/>
    <x v="0"/>
    <x v="1"/>
    <x v="0"/>
    <x v="5"/>
    <s v="gbtree"/>
    <s v="0.1"/>
    <m/>
    <n v="0.47410358565737049"/>
    <n v="0.25"/>
    <n v="0.72268907563025209"/>
    <n v="0.5"/>
    <n v="0.33333333333333331"/>
  </r>
  <r>
    <x v="5"/>
    <s v="FinBERT"/>
    <x v="0"/>
    <x v="2"/>
    <x v="0"/>
    <x v="0"/>
    <m/>
    <m/>
    <m/>
    <n v="0.59362549800796816"/>
    <n v="1"/>
    <n v="0"/>
    <n v="0.59362549800796816"/>
    <n v="0.74500000000000011"/>
  </r>
  <r>
    <x v="5"/>
    <s v="FinBERT"/>
    <x v="0"/>
    <x v="2"/>
    <x v="0"/>
    <x v="1"/>
    <s v="10"/>
    <s v="linear"/>
    <m/>
    <n v="0.45816733067729082"/>
    <n v="0.3825503355704698"/>
    <n v="0.56862745098039214"/>
    <n v="0.5643564356435643"/>
    <n v="0.45600000000000002"/>
  </r>
  <r>
    <x v="5"/>
    <s v="FinBERT"/>
    <x v="0"/>
    <x v="2"/>
    <x v="0"/>
    <x v="2"/>
    <s v="entropy"/>
    <s v="5"/>
    <m/>
    <n v="0.58964143426294824"/>
    <n v="0.98657718120805371"/>
    <n v="9.8039215686274508E-3"/>
    <n v="0.592741935483871"/>
    <n v="0.74055415617128473"/>
  </r>
  <r>
    <x v="5"/>
    <s v="FinBERT"/>
    <x v="0"/>
    <x v="2"/>
    <x v="0"/>
    <x v="3"/>
    <s v="gini"/>
    <s v="10"/>
    <s v="1000"/>
    <n v="0.55378486055776888"/>
    <n v="0.55704697986577179"/>
    <n v="0.5490196078431373"/>
    <n v="0.64341085271317833"/>
    <n v="0.59712230215827333"/>
  </r>
  <r>
    <x v="5"/>
    <s v="FinBERT"/>
    <x v="0"/>
    <x v="2"/>
    <x v="0"/>
    <x v="4"/>
    <s v="1e-09"/>
    <m/>
    <m/>
    <n v="0.4063745019920319"/>
    <n v="0"/>
    <n v="1"/>
    <n v="0"/>
    <n v="0"/>
  </r>
  <r>
    <x v="5"/>
    <s v="FinBERT"/>
    <x v="0"/>
    <x v="2"/>
    <x v="0"/>
    <x v="5"/>
    <s v="gbtree"/>
    <s v="0.1"/>
    <m/>
    <n v="0.50597609561752988"/>
    <n v="0.42953020134228193"/>
    <n v="0.61764705882352944"/>
    <n v="0.62135922330097082"/>
    <n v="0.50793650793650791"/>
  </r>
  <r>
    <x v="5"/>
    <s v="FinBERT"/>
    <x v="0"/>
    <x v="3"/>
    <x v="0"/>
    <x v="0"/>
    <m/>
    <m/>
    <m/>
    <n v="0.54714475431606902"/>
    <n v="0.76705882352941179"/>
    <n v="0.26219512195121952"/>
    <n v="0.573943661971831"/>
    <n v="0.65659617321248742"/>
  </r>
  <r>
    <x v="5"/>
    <s v="FinBERT"/>
    <x v="0"/>
    <x v="3"/>
    <x v="0"/>
    <x v="1"/>
    <s v="10"/>
    <s v="linear"/>
    <m/>
    <n v="0.49933598937583001"/>
    <n v="0.44235294117647062"/>
    <n v="0.57317073170731703"/>
    <n v="0.57317073170731703"/>
    <n v="0.49933598937583001"/>
  </r>
  <r>
    <x v="5"/>
    <s v="FinBERT"/>
    <x v="0"/>
    <x v="3"/>
    <x v="0"/>
    <x v="2"/>
    <s v="entropy"/>
    <s v="5"/>
    <m/>
    <n v="0.54980079681274896"/>
    <n v="0.77176470588235291"/>
    <n v="0.26219512195121952"/>
    <n v="0.57543859649122808"/>
    <n v="0.65929648241206029"/>
  </r>
  <r>
    <x v="5"/>
    <s v="FinBERT"/>
    <x v="0"/>
    <x v="3"/>
    <x v="0"/>
    <x v="3"/>
    <s v="gini"/>
    <s v="10"/>
    <s v="1000"/>
    <n v="0.5046480743691899"/>
    <n v="0.35764705882352937"/>
    <n v="0.69512195121951215"/>
    <n v="0.60317460317460314"/>
    <n v="0.44903988183160998"/>
  </r>
  <r>
    <x v="5"/>
    <s v="FinBERT"/>
    <x v="0"/>
    <x v="3"/>
    <x v="0"/>
    <x v="4"/>
    <s v="1e-09"/>
    <m/>
    <m/>
    <n v="0.45285524568393087"/>
    <n v="0.08"/>
    <n v="0.93597560975609762"/>
    <n v="0.61818181818181817"/>
    <n v="0.14166666666666669"/>
  </r>
  <r>
    <x v="5"/>
    <s v="FinBERT"/>
    <x v="0"/>
    <x v="3"/>
    <x v="0"/>
    <x v="5"/>
    <s v="gbtree"/>
    <s v="0.1"/>
    <m/>
    <n v="0.47941567065073037"/>
    <n v="0.28000000000000003"/>
    <n v="0.73780487804878048"/>
    <n v="0.58048780487804874"/>
    <n v="0.37777777777777782"/>
  </r>
  <r>
    <x v="5"/>
    <s v="FinBERT"/>
    <x v="0"/>
    <x v="4"/>
    <x v="0"/>
    <x v="0"/>
    <m/>
    <m/>
    <m/>
    <n v="0.55776892430278879"/>
    <n v="0.92170818505338081"/>
    <n v="9.5022624434389136E-2"/>
    <n v="0.56427015250544665"/>
    <n v="0.70000000000000007"/>
  </r>
  <r>
    <x v="5"/>
    <s v="FinBERT"/>
    <x v="0"/>
    <x v="4"/>
    <x v="0"/>
    <x v="1"/>
    <s v="10"/>
    <s v="linear"/>
    <m/>
    <n v="0.48207171314741037"/>
    <n v="0.4306049822064057"/>
    <n v="0.54751131221719462"/>
    <n v="0.54751131221719462"/>
    <n v="0.48207171314741032"/>
  </r>
  <r>
    <x v="5"/>
    <s v="FinBERT"/>
    <x v="0"/>
    <x v="4"/>
    <x v="0"/>
    <x v="2"/>
    <s v="entropy"/>
    <s v="5"/>
    <m/>
    <n v="0.55179282868525892"/>
    <n v="0.88967971530249113"/>
    <n v="0.1221719457013575"/>
    <n v="0.56306306306306309"/>
    <n v="0.68965517241379315"/>
  </r>
  <r>
    <x v="5"/>
    <s v="FinBERT"/>
    <x v="0"/>
    <x v="4"/>
    <x v="0"/>
    <x v="3"/>
    <s v="gini"/>
    <s v="10"/>
    <s v="1000"/>
    <n v="0.51394422310756971"/>
    <n v="0.42704626334519569"/>
    <n v="0.6244343891402715"/>
    <n v="0.59113300492610843"/>
    <n v="0.49586776859504128"/>
  </r>
  <r>
    <x v="5"/>
    <s v="FinBERT"/>
    <x v="0"/>
    <x v="4"/>
    <x v="0"/>
    <x v="4"/>
    <s v="1e-09"/>
    <m/>
    <m/>
    <n v="0.44023904382470119"/>
    <n v="0"/>
    <n v="1"/>
    <n v="0"/>
    <n v="0"/>
  </r>
  <r>
    <x v="5"/>
    <s v="FinBERT"/>
    <x v="0"/>
    <x v="4"/>
    <x v="0"/>
    <x v="5"/>
    <s v="gbtree"/>
    <s v="0.1"/>
    <m/>
    <n v="0.49003984063745021"/>
    <n v="0.34519572953736649"/>
    <n v="0.67420814479638014"/>
    <n v="0.57396449704142016"/>
    <n v="0.43111111111111111"/>
  </r>
  <r>
    <x v="6"/>
    <s v="FinBERT_BERTopic"/>
    <x v="0"/>
    <x v="0"/>
    <x v="0"/>
    <x v="0"/>
    <m/>
    <m/>
    <m/>
    <n v="0.54545454545454541"/>
    <n v="0.54109589041095896"/>
    <n v="0.55140186915887845"/>
    <n v="0.62204724409448819"/>
    <n v="0.57875457875457892"/>
  </r>
  <r>
    <x v="6"/>
    <s v="FinBERT_BERTopic"/>
    <x v="0"/>
    <x v="0"/>
    <x v="0"/>
    <x v="1"/>
    <s v="10"/>
    <s v="linear"/>
    <m/>
    <n v="0.5731225296442688"/>
    <n v="0.63698630136986301"/>
    <n v="0.48598130841121501"/>
    <n v="0.6283783783783784"/>
    <n v="0.63265306122448983"/>
  </r>
  <r>
    <x v="6"/>
    <s v="FinBERT_BERTopic"/>
    <x v="0"/>
    <x v="0"/>
    <x v="0"/>
    <x v="2"/>
    <s v="entropy"/>
    <s v="5"/>
    <m/>
    <n v="0.52964426877470361"/>
    <n v="0.5821917808219178"/>
    <n v="0.45794392523364491"/>
    <n v="0.59440559440559437"/>
    <n v="0.58823529411764697"/>
  </r>
  <r>
    <x v="6"/>
    <s v="FinBERT_BERTopic"/>
    <x v="0"/>
    <x v="0"/>
    <x v="0"/>
    <x v="3"/>
    <s v="gini"/>
    <s v="10"/>
    <s v="1000"/>
    <n v="0.55731225296442688"/>
    <n v="0.56164383561643838"/>
    <n v="0.55140186915887845"/>
    <n v="0.63076923076923075"/>
    <n v="0.59420289855072461"/>
  </r>
  <r>
    <x v="6"/>
    <s v="FinBERT_BERTopic"/>
    <x v="0"/>
    <x v="0"/>
    <x v="0"/>
    <x v="4"/>
    <s v="1e-09"/>
    <m/>
    <m/>
    <n v="0.50197628458498023"/>
    <n v="0.3904109589041096"/>
    <n v="0.65420560747663548"/>
    <n v="0.6063829787234043"/>
    <n v="0.47499999999999998"/>
  </r>
  <r>
    <x v="6"/>
    <s v="FinBERT_BERTopic"/>
    <x v="0"/>
    <x v="0"/>
    <x v="0"/>
    <x v="5"/>
    <s v="gbtree"/>
    <s v="0.1"/>
    <m/>
    <n v="0.54150197628458496"/>
    <n v="0.56849315068493156"/>
    <n v="0.50467289719626163"/>
    <n v="0.61029411764705888"/>
    <n v="0.58865248226950362"/>
  </r>
  <r>
    <x v="6"/>
    <s v="FinBERT_BERTopic"/>
    <x v="0"/>
    <x v="1"/>
    <x v="0"/>
    <x v="0"/>
    <m/>
    <m/>
    <m/>
    <n v="0.51181102362204722"/>
    <n v="0.46268656716417911"/>
    <n v="0.56666666666666665"/>
    <n v="0.54385964912280704"/>
    <n v="0.5"/>
  </r>
  <r>
    <x v="6"/>
    <s v="FinBERT_BERTopic"/>
    <x v="0"/>
    <x v="1"/>
    <x v="0"/>
    <x v="1"/>
    <s v="10"/>
    <s v="linear"/>
    <m/>
    <n v="0.50393700787401574"/>
    <n v="0.52238805970149249"/>
    <n v="0.48333333333333328"/>
    <n v="0.53030303030303028"/>
    <n v="0.52631578947368418"/>
  </r>
  <r>
    <x v="6"/>
    <s v="FinBERT_BERTopic"/>
    <x v="0"/>
    <x v="1"/>
    <x v="0"/>
    <x v="2"/>
    <s v="entropy"/>
    <s v="5"/>
    <m/>
    <n v="0.51968503937007871"/>
    <n v="0.53731343283582089"/>
    <n v="0.5"/>
    <n v="0.54545454545454541"/>
    <n v="0.54135338345864659"/>
  </r>
  <r>
    <x v="6"/>
    <s v="FinBERT_BERTopic"/>
    <x v="0"/>
    <x v="1"/>
    <x v="0"/>
    <x v="3"/>
    <s v="gini"/>
    <s v="10"/>
    <s v="1000"/>
    <n v="0.50393700787401574"/>
    <n v="0.43283582089552242"/>
    <n v="0.58333333333333337"/>
    <n v="0.53703703703703709"/>
    <n v="0.47933884297520662"/>
  </r>
  <r>
    <x v="6"/>
    <s v="FinBERT_BERTopic"/>
    <x v="0"/>
    <x v="1"/>
    <x v="0"/>
    <x v="4"/>
    <s v="1e-09"/>
    <m/>
    <m/>
    <n v="0.50787401574803148"/>
    <n v="0.26119402985074619"/>
    <n v="0.78333333333333333"/>
    <n v="0.57377049180327866"/>
    <n v="0.35897435897435892"/>
  </r>
  <r>
    <x v="6"/>
    <s v="FinBERT_BERTopic"/>
    <x v="0"/>
    <x v="1"/>
    <x v="0"/>
    <x v="5"/>
    <s v="gbtree"/>
    <s v="0.1"/>
    <m/>
    <n v="0.46850393700787402"/>
    <n v="0.44776119402985082"/>
    <n v="0.49166666666666659"/>
    <n v="0.49586776859504128"/>
    <n v="0.47058823529411759"/>
  </r>
  <r>
    <x v="6"/>
    <s v="FinBERT_BERTopic"/>
    <x v="0"/>
    <x v="2"/>
    <x v="0"/>
    <x v="0"/>
    <m/>
    <m/>
    <m/>
    <n v="0.48425196850393698"/>
    <n v="0.41721854304635758"/>
    <n v="0.58252427184466016"/>
    <n v="0.59433962264150941"/>
    <n v="0.49027237354085612"/>
  </r>
  <r>
    <x v="6"/>
    <s v="FinBERT_BERTopic"/>
    <x v="0"/>
    <x v="2"/>
    <x v="0"/>
    <x v="1"/>
    <s v="10"/>
    <s v="linear"/>
    <m/>
    <n v="0.48425196850393698"/>
    <n v="0.50993377483443714"/>
    <n v="0.44660194174757278"/>
    <n v="0.57462686567164178"/>
    <n v="0.54035087719298247"/>
  </r>
  <r>
    <x v="6"/>
    <s v="FinBERT_BERTopic"/>
    <x v="0"/>
    <x v="2"/>
    <x v="0"/>
    <x v="2"/>
    <s v="entropy"/>
    <s v="5"/>
    <m/>
    <n v="0.50787401574803148"/>
    <n v="0.59602649006622521"/>
    <n v="0.37864077669902912"/>
    <n v="0.58441558441558439"/>
    <n v="0.5901639344262295"/>
  </r>
  <r>
    <x v="6"/>
    <s v="FinBERT_BERTopic"/>
    <x v="0"/>
    <x v="2"/>
    <x v="0"/>
    <x v="3"/>
    <s v="gini"/>
    <s v="10"/>
    <s v="1000"/>
    <n v="0.44488188976377951"/>
    <n v="0.41721854304635758"/>
    <n v="0.4854368932038835"/>
    <n v="0.5431034482758621"/>
    <n v="0.4719101123595506"/>
  </r>
  <r>
    <x v="6"/>
    <s v="FinBERT_BERTopic"/>
    <x v="0"/>
    <x v="2"/>
    <x v="0"/>
    <x v="4"/>
    <s v="1e-09"/>
    <m/>
    <m/>
    <n v="0.42913385826771661"/>
    <n v="0.10596026490066229"/>
    <n v="0.90291262135922334"/>
    <n v="0.61538461538461542"/>
    <n v="0.1807909604519774"/>
  </r>
  <r>
    <x v="6"/>
    <s v="FinBERT_BERTopic"/>
    <x v="0"/>
    <x v="2"/>
    <x v="0"/>
    <x v="5"/>
    <s v="gbtree"/>
    <s v="0.1"/>
    <m/>
    <n v="0.44488188976377951"/>
    <n v="0.45033112582781459"/>
    <n v="0.43689320388349512"/>
    <n v="0.53968253968253965"/>
    <n v="0.49097472924187729"/>
  </r>
  <r>
    <x v="6"/>
    <s v="FinBERT_BERTopic"/>
    <x v="0"/>
    <x v="3"/>
    <x v="0"/>
    <x v="0"/>
    <m/>
    <m/>
    <m/>
    <n v="0.51379763469119577"/>
    <n v="0.47331786542923432"/>
    <n v="0.56666666666666665"/>
    <n v="0.58789625360230546"/>
    <n v="0.52442159383033415"/>
  </r>
  <r>
    <x v="6"/>
    <s v="FinBERT_BERTopic"/>
    <x v="0"/>
    <x v="3"/>
    <x v="0"/>
    <x v="1"/>
    <s v="10"/>
    <s v="linear"/>
    <m/>
    <n v="0.52036793692509853"/>
    <n v="0.55684454756380508"/>
    <n v="0.47272727272727272"/>
    <n v="0.57971014492753625"/>
    <n v="0.56804733727810641"/>
  </r>
  <r>
    <x v="6"/>
    <s v="FinBERT_BERTopic"/>
    <x v="0"/>
    <x v="3"/>
    <x v="0"/>
    <x v="2"/>
    <s v="entropy"/>
    <s v="5"/>
    <m/>
    <n v="0.51905387647831802"/>
    <n v="0.57308584686774944"/>
    <n v="0.44848484848484849"/>
    <n v="0.5757575757575758"/>
    <n v="0.57441860465116279"/>
  </r>
  <r>
    <x v="6"/>
    <s v="FinBERT_BERTopic"/>
    <x v="0"/>
    <x v="3"/>
    <x v="0"/>
    <x v="3"/>
    <s v="gini"/>
    <s v="10"/>
    <s v="1000"/>
    <n v="0.50197109067017087"/>
    <n v="0.47099767981438517"/>
    <n v="0.54242424242424248"/>
    <n v="0.57344632768361581"/>
    <n v="0.51719745222929936"/>
  </r>
  <r>
    <x v="6"/>
    <s v="FinBERT_BERTopic"/>
    <x v="0"/>
    <x v="3"/>
    <x v="0"/>
    <x v="4"/>
    <s v="1e-09"/>
    <m/>
    <m/>
    <n v="0.47963206307490153"/>
    <n v="0.25058004640371229"/>
    <n v="0.77878787878787881"/>
    <n v="0.59668508287292821"/>
    <n v="0.35294117647058831"/>
  </r>
  <r>
    <x v="6"/>
    <s v="FinBERT_BERTopic"/>
    <x v="0"/>
    <x v="3"/>
    <x v="0"/>
    <x v="5"/>
    <s v="gbtree"/>
    <s v="0.1"/>
    <m/>
    <n v="0.48488830486202372"/>
    <n v="0.48955916473317868"/>
    <n v="0.47878787878787882"/>
    <n v="0.55091383812010442"/>
    <n v="0.51842751842751833"/>
  </r>
  <r>
    <x v="6"/>
    <s v="FinBERT_BERTopic"/>
    <x v="0"/>
    <x v="4"/>
    <x v="0"/>
    <x v="0"/>
    <m/>
    <m/>
    <m/>
    <n v="0.49803149606299207"/>
    <n v="0.43859649122807021"/>
    <n v="0.57399103139013452"/>
    <n v="0.56818181818181823"/>
    <n v="0.4950495049504951"/>
  </r>
  <r>
    <x v="6"/>
    <s v="FinBERT_BERTopic"/>
    <x v="0"/>
    <x v="4"/>
    <x v="0"/>
    <x v="1"/>
    <s v="10"/>
    <s v="linear"/>
    <m/>
    <n v="0.49409448818897639"/>
    <n v="0.51578947368421058"/>
    <n v="0.46636771300448432"/>
    <n v="0.55263157894736847"/>
    <n v="0.53357531760435584"/>
  </r>
  <r>
    <x v="6"/>
    <s v="FinBERT_BERTopic"/>
    <x v="0"/>
    <x v="4"/>
    <x v="0"/>
    <x v="2"/>
    <s v="entropy"/>
    <s v="5"/>
    <m/>
    <n v="0.51377952755905509"/>
    <n v="0.56842105263157894"/>
    <n v="0.44394618834080718"/>
    <n v="0.56643356643356646"/>
    <n v="0.56742556917688258"/>
  </r>
  <r>
    <x v="6"/>
    <s v="FinBERT_BERTopic"/>
    <x v="0"/>
    <x v="4"/>
    <x v="0"/>
    <x v="3"/>
    <s v="gini"/>
    <s v="10"/>
    <s v="1000"/>
    <n v="0.47440944881889763"/>
    <n v="0.42456140350877192"/>
    <n v="0.53811659192825112"/>
    <n v="0.5401785714285714"/>
    <n v="0.4754420432220039"/>
  </r>
  <r>
    <x v="6"/>
    <s v="FinBERT_BERTopic"/>
    <x v="0"/>
    <x v="4"/>
    <x v="0"/>
    <x v="4"/>
    <s v="1e-09"/>
    <m/>
    <m/>
    <n v="0.46850393700787402"/>
    <n v="0.1789473684210526"/>
    <n v="0.83856502242152464"/>
    <n v="0.58620689655172409"/>
    <n v="0.27419354838709681"/>
  </r>
  <r>
    <x v="6"/>
    <s v="FinBERT_BERTopic"/>
    <x v="0"/>
    <x v="4"/>
    <x v="0"/>
    <x v="5"/>
    <s v="gbtree"/>
    <s v="0.1"/>
    <m/>
    <n v="0.45669291338582679"/>
    <n v="0.44912280701754392"/>
    <n v="0.46636771300448432"/>
    <n v="0.51821862348178138"/>
    <n v="0.48120300751879702"/>
  </r>
  <r>
    <x v="7"/>
    <s v="zero_rule"/>
    <x v="0"/>
    <x v="0"/>
    <x v="0"/>
    <x v="6"/>
    <m/>
    <m/>
    <m/>
    <n v="0.57707509881422925"/>
    <n v="1"/>
    <n v="0"/>
    <n v="0.57707509881422925"/>
    <n v="0.73182957393483705"/>
  </r>
  <r>
    <x v="7"/>
    <s v="zero_rule"/>
    <x v="0"/>
    <x v="1"/>
    <x v="0"/>
    <x v="6"/>
    <m/>
    <m/>
    <m/>
    <n v="0.52755905511811019"/>
    <n v="1"/>
    <n v="0"/>
    <n v="0.52755905511811019"/>
    <n v="0.69072164948453607"/>
  </r>
  <r>
    <x v="7"/>
    <s v="zero_rule"/>
    <x v="0"/>
    <x v="2"/>
    <x v="0"/>
    <x v="6"/>
    <m/>
    <m/>
    <m/>
    <n v="0.59448818897637801"/>
    <n v="1"/>
    <n v="0"/>
    <n v="0.59448818897637801"/>
    <n v="0.74567901234567902"/>
  </r>
  <r>
    <x v="7"/>
    <s v="zero_rule"/>
    <x v="0"/>
    <x v="3"/>
    <x v="0"/>
    <x v="6"/>
    <m/>
    <m/>
    <m/>
    <n v="0.56636005256241784"/>
    <n v="1"/>
    <n v="0"/>
    <n v="0.56636005256241784"/>
    <n v="0.72315436241610731"/>
  </r>
  <r>
    <x v="7"/>
    <s v="zero_rule"/>
    <x v="0"/>
    <x v="4"/>
    <x v="0"/>
    <x v="6"/>
    <m/>
    <m/>
    <m/>
    <n v="0.5610236220472441"/>
    <n v="1"/>
    <n v="0"/>
    <n v="0.5610236220472441"/>
    <n v="0.71878940731399754"/>
  </r>
  <r>
    <x v="8"/>
    <s v="coin_flip"/>
    <x v="0"/>
    <x v="0"/>
    <x v="0"/>
    <x v="7"/>
    <m/>
    <m/>
    <m/>
    <n v="0.5"/>
    <n v="0.5"/>
    <n v="0.5"/>
    <n v="0.57707509881422925"/>
    <n v="0.5357798165137615"/>
  </r>
  <r>
    <x v="8"/>
    <s v="coin_flip"/>
    <x v="0"/>
    <x v="1"/>
    <x v="0"/>
    <x v="7"/>
    <m/>
    <m/>
    <m/>
    <n v="0.5"/>
    <n v="0.5"/>
    <n v="0.5"/>
    <n v="0.52755905511811019"/>
    <n v="0.51340996168582376"/>
  </r>
  <r>
    <x v="8"/>
    <s v="coin_flip"/>
    <x v="0"/>
    <x v="2"/>
    <x v="0"/>
    <x v="7"/>
    <m/>
    <m/>
    <m/>
    <n v="0.5"/>
    <n v="0.5"/>
    <n v="0.5"/>
    <n v="0.59448818897637801"/>
    <n v="0.54316546762589923"/>
  </r>
  <r>
    <x v="8"/>
    <s v="coin_flip"/>
    <x v="0"/>
    <x v="3"/>
    <x v="0"/>
    <x v="7"/>
    <m/>
    <m/>
    <m/>
    <n v="0.5"/>
    <n v="0.5"/>
    <n v="0.5"/>
    <n v="0.56636005256241784"/>
    <n v="0.53111521873074552"/>
  </r>
  <r>
    <x v="8"/>
    <s v="coin_flip"/>
    <x v="0"/>
    <x v="4"/>
    <x v="0"/>
    <x v="7"/>
    <m/>
    <m/>
    <m/>
    <n v="0.5"/>
    <n v="0.5"/>
    <n v="0.5"/>
    <n v="0.5610236220472441"/>
    <n v="0.5287569573283859"/>
  </r>
  <r>
    <x v="9"/>
    <s v="coin_flip_experiment"/>
    <x v="0"/>
    <x v="0"/>
    <x v="0"/>
    <x v="8"/>
    <m/>
    <m/>
    <m/>
    <n v="0.49802371541501977"/>
    <n v="0.4863013698630137"/>
    <n v="0.51401869158878499"/>
    <n v="0.57723577235772361"/>
    <n v="0.52788104089219323"/>
  </r>
  <r>
    <x v="9"/>
    <s v="coin_flip_experiment"/>
    <x v="0"/>
    <x v="1"/>
    <x v="0"/>
    <x v="8"/>
    <m/>
    <m/>
    <m/>
    <n v="0.50787401574803148"/>
    <n v="0.5149253731343284"/>
    <n v="0.5"/>
    <n v="0.53488372093023251"/>
    <n v="0.52471482889733845"/>
  </r>
  <r>
    <x v="9"/>
    <s v="coin_flip_experiment"/>
    <x v="0"/>
    <x v="2"/>
    <x v="0"/>
    <x v="8"/>
    <m/>
    <m/>
    <m/>
    <n v="0.49212598425196852"/>
    <n v="0.46357615894039728"/>
    <n v="0.53398058252427183"/>
    <n v="0.59322033898305082"/>
    <n v="0.5204460966542751"/>
  </r>
  <r>
    <x v="9"/>
    <s v="coin_flip_experiment"/>
    <x v="0"/>
    <x v="3"/>
    <x v="0"/>
    <x v="8"/>
    <m/>
    <m/>
    <m/>
    <n v="0.49145860709592643"/>
    <n v="0.48491879350348033"/>
    <n v="0.5"/>
    <n v="0.55882352941176472"/>
    <n v="0.5192546583850931"/>
  </r>
  <r>
    <x v="9"/>
    <s v="coin_flip_experiment"/>
    <x v="0"/>
    <x v="4"/>
    <x v="0"/>
    <x v="8"/>
    <m/>
    <m/>
    <m/>
    <n v="0.52165354330708658"/>
    <n v="0.56842105263157894"/>
    <n v="0.46188340807174888"/>
    <n v="0.57446808510638303"/>
    <n v="0.57142857142857151"/>
  </r>
  <r>
    <x v="10"/>
    <m/>
    <x v="1"/>
    <x v="5"/>
    <x v="1"/>
    <x v="9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DC39C-221C-4A2A-B021-108516976A0E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5:G7" firstHeaderRow="0" firstDataRow="1" firstDataCol="1" rowPageCount="1" colPageCount="1"/>
  <pivotFields count="14">
    <pivotField axis="axisRow" showAll="0" sortType="descending">
      <items count="12">
        <item h="1" x="10"/>
        <item h="1" x="0"/>
        <item h="1" x="2"/>
        <item h="1" x="6"/>
        <item h="1" x="1"/>
        <item h="1" x="3"/>
        <item h="1" x="4"/>
        <item h="1" x="5"/>
        <item h="1" x="9"/>
        <item sd="0" x="8"/>
        <item sd="0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 sortType="descending">
      <items count="7">
        <item h="1" x="0"/>
        <item h="1" x="3"/>
        <item h="1" x="1"/>
        <item h="1" x="2"/>
        <item h="1"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 sortType="descending">
      <items count="11">
        <item x="2"/>
        <item x="0"/>
        <item x="3"/>
        <item x="1"/>
        <item x="9"/>
        <item x="4"/>
        <item x="5"/>
        <item x="8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">
    <i>
      <x v="10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 Accuracy" fld="9" subtotal="average" baseField="0" baseItem="0" numFmtId="10"/>
    <dataField name=" Sensitivity" fld="10" subtotal="average" baseField="0" baseItem="0" numFmtId="10"/>
    <dataField name=" Specificity " fld="11" subtotal="average" baseField="0" baseItem="0" numFmtId="10"/>
    <dataField name=" Precision" fld="12" subtotal="average" baseField="0" baseItem="0" numFmtId="10"/>
    <dataField name=" F1_score" fld="13" subtotal="average" baseField="0" baseItem="0" numFmtId="10"/>
  </dataFields>
  <formats count="1">
    <format dxfId="46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</formats>
  <pivotTableStyleInfo name="TES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C74C64-CC5F-42D9-9DE2-9DDFB40BEBA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B5:G12" firstHeaderRow="0" firstDataRow="1" firstDataCol="1" rowPageCount="2" colPageCount="1"/>
  <pivotFields count="14">
    <pivotField name="nlp_model" axis="axisPage" multipleItemSelectionAllowed="1" showAll="0" sortType="descending">
      <items count="12">
        <item h="1" x="10"/>
        <item x="0"/>
        <item x="2"/>
        <item h="1" x="6"/>
        <item h="1" x="1"/>
        <item h="1" x="3"/>
        <item h="1" x="4"/>
        <item h="1" x="5"/>
        <item h="1" x="9"/>
        <item h="1" x="8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7">
        <item h="1" x="0"/>
        <item h="1" x="3"/>
        <item h="1" x="1"/>
        <item h="1" x="2"/>
        <item h="1" x="5"/>
        <item x="4"/>
        <item t="default"/>
      </items>
    </pivotField>
    <pivotField multipleItemSelectionAllowed="1" showAll="0">
      <items count="3">
        <item x="0"/>
        <item h="1" x="1"/>
        <item t="default"/>
      </items>
    </pivotField>
    <pivotField axis="axisRow" showAll="0" sortType="descending">
      <items count="11">
        <item x="2"/>
        <item x="0"/>
        <item x="3"/>
        <item x="1"/>
        <item x="9"/>
        <item x="4"/>
        <item x="5"/>
        <item x="8"/>
        <item h="1" x="7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5"/>
  </rowFields>
  <rowItems count="7">
    <i>
      <x v="1"/>
    </i>
    <i>
      <x v="3"/>
    </i>
    <i>
      <x/>
    </i>
    <i>
      <x v="6"/>
    </i>
    <i>
      <x v="2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3" hier="-1"/>
  </pageFields>
  <dataFields count="5">
    <dataField name="Average accuracy" fld="9" subtotal="average" baseField="0" baseItem="0" numFmtId="10"/>
    <dataField name="Average Sensitivity" fld="10" subtotal="average" baseField="0" baseItem="0" numFmtId="10"/>
    <dataField name="Average Specificity" fld="11" subtotal="average" baseField="0" baseItem="0" numFmtId="10"/>
    <dataField name="Average Precision" fld="12" subtotal="average" baseField="0" baseItem="0" numFmtId="10"/>
    <dataField name="Average F1_score" fld="13" subtotal="average" baseField="0" baseItem="0" numFmtId="10"/>
  </dataFields>
  <formats count="7">
    <format dxfId="45">
      <pivotArea field="4" type="button" dataOnly="0" labelOnly="1" outline="0"/>
    </format>
    <format dxfId="4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3">
      <pivotArea outline="0" fieldPosition="0">
        <references count="1">
          <reference field="4294967294" count="1">
            <x v="4"/>
          </reference>
        </references>
      </pivotArea>
    </format>
    <format dxfId="42">
      <pivotArea collapsedLevelsAreSubtotals="1" fieldPosition="0">
        <references count="1">
          <reference field="5" count="1">
            <x v="9"/>
          </reference>
        </references>
      </pivotArea>
    </format>
    <format dxfId="41">
      <pivotArea dataOnly="0" labelOnly="1" fieldPosition="0">
        <references count="1">
          <reference field="5" count="1">
            <x v="9"/>
          </reference>
        </references>
      </pivotArea>
    </format>
    <format dxfId="40">
      <pivotArea collapsedLevelsAreSubtotals="1" fieldPosition="0">
        <references count="1">
          <reference field="5" count="1">
            <x v="8"/>
          </reference>
        </references>
      </pivotArea>
    </format>
    <format dxfId="39">
      <pivotArea dataOnly="0" labelOnly="1" fieldPosition="0">
        <references count="1">
          <reference field="5" count="1">
            <x v="8"/>
          </reference>
        </references>
      </pivotArea>
    </format>
  </formats>
  <pivotTableStyleInfo name="TES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237B2-4695-4A72-ACD8-82536851B32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B5:G10" firstHeaderRow="0" firstDataRow="1" firstDataCol="1" rowPageCount="2" colPageCount="1"/>
  <pivotFields count="14">
    <pivotField axis="axisRow" multipleItemSelectionAllowed="1" showAll="0" sortType="descending">
      <items count="12">
        <item h="1" x="10"/>
        <item x="0"/>
        <item x="2"/>
        <item h="1" x="6"/>
        <item x="1"/>
        <item x="3"/>
        <item h="1" x="4"/>
        <item h="1" x="5"/>
        <item h="1" x="9"/>
        <item h="1" x="8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7">
        <item h="1" x="0"/>
        <item h="1" x="3"/>
        <item h="1" x="1"/>
        <item h="1" x="2"/>
        <item h="1" x="5"/>
        <item x="4"/>
        <item t="default"/>
      </items>
    </pivotField>
    <pivotField multipleItemSelectionAllowed="1" showAll="0">
      <items count="3">
        <item x="0"/>
        <item h="1" x="1"/>
        <item t="default"/>
      </items>
    </pivotField>
    <pivotField name="classification_model_type" axis="axisPage" multipleItemSelectionAllowed="1" showAll="0" sortType="descending">
      <items count="11">
        <item x="2"/>
        <item x="0"/>
        <item x="3"/>
        <item x="1"/>
        <item x="9"/>
        <item x="4"/>
        <item x="5"/>
        <item x="8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 v="1"/>
    </i>
    <i>
      <x v="2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5" hier="-1"/>
    <pageField fld="3" hier="-1"/>
  </pageFields>
  <dataFields count="5">
    <dataField name="Average accuracy" fld="9" subtotal="average" baseField="0" baseItem="0" numFmtId="10"/>
    <dataField name="Average Sensitivity" fld="10" subtotal="average" baseField="0" baseItem="0" numFmtId="10"/>
    <dataField name="Average Specificity" fld="11" subtotal="average" baseField="0" baseItem="0" numFmtId="10"/>
    <dataField name="Average Precision" fld="12" subtotal="average" baseField="0" baseItem="0" numFmtId="10"/>
    <dataField name="Average F1_score" fld="13" subtotal="average" baseField="0" baseItem="0" numFmtId="10"/>
  </dataFields>
  <formats count="7">
    <format dxfId="38">
      <pivotArea field="4" type="button" dataOnly="0" labelOnly="1" outline="0"/>
    </format>
    <format dxfId="3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6">
      <pivotArea outline="0" fieldPosition="0">
        <references count="1">
          <reference field="4294967294" count="1">
            <x v="4"/>
          </reference>
        </references>
      </pivotArea>
    </format>
    <format dxfId="35">
      <pivotArea collapsedLevelsAreSubtotals="1" fieldPosition="0">
        <references count="1">
          <reference field="0" count="1">
            <x v="9"/>
          </reference>
        </references>
      </pivotArea>
    </format>
    <format dxfId="34">
      <pivotArea dataOnly="0" labelOnly="1" fieldPosition="0">
        <references count="1">
          <reference field="0" count="1">
            <x v="9"/>
          </reference>
        </references>
      </pivotArea>
    </format>
    <format dxfId="33">
      <pivotArea collapsedLevelsAreSubtotals="1" fieldPosition="0">
        <references count="1">
          <reference field="0" count="1">
            <x v="10"/>
          </reference>
        </references>
      </pivotArea>
    </format>
    <format dxfId="32">
      <pivotArea dataOnly="0" labelOnly="1" fieldPosition="0">
        <references count="1">
          <reference field="0" count="1">
            <x v="10"/>
          </reference>
        </references>
      </pivotArea>
    </format>
  </formats>
  <pivotTableStyleInfo name="TES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929C5-2675-49B2-A8D9-006BF6EB718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B5:G8" firstHeaderRow="0" firstDataRow="1" firstDataCol="1" rowPageCount="2" colPageCount="1"/>
  <pivotFields count="14">
    <pivotField axis="axisRow" showAll="0" sortType="descending">
      <items count="12">
        <item h="1" x="10"/>
        <item x="0"/>
        <item h="1" x="2"/>
        <item x="6"/>
        <item h="1" x="1"/>
        <item h="1" x="3"/>
        <item h="1" x="4"/>
        <item h="1" x="5"/>
        <item h="1" x="9"/>
        <item h="1" x="8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7">
        <item h="1" x="0"/>
        <item h="1" x="3"/>
        <item h="1" x="1"/>
        <item h="1" x="2"/>
        <item h="1" x="5"/>
        <item x="4"/>
        <item t="default"/>
      </items>
    </pivotField>
    <pivotField multipleItemSelectionAllowed="1" showAll="0">
      <items count="3">
        <item x="0"/>
        <item h="1" x="1"/>
        <item t="default"/>
      </items>
    </pivotField>
    <pivotField name="classification_model_type" axis="axisPage" multipleItemSelectionAllowed="1" showAll="0">
      <items count="11">
        <item x="2"/>
        <item x="0"/>
        <item x="3"/>
        <item x="1"/>
        <item x="9"/>
        <item x="4"/>
        <item x="5"/>
        <item x="8"/>
        <item x="7"/>
        <item x="6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 v="1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5" hier="-1"/>
    <pageField fld="3" hier="-1"/>
  </pageFields>
  <dataFields count="5">
    <dataField name="Average accuracy" fld="9" subtotal="average" baseField="0" baseItem="0" numFmtId="10"/>
    <dataField name="Average Sensitivity" fld="10" subtotal="average" baseField="0" baseItem="0" numFmtId="10"/>
    <dataField name="Average Specificity" fld="11" subtotal="average" baseField="0" baseItem="0" numFmtId="10"/>
    <dataField name="Average Precision" fld="12" subtotal="average" baseField="0" baseItem="0" numFmtId="10"/>
    <dataField name="Average F1_score" fld="13" subtotal="average" baseField="0" baseItem="0" numFmtId="10"/>
  </dataFields>
  <formats count="6">
    <format dxfId="31">
      <pivotArea field="4" type="button" dataOnly="0" labelOnly="1" outline="0"/>
    </format>
    <format dxfId="3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9">
      <pivotArea collapsedLevelsAreSubtotals="1" fieldPosition="0">
        <references count="1">
          <reference field="0" count="1">
            <x v="10"/>
          </reference>
        </references>
      </pivotArea>
    </format>
    <format dxfId="28">
      <pivotArea dataOnly="0" labelOnly="1" fieldPosition="0">
        <references count="1">
          <reference field="0" count="1">
            <x v="10"/>
          </reference>
        </references>
      </pivotArea>
    </format>
    <format dxfId="27">
      <pivotArea collapsedLevelsAreSubtotals="1" fieldPosition="0">
        <references count="1">
          <reference field="0" count="1">
            <x v="9"/>
          </reference>
        </references>
      </pivotArea>
    </format>
    <format dxfId="26">
      <pivotArea dataOnly="0" labelOnly="1" fieldPosition="0">
        <references count="1">
          <reference field="0" count="1">
            <x v="9"/>
          </reference>
        </references>
      </pivotArea>
    </format>
  </formats>
  <pivotTableStyleInfo name="TES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A3267-A6FE-47EB-8A5B-4F111666FF1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B5:G8" firstHeaderRow="0" firstDataRow="1" firstDataCol="1" rowPageCount="1" colPageCount="1"/>
  <pivotFields count="14">
    <pivotField name="nlp_model" axis="axisPage" multipleItemSelectionAllowed="1" showAll="0" sortType="descending">
      <items count="12">
        <item h="1" x="10"/>
        <item x="0"/>
        <item h="1" x="6"/>
        <item x="2"/>
        <item h="1" x="1"/>
        <item h="1" x="3"/>
        <item h="1" x="4"/>
        <item h="1" x="5"/>
        <item h="1" x="9"/>
        <item h="1" x="8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multipleItemSelectionAllowed="1" showAll="0" sortType="descending">
      <items count="7">
        <item h="1" x="0"/>
        <item h="1" x="3"/>
        <item x="1"/>
        <item h="1" x="4"/>
        <item x="2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>
      <items count="3">
        <item x="0"/>
        <item h="1" x="1"/>
        <item t="default"/>
      </items>
    </pivotField>
    <pivotField name="classification_model_type" multipleItemSelectionAllowe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3">
    <i>
      <x v="4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Average accuracy" fld="9" subtotal="average" baseField="0" baseItem="0" numFmtId="10"/>
    <dataField name="Average Sensitivity" fld="10" subtotal="average" baseField="0" baseItem="0" numFmtId="10"/>
    <dataField name="Average Specificity" fld="11" subtotal="average" baseField="0" baseItem="0" numFmtId="10"/>
    <dataField name="Average Precision" fld="12" subtotal="average" baseField="0" baseItem="0" numFmtId="10"/>
    <dataField name="Average F1_score" fld="13" subtotal="average" baseField="0" baseItem="0" numFmtId="10"/>
  </dataFields>
  <formats count="2">
    <format dxfId="25">
      <pivotArea field="4" type="button" dataOnly="0" labelOnly="1" outline="0"/>
    </format>
    <format dxfId="2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TES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EAC2F-1BE6-4A73-B7EC-6C47BD33E1F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B5:G10" firstHeaderRow="0" firstDataRow="1" firstDataCol="1" rowPageCount="2" colPageCount="1"/>
  <pivotFields count="14">
    <pivotField axis="axisRow" multipleItemSelectionAllowed="1" showAll="0" sortType="descending">
      <items count="12">
        <item h="1" x="10"/>
        <item x="0"/>
        <item h="1" x="2"/>
        <item h="1" x="6"/>
        <item x="1"/>
        <item h="1" x="3"/>
        <item x="4"/>
        <item x="5"/>
        <item h="1" x="9"/>
        <item h="1" x="8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7">
        <item h="1" x="0"/>
        <item h="1" x="3"/>
        <item h="1" x="1"/>
        <item h="1" x="2"/>
        <item h="1" x="5"/>
        <item x="4"/>
        <item t="default"/>
      </items>
    </pivotField>
    <pivotField multipleItemSelectionAllowed="1" showAll="0">
      <items count="3">
        <item x="0"/>
        <item h="1" x="1"/>
        <item t="default"/>
      </items>
    </pivotField>
    <pivotField name="classification_model_type" axis="axisPage" multipleItemSelectionAllowed="1" showAll="0" sortType="descending">
      <items count="11">
        <item x="2"/>
        <item x="0"/>
        <item x="3"/>
        <item x="1"/>
        <item x="9"/>
        <item x="4"/>
        <item x="5"/>
        <item x="8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 v="1"/>
    </i>
    <i>
      <x v="7"/>
    </i>
    <i>
      <x v="4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5" hier="-1"/>
    <pageField fld="3" hier="-1"/>
  </pageFields>
  <dataFields count="5">
    <dataField name="Average accuracy" fld="9" subtotal="average" baseField="0" baseItem="0" numFmtId="10"/>
    <dataField name="Average Sensitivity" fld="10" subtotal="average" baseField="0" baseItem="0" numFmtId="10"/>
    <dataField name="Average Specificity" fld="11" subtotal="average" baseField="0" baseItem="0" numFmtId="10"/>
    <dataField name="Average Precision" fld="12" subtotal="average" baseField="0" baseItem="0" numFmtId="10"/>
    <dataField name="Average F1_score" fld="13" subtotal="average" baseField="0" baseItem="0" numFmtId="10"/>
  </dataFields>
  <formats count="7">
    <format dxfId="23">
      <pivotArea field="4" type="button" dataOnly="0" labelOnly="1" outline="0"/>
    </format>
    <format dxfId="2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">
      <pivotArea outline="0" fieldPosition="0">
        <references count="1">
          <reference field="4294967294" count="1">
            <x v="4"/>
          </reference>
        </references>
      </pivotArea>
    </format>
    <format dxfId="20">
      <pivotArea collapsedLevelsAreSubtotals="1" fieldPosition="0">
        <references count="1">
          <reference field="0" count="1">
            <x v="10"/>
          </reference>
        </references>
      </pivotArea>
    </format>
    <format dxfId="19">
      <pivotArea dataOnly="0" labelOnly="1" fieldPosition="0">
        <references count="1">
          <reference field="0" count="1">
            <x v="10"/>
          </reference>
        </references>
      </pivotArea>
    </format>
    <format dxfId="18">
      <pivotArea collapsedLevelsAreSubtotals="1" fieldPosition="0">
        <references count="1">
          <reference field="0" count="1">
            <x v="9"/>
          </reference>
        </references>
      </pivotArea>
    </format>
    <format dxfId="17">
      <pivotArea dataOnly="0" labelOnly="1" fieldPosition="0">
        <references count="1">
          <reference field="0" count="1">
            <x v="9"/>
          </reference>
        </references>
      </pivotArea>
    </format>
  </formats>
  <pivotTableStyleInfo name="TES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6E8DF-E85B-4B6F-80CD-697F5673D32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G20" firstHeaderRow="0" firstDataRow="1" firstDataCol="1" rowPageCount="1" colPageCount="1"/>
  <pivotFields count="14">
    <pivotField axis="axisRow" showAll="0" sortType="descending">
      <items count="12">
        <item h="1" x="10"/>
        <item x="0"/>
        <item x="2"/>
        <item h="1" x="6"/>
        <item h="1" x="1"/>
        <item h="1" x="3"/>
        <item h="1" x="4"/>
        <item h="1" x="5"/>
        <item h="1" x="9"/>
        <item h="1" sd="0" x="8"/>
        <item h="1" sd="0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 sortType="descending">
      <items count="7">
        <item h="1" x="0"/>
        <item h="1" x="3"/>
        <item h="1" x="1"/>
        <item h="1" x="2"/>
        <item h="1"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multipleItemSelectionAllowed="1" showAll="0" sortType="descending">
      <items count="11">
        <item x="2"/>
        <item x="0"/>
        <item x="3"/>
        <item x="1"/>
        <item x="9"/>
        <item x="4"/>
        <item x="5"/>
        <item x="8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5"/>
  </rowFields>
  <rowItems count="15">
    <i>
      <x v="1"/>
    </i>
    <i r="1">
      <x v="2"/>
    </i>
    <i r="1">
      <x/>
    </i>
    <i r="1">
      <x v="6"/>
    </i>
    <i r="1">
      <x v="1"/>
    </i>
    <i r="1">
      <x v="3"/>
    </i>
    <i r="1">
      <x v="5"/>
    </i>
    <i>
      <x v="2"/>
    </i>
    <i r="1">
      <x v="1"/>
    </i>
    <i r="1">
      <x v="3"/>
    </i>
    <i r="1">
      <x/>
    </i>
    <i r="1">
      <x v="6"/>
    </i>
    <i r="1">
      <x v="5"/>
    </i>
    <i r="1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 Accuracy" fld="9" subtotal="average" baseField="0" baseItem="0" numFmtId="10"/>
    <dataField name=" Sensitivity" fld="10" subtotal="average" baseField="0" baseItem="0" numFmtId="10"/>
    <dataField name=" Specificity " fld="11" subtotal="average" baseField="0" baseItem="0" numFmtId="10"/>
    <dataField name=" Precision" fld="12" subtotal="average" baseField="0" baseItem="0" numFmtId="10"/>
    <dataField name=" F1_score" fld="13" subtotal="average" baseField="0" baseItem="0" numFmtId="10"/>
  </dataFields>
  <formats count="13">
    <format dxfId="1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5" count="1">
            <x v="3"/>
          </reference>
        </references>
      </pivotArea>
    </format>
    <format dxfId="1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5" count="1">
            <x v="3"/>
          </reference>
        </references>
      </pivotArea>
    </format>
    <format dxfId="1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>
            <x v="3"/>
          </reference>
        </references>
      </pivotArea>
    </format>
    <format dxfId="13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>
            <x v="2"/>
          </reference>
        </references>
      </pivotArea>
    </format>
    <format dxfId="1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>
            <x v="2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1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>
            <x v="3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>
            <x v="3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>
            <x v="1"/>
          </reference>
        </references>
      </pivotArea>
    </format>
    <format dxfId="7">
      <pivotArea collapsedLevelsAreSubtotals="1" fieldPosition="0">
        <references count="1">
          <reference field="0" count="1">
            <x v="10"/>
          </reference>
        </references>
      </pivotArea>
    </format>
    <format dxfId="6">
      <pivotArea dataOnly="0" labelOnly="1" fieldPosition="0">
        <references count="1">
          <reference field="0" count="1">
            <x v="10"/>
          </reference>
        </references>
      </pivotArea>
    </format>
    <format dxfId="5">
      <pivotArea collapsedLevelsAreSubtotals="1" fieldPosition="0">
        <references count="1">
          <reference field="0" count="1">
            <x v="9"/>
          </reference>
        </references>
      </pivotArea>
    </format>
    <format dxfId="4">
      <pivotArea dataOnly="0" labelOnly="1" fieldPosition="0">
        <references count="1">
          <reference field="0" count="1">
            <x v="9"/>
          </reference>
        </references>
      </pivotArea>
    </format>
  </formats>
  <pivotTableStyleInfo name="TES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AD60A-0F7D-438E-839D-B0A00B898AD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F22" firstHeaderRow="0" firstDataRow="1" firstDataCol="1" rowPageCount="2" colPageCount="1"/>
  <pivotFields count="14">
    <pivotField axis="axisRow" showAll="0" sortType="descending">
      <items count="12">
        <item h="1" x="10"/>
        <item x="0"/>
        <item x="2"/>
        <item h="1" x="6"/>
        <item h="1" x="1"/>
        <item h="1" x="3"/>
        <item h="1" x="4"/>
        <item h="1" x="5"/>
        <item h="1" sd="0" x="9"/>
        <item sd="0" x="8"/>
        <item sd="0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3">
        <item x="0"/>
        <item x="1"/>
        <item t="default"/>
      </items>
    </pivotField>
    <pivotField axis="axisPage" multipleItemSelectionAllowed="1" showAll="0" sortType="descending">
      <items count="7">
        <item h="1" x="0"/>
        <item h="1" x="3"/>
        <item h="1" x="1"/>
        <item h="1" x="2"/>
        <item h="1"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multipleItemSelectionAllowed="1" showAll="0" sortType="descending">
      <items count="11">
        <item x="2"/>
        <item x="0"/>
        <item x="3"/>
        <item x="1"/>
        <item x="9"/>
        <item x="4"/>
        <item x="5"/>
        <item x="8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5"/>
  </rowFields>
  <rowItems count="17">
    <i>
      <x v="10"/>
    </i>
    <i>
      <x v="1"/>
    </i>
    <i r="1">
      <x v="2"/>
    </i>
    <i r="1">
      <x/>
    </i>
    <i r="1">
      <x v="6"/>
    </i>
    <i r="1">
      <x v="1"/>
    </i>
    <i r="1">
      <x v="3"/>
    </i>
    <i r="1">
      <x v="5"/>
    </i>
    <i>
      <x v="2"/>
    </i>
    <i r="1">
      <x v="1"/>
    </i>
    <i r="1">
      <x v="3"/>
    </i>
    <i r="1">
      <x/>
    </i>
    <i r="1">
      <x v="6"/>
    </i>
    <i r="1">
      <x v="5"/>
    </i>
    <i r="1">
      <x v="2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2" item="0" hier="-1"/>
    <pageField fld="3" hier="-1"/>
  </pageFields>
  <dataFields count="5">
    <dataField name="Average accuracy" fld="9" subtotal="average" baseField="0" baseItem="0" numFmtId="10"/>
    <dataField name="Average Sensitivity" fld="10" subtotal="average" baseField="0" baseItem="0" numFmtId="10"/>
    <dataField name="Average Specificity" fld="11" subtotal="average" baseField="0" baseItem="0" numFmtId="10"/>
    <dataField name="Average Precision" fld="12" subtotal="average" baseField="0" baseItem="0" numFmtId="10"/>
    <dataField name="Average F1_score" fld="13" subtotal="average" baseField="0" baseItem="0" numFmtId="10"/>
  </dataFields>
  <pivotTableStyleInfo name="TES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6DACF-1E0B-431D-8311-56E98B1CC197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rowHeaderCaption="Year" colHeaderCaption="Direction">
  <location ref="A3:C9" firstHeaderRow="1" firstDataRow="2" firstDataCol="1"/>
  <pivotFields count="3">
    <pivotField axis="axisRow" showAll="0">
      <items count="6">
        <item x="0"/>
        <item x="1"/>
        <item x="2"/>
        <item x="3"/>
        <item h="1" x="4"/>
        <item t="default"/>
      </items>
    </pivotField>
    <pivotField axis="axisCol" showAll="0">
      <items count="4">
        <item n="Negative" x="0"/>
        <item n="Positive" x="1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>
      <x v="1"/>
    </i>
  </colItems>
  <dataFields count="1">
    <dataField name="Sum of date" fld="2" showDataAs="percentOfRow" baseField="0" baseItem="0" numFmtId="10"/>
  </dataFields>
  <formats count="4"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field="0" type="button" dataOnly="0" labelOnly="1" outline="0" axis="axisRow" fieldPosition="0"/>
    </format>
    <format dxfId="0">
      <pivotArea dataOnly="0" labelOnly="1" fieldPosition="0">
        <references count="1">
          <reference field="1" count="2">
            <x v="0"/>
            <x v="1"/>
          </reference>
        </references>
      </pivotArea>
    </format>
  </formats>
  <pivotTableStyleInfo name="TES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6"/>
  <sheetViews>
    <sheetView topLeftCell="A207" workbookViewId="0">
      <selection activeCell="E220" sqref="E220"/>
    </sheetView>
  </sheetViews>
  <sheetFormatPr defaultRowHeight="15" x14ac:dyDescent="0.25"/>
  <cols>
    <col min="1" max="1" width="5" bestFit="1" customWidth="1"/>
    <col min="2" max="2" width="38.28515625" bestFit="1" customWidth="1"/>
    <col min="3" max="3" width="17.28515625" bestFit="1" customWidth="1"/>
    <col min="4" max="4" width="12" bestFit="1" customWidth="1"/>
    <col min="5" max="5" width="11.28515625" bestFit="1" customWidth="1"/>
    <col min="6" max="6" width="31.5703125" bestFit="1" customWidth="1"/>
    <col min="7" max="7" width="19.42578125" bestFit="1" customWidth="1"/>
    <col min="8" max="10" width="12.28515625" bestFit="1" customWidth="1"/>
    <col min="11" max="13" width="12" bestFit="1" customWidth="1"/>
    <col min="14" max="14" width="12" customWidth="1"/>
    <col min="15" max="15" width="12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61</v>
      </c>
      <c r="I1" s="1" t="s">
        <v>62</v>
      </c>
      <c r="J1" s="1" t="s">
        <v>63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52</v>
      </c>
      <c r="P1" s="1" t="s">
        <v>66</v>
      </c>
    </row>
    <row r="2" spans="1:16" x14ac:dyDescent="0.25">
      <c r="A2" s="1">
        <v>0</v>
      </c>
      <c r="B2" t="s">
        <v>30</v>
      </c>
      <c r="C2" t="s">
        <v>12</v>
      </c>
      <c r="D2" t="s">
        <v>14</v>
      </c>
      <c r="E2" t="s">
        <v>15</v>
      </c>
      <c r="F2" t="s">
        <v>19</v>
      </c>
      <c r="G2" t="s">
        <v>20</v>
      </c>
      <c r="K2">
        <v>0.54940711462450598</v>
      </c>
      <c r="L2">
        <v>0.67808219178082196</v>
      </c>
      <c r="M2">
        <v>0.37383177570093462</v>
      </c>
      <c r="N2">
        <v>0.59638554216867468</v>
      </c>
      <c r="O2">
        <v>0.63461538461538458</v>
      </c>
      <c r="P2">
        <v>5.3993175098225918E-2</v>
      </c>
    </row>
    <row r="3" spans="1:16" x14ac:dyDescent="0.25">
      <c r="A3" s="1">
        <v>1</v>
      </c>
      <c r="B3" t="s">
        <v>30</v>
      </c>
      <c r="C3" t="s">
        <v>12</v>
      </c>
      <c r="D3" t="s">
        <v>14</v>
      </c>
      <c r="E3" t="s">
        <v>15</v>
      </c>
      <c r="F3" t="s">
        <v>19</v>
      </c>
      <c r="G3" t="s">
        <v>21</v>
      </c>
      <c r="H3" t="s">
        <v>71</v>
      </c>
      <c r="I3" t="s">
        <v>78</v>
      </c>
      <c r="K3">
        <v>0.52569169960474305</v>
      </c>
      <c r="L3">
        <v>0.65068493150684936</v>
      </c>
      <c r="M3">
        <v>0.35514018691588778</v>
      </c>
      <c r="N3">
        <v>0.57926829268292679</v>
      </c>
      <c r="O3">
        <v>0.61290322580645162</v>
      </c>
      <c r="P3">
        <v>6.0263749368954173E-3</v>
      </c>
    </row>
    <row r="4" spans="1:16" x14ac:dyDescent="0.25">
      <c r="A4" s="1">
        <v>2</v>
      </c>
      <c r="B4" t="s">
        <v>30</v>
      </c>
      <c r="C4" t="s">
        <v>12</v>
      </c>
      <c r="D4" t="s">
        <v>14</v>
      </c>
      <c r="E4" t="s">
        <v>15</v>
      </c>
      <c r="F4" t="s">
        <v>19</v>
      </c>
      <c r="G4" t="s">
        <v>22</v>
      </c>
      <c r="H4" t="s">
        <v>68</v>
      </c>
      <c r="I4" t="s">
        <v>70</v>
      </c>
      <c r="K4">
        <v>0.55335968379446643</v>
      </c>
      <c r="L4">
        <v>0.83561643835616439</v>
      </c>
      <c r="M4">
        <v>0.16822429906542061</v>
      </c>
      <c r="N4">
        <v>0.5781990521327014</v>
      </c>
      <c r="O4">
        <v>0.68347338935574231</v>
      </c>
      <c r="P4">
        <v>5.0993762954375946E-3</v>
      </c>
    </row>
    <row r="5" spans="1:16" x14ac:dyDescent="0.25">
      <c r="A5" s="1">
        <v>3</v>
      </c>
      <c r="B5" t="s">
        <v>30</v>
      </c>
      <c r="C5" t="s">
        <v>12</v>
      </c>
      <c r="D5" t="s">
        <v>14</v>
      </c>
      <c r="E5" t="s">
        <v>15</v>
      </c>
      <c r="F5" t="s">
        <v>19</v>
      </c>
      <c r="G5" t="s">
        <v>23</v>
      </c>
      <c r="H5" t="s">
        <v>64</v>
      </c>
      <c r="I5" t="s">
        <v>71</v>
      </c>
      <c r="J5" t="s">
        <v>77</v>
      </c>
      <c r="K5">
        <v>0.54940711462450598</v>
      </c>
      <c r="L5">
        <v>0.67123287671232879</v>
      </c>
      <c r="M5">
        <v>0.38317757009345788</v>
      </c>
      <c r="N5">
        <v>0.59756097560975607</v>
      </c>
      <c r="O5">
        <v>0.63225806451612898</v>
      </c>
      <c r="P5">
        <v>5.6290315344627521E-2</v>
      </c>
    </row>
    <row r="6" spans="1:16" x14ac:dyDescent="0.25">
      <c r="A6" s="1">
        <v>4</v>
      </c>
      <c r="B6" t="s">
        <v>30</v>
      </c>
      <c r="C6" t="s">
        <v>12</v>
      </c>
      <c r="D6" t="s">
        <v>14</v>
      </c>
      <c r="E6" t="s">
        <v>15</v>
      </c>
      <c r="F6" t="s">
        <v>19</v>
      </c>
      <c r="G6" t="s">
        <v>37</v>
      </c>
      <c r="H6" t="s">
        <v>65</v>
      </c>
      <c r="K6">
        <v>0.52569169960474305</v>
      </c>
      <c r="L6">
        <v>0.36986301369863012</v>
      </c>
      <c r="M6">
        <v>0.73831775700934577</v>
      </c>
      <c r="N6">
        <v>0.65853658536585369</v>
      </c>
      <c r="O6">
        <v>0.47368421052631582</v>
      </c>
      <c r="P6">
        <v>0.1141861437794173</v>
      </c>
    </row>
    <row r="7" spans="1:16" x14ac:dyDescent="0.25">
      <c r="A7" s="1">
        <v>5</v>
      </c>
      <c r="B7" t="s">
        <v>30</v>
      </c>
      <c r="C7" t="s">
        <v>12</v>
      </c>
      <c r="D7" t="s">
        <v>14</v>
      </c>
      <c r="E7" t="s">
        <v>15</v>
      </c>
      <c r="F7" t="s">
        <v>19</v>
      </c>
      <c r="G7" t="s">
        <v>38</v>
      </c>
      <c r="H7" t="s">
        <v>81</v>
      </c>
      <c r="I7" t="s">
        <v>67</v>
      </c>
      <c r="K7">
        <v>0.51778656126482214</v>
      </c>
      <c r="L7">
        <v>0.60273972602739723</v>
      </c>
      <c r="M7">
        <v>0.40186915887850472</v>
      </c>
      <c r="N7">
        <v>0.57894736842105265</v>
      </c>
      <c r="O7">
        <v>0.59060402684563751</v>
      </c>
      <c r="P7">
        <v>4.6492371439177272E-3</v>
      </c>
    </row>
    <row r="8" spans="1:16" x14ac:dyDescent="0.25">
      <c r="A8" s="1">
        <v>6</v>
      </c>
      <c r="B8" t="s">
        <v>30</v>
      </c>
      <c r="C8" t="s">
        <v>12</v>
      </c>
      <c r="D8" t="s">
        <v>14</v>
      </c>
      <c r="E8" t="s">
        <v>16</v>
      </c>
      <c r="F8" t="s">
        <v>19</v>
      </c>
      <c r="G8" t="s">
        <v>20</v>
      </c>
      <c r="K8">
        <v>0.49606299212598431</v>
      </c>
      <c r="L8">
        <v>0.83582089552238803</v>
      </c>
      <c r="M8">
        <v>0.1166666666666667</v>
      </c>
      <c r="N8">
        <v>0.51376146788990829</v>
      </c>
      <c r="O8">
        <v>0.63636363636363635</v>
      </c>
      <c r="P8">
        <v>-6.8009696878203407E-2</v>
      </c>
    </row>
    <row r="9" spans="1:16" x14ac:dyDescent="0.25">
      <c r="A9" s="1">
        <v>7</v>
      </c>
      <c r="B9" t="s">
        <v>30</v>
      </c>
      <c r="C9" t="s">
        <v>12</v>
      </c>
      <c r="D9" t="s">
        <v>14</v>
      </c>
      <c r="E9" t="s">
        <v>16</v>
      </c>
      <c r="F9" t="s">
        <v>19</v>
      </c>
      <c r="G9" t="s">
        <v>21</v>
      </c>
      <c r="H9" t="s">
        <v>71</v>
      </c>
      <c r="I9" t="s">
        <v>78</v>
      </c>
      <c r="K9">
        <v>0.51181102362204722</v>
      </c>
      <c r="L9">
        <v>0.72388059701492535</v>
      </c>
      <c r="M9">
        <v>0.27500000000000002</v>
      </c>
      <c r="N9">
        <v>0.52717391304347827</v>
      </c>
      <c r="O9">
        <v>0.61006289308176098</v>
      </c>
      <c r="P9">
        <v>-1.2507529946698989E-3</v>
      </c>
    </row>
    <row r="10" spans="1:16" x14ac:dyDescent="0.25">
      <c r="A10" s="1">
        <v>8</v>
      </c>
      <c r="B10" t="s">
        <v>30</v>
      </c>
      <c r="C10" t="s">
        <v>12</v>
      </c>
      <c r="D10" t="s">
        <v>14</v>
      </c>
      <c r="E10" t="s">
        <v>16</v>
      </c>
      <c r="F10" t="s">
        <v>19</v>
      </c>
      <c r="G10" t="s">
        <v>22</v>
      </c>
      <c r="H10" t="s">
        <v>68</v>
      </c>
      <c r="I10" t="s">
        <v>70</v>
      </c>
      <c r="K10">
        <v>0.53149606299212604</v>
      </c>
      <c r="L10">
        <v>0.88059701492537312</v>
      </c>
      <c r="M10">
        <v>0.14166666666666669</v>
      </c>
      <c r="N10">
        <v>0.5339366515837104</v>
      </c>
      <c r="O10">
        <v>0.6647887323943662</v>
      </c>
      <c r="P10">
        <v>3.3058785732842967E-2</v>
      </c>
    </row>
    <row r="11" spans="1:16" x14ac:dyDescent="0.25">
      <c r="A11" s="1">
        <v>9</v>
      </c>
      <c r="B11" t="s">
        <v>30</v>
      </c>
      <c r="C11" t="s">
        <v>12</v>
      </c>
      <c r="D11" t="s">
        <v>14</v>
      </c>
      <c r="E11" t="s">
        <v>16</v>
      </c>
      <c r="F11" t="s">
        <v>19</v>
      </c>
      <c r="G11" t="s">
        <v>23</v>
      </c>
      <c r="H11" t="s">
        <v>64</v>
      </c>
      <c r="I11" t="s">
        <v>71</v>
      </c>
      <c r="J11" t="s">
        <v>77</v>
      </c>
      <c r="K11">
        <v>0.55511811023622049</v>
      </c>
      <c r="L11">
        <v>0.91044776119402981</v>
      </c>
      <c r="M11">
        <v>0.1583333333333333</v>
      </c>
      <c r="N11">
        <v>0.547085201793722</v>
      </c>
      <c r="O11">
        <v>0.68347338935574231</v>
      </c>
      <c r="P11">
        <v>0.10490080629838711</v>
      </c>
    </row>
    <row r="12" spans="1:16" x14ac:dyDescent="0.25">
      <c r="A12" s="1">
        <v>10</v>
      </c>
      <c r="B12" t="s">
        <v>30</v>
      </c>
      <c r="C12" t="s">
        <v>12</v>
      </c>
      <c r="D12" t="s">
        <v>14</v>
      </c>
      <c r="E12" t="s">
        <v>16</v>
      </c>
      <c r="F12" t="s">
        <v>19</v>
      </c>
      <c r="G12" t="s">
        <v>37</v>
      </c>
      <c r="H12" t="s">
        <v>65</v>
      </c>
      <c r="K12">
        <v>0.50787401574803148</v>
      </c>
      <c r="L12">
        <v>0.35820895522388058</v>
      </c>
      <c r="M12">
        <v>0.67500000000000004</v>
      </c>
      <c r="N12">
        <v>0.55172413793103448</v>
      </c>
      <c r="O12">
        <v>0.43438914027149322</v>
      </c>
      <c r="P12">
        <v>3.4936578714634653E-2</v>
      </c>
    </row>
    <row r="13" spans="1:16" x14ac:dyDescent="0.25">
      <c r="A13" s="1">
        <v>11</v>
      </c>
      <c r="B13" t="s">
        <v>30</v>
      </c>
      <c r="C13" t="s">
        <v>12</v>
      </c>
      <c r="D13" t="s">
        <v>14</v>
      </c>
      <c r="E13" t="s">
        <v>16</v>
      </c>
      <c r="F13" t="s">
        <v>19</v>
      </c>
      <c r="G13" t="s">
        <v>38</v>
      </c>
      <c r="H13" t="s">
        <v>81</v>
      </c>
      <c r="I13" t="s">
        <v>67</v>
      </c>
      <c r="K13">
        <v>0.52362204724409445</v>
      </c>
      <c r="L13">
        <v>0.82835820895522383</v>
      </c>
      <c r="M13">
        <v>0.18333333333333329</v>
      </c>
      <c r="N13">
        <v>0.53110047846889952</v>
      </c>
      <c r="O13">
        <v>0.64723032069970843</v>
      </c>
      <c r="P13">
        <v>1.528746328810272E-2</v>
      </c>
    </row>
    <row r="14" spans="1:16" x14ac:dyDescent="0.25">
      <c r="A14" s="1">
        <v>12</v>
      </c>
      <c r="B14" t="s">
        <v>30</v>
      </c>
      <c r="C14" t="s">
        <v>12</v>
      </c>
      <c r="D14" t="s">
        <v>14</v>
      </c>
      <c r="E14" t="s">
        <v>17</v>
      </c>
      <c r="F14" t="s">
        <v>19</v>
      </c>
      <c r="G14" t="s">
        <v>20</v>
      </c>
      <c r="K14">
        <v>0.57480314960629919</v>
      </c>
      <c r="L14">
        <v>0.94039735099337751</v>
      </c>
      <c r="M14">
        <v>3.8834951456310683E-2</v>
      </c>
      <c r="N14">
        <v>0.58921161825726143</v>
      </c>
      <c r="O14">
        <v>0.72448979591836737</v>
      </c>
      <c r="P14">
        <v>-4.6271676914759648E-2</v>
      </c>
    </row>
    <row r="15" spans="1:16" x14ac:dyDescent="0.25">
      <c r="A15" s="1">
        <v>13</v>
      </c>
      <c r="B15" t="s">
        <v>30</v>
      </c>
      <c r="C15" t="s">
        <v>12</v>
      </c>
      <c r="D15" t="s">
        <v>14</v>
      </c>
      <c r="E15" t="s">
        <v>17</v>
      </c>
      <c r="F15" t="s">
        <v>19</v>
      </c>
      <c r="G15" t="s">
        <v>21</v>
      </c>
      <c r="H15" t="s">
        <v>71</v>
      </c>
      <c r="I15" t="s">
        <v>78</v>
      </c>
      <c r="K15">
        <v>0.55118110236220474</v>
      </c>
      <c r="L15">
        <v>0.79470198675496684</v>
      </c>
      <c r="M15">
        <v>0.1941747572815534</v>
      </c>
      <c r="N15">
        <v>0.59113300492610843</v>
      </c>
      <c r="O15">
        <v>0.67796610169491534</v>
      </c>
      <c r="P15">
        <v>-1.3633454407331561E-2</v>
      </c>
    </row>
    <row r="16" spans="1:16" x14ac:dyDescent="0.25">
      <c r="A16" s="1">
        <v>14</v>
      </c>
      <c r="B16" t="s">
        <v>30</v>
      </c>
      <c r="C16" t="s">
        <v>12</v>
      </c>
      <c r="D16" t="s">
        <v>14</v>
      </c>
      <c r="E16" t="s">
        <v>17</v>
      </c>
      <c r="F16" t="s">
        <v>19</v>
      </c>
      <c r="G16" t="s">
        <v>22</v>
      </c>
      <c r="H16" t="s">
        <v>68</v>
      </c>
      <c r="I16" t="s">
        <v>70</v>
      </c>
      <c r="K16">
        <v>0.57874015748031493</v>
      </c>
      <c r="L16">
        <v>0.9072847682119205</v>
      </c>
      <c r="M16">
        <v>9.7087378640776698E-2</v>
      </c>
      <c r="N16">
        <v>0.59565217391304348</v>
      </c>
      <c r="O16">
        <v>0.71916010498687677</v>
      </c>
      <c r="P16">
        <v>7.3389222689342207E-3</v>
      </c>
    </row>
    <row r="17" spans="1:16" x14ac:dyDescent="0.25">
      <c r="A17" s="1">
        <v>15</v>
      </c>
      <c r="B17" t="s">
        <v>30</v>
      </c>
      <c r="C17" t="s">
        <v>12</v>
      </c>
      <c r="D17" t="s">
        <v>14</v>
      </c>
      <c r="E17" t="s">
        <v>17</v>
      </c>
      <c r="F17" t="s">
        <v>19</v>
      </c>
      <c r="G17" t="s">
        <v>23</v>
      </c>
      <c r="H17" t="s">
        <v>64</v>
      </c>
      <c r="I17" t="s">
        <v>71</v>
      </c>
      <c r="J17" t="s">
        <v>77</v>
      </c>
      <c r="K17">
        <v>0.59842519685039375</v>
      </c>
      <c r="L17">
        <v>0.91390728476821192</v>
      </c>
      <c r="M17">
        <v>0.1359223300970874</v>
      </c>
      <c r="N17">
        <v>0.60792951541850215</v>
      </c>
      <c r="O17">
        <v>0.73015873015873001</v>
      </c>
      <c r="P17">
        <v>7.9377936679886296E-2</v>
      </c>
    </row>
    <row r="18" spans="1:16" x14ac:dyDescent="0.25">
      <c r="A18" s="1">
        <v>16</v>
      </c>
      <c r="B18" t="s">
        <v>30</v>
      </c>
      <c r="C18" t="s">
        <v>12</v>
      </c>
      <c r="D18" t="s">
        <v>14</v>
      </c>
      <c r="E18" t="s">
        <v>17</v>
      </c>
      <c r="F18" t="s">
        <v>19</v>
      </c>
      <c r="G18" t="s">
        <v>37</v>
      </c>
      <c r="H18" t="s">
        <v>65</v>
      </c>
      <c r="K18">
        <v>0.44094488188976377</v>
      </c>
      <c r="L18">
        <v>0.2251655629139073</v>
      </c>
      <c r="M18">
        <v>0.75728155339805825</v>
      </c>
      <c r="N18">
        <v>0.57627118644067798</v>
      </c>
      <c r="O18">
        <v>0.32380952380952382</v>
      </c>
      <c r="P18">
        <v>-2.0408554688214321E-2</v>
      </c>
    </row>
    <row r="19" spans="1:16" x14ac:dyDescent="0.25">
      <c r="A19" s="1">
        <v>17</v>
      </c>
      <c r="B19" t="s">
        <v>30</v>
      </c>
      <c r="C19" t="s">
        <v>12</v>
      </c>
      <c r="D19" t="s">
        <v>14</v>
      </c>
      <c r="E19" t="s">
        <v>17</v>
      </c>
      <c r="F19" t="s">
        <v>19</v>
      </c>
      <c r="G19" t="s">
        <v>38</v>
      </c>
      <c r="H19" t="s">
        <v>81</v>
      </c>
      <c r="I19" t="s">
        <v>67</v>
      </c>
      <c r="K19">
        <v>0.56692913385826771</v>
      </c>
      <c r="L19">
        <v>0.85430463576158944</v>
      </c>
      <c r="M19">
        <v>0.14563106796116501</v>
      </c>
      <c r="N19">
        <v>0.59447004608294929</v>
      </c>
      <c r="O19">
        <v>0.70108695652173902</v>
      </c>
      <c r="P19">
        <v>-8.948746077113596E-5</v>
      </c>
    </row>
    <row r="20" spans="1:16" x14ac:dyDescent="0.25">
      <c r="A20" s="1">
        <v>18</v>
      </c>
      <c r="B20" t="s">
        <v>30</v>
      </c>
      <c r="C20" t="s">
        <v>12</v>
      </c>
      <c r="D20" t="s">
        <v>14</v>
      </c>
      <c r="E20" t="s">
        <v>18</v>
      </c>
      <c r="F20" t="s">
        <v>19</v>
      </c>
      <c r="G20" t="s">
        <v>20</v>
      </c>
      <c r="K20">
        <v>0.5400788436268068</v>
      </c>
      <c r="L20">
        <v>0.81902552204176338</v>
      </c>
      <c r="M20">
        <v>0.17575757575757581</v>
      </c>
      <c r="N20">
        <v>0.56479999999999997</v>
      </c>
      <c r="O20">
        <v>0.66856060606060597</v>
      </c>
      <c r="P20">
        <v>-6.7483692434372076E-3</v>
      </c>
    </row>
    <row r="21" spans="1:16" x14ac:dyDescent="0.25">
      <c r="A21" s="1">
        <v>19</v>
      </c>
      <c r="B21" t="s">
        <v>30</v>
      </c>
      <c r="C21" t="s">
        <v>12</v>
      </c>
      <c r="D21" t="s">
        <v>14</v>
      </c>
      <c r="E21" t="s">
        <v>18</v>
      </c>
      <c r="F21" t="s">
        <v>19</v>
      </c>
      <c r="G21" t="s">
        <v>21</v>
      </c>
      <c r="H21" t="s">
        <v>71</v>
      </c>
      <c r="I21" t="s">
        <v>78</v>
      </c>
      <c r="K21">
        <v>0.52956636005256241</v>
      </c>
      <c r="L21">
        <v>0.72389791183294661</v>
      </c>
      <c r="M21">
        <v>0.27575757575757581</v>
      </c>
      <c r="N21">
        <v>0.56624319419237745</v>
      </c>
      <c r="O21">
        <v>0.63543788187372707</v>
      </c>
      <c r="P21">
        <v>-3.8195748777161871E-4</v>
      </c>
    </row>
    <row r="22" spans="1:16" x14ac:dyDescent="0.25">
      <c r="A22" s="1">
        <v>20</v>
      </c>
      <c r="B22" t="s">
        <v>30</v>
      </c>
      <c r="C22" t="s">
        <v>12</v>
      </c>
      <c r="D22" t="s">
        <v>14</v>
      </c>
      <c r="E22" t="s">
        <v>18</v>
      </c>
      <c r="F22" t="s">
        <v>19</v>
      </c>
      <c r="G22" t="s">
        <v>22</v>
      </c>
      <c r="H22" t="s">
        <v>68</v>
      </c>
      <c r="I22" t="s">
        <v>70</v>
      </c>
      <c r="K22">
        <v>0.55453350854139294</v>
      </c>
      <c r="L22">
        <v>0.87470997679814388</v>
      </c>
      <c r="M22">
        <v>0.13636363636363641</v>
      </c>
      <c r="N22">
        <v>0.56948640483383683</v>
      </c>
      <c r="O22">
        <v>0.68984446477584627</v>
      </c>
      <c r="P22">
        <v>1.6313169965539269E-2</v>
      </c>
    </row>
    <row r="23" spans="1:16" x14ac:dyDescent="0.25">
      <c r="A23" s="1">
        <v>21</v>
      </c>
      <c r="B23" t="s">
        <v>30</v>
      </c>
      <c r="C23" t="s">
        <v>12</v>
      </c>
      <c r="D23" t="s">
        <v>14</v>
      </c>
      <c r="E23" t="s">
        <v>18</v>
      </c>
      <c r="F23" t="s">
        <v>19</v>
      </c>
      <c r="G23" t="s">
        <v>23</v>
      </c>
      <c r="H23" t="s">
        <v>64</v>
      </c>
      <c r="I23" t="s">
        <v>71</v>
      </c>
      <c r="J23" t="s">
        <v>77</v>
      </c>
      <c r="K23">
        <v>0.56767411300919846</v>
      </c>
      <c r="L23">
        <v>0.83062645011600933</v>
      </c>
      <c r="M23">
        <v>0.22424242424242419</v>
      </c>
      <c r="N23">
        <v>0.58306188925081437</v>
      </c>
      <c r="O23">
        <v>0.68516746411483265</v>
      </c>
      <c r="P23">
        <v>6.8877726368002781E-2</v>
      </c>
    </row>
    <row r="24" spans="1:16" x14ac:dyDescent="0.25">
      <c r="A24" s="1">
        <v>22</v>
      </c>
      <c r="B24" t="s">
        <v>30</v>
      </c>
      <c r="C24" t="s">
        <v>12</v>
      </c>
      <c r="D24" t="s">
        <v>14</v>
      </c>
      <c r="E24" t="s">
        <v>18</v>
      </c>
      <c r="F24" t="s">
        <v>19</v>
      </c>
      <c r="G24" t="s">
        <v>37</v>
      </c>
      <c r="H24" t="s">
        <v>65</v>
      </c>
      <c r="K24">
        <v>0.49145860709592643</v>
      </c>
      <c r="L24">
        <v>0.31554524361948949</v>
      </c>
      <c r="M24">
        <v>0.72121212121212119</v>
      </c>
      <c r="N24">
        <v>0.59649122807017541</v>
      </c>
      <c r="O24">
        <v>0.41274658573596362</v>
      </c>
      <c r="P24">
        <v>3.9765728758951027E-2</v>
      </c>
    </row>
    <row r="25" spans="1:16" x14ac:dyDescent="0.25">
      <c r="A25" s="1">
        <v>23</v>
      </c>
      <c r="B25" t="s">
        <v>30</v>
      </c>
      <c r="C25" t="s">
        <v>12</v>
      </c>
      <c r="D25" t="s">
        <v>14</v>
      </c>
      <c r="E25" t="s">
        <v>18</v>
      </c>
      <c r="F25" t="s">
        <v>19</v>
      </c>
      <c r="G25" t="s">
        <v>38</v>
      </c>
      <c r="H25" t="s">
        <v>81</v>
      </c>
      <c r="I25" t="s">
        <v>67</v>
      </c>
      <c r="K25">
        <v>0.53613666228646517</v>
      </c>
      <c r="L25">
        <v>0.76102088167053361</v>
      </c>
      <c r="M25">
        <v>0.2424242424242424</v>
      </c>
      <c r="N25">
        <v>0.56747404844290661</v>
      </c>
      <c r="O25">
        <v>0.65014866204162547</v>
      </c>
      <c r="P25">
        <v>3.9949468981319144E-3</v>
      </c>
    </row>
    <row r="26" spans="1:16" x14ac:dyDescent="0.25">
      <c r="A26" s="1">
        <v>24</v>
      </c>
      <c r="B26" t="s">
        <v>30</v>
      </c>
      <c r="C26" t="s">
        <v>12</v>
      </c>
      <c r="D26" t="s">
        <v>14</v>
      </c>
      <c r="E26" t="s">
        <v>69</v>
      </c>
      <c r="F26" t="s">
        <v>19</v>
      </c>
      <c r="G26" t="s">
        <v>20</v>
      </c>
      <c r="K26">
        <v>0.53543307086614178</v>
      </c>
      <c r="L26">
        <v>0.89122807017543859</v>
      </c>
      <c r="M26">
        <v>8.0717488789237665E-2</v>
      </c>
      <c r="N26">
        <v>0.55337690631808278</v>
      </c>
      <c r="O26">
        <v>0.68279569892473113</v>
      </c>
      <c r="P26">
        <v>-4.7159815662584877E-2</v>
      </c>
    </row>
    <row r="27" spans="1:16" x14ac:dyDescent="0.25">
      <c r="A27" s="1">
        <v>25</v>
      </c>
      <c r="B27" t="s">
        <v>30</v>
      </c>
      <c r="C27" t="s">
        <v>12</v>
      </c>
      <c r="D27" t="s">
        <v>14</v>
      </c>
      <c r="E27" t="s">
        <v>69</v>
      </c>
      <c r="F27" t="s">
        <v>19</v>
      </c>
      <c r="G27" t="s">
        <v>21</v>
      </c>
      <c r="H27" t="s">
        <v>71</v>
      </c>
      <c r="I27" t="s">
        <v>78</v>
      </c>
      <c r="K27">
        <v>0.53149606299212604</v>
      </c>
      <c r="L27">
        <v>0.76140350877192986</v>
      </c>
      <c r="M27">
        <v>0.2376681614349776</v>
      </c>
      <c r="N27">
        <v>0.56072351421188626</v>
      </c>
      <c r="O27">
        <v>0.64583333333333326</v>
      </c>
      <c r="P27">
        <v>-1.0815061227124529E-3</v>
      </c>
    </row>
    <row r="28" spans="1:16" x14ac:dyDescent="0.25">
      <c r="A28" s="1">
        <v>26</v>
      </c>
      <c r="B28" t="s">
        <v>30</v>
      </c>
      <c r="C28" t="s">
        <v>12</v>
      </c>
      <c r="D28" t="s">
        <v>14</v>
      </c>
      <c r="E28" t="s">
        <v>69</v>
      </c>
      <c r="F28" t="s">
        <v>19</v>
      </c>
      <c r="G28" t="s">
        <v>22</v>
      </c>
      <c r="H28" t="s">
        <v>68</v>
      </c>
      <c r="I28" t="s">
        <v>70</v>
      </c>
      <c r="K28">
        <v>0.55511811023622049</v>
      </c>
      <c r="L28">
        <v>0.89473684210526316</v>
      </c>
      <c r="M28">
        <v>0.1210762331838565</v>
      </c>
      <c r="N28">
        <v>0.56541019955654104</v>
      </c>
      <c r="O28">
        <v>0.69293478260869557</v>
      </c>
      <c r="P28">
        <v>2.4863685366894699E-2</v>
      </c>
    </row>
    <row r="29" spans="1:16" x14ac:dyDescent="0.25">
      <c r="A29" s="1">
        <v>27</v>
      </c>
      <c r="B29" t="s">
        <v>30</v>
      </c>
      <c r="C29" t="s">
        <v>12</v>
      </c>
      <c r="D29" t="s">
        <v>14</v>
      </c>
      <c r="E29" t="s">
        <v>69</v>
      </c>
      <c r="F29" t="s">
        <v>19</v>
      </c>
      <c r="G29" t="s">
        <v>23</v>
      </c>
      <c r="H29" t="s">
        <v>64</v>
      </c>
      <c r="I29" t="s">
        <v>71</v>
      </c>
      <c r="J29" t="s">
        <v>77</v>
      </c>
      <c r="K29">
        <v>0.57677165354330706</v>
      </c>
      <c r="L29">
        <v>0.91228070175438591</v>
      </c>
      <c r="M29">
        <v>0.1479820627802691</v>
      </c>
      <c r="N29">
        <v>0.57777777777777772</v>
      </c>
      <c r="O29">
        <v>0.70748299319727892</v>
      </c>
      <c r="P29">
        <v>9.4038059501346999E-2</v>
      </c>
    </row>
    <row r="30" spans="1:16" x14ac:dyDescent="0.25">
      <c r="A30" s="1">
        <v>28</v>
      </c>
      <c r="B30" t="s">
        <v>30</v>
      </c>
      <c r="C30" t="s">
        <v>12</v>
      </c>
      <c r="D30" t="s">
        <v>14</v>
      </c>
      <c r="E30" t="s">
        <v>69</v>
      </c>
      <c r="F30" t="s">
        <v>19</v>
      </c>
      <c r="G30" t="s">
        <v>37</v>
      </c>
      <c r="H30" t="s">
        <v>65</v>
      </c>
      <c r="K30">
        <v>0.47440944881889763</v>
      </c>
      <c r="L30">
        <v>0.28771929824561399</v>
      </c>
      <c r="M30">
        <v>0.71300448430493268</v>
      </c>
      <c r="N30">
        <v>0.56164383561643838</v>
      </c>
      <c r="O30">
        <v>0.38051044083526681</v>
      </c>
      <c r="P30">
        <v>7.9369246442978502E-4</v>
      </c>
    </row>
    <row r="31" spans="1:16" x14ac:dyDescent="0.25">
      <c r="A31" s="1">
        <v>29</v>
      </c>
      <c r="B31" t="s">
        <v>30</v>
      </c>
      <c r="C31" t="s">
        <v>12</v>
      </c>
      <c r="D31" t="s">
        <v>14</v>
      </c>
      <c r="E31" t="s">
        <v>69</v>
      </c>
      <c r="F31" t="s">
        <v>19</v>
      </c>
      <c r="G31" t="s">
        <v>38</v>
      </c>
      <c r="H31" t="s">
        <v>81</v>
      </c>
      <c r="I31" t="s">
        <v>67</v>
      </c>
      <c r="K31">
        <v>0.54527559055118113</v>
      </c>
      <c r="L31">
        <v>0.84210526315789469</v>
      </c>
      <c r="M31">
        <v>0.1659192825112108</v>
      </c>
      <c r="N31">
        <v>0.56338028169014087</v>
      </c>
      <c r="O31">
        <v>0.67510548523206748</v>
      </c>
      <c r="P31">
        <v>1.082389545366263E-2</v>
      </c>
    </row>
    <row r="32" spans="1:16" x14ac:dyDescent="0.25">
      <c r="A32" s="1">
        <v>30</v>
      </c>
      <c r="B32" t="s">
        <v>48</v>
      </c>
      <c r="C32" t="s">
        <v>10</v>
      </c>
      <c r="D32" t="s">
        <v>14</v>
      </c>
      <c r="E32" t="s">
        <v>15</v>
      </c>
      <c r="F32" t="s">
        <v>19</v>
      </c>
      <c r="G32" t="s">
        <v>20</v>
      </c>
      <c r="K32">
        <v>0.5731225296442688</v>
      </c>
      <c r="L32">
        <v>0.75342465753424659</v>
      </c>
      <c r="M32">
        <v>0.32710280373831768</v>
      </c>
      <c r="N32">
        <v>0.60439560439560436</v>
      </c>
      <c r="O32">
        <v>0.6707317073170731</v>
      </c>
      <c r="P32">
        <v>8.8541618419243198E-2</v>
      </c>
    </row>
    <row r="33" spans="1:16" x14ac:dyDescent="0.25">
      <c r="A33" s="1">
        <v>31</v>
      </c>
      <c r="B33" t="s">
        <v>48</v>
      </c>
      <c r="C33" t="s">
        <v>10</v>
      </c>
      <c r="D33" t="s">
        <v>14</v>
      </c>
      <c r="E33" t="s">
        <v>15</v>
      </c>
      <c r="F33" t="s">
        <v>19</v>
      </c>
      <c r="G33" t="s">
        <v>21</v>
      </c>
      <c r="H33" t="s">
        <v>71</v>
      </c>
      <c r="I33" t="s">
        <v>78</v>
      </c>
      <c r="K33">
        <v>0.52964426877470361</v>
      </c>
      <c r="L33">
        <v>0.4589041095890411</v>
      </c>
      <c r="M33">
        <v>0.62616822429906538</v>
      </c>
      <c r="N33">
        <v>0.62616822429906538</v>
      </c>
      <c r="O33">
        <v>0.5296442687747035</v>
      </c>
      <c r="P33">
        <v>8.5072333888106519E-2</v>
      </c>
    </row>
    <row r="34" spans="1:16" x14ac:dyDescent="0.25">
      <c r="A34" s="1">
        <v>32</v>
      </c>
      <c r="B34" t="s">
        <v>48</v>
      </c>
      <c r="C34" t="s">
        <v>10</v>
      </c>
      <c r="D34" t="s">
        <v>14</v>
      </c>
      <c r="E34" t="s">
        <v>15</v>
      </c>
      <c r="F34" t="s">
        <v>19</v>
      </c>
      <c r="G34" t="s">
        <v>22</v>
      </c>
      <c r="H34" t="s">
        <v>68</v>
      </c>
      <c r="I34" t="s">
        <v>70</v>
      </c>
      <c r="K34">
        <v>0.43083003952569171</v>
      </c>
      <c r="L34">
        <v>1.3698630136986301E-2</v>
      </c>
      <c r="M34">
        <v>1</v>
      </c>
      <c r="N34">
        <v>1</v>
      </c>
      <c r="O34">
        <v>2.7027027027027029E-2</v>
      </c>
      <c r="P34">
        <v>7.6417635911593534E-2</v>
      </c>
    </row>
    <row r="35" spans="1:16" x14ac:dyDescent="0.25">
      <c r="A35" s="1">
        <v>33</v>
      </c>
      <c r="B35" t="s">
        <v>48</v>
      </c>
      <c r="C35" t="s">
        <v>10</v>
      </c>
      <c r="D35" t="s">
        <v>14</v>
      </c>
      <c r="E35" t="s">
        <v>15</v>
      </c>
      <c r="F35" t="s">
        <v>19</v>
      </c>
      <c r="G35" t="s">
        <v>23</v>
      </c>
      <c r="H35" t="s">
        <v>64</v>
      </c>
      <c r="I35" t="s">
        <v>71</v>
      </c>
      <c r="J35" t="s">
        <v>77</v>
      </c>
      <c r="K35">
        <v>0.466403162055336</v>
      </c>
      <c r="L35">
        <v>0.29452054794520549</v>
      </c>
      <c r="M35">
        <v>0.7009345794392523</v>
      </c>
      <c r="N35">
        <v>0.57333333333333336</v>
      </c>
      <c r="O35">
        <v>0.38914027149321267</v>
      </c>
      <c r="P35">
        <v>-4.9164247819900517E-3</v>
      </c>
    </row>
    <row r="36" spans="1:16" x14ac:dyDescent="0.25">
      <c r="A36" s="1">
        <v>34</v>
      </c>
      <c r="B36" t="s">
        <v>48</v>
      </c>
      <c r="C36" t="s">
        <v>10</v>
      </c>
      <c r="D36" t="s">
        <v>14</v>
      </c>
      <c r="E36" t="s">
        <v>15</v>
      </c>
      <c r="F36" t="s">
        <v>19</v>
      </c>
      <c r="G36" t="s">
        <v>37</v>
      </c>
      <c r="H36" t="s">
        <v>65</v>
      </c>
      <c r="K36">
        <v>0.45849802371541498</v>
      </c>
      <c r="L36">
        <v>0.17808219178082191</v>
      </c>
      <c r="M36">
        <v>0.84112149532710279</v>
      </c>
      <c r="N36">
        <v>0.60465116279069764</v>
      </c>
      <c r="O36">
        <v>0.27513227513227512</v>
      </c>
      <c r="P36">
        <v>2.5258587637330691E-2</v>
      </c>
    </row>
    <row r="37" spans="1:16" x14ac:dyDescent="0.25">
      <c r="A37" s="1">
        <v>35</v>
      </c>
      <c r="B37" t="s">
        <v>48</v>
      </c>
      <c r="C37" t="s">
        <v>10</v>
      </c>
      <c r="D37" t="s">
        <v>14</v>
      </c>
      <c r="E37" t="s">
        <v>15</v>
      </c>
      <c r="F37" t="s">
        <v>19</v>
      </c>
      <c r="G37" t="s">
        <v>38</v>
      </c>
      <c r="H37" t="s">
        <v>81</v>
      </c>
      <c r="I37" t="s">
        <v>67</v>
      </c>
      <c r="K37">
        <v>0.43083003952569171</v>
      </c>
      <c r="L37">
        <v>0.17123287671232881</v>
      </c>
      <c r="M37">
        <v>0.78504672897196259</v>
      </c>
      <c r="N37">
        <v>0.52083333333333337</v>
      </c>
      <c r="O37">
        <v>0.25773195876288663</v>
      </c>
      <c r="P37">
        <v>-5.5087725048131683E-2</v>
      </c>
    </row>
    <row r="38" spans="1:16" x14ac:dyDescent="0.25">
      <c r="A38" s="1">
        <v>36</v>
      </c>
      <c r="B38" t="s">
        <v>48</v>
      </c>
      <c r="C38" t="s">
        <v>10</v>
      </c>
      <c r="D38" t="s">
        <v>14</v>
      </c>
      <c r="E38" t="s">
        <v>16</v>
      </c>
      <c r="F38" t="s">
        <v>19</v>
      </c>
      <c r="G38" t="s">
        <v>20</v>
      </c>
      <c r="K38">
        <v>0.53149606299212604</v>
      </c>
      <c r="L38">
        <v>1</v>
      </c>
      <c r="M38">
        <v>8.3333333333333332E-3</v>
      </c>
      <c r="N38">
        <v>0.52964426877470361</v>
      </c>
      <c r="O38">
        <v>0.6925064599483205</v>
      </c>
      <c r="P38">
        <v>6.643570003988214E-2</v>
      </c>
    </row>
    <row r="39" spans="1:16" x14ac:dyDescent="0.25">
      <c r="A39" s="1">
        <v>37</v>
      </c>
      <c r="B39" t="s">
        <v>48</v>
      </c>
      <c r="C39" t="s">
        <v>10</v>
      </c>
      <c r="D39" t="s">
        <v>14</v>
      </c>
      <c r="E39" t="s">
        <v>16</v>
      </c>
      <c r="F39" t="s">
        <v>19</v>
      </c>
      <c r="G39" t="s">
        <v>21</v>
      </c>
      <c r="H39" t="s">
        <v>71</v>
      </c>
      <c r="I39" t="s">
        <v>78</v>
      </c>
      <c r="K39">
        <v>0.5</v>
      </c>
      <c r="L39">
        <v>0.47761194029850751</v>
      </c>
      <c r="M39">
        <v>0.52500000000000002</v>
      </c>
      <c r="N39">
        <v>0.52892561983471076</v>
      </c>
      <c r="O39">
        <v>0.50196078431372537</v>
      </c>
      <c r="P39">
        <v>2.610885116628743E-3</v>
      </c>
    </row>
    <row r="40" spans="1:16" x14ac:dyDescent="0.25">
      <c r="A40" s="1">
        <v>38</v>
      </c>
      <c r="B40" t="s">
        <v>48</v>
      </c>
      <c r="C40" t="s">
        <v>10</v>
      </c>
      <c r="D40" t="s">
        <v>14</v>
      </c>
      <c r="E40" t="s">
        <v>16</v>
      </c>
      <c r="F40" t="s">
        <v>19</v>
      </c>
      <c r="G40" t="s">
        <v>22</v>
      </c>
      <c r="H40" t="s">
        <v>68</v>
      </c>
      <c r="I40" t="s">
        <v>70</v>
      </c>
      <c r="K40">
        <v>0.48031496062992118</v>
      </c>
      <c r="L40">
        <v>0.1567164179104478</v>
      </c>
      <c r="M40">
        <v>0.84166666666666667</v>
      </c>
      <c r="N40">
        <v>0.52500000000000002</v>
      </c>
      <c r="O40">
        <v>0.2413793103448276</v>
      </c>
      <c r="P40">
        <v>-2.2161208687764009E-3</v>
      </c>
    </row>
    <row r="41" spans="1:16" x14ac:dyDescent="0.25">
      <c r="A41" s="1">
        <v>39</v>
      </c>
      <c r="B41" t="s">
        <v>48</v>
      </c>
      <c r="C41" t="s">
        <v>10</v>
      </c>
      <c r="D41" t="s">
        <v>14</v>
      </c>
      <c r="E41" t="s">
        <v>16</v>
      </c>
      <c r="F41" t="s">
        <v>19</v>
      </c>
      <c r="G41" t="s">
        <v>23</v>
      </c>
      <c r="H41" t="s">
        <v>64</v>
      </c>
      <c r="I41" t="s">
        <v>71</v>
      </c>
      <c r="J41" t="s">
        <v>77</v>
      </c>
      <c r="K41">
        <v>0.5</v>
      </c>
      <c r="L41">
        <v>0.45522388059701491</v>
      </c>
      <c r="M41">
        <v>0.55000000000000004</v>
      </c>
      <c r="N41">
        <v>0.5304347826086957</v>
      </c>
      <c r="O41">
        <v>0.48995983935742982</v>
      </c>
      <c r="P41">
        <v>5.2393805500834424E-3</v>
      </c>
    </row>
    <row r="42" spans="1:16" x14ac:dyDescent="0.25">
      <c r="A42" s="1">
        <v>40</v>
      </c>
      <c r="B42" t="s">
        <v>48</v>
      </c>
      <c r="C42" t="s">
        <v>10</v>
      </c>
      <c r="D42" t="s">
        <v>14</v>
      </c>
      <c r="E42" t="s">
        <v>16</v>
      </c>
      <c r="F42" t="s">
        <v>19</v>
      </c>
      <c r="G42" t="s">
        <v>37</v>
      </c>
      <c r="H42" t="s">
        <v>65</v>
      </c>
      <c r="K42">
        <v>0.47244094488188981</v>
      </c>
      <c r="L42">
        <v>0</v>
      </c>
      <c r="M42">
        <v>1</v>
      </c>
      <c r="N42">
        <v>0</v>
      </c>
      <c r="O42">
        <v>0</v>
      </c>
      <c r="P42">
        <v>0</v>
      </c>
    </row>
    <row r="43" spans="1:16" x14ac:dyDescent="0.25">
      <c r="A43" s="1">
        <v>41</v>
      </c>
      <c r="B43" t="s">
        <v>48</v>
      </c>
      <c r="C43" t="s">
        <v>10</v>
      </c>
      <c r="D43" t="s">
        <v>14</v>
      </c>
      <c r="E43" t="s">
        <v>16</v>
      </c>
      <c r="F43" t="s">
        <v>19</v>
      </c>
      <c r="G43" t="s">
        <v>38</v>
      </c>
      <c r="H43" t="s">
        <v>81</v>
      </c>
      <c r="I43" t="s">
        <v>67</v>
      </c>
      <c r="K43">
        <v>0.44881889763779531</v>
      </c>
      <c r="L43">
        <v>0.18656716417910449</v>
      </c>
      <c r="M43">
        <v>0.7416666666666667</v>
      </c>
      <c r="N43">
        <v>0.44642857142857151</v>
      </c>
      <c r="O43">
        <v>0.26315789473684209</v>
      </c>
      <c r="P43">
        <v>-8.642436116269045E-2</v>
      </c>
    </row>
    <row r="44" spans="1:16" x14ac:dyDescent="0.25">
      <c r="A44" s="1">
        <v>42</v>
      </c>
      <c r="B44" t="s">
        <v>48</v>
      </c>
      <c r="C44" t="s">
        <v>10</v>
      </c>
      <c r="D44" t="s">
        <v>14</v>
      </c>
      <c r="E44" t="s">
        <v>17</v>
      </c>
      <c r="F44" t="s">
        <v>19</v>
      </c>
      <c r="G44" t="s">
        <v>20</v>
      </c>
      <c r="K44">
        <v>0.59448818897637801</v>
      </c>
      <c r="L44">
        <v>1</v>
      </c>
      <c r="M44">
        <v>0</v>
      </c>
      <c r="N44">
        <v>0.59448818897637801</v>
      </c>
      <c r="O44">
        <v>0.74567901234567902</v>
      </c>
      <c r="P44">
        <v>0</v>
      </c>
    </row>
    <row r="45" spans="1:16" x14ac:dyDescent="0.25">
      <c r="A45" s="1">
        <v>43</v>
      </c>
      <c r="B45" t="s">
        <v>48</v>
      </c>
      <c r="C45" t="s">
        <v>10</v>
      </c>
      <c r="D45" t="s">
        <v>14</v>
      </c>
      <c r="E45" t="s">
        <v>17</v>
      </c>
      <c r="F45" t="s">
        <v>19</v>
      </c>
      <c r="G45" t="s">
        <v>21</v>
      </c>
      <c r="H45" t="s">
        <v>71</v>
      </c>
      <c r="I45" t="s">
        <v>78</v>
      </c>
      <c r="K45">
        <v>0.452755905511811</v>
      </c>
      <c r="L45">
        <v>0.37748344370860931</v>
      </c>
      <c r="M45">
        <v>0.56310679611650483</v>
      </c>
      <c r="N45">
        <v>0.55882352941176472</v>
      </c>
      <c r="O45">
        <v>0.45059288537549408</v>
      </c>
      <c r="P45">
        <v>-5.950356763679264E-2</v>
      </c>
    </row>
    <row r="46" spans="1:16" x14ac:dyDescent="0.25">
      <c r="A46" s="1">
        <v>44</v>
      </c>
      <c r="B46" t="s">
        <v>48</v>
      </c>
      <c r="C46" t="s">
        <v>10</v>
      </c>
      <c r="D46" t="s">
        <v>14</v>
      </c>
      <c r="E46" t="s">
        <v>17</v>
      </c>
      <c r="F46" t="s">
        <v>19</v>
      </c>
      <c r="G46" t="s">
        <v>22</v>
      </c>
      <c r="H46" t="s">
        <v>68</v>
      </c>
      <c r="I46" t="s">
        <v>70</v>
      </c>
      <c r="K46">
        <v>0.46456692913385828</v>
      </c>
      <c r="L46">
        <v>0.32450331125827808</v>
      </c>
      <c r="M46">
        <v>0.66990291262135926</v>
      </c>
      <c r="N46">
        <v>0.59036144578313254</v>
      </c>
      <c r="O46">
        <v>0.41880341880341881</v>
      </c>
      <c r="P46">
        <v>-5.8556493901430317E-3</v>
      </c>
    </row>
    <row r="47" spans="1:16" x14ac:dyDescent="0.25">
      <c r="A47" s="1">
        <v>45</v>
      </c>
      <c r="B47" t="s">
        <v>48</v>
      </c>
      <c r="C47" t="s">
        <v>10</v>
      </c>
      <c r="D47" t="s">
        <v>14</v>
      </c>
      <c r="E47" t="s">
        <v>17</v>
      </c>
      <c r="F47" t="s">
        <v>19</v>
      </c>
      <c r="G47" t="s">
        <v>23</v>
      </c>
      <c r="H47" t="s">
        <v>64</v>
      </c>
      <c r="I47" t="s">
        <v>71</v>
      </c>
      <c r="J47" t="s">
        <v>77</v>
      </c>
      <c r="K47">
        <v>0.57874015748031493</v>
      </c>
      <c r="L47">
        <v>0.71523178807947019</v>
      </c>
      <c r="M47">
        <v>0.37864077669902912</v>
      </c>
      <c r="N47">
        <v>0.62790697674418605</v>
      </c>
      <c r="O47">
        <v>0.66873065015479882</v>
      </c>
      <c r="P47">
        <v>9.8576778245921107E-2</v>
      </c>
    </row>
    <row r="48" spans="1:16" x14ac:dyDescent="0.25">
      <c r="A48" s="1">
        <v>46</v>
      </c>
      <c r="B48" t="s">
        <v>48</v>
      </c>
      <c r="C48" t="s">
        <v>10</v>
      </c>
      <c r="D48" t="s">
        <v>14</v>
      </c>
      <c r="E48" t="s">
        <v>17</v>
      </c>
      <c r="F48" t="s">
        <v>19</v>
      </c>
      <c r="G48" t="s">
        <v>37</v>
      </c>
      <c r="H48" t="s">
        <v>65</v>
      </c>
      <c r="K48">
        <v>0.40551181102362199</v>
      </c>
      <c r="L48">
        <v>0</v>
      </c>
      <c r="M48">
        <v>1</v>
      </c>
      <c r="N48">
        <v>0</v>
      </c>
      <c r="O48">
        <v>0</v>
      </c>
      <c r="P48">
        <v>0</v>
      </c>
    </row>
    <row r="49" spans="1:16" x14ac:dyDescent="0.25">
      <c r="A49" s="1">
        <v>47</v>
      </c>
      <c r="B49" t="s">
        <v>48</v>
      </c>
      <c r="C49" t="s">
        <v>10</v>
      </c>
      <c r="D49" t="s">
        <v>14</v>
      </c>
      <c r="E49" t="s">
        <v>17</v>
      </c>
      <c r="F49" t="s">
        <v>19</v>
      </c>
      <c r="G49" t="s">
        <v>38</v>
      </c>
      <c r="H49" t="s">
        <v>81</v>
      </c>
      <c r="I49" t="s">
        <v>67</v>
      </c>
      <c r="K49">
        <v>0.46850393700787402</v>
      </c>
      <c r="L49">
        <v>0.29139072847682118</v>
      </c>
      <c r="M49">
        <v>0.72815533980582525</v>
      </c>
      <c r="N49">
        <v>0.61111111111111116</v>
      </c>
      <c r="O49">
        <v>0.39461883408071752</v>
      </c>
      <c r="P49">
        <v>2.12943582091315E-2</v>
      </c>
    </row>
    <row r="50" spans="1:16" x14ac:dyDescent="0.25">
      <c r="A50" s="1">
        <v>48</v>
      </c>
      <c r="B50" t="s">
        <v>48</v>
      </c>
      <c r="C50" t="s">
        <v>10</v>
      </c>
      <c r="D50" t="s">
        <v>14</v>
      </c>
      <c r="E50" t="s">
        <v>18</v>
      </c>
      <c r="F50" t="s">
        <v>19</v>
      </c>
      <c r="G50" t="s">
        <v>20</v>
      </c>
      <c r="K50">
        <v>0.56636005256241784</v>
      </c>
      <c r="L50">
        <v>0.91647331786542918</v>
      </c>
      <c r="M50">
        <v>0.1090909090909091</v>
      </c>
      <c r="N50">
        <v>0.57329462989840352</v>
      </c>
      <c r="O50">
        <v>0.70535714285714279</v>
      </c>
      <c r="P50">
        <v>4.3286493891323739E-2</v>
      </c>
    </row>
    <row r="51" spans="1:16" x14ac:dyDescent="0.25">
      <c r="A51" s="1">
        <v>49</v>
      </c>
      <c r="B51" t="s">
        <v>48</v>
      </c>
      <c r="C51" t="s">
        <v>10</v>
      </c>
      <c r="D51" t="s">
        <v>14</v>
      </c>
      <c r="E51" t="s">
        <v>18</v>
      </c>
      <c r="F51" t="s">
        <v>19</v>
      </c>
      <c r="G51" t="s">
        <v>21</v>
      </c>
      <c r="H51" t="s">
        <v>71</v>
      </c>
      <c r="I51" t="s">
        <v>78</v>
      </c>
      <c r="K51">
        <v>0.4940867279894875</v>
      </c>
      <c r="L51">
        <v>0.43619489559164731</v>
      </c>
      <c r="M51">
        <v>0.5696969696969697</v>
      </c>
      <c r="N51">
        <v>0.5696969696969697</v>
      </c>
      <c r="O51">
        <v>0.49408672798948738</v>
      </c>
      <c r="P51">
        <v>5.8918652886170292E-3</v>
      </c>
    </row>
    <row r="52" spans="1:16" x14ac:dyDescent="0.25">
      <c r="A52" s="1">
        <v>50</v>
      </c>
      <c r="B52" t="s">
        <v>48</v>
      </c>
      <c r="C52" t="s">
        <v>10</v>
      </c>
      <c r="D52" t="s">
        <v>14</v>
      </c>
      <c r="E52" t="s">
        <v>18</v>
      </c>
      <c r="F52" t="s">
        <v>19</v>
      </c>
      <c r="G52" t="s">
        <v>22</v>
      </c>
      <c r="H52" t="s">
        <v>68</v>
      </c>
      <c r="I52" t="s">
        <v>70</v>
      </c>
      <c r="K52">
        <v>0.45860709592641258</v>
      </c>
      <c r="L52">
        <v>0.1670533642691415</v>
      </c>
      <c r="M52">
        <v>0.83939393939393936</v>
      </c>
      <c r="N52">
        <v>0.57599999999999996</v>
      </c>
      <c r="O52">
        <v>0.25899280575539568</v>
      </c>
      <c r="P52">
        <v>8.6236310254707519E-3</v>
      </c>
    </row>
    <row r="53" spans="1:16" x14ac:dyDescent="0.25">
      <c r="A53" s="1">
        <v>51</v>
      </c>
      <c r="B53" t="s">
        <v>48</v>
      </c>
      <c r="C53" t="s">
        <v>10</v>
      </c>
      <c r="D53" t="s">
        <v>14</v>
      </c>
      <c r="E53" t="s">
        <v>18</v>
      </c>
      <c r="F53" t="s">
        <v>19</v>
      </c>
      <c r="G53" t="s">
        <v>23</v>
      </c>
      <c r="H53" t="s">
        <v>64</v>
      </c>
      <c r="I53" t="s">
        <v>71</v>
      </c>
      <c r="J53" t="s">
        <v>77</v>
      </c>
      <c r="K53">
        <v>0.51511169513797639</v>
      </c>
      <c r="L53">
        <v>0.49187935034802782</v>
      </c>
      <c r="M53">
        <v>0.54545454545454541</v>
      </c>
      <c r="N53">
        <v>0.58563535911602205</v>
      </c>
      <c r="O53">
        <v>0.53467843631778067</v>
      </c>
      <c r="P53">
        <v>3.7047438260243433E-2</v>
      </c>
    </row>
    <row r="54" spans="1:16" x14ac:dyDescent="0.25">
      <c r="A54" s="1">
        <v>52</v>
      </c>
      <c r="B54" t="s">
        <v>48</v>
      </c>
      <c r="C54" t="s">
        <v>10</v>
      </c>
      <c r="D54" t="s">
        <v>14</v>
      </c>
      <c r="E54" t="s">
        <v>18</v>
      </c>
      <c r="F54" t="s">
        <v>19</v>
      </c>
      <c r="G54" t="s">
        <v>37</v>
      </c>
      <c r="H54" t="s">
        <v>65</v>
      </c>
      <c r="K54">
        <v>0.44546649145860712</v>
      </c>
      <c r="L54">
        <v>6.0324825986078877E-2</v>
      </c>
      <c r="M54">
        <v>0.94848484848484849</v>
      </c>
      <c r="N54">
        <v>0.60465116279069764</v>
      </c>
      <c r="O54">
        <v>0.109704641350211</v>
      </c>
      <c r="P54">
        <v>1.8908584385241001E-2</v>
      </c>
    </row>
    <row r="55" spans="1:16" x14ac:dyDescent="0.25">
      <c r="A55" s="1">
        <v>53</v>
      </c>
      <c r="B55" t="s">
        <v>48</v>
      </c>
      <c r="C55" t="s">
        <v>10</v>
      </c>
      <c r="D55" t="s">
        <v>14</v>
      </c>
      <c r="E55" t="s">
        <v>18</v>
      </c>
      <c r="F55" t="s">
        <v>19</v>
      </c>
      <c r="G55" t="s">
        <v>38</v>
      </c>
      <c r="H55" t="s">
        <v>81</v>
      </c>
      <c r="I55" t="s">
        <v>67</v>
      </c>
      <c r="K55">
        <v>0.44940867279894869</v>
      </c>
      <c r="L55">
        <v>0.21809744779582371</v>
      </c>
      <c r="M55">
        <v>0.75151515151515147</v>
      </c>
      <c r="N55">
        <v>0.53409090909090906</v>
      </c>
      <c r="O55">
        <v>0.30971993410214171</v>
      </c>
      <c r="P55">
        <v>-3.5715348366697992E-2</v>
      </c>
    </row>
    <row r="56" spans="1:16" x14ac:dyDescent="0.25">
      <c r="A56" s="1">
        <v>54</v>
      </c>
      <c r="B56" t="s">
        <v>48</v>
      </c>
      <c r="C56" t="s">
        <v>10</v>
      </c>
      <c r="D56" t="s">
        <v>14</v>
      </c>
      <c r="E56" t="s">
        <v>69</v>
      </c>
      <c r="F56" t="s">
        <v>19</v>
      </c>
      <c r="G56" t="s">
        <v>20</v>
      </c>
      <c r="K56">
        <v>0.56299212598425197</v>
      </c>
      <c r="L56">
        <v>1</v>
      </c>
      <c r="M56">
        <v>4.4843049327354259E-3</v>
      </c>
      <c r="N56">
        <v>0.56213017751479288</v>
      </c>
      <c r="O56">
        <v>0.71969696969696972</v>
      </c>
      <c r="P56">
        <v>5.0207201952200312E-2</v>
      </c>
    </row>
    <row r="57" spans="1:16" x14ac:dyDescent="0.25">
      <c r="A57" s="1">
        <v>55</v>
      </c>
      <c r="B57" t="s">
        <v>48</v>
      </c>
      <c r="C57" t="s">
        <v>10</v>
      </c>
      <c r="D57" t="s">
        <v>14</v>
      </c>
      <c r="E57" t="s">
        <v>69</v>
      </c>
      <c r="F57" t="s">
        <v>19</v>
      </c>
      <c r="G57" t="s">
        <v>21</v>
      </c>
      <c r="H57" t="s">
        <v>71</v>
      </c>
      <c r="I57" t="s">
        <v>78</v>
      </c>
      <c r="K57">
        <v>0.4763779527559055</v>
      </c>
      <c r="L57">
        <v>0.42456140350877192</v>
      </c>
      <c r="M57">
        <v>0.54260089686098656</v>
      </c>
      <c r="N57">
        <v>0.54260089686098656</v>
      </c>
      <c r="O57">
        <v>0.4763779527559055</v>
      </c>
      <c r="P57">
        <v>-3.2837699630241517E-2</v>
      </c>
    </row>
    <row r="58" spans="1:16" x14ac:dyDescent="0.25">
      <c r="A58" s="1">
        <v>56</v>
      </c>
      <c r="B58" t="s">
        <v>48</v>
      </c>
      <c r="C58" t="s">
        <v>10</v>
      </c>
      <c r="D58" t="s">
        <v>14</v>
      </c>
      <c r="E58" t="s">
        <v>69</v>
      </c>
      <c r="F58" t="s">
        <v>19</v>
      </c>
      <c r="G58" t="s">
        <v>22</v>
      </c>
      <c r="H58" t="s">
        <v>68</v>
      </c>
      <c r="I58" t="s">
        <v>70</v>
      </c>
      <c r="K58">
        <v>0.47244094488188981</v>
      </c>
      <c r="L58">
        <v>0.24561403508771931</v>
      </c>
      <c r="M58">
        <v>0.7623318385650224</v>
      </c>
      <c r="N58">
        <v>0.56910569105691056</v>
      </c>
      <c r="O58">
        <v>0.34313725490196079</v>
      </c>
      <c r="P58">
        <v>9.2052077856868662E-3</v>
      </c>
    </row>
    <row r="59" spans="1:16" x14ac:dyDescent="0.25">
      <c r="A59" s="1">
        <v>57</v>
      </c>
      <c r="B59" t="s">
        <v>48</v>
      </c>
      <c r="C59" t="s">
        <v>10</v>
      </c>
      <c r="D59" t="s">
        <v>14</v>
      </c>
      <c r="E59" t="s">
        <v>69</v>
      </c>
      <c r="F59" t="s">
        <v>19</v>
      </c>
      <c r="G59" t="s">
        <v>23</v>
      </c>
      <c r="H59" t="s">
        <v>64</v>
      </c>
      <c r="I59" t="s">
        <v>71</v>
      </c>
      <c r="J59" t="s">
        <v>77</v>
      </c>
      <c r="K59">
        <v>0.53937007874015752</v>
      </c>
      <c r="L59">
        <v>0.59298245614035083</v>
      </c>
      <c r="M59">
        <v>0.47085201793721981</v>
      </c>
      <c r="N59">
        <v>0.58885017421602792</v>
      </c>
      <c r="O59">
        <v>0.59090909090909094</v>
      </c>
      <c r="P59">
        <v>6.3898852768997857E-2</v>
      </c>
    </row>
    <row r="60" spans="1:16" x14ac:dyDescent="0.25">
      <c r="A60" s="1">
        <v>58</v>
      </c>
      <c r="B60" t="s">
        <v>48</v>
      </c>
      <c r="C60" t="s">
        <v>10</v>
      </c>
      <c r="D60" t="s">
        <v>14</v>
      </c>
      <c r="E60" t="s">
        <v>69</v>
      </c>
      <c r="F60" t="s">
        <v>19</v>
      </c>
      <c r="G60" t="s">
        <v>37</v>
      </c>
      <c r="H60" t="s">
        <v>65</v>
      </c>
      <c r="K60">
        <v>0.4389763779527559</v>
      </c>
      <c r="L60">
        <v>0</v>
      </c>
      <c r="M60">
        <v>1</v>
      </c>
      <c r="N60">
        <v>0</v>
      </c>
      <c r="O60">
        <v>0</v>
      </c>
      <c r="P60">
        <v>0</v>
      </c>
    </row>
    <row r="61" spans="1:16" x14ac:dyDescent="0.25">
      <c r="A61" s="1">
        <v>59</v>
      </c>
      <c r="B61" t="s">
        <v>48</v>
      </c>
      <c r="C61" t="s">
        <v>10</v>
      </c>
      <c r="D61" t="s">
        <v>14</v>
      </c>
      <c r="E61" t="s">
        <v>69</v>
      </c>
      <c r="F61" t="s">
        <v>19</v>
      </c>
      <c r="G61" t="s">
        <v>38</v>
      </c>
      <c r="H61" t="s">
        <v>81</v>
      </c>
      <c r="I61" t="s">
        <v>67</v>
      </c>
      <c r="K61">
        <v>0.45866141732283472</v>
      </c>
      <c r="L61">
        <v>0.24210526315789471</v>
      </c>
      <c r="M61">
        <v>0.73542600896860988</v>
      </c>
      <c r="N61">
        <v>0.5390625</v>
      </c>
      <c r="O61">
        <v>0.33414043583535108</v>
      </c>
      <c r="P61">
        <v>-2.5683639341780199E-2</v>
      </c>
    </row>
    <row r="62" spans="1:16" x14ac:dyDescent="0.25">
      <c r="A62" s="1">
        <v>60</v>
      </c>
      <c r="B62" t="s">
        <v>31</v>
      </c>
      <c r="C62" t="s">
        <v>13</v>
      </c>
      <c r="D62" t="s">
        <v>14</v>
      </c>
      <c r="E62" t="s">
        <v>15</v>
      </c>
      <c r="F62" t="s">
        <v>19</v>
      </c>
      <c r="G62" t="s">
        <v>20</v>
      </c>
      <c r="K62">
        <v>0.58964143426294824</v>
      </c>
      <c r="L62">
        <v>0.92361111111111116</v>
      </c>
      <c r="M62">
        <v>0.14018691588785051</v>
      </c>
      <c r="N62">
        <v>0.59111111111111114</v>
      </c>
      <c r="O62">
        <v>0.72086720867208676</v>
      </c>
      <c r="P62">
        <v>0.1035386385121695</v>
      </c>
    </row>
    <row r="63" spans="1:16" x14ac:dyDescent="0.25">
      <c r="A63" s="1">
        <v>61</v>
      </c>
      <c r="B63" t="s">
        <v>31</v>
      </c>
      <c r="C63" t="s">
        <v>13</v>
      </c>
      <c r="D63" t="s">
        <v>14</v>
      </c>
      <c r="E63" t="s">
        <v>15</v>
      </c>
      <c r="F63" t="s">
        <v>19</v>
      </c>
      <c r="G63" t="s">
        <v>21</v>
      </c>
      <c r="H63" t="s">
        <v>71</v>
      </c>
      <c r="I63" t="s">
        <v>78</v>
      </c>
      <c r="K63">
        <v>0.58167330677290841</v>
      </c>
      <c r="L63">
        <v>0.86805555555555558</v>
      </c>
      <c r="M63">
        <v>0.19626168224299059</v>
      </c>
      <c r="N63">
        <v>0.59241706161137442</v>
      </c>
      <c r="O63">
        <v>0.70422535211267601</v>
      </c>
      <c r="P63">
        <v>8.6901904888588719E-2</v>
      </c>
    </row>
    <row r="64" spans="1:16" x14ac:dyDescent="0.25">
      <c r="A64" s="1">
        <v>62</v>
      </c>
      <c r="B64" t="s">
        <v>31</v>
      </c>
      <c r="C64" t="s">
        <v>13</v>
      </c>
      <c r="D64" t="s">
        <v>14</v>
      </c>
      <c r="E64" t="s">
        <v>15</v>
      </c>
      <c r="F64" t="s">
        <v>19</v>
      </c>
      <c r="G64" t="s">
        <v>22</v>
      </c>
      <c r="H64" t="s">
        <v>68</v>
      </c>
      <c r="I64" t="s">
        <v>70</v>
      </c>
      <c r="K64">
        <v>0.57768924302788849</v>
      </c>
      <c r="L64">
        <v>0.86805555555555558</v>
      </c>
      <c r="M64">
        <v>0.18691588785046731</v>
      </c>
      <c r="N64">
        <v>0.589622641509434</v>
      </c>
      <c r="O64">
        <v>0.70224719101123589</v>
      </c>
      <c r="P64">
        <v>7.5042974758355183E-2</v>
      </c>
    </row>
    <row r="65" spans="1:16" x14ac:dyDescent="0.25">
      <c r="A65" s="1">
        <v>63</v>
      </c>
      <c r="B65" t="s">
        <v>31</v>
      </c>
      <c r="C65" t="s">
        <v>13</v>
      </c>
      <c r="D65" t="s">
        <v>14</v>
      </c>
      <c r="E65" t="s">
        <v>15</v>
      </c>
      <c r="F65" t="s">
        <v>19</v>
      </c>
      <c r="G65" t="s">
        <v>23</v>
      </c>
      <c r="H65" t="s">
        <v>64</v>
      </c>
      <c r="I65" t="s">
        <v>71</v>
      </c>
      <c r="J65" t="s">
        <v>77</v>
      </c>
      <c r="K65">
        <v>0.60956175298804782</v>
      </c>
      <c r="L65">
        <v>0.77777777777777779</v>
      </c>
      <c r="M65">
        <v>0.38317757009345788</v>
      </c>
      <c r="N65">
        <v>0.6292134831460674</v>
      </c>
      <c r="O65">
        <v>0.69565217391304335</v>
      </c>
      <c r="P65">
        <v>0.1752698095371546</v>
      </c>
    </row>
    <row r="66" spans="1:16" x14ac:dyDescent="0.25">
      <c r="A66" s="1">
        <v>64</v>
      </c>
      <c r="B66" t="s">
        <v>31</v>
      </c>
      <c r="C66" t="s">
        <v>13</v>
      </c>
      <c r="D66" t="s">
        <v>14</v>
      </c>
      <c r="E66" t="s">
        <v>15</v>
      </c>
      <c r="F66" t="s">
        <v>19</v>
      </c>
      <c r="G66" t="s">
        <v>37</v>
      </c>
      <c r="H66" t="s">
        <v>65</v>
      </c>
      <c r="K66">
        <v>0.55776892430278879</v>
      </c>
      <c r="L66">
        <v>0.5625</v>
      </c>
      <c r="M66">
        <v>0.55140186915887845</v>
      </c>
      <c r="N66">
        <v>0.62790697674418605</v>
      </c>
      <c r="O66">
        <v>0.59340659340659341</v>
      </c>
      <c r="P66">
        <v>0.11270137520421419</v>
      </c>
    </row>
    <row r="67" spans="1:16" x14ac:dyDescent="0.25">
      <c r="A67" s="1">
        <v>65</v>
      </c>
      <c r="B67" t="s">
        <v>31</v>
      </c>
      <c r="C67" t="s">
        <v>13</v>
      </c>
      <c r="D67" t="s">
        <v>14</v>
      </c>
      <c r="E67" t="s">
        <v>15</v>
      </c>
      <c r="F67" t="s">
        <v>19</v>
      </c>
      <c r="G67" t="s">
        <v>38</v>
      </c>
      <c r="H67" t="s">
        <v>81</v>
      </c>
      <c r="I67" t="s">
        <v>67</v>
      </c>
      <c r="K67">
        <v>0.56972111553784865</v>
      </c>
      <c r="L67">
        <v>0.78472222222222221</v>
      </c>
      <c r="M67">
        <v>0.28037383177570091</v>
      </c>
      <c r="N67">
        <v>0.59473684210526312</v>
      </c>
      <c r="O67">
        <v>0.67664670658682635</v>
      </c>
      <c r="P67">
        <v>7.5056114848686378E-2</v>
      </c>
    </row>
    <row r="68" spans="1:16" x14ac:dyDescent="0.25">
      <c r="A68" s="1">
        <v>66</v>
      </c>
      <c r="B68" t="s">
        <v>31</v>
      </c>
      <c r="C68" t="s">
        <v>13</v>
      </c>
      <c r="D68" t="s">
        <v>14</v>
      </c>
      <c r="E68" t="s">
        <v>16</v>
      </c>
      <c r="F68" t="s">
        <v>19</v>
      </c>
      <c r="G68" t="s">
        <v>20</v>
      </c>
      <c r="K68">
        <v>0.55378486055776888</v>
      </c>
      <c r="L68">
        <v>0.80303030303030298</v>
      </c>
      <c r="M68">
        <v>0.27731092436974791</v>
      </c>
      <c r="N68">
        <v>0.55208333333333337</v>
      </c>
      <c r="O68">
        <v>0.65432098765432101</v>
      </c>
      <c r="P68">
        <v>9.4606785921218378E-2</v>
      </c>
    </row>
    <row r="69" spans="1:16" x14ac:dyDescent="0.25">
      <c r="A69" s="1">
        <v>67</v>
      </c>
      <c r="B69" t="s">
        <v>31</v>
      </c>
      <c r="C69" t="s">
        <v>13</v>
      </c>
      <c r="D69" t="s">
        <v>14</v>
      </c>
      <c r="E69" t="s">
        <v>16</v>
      </c>
      <c r="F69" t="s">
        <v>19</v>
      </c>
      <c r="G69" t="s">
        <v>21</v>
      </c>
      <c r="H69" t="s">
        <v>71</v>
      </c>
      <c r="I69" t="s">
        <v>78</v>
      </c>
      <c r="K69">
        <v>0.54980079681274896</v>
      </c>
      <c r="L69">
        <v>0.71212121212121215</v>
      </c>
      <c r="M69">
        <v>0.36974789915966388</v>
      </c>
      <c r="N69">
        <v>0.55621301775147924</v>
      </c>
      <c r="O69">
        <v>0.62458471760797341</v>
      </c>
      <c r="P69">
        <v>8.7162613510922485E-2</v>
      </c>
    </row>
    <row r="70" spans="1:16" x14ac:dyDescent="0.25">
      <c r="A70" s="1">
        <v>68</v>
      </c>
      <c r="B70" t="s">
        <v>31</v>
      </c>
      <c r="C70" t="s">
        <v>13</v>
      </c>
      <c r="D70" t="s">
        <v>14</v>
      </c>
      <c r="E70" t="s">
        <v>16</v>
      </c>
      <c r="F70" t="s">
        <v>19</v>
      </c>
      <c r="G70" t="s">
        <v>22</v>
      </c>
      <c r="H70" t="s">
        <v>68</v>
      </c>
      <c r="I70" t="s">
        <v>70</v>
      </c>
      <c r="K70">
        <v>0.52191235059760954</v>
      </c>
      <c r="L70">
        <v>0.5757575757575758</v>
      </c>
      <c r="M70">
        <v>0.46218487394957991</v>
      </c>
      <c r="N70">
        <v>0.54285714285714282</v>
      </c>
      <c r="O70">
        <v>0.55882352941176461</v>
      </c>
      <c r="P70">
        <v>3.8146992697088287E-2</v>
      </c>
    </row>
    <row r="71" spans="1:16" x14ac:dyDescent="0.25">
      <c r="A71" s="1">
        <v>69</v>
      </c>
      <c r="B71" t="s">
        <v>31</v>
      </c>
      <c r="C71" t="s">
        <v>13</v>
      </c>
      <c r="D71" t="s">
        <v>14</v>
      </c>
      <c r="E71" t="s">
        <v>16</v>
      </c>
      <c r="F71" t="s">
        <v>19</v>
      </c>
      <c r="G71" t="s">
        <v>23</v>
      </c>
      <c r="H71" t="s">
        <v>64</v>
      </c>
      <c r="I71" t="s">
        <v>71</v>
      </c>
      <c r="J71" t="s">
        <v>77</v>
      </c>
      <c r="K71">
        <v>0.46215139442231068</v>
      </c>
      <c r="L71">
        <v>0.30303030303030298</v>
      </c>
      <c r="M71">
        <v>0.6386554621848739</v>
      </c>
      <c r="N71">
        <v>0.48192771084337349</v>
      </c>
      <c r="O71">
        <v>0.372093023255814</v>
      </c>
      <c r="P71">
        <v>-6.1892972428746217E-2</v>
      </c>
    </row>
    <row r="72" spans="1:16" x14ac:dyDescent="0.25">
      <c r="A72" s="1">
        <v>70</v>
      </c>
      <c r="B72" t="s">
        <v>31</v>
      </c>
      <c r="C72" t="s">
        <v>13</v>
      </c>
      <c r="D72" t="s">
        <v>14</v>
      </c>
      <c r="E72" t="s">
        <v>16</v>
      </c>
      <c r="F72" t="s">
        <v>19</v>
      </c>
      <c r="G72" t="s">
        <v>37</v>
      </c>
      <c r="H72" t="s">
        <v>65</v>
      </c>
      <c r="K72">
        <v>0.49800796812748999</v>
      </c>
      <c r="L72">
        <v>0.1212121212121212</v>
      </c>
      <c r="M72">
        <v>0.91596638655462181</v>
      </c>
      <c r="N72">
        <v>0.61538461538461542</v>
      </c>
      <c r="O72">
        <v>0.20253164556962031</v>
      </c>
      <c r="P72">
        <v>6.0922044254944033E-2</v>
      </c>
    </row>
    <row r="73" spans="1:16" x14ac:dyDescent="0.25">
      <c r="A73" s="1">
        <v>71</v>
      </c>
      <c r="B73" t="s">
        <v>31</v>
      </c>
      <c r="C73" t="s">
        <v>13</v>
      </c>
      <c r="D73" t="s">
        <v>14</v>
      </c>
      <c r="E73" t="s">
        <v>16</v>
      </c>
      <c r="F73" t="s">
        <v>19</v>
      </c>
      <c r="G73" t="s">
        <v>38</v>
      </c>
      <c r="H73" t="s">
        <v>81</v>
      </c>
      <c r="I73" t="s">
        <v>67</v>
      </c>
      <c r="K73">
        <v>0.49003984063745021</v>
      </c>
      <c r="L73">
        <v>0.37878787878787878</v>
      </c>
      <c r="M73">
        <v>0.61344537815126055</v>
      </c>
      <c r="N73">
        <v>0.52083333333333337</v>
      </c>
      <c r="O73">
        <v>0.43859649122807021</v>
      </c>
      <c r="P73">
        <v>-7.9799086312083312E-3</v>
      </c>
    </row>
    <row r="74" spans="1:16" x14ac:dyDescent="0.25">
      <c r="A74" s="1">
        <v>72</v>
      </c>
      <c r="B74" t="s">
        <v>31</v>
      </c>
      <c r="C74" t="s">
        <v>13</v>
      </c>
      <c r="D74" t="s">
        <v>14</v>
      </c>
      <c r="E74" t="s">
        <v>17</v>
      </c>
      <c r="F74" t="s">
        <v>19</v>
      </c>
      <c r="G74" t="s">
        <v>20</v>
      </c>
      <c r="K74">
        <v>0.56972111553784865</v>
      </c>
      <c r="L74">
        <v>0.91946308724832215</v>
      </c>
      <c r="M74">
        <v>5.8823529411764712E-2</v>
      </c>
      <c r="N74">
        <v>0.58798283261802575</v>
      </c>
      <c r="O74">
        <v>0.7172774869109948</v>
      </c>
      <c r="P74">
        <v>-4.1333911638656337E-2</v>
      </c>
    </row>
    <row r="75" spans="1:16" x14ac:dyDescent="0.25">
      <c r="A75" s="1">
        <v>73</v>
      </c>
      <c r="B75" t="s">
        <v>31</v>
      </c>
      <c r="C75" t="s">
        <v>13</v>
      </c>
      <c r="D75" t="s">
        <v>14</v>
      </c>
      <c r="E75" t="s">
        <v>17</v>
      </c>
      <c r="F75" t="s">
        <v>19</v>
      </c>
      <c r="G75" t="s">
        <v>21</v>
      </c>
      <c r="H75" t="s">
        <v>71</v>
      </c>
      <c r="I75" t="s">
        <v>78</v>
      </c>
      <c r="K75">
        <v>0.56972111553784865</v>
      </c>
      <c r="L75">
        <v>0.89932885906040272</v>
      </c>
      <c r="M75">
        <v>8.8235294117647065E-2</v>
      </c>
      <c r="N75">
        <v>0.5903083700440529</v>
      </c>
      <c r="O75">
        <v>0.7127659574468086</v>
      </c>
      <c r="P75">
        <v>-2.0770647465496579E-2</v>
      </c>
    </row>
    <row r="76" spans="1:16" x14ac:dyDescent="0.25">
      <c r="A76" s="1">
        <v>74</v>
      </c>
      <c r="B76" t="s">
        <v>31</v>
      </c>
      <c r="C76" t="s">
        <v>13</v>
      </c>
      <c r="D76" t="s">
        <v>14</v>
      </c>
      <c r="E76" t="s">
        <v>17</v>
      </c>
      <c r="F76" t="s">
        <v>19</v>
      </c>
      <c r="G76" t="s">
        <v>22</v>
      </c>
      <c r="H76" t="s">
        <v>68</v>
      </c>
      <c r="I76" t="s">
        <v>70</v>
      </c>
      <c r="K76">
        <v>0.49402390438247012</v>
      </c>
      <c r="L76">
        <v>0.6174496644295302</v>
      </c>
      <c r="M76">
        <v>0.31372549019607843</v>
      </c>
      <c r="N76">
        <v>0.5679012345679012</v>
      </c>
      <c r="O76">
        <v>0.59163987138263674</v>
      </c>
      <c r="P76">
        <v>-7.066200462287861E-2</v>
      </c>
    </row>
    <row r="77" spans="1:16" x14ac:dyDescent="0.25">
      <c r="A77" s="1">
        <v>75</v>
      </c>
      <c r="B77" t="s">
        <v>31</v>
      </c>
      <c r="C77" t="s">
        <v>13</v>
      </c>
      <c r="D77" t="s">
        <v>14</v>
      </c>
      <c r="E77" t="s">
        <v>17</v>
      </c>
      <c r="F77" t="s">
        <v>19</v>
      </c>
      <c r="G77" t="s">
        <v>23</v>
      </c>
      <c r="H77" t="s">
        <v>64</v>
      </c>
      <c r="I77" t="s">
        <v>71</v>
      </c>
      <c r="J77" t="s">
        <v>77</v>
      </c>
      <c r="K77">
        <v>0.44223107569721121</v>
      </c>
      <c r="L77">
        <v>0.43624161073825501</v>
      </c>
      <c r="M77">
        <v>0.45098039215686281</v>
      </c>
      <c r="N77">
        <v>0.53719008264462809</v>
      </c>
      <c r="O77">
        <v>0.48148148148148151</v>
      </c>
      <c r="P77">
        <v>-0.1108544767051817</v>
      </c>
    </row>
    <row r="78" spans="1:16" x14ac:dyDescent="0.25">
      <c r="A78" s="1">
        <v>76</v>
      </c>
      <c r="B78" t="s">
        <v>31</v>
      </c>
      <c r="C78" t="s">
        <v>13</v>
      </c>
      <c r="D78" t="s">
        <v>14</v>
      </c>
      <c r="E78" t="s">
        <v>17</v>
      </c>
      <c r="F78" t="s">
        <v>19</v>
      </c>
      <c r="G78" t="s">
        <v>37</v>
      </c>
      <c r="H78" t="s">
        <v>65</v>
      </c>
      <c r="K78">
        <v>0.4302788844621514</v>
      </c>
      <c r="L78">
        <v>6.0402684563758392E-2</v>
      </c>
      <c r="M78">
        <v>0.97058823529411764</v>
      </c>
      <c r="N78">
        <v>0.75</v>
      </c>
      <c r="O78">
        <v>0.11180124223602481</v>
      </c>
      <c r="P78">
        <v>7.1340822739942245E-2</v>
      </c>
    </row>
    <row r="79" spans="1:16" x14ac:dyDescent="0.25">
      <c r="A79" s="1">
        <v>77</v>
      </c>
      <c r="B79" t="s">
        <v>31</v>
      </c>
      <c r="C79" t="s">
        <v>13</v>
      </c>
      <c r="D79" t="s">
        <v>14</v>
      </c>
      <c r="E79" t="s">
        <v>17</v>
      </c>
      <c r="F79" t="s">
        <v>19</v>
      </c>
      <c r="G79" t="s">
        <v>38</v>
      </c>
      <c r="H79" t="s">
        <v>81</v>
      </c>
      <c r="I79" t="s">
        <v>67</v>
      </c>
      <c r="K79">
        <v>0.50996015936254979</v>
      </c>
      <c r="L79">
        <v>0.52348993288590606</v>
      </c>
      <c r="M79">
        <v>0.49019607843137247</v>
      </c>
      <c r="N79">
        <v>0.6</v>
      </c>
      <c r="O79">
        <v>0.55913978494623662</v>
      </c>
      <c r="P79">
        <v>1.345258527110723E-2</v>
      </c>
    </row>
    <row r="80" spans="1:16" x14ac:dyDescent="0.25">
      <c r="A80" s="1">
        <v>78</v>
      </c>
      <c r="B80" t="s">
        <v>31</v>
      </c>
      <c r="C80" t="s">
        <v>13</v>
      </c>
      <c r="D80" t="s">
        <v>14</v>
      </c>
      <c r="E80" t="s">
        <v>18</v>
      </c>
      <c r="F80" t="s">
        <v>19</v>
      </c>
      <c r="G80" t="s">
        <v>20</v>
      </c>
      <c r="K80">
        <v>0.57104913678618863</v>
      </c>
      <c r="L80">
        <v>0.88470588235294123</v>
      </c>
      <c r="M80">
        <v>0.16463414634146339</v>
      </c>
      <c r="N80">
        <v>0.57846153846153847</v>
      </c>
      <c r="O80">
        <v>0.69953488372093031</v>
      </c>
      <c r="P80">
        <v>7.1195983532075374E-2</v>
      </c>
    </row>
    <row r="81" spans="1:16" x14ac:dyDescent="0.25">
      <c r="A81" s="1">
        <v>79</v>
      </c>
      <c r="B81" t="s">
        <v>31</v>
      </c>
      <c r="C81" t="s">
        <v>13</v>
      </c>
      <c r="D81" t="s">
        <v>14</v>
      </c>
      <c r="E81" t="s">
        <v>18</v>
      </c>
      <c r="F81" t="s">
        <v>19</v>
      </c>
      <c r="G81" t="s">
        <v>21</v>
      </c>
      <c r="H81" t="s">
        <v>71</v>
      </c>
      <c r="I81" t="s">
        <v>78</v>
      </c>
      <c r="K81">
        <v>0.56706507304116871</v>
      </c>
      <c r="L81">
        <v>0.83058823529411763</v>
      </c>
      <c r="M81">
        <v>0.22560975609756101</v>
      </c>
      <c r="N81">
        <v>0.58154859967051076</v>
      </c>
      <c r="O81">
        <v>0.68410852713178305</v>
      </c>
      <c r="P81">
        <v>7.0482517346820692E-2</v>
      </c>
    </row>
    <row r="82" spans="1:16" x14ac:dyDescent="0.25">
      <c r="A82" s="1">
        <v>80</v>
      </c>
      <c r="B82" t="s">
        <v>31</v>
      </c>
      <c r="C82" t="s">
        <v>13</v>
      </c>
      <c r="D82" t="s">
        <v>14</v>
      </c>
      <c r="E82" t="s">
        <v>18</v>
      </c>
      <c r="F82" t="s">
        <v>19</v>
      </c>
      <c r="G82" t="s">
        <v>22</v>
      </c>
      <c r="H82" t="s">
        <v>68</v>
      </c>
      <c r="I82" t="s">
        <v>70</v>
      </c>
      <c r="K82">
        <v>0.53120849933598935</v>
      </c>
      <c r="L82">
        <v>0.68941176470588239</v>
      </c>
      <c r="M82">
        <v>0.32621951219512202</v>
      </c>
      <c r="N82">
        <v>0.57003891050583655</v>
      </c>
      <c r="O82">
        <v>0.62406815761448353</v>
      </c>
      <c r="P82">
        <v>1.6651192185222031E-2</v>
      </c>
    </row>
    <row r="83" spans="1:16" x14ac:dyDescent="0.25">
      <c r="A83" s="1">
        <v>81</v>
      </c>
      <c r="B83" t="s">
        <v>31</v>
      </c>
      <c r="C83" t="s">
        <v>13</v>
      </c>
      <c r="D83" t="s">
        <v>14</v>
      </c>
      <c r="E83" t="s">
        <v>18</v>
      </c>
      <c r="F83" t="s">
        <v>19</v>
      </c>
      <c r="G83" t="s">
        <v>23</v>
      </c>
      <c r="H83" t="s">
        <v>64</v>
      </c>
      <c r="I83" t="s">
        <v>71</v>
      </c>
      <c r="J83" t="s">
        <v>77</v>
      </c>
      <c r="K83">
        <v>0.5046480743691899</v>
      </c>
      <c r="L83">
        <v>0.51058823529411768</v>
      </c>
      <c r="M83">
        <v>0.49695121951219512</v>
      </c>
      <c r="N83">
        <v>0.56806282722513091</v>
      </c>
      <c r="O83">
        <v>0.53779429987608429</v>
      </c>
      <c r="P83">
        <v>7.4774357990276819E-3</v>
      </c>
    </row>
    <row r="84" spans="1:16" x14ac:dyDescent="0.25">
      <c r="A84" s="1">
        <v>82</v>
      </c>
      <c r="B84" t="s">
        <v>31</v>
      </c>
      <c r="C84" t="s">
        <v>13</v>
      </c>
      <c r="D84" t="s">
        <v>14</v>
      </c>
      <c r="E84" t="s">
        <v>18</v>
      </c>
      <c r="F84" t="s">
        <v>19</v>
      </c>
      <c r="G84" t="s">
        <v>37</v>
      </c>
      <c r="H84" t="s">
        <v>65</v>
      </c>
      <c r="K84">
        <v>0.4953519256308101</v>
      </c>
      <c r="L84">
        <v>0.24941176470588239</v>
      </c>
      <c r="M84">
        <v>0.81402439024390238</v>
      </c>
      <c r="N84">
        <v>0.6347305389221557</v>
      </c>
      <c r="O84">
        <v>0.35810810810810811</v>
      </c>
      <c r="P84">
        <v>7.5711385641313744E-2</v>
      </c>
    </row>
    <row r="85" spans="1:16" x14ac:dyDescent="0.25">
      <c r="A85" s="1">
        <v>83</v>
      </c>
      <c r="B85" t="s">
        <v>31</v>
      </c>
      <c r="C85" t="s">
        <v>13</v>
      </c>
      <c r="D85" t="s">
        <v>14</v>
      </c>
      <c r="E85" t="s">
        <v>18</v>
      </c>
      <c r="F85" t="s">
        <v>19</v>
      </c>
      <c r="G85" t="s">
        <v>38</v>
      </c>
      <c r="H85" t="s">
        <v>81</v>
      </c>
      <c r="I85" t="s">
        <v>67</v>
      </c>
      <c r="K85">
        <v>0.52324037184594951</v>
      </c>
      <c r="L85">
        <v>0.56705882352941173</v>
      </c>
      <c r="M85">
        <v>0.46646341463414642</v>
      </c>
      <c r="N85">
        <v>0.57932692307692313</v>
      </c>
      <c r="O85">
        <v>0.57312722948870387</v>
      </c>
      <c r="P85">
        <v>3.3427413864623258E-2</v>
      </c>
    </row>
    <row r="86" spans="1:16" x14ac:dyDescent="0.25">
      <c r="A86" s="1">
        <v>84</v>
      </c>
      <c r="B86" t="s">
        <v>31</v>
      </c>
      <c r="C86" t="s">
        <v>13</v>
      </c>
      <c r="D86" t="s">
        <v>14</v>
      </c>
      <c r="E86" t="s">
        <v>69</v>
      </c>
      <c r="F86" t="s">
        <v>19</v>
      </c>
      <c r="G86" t="s">
        <v>20</v>
      </c>
      <c r="K86">
        <v>0.56175298804780871</v>
      </c>
      <c r="L86">
        <v>0.86476868327402134</v>
      </c>
      <c r="M86">
        <v>0.1764705882352941</v>
      </c>
      <c r="N86">
        <v>0.57176470588235295</v>
      </c>
      <c r="O86">
        <v>0.68838526912181308</v>
      </c>
      <c r="P86">
        <v>5.6809432913924943E-2</v>
      </c>
    </row>
    <row r="87" spans="1:16" x14ac:dyDescent="0.25">
      <c r="A87" s="1">
        <v>85</v>
      </c>
      <c r="B87" t="s">
        <v>31</v>
      </c>
      <c r="C87" t="s">
        <v>13</v>
      </c>
      <c r="D87" t="s">
        <v>14</v>
      </c>
      <c r="E87" t="s">
        <v>69</v>
      </c>
      <c r="F87" t="s">
        <v>19</v>
      </c>
      <c r="G87" t="s">
        <v>21</v>
      </c>
      <c r="H87" t="s">
        <v>71</v>
      </c>
      <c r="I87" t="s">
        <v>78</v>
      </c>
      <c r="K87">
        <v>0.55976095617529875</v>
      </c>
      <c r="L87">
        <v>0.81138790035587194</v>
      </c>
      <c r="M87">
        <v>0.23981900452488689</v>
      </c>
      <c r="N87">
        <v>0.5757575757575758</v>
      </c>
      <c r="O87">
        <v>0.6735598227474151</v>
      </c>
      <c r="P87">
        <v>6.2284114955701651E-2</v>
      </c>
    </row>
    <row r="88" spans="1:16" x14ac:dyDescent="0.25">
      <c r="A88" s="1">
        <v>86</v>
      </c>
      <c r="B88" t="s">
        <v>31</v>
      </c>
      <c r="C88" t="s">
        <v>13</v>
      </c>
      <c r="D88" t="s">
        <v>14</v>
      </c>
      <c r="E88" t="s">
        <v>69</v>
      </c>
      <c r="F88" t="s">
        <v>19</v>
      </c>
      <c r="G88" t="s">
        <v>22</v>
      </c>
      <c r="H88" t="s">
        <v>68</v>
      </c>
      <c r="I88" t="s">
        <v>70</v>
      </c>
      <c r="K88">
        <v>0.50796812749003983</v>
      </c>
      <c r="L88">
        <v>0.59786476868327398</v>
      </c>
      <c r="M88">
        <v>0.39366515837104071</v>
      </c>
      <c r="N88">
        <v>0.55629139072847678</v>
      </c>
      <c r="O88">
        <v>0.57632933104631212</v>
      </c>
      <c r="P88">
        <v>-8.5885130136288575E-3</v>
      </c>
    </row>
    <row r="89" spans="1:16" x14ac:dyDescent="0.25">
      <c r="A89" s="1">
        <v>87</v>
      </c>
      <c r="B89" t="s">
        <v>31</v>
      </c>
      <c r="C89" t="s">
        <v>13</v>
      </c>
      <c r="D89" t="s">
        <v>14</v>
      </c>
      <c r="E89" t="s">
        <v>69</v>
      </c>
      <c r="F89" t="s">
        <v>19</v>
      </c>
      <c r="G89" t="s">
        <v>23</v>
      </c>
      <c r="H89" t="s">
        <v>64</v>
      </c>
      <c r="I89" t="s">
        <v>71</v>
      </c>
      <c r="J89" t="s">
        <v>77</v>
      </c>
      <c r="K89">
        <v>0.45219123505976089</v>
      </c>
      <c r="L89">
        <v>0.37366548042704628</v>
      </c>
      <c r="M89">
        <v>0.55203619909502266</v>
      </c>
      <c r="N89">
        <v>0.51470588235294112</v>
      </c>
      <c r="O89">
        <v>0.4329896907216495</v>
      </c>
      <c r="P89">
        <v>-7.5093972216141822E-2</v>
      </c>
    </row>
    <row r="90" spans="1:16" x14ac:dyDescent="0.25">
      <c r="A90" s="1">
        <v>88</v>
      </c>
      <c r="B90" t="s">
        <v>31</v>
      </c>
      <c r="C90" t="s">
        <v>13</v>
      </c>
      <c r="D90" t="s">
        <v>14</v>
      </c>
      <c r="E90" t="s">
        <v>69</v>
      </c>
      <c r="F90" t="s">
        <v>19</v>
      </c>
      <c r="G90" t="s">
        <v>37</v>
      </c>
      <c r="H90" t="s">
        <v>65</v>
      </c>
      <c r="K90">
        <v>0.46414342629482069</v>
      </c>
      <c r="L90">
        <v>8.8967971530249115E-2</v>
      </c>
      <c r="M90">
        <v>0.94117647058823528</v>
      </c>
      <c r="N90">
        <v>0.65789473684210531</v>
      </c>
      <c r="O90">
        <v>0.15673981191222569</v>
      </c>
      <c r="P90">
        <v>5.6572550530797149E-2</v>
      </c>
    </row>
    <row r="91" spans="1:16" x14ac:dyDescent="0.25">
      <c r="A91" s="1">
        <v>89</v>
      </c>
      <c r="B91" t="s">
        <v>31</v>
      </c>
      <c r="C91" t="s">
        <v>13</v>
      </c>
      <c r="D91" t="s">
        <v>14</v>
      </c>
      <c r="E91" t="s">
        <v>69</v>
      </c>
      <c r="F91" t="s">
        <v>19</v>
      </c>
      <c r="G91" t="s">
        <v>38</v>
      </c>
      <c r="H91" t="s">
        <v>81</v>
      </c>
      <c r="I91" t="s">
        <v>67</v>
      </c>
      <c r="K91">
        <v>0.5</v>
      </c>
      <c r="L91">
        <v>0.45551601423487542</v>
      </c>
      <c r="M91">
        <v>0.5565610859728507</v>
      </c>
      <c r="N91">
        <v>0.5663716814159292</v>
      </c>
      <c r="O91">
        <v>0.50493096646942803</v>
      </c>
      <c r="P91">
        <v>1.205044836058828E-2</v>
      </c>
    </row>
    <row r="92" spans="1:16" x14ac:dyDescent="0.25">
      <c r="A92" s="1">
        <v>90</v>
      </c>
      <c r="B92" t="s">
        <v>49</v>
      </c>
      <c r="C92" t="s">
        <v>11</v>
      </c>
      <c r="D92" t="s">
        <v>14</v>
      </c>
      <c r="E92" t="s">
        <v>15</v>
      </c>
      <c r="F92" t="s">
        <v>19</v>
      </c>
      <c r="G92" t="s">
        <v>20</v>
      </c>
      <c r="K92">
        <v>0.51792828685258963</v>
      </c>
      <c r="L92">
        <v>0.43055555555555558</v>
      </c>
      <c r="M92">
        <v>0.63551401869158874</v>
      </c>
      <c r="N92">
        <v>0.61386138613861385</v>
      </c>
      <c r="O92">
        <v>0.50612244897959191</v>
      </c>
      <c r="P92">
        <v>6.6629771927929113E-2</v>
      </c>
    </row>
    <row r="93" spans="1:16" x14ac:dyDescent="0.25">
      <c r="A93" s="1">
        <v>91</v>
      </c>
      <c r="B93" t="s">
        <v>49</v>
      </c>
      <c r="C93" t="s">
        <v>11</v>
      </c>
      <c r="D93" t="s">
        <v>14</v>
      </c>
      <c r="E93" t="s">
        <v>15</v>
      </c>
      <c r="F93" t="s">
        <v>19</v>
      </c>
      <c r="G93" t="s">
        <v>21</v>
      </c>
      <c r="H93" t="s">
        <v>71</v>
      </c>
      <c r="I93" t="s">
        <v>78</v>
      </c>
      <c r="K93">
        <v>0.53386454183266929</v>
      </c>
      <c r="L93">
        <v>0.46527777777777779</v>
      </c>
      <c r="M93">
        <v>0.62616822429906538</v>
      </c>
      <c r="N93">
        <v>0.62616822429906538</v>
      </c>
      <c r="O93">
        <v>0.53386454183266929</v>
      </c>
      <c r="P93">
        <v>9.1446002076843197E-2</v>
      </c>
    </row>
    <row r="94" spans="1:16" x14ac:dyDescent="0.25">
      <c r="A94" s="1">
        <v>92</v>
      </c>
      <c r="B94" t="s">
        <v>49</v>
      </c>
      <c r="C94" t="s">
        <v>11</v>
      </c>
      <c r="D94" t="s">
        <v>14</v>
      </c>
      <c r="E94" t="s">
        <v>15</v>
      </c>
      <c r="F94" t="s">
        <v>19</v>
      </c>
      <c r="G94" t="s">
        <v>22</v>
      </c>
      <c r="H94" t="s">
        <v>68</v>
      </c>
      <c r="I94" t="s">
        <v>70</v>
      </c>
      <c r="K94">
        <v>0.50996015936254979</v>
      </c>
      <c r="L94">
        <v>0.40972222222222221</v>
      </c>
      <c r="M94">
        <v>0.64485981308411211</v>
      </c>
      <c r="N94">
        <v>0.60824742268041232</v>
      </c>
      <c r="O94">
        <v>0.48962655601659749</v>
      </c>
      <c r="P94">
        <v>5.5434053081459822E-2</v>
      </c>
    </row>
    <row r="95" spans="1:16" x14ac:dyDescent="0.25">
      <c r="A95" s="1">
        <v>93</v>
      </c>
      <c r="B95" t="s">
        <v>49</v>
      </c>
      <c r="C95" t="s">
        <v>11</v>
      </c>
      <c r="D95" t="s">
        <v>14</v>
      </c>
      <c r="E95" t="s">
        <v>15</v>
      </c>
      <c r="F95" t="s">
        <v>19</v>
      </c>
      <c r="G95" t="s">
        <v>23</v>
      </c>
      <c r="H95" t="s">
        <v>64</v>
      </c>
      <c r="I95" t="s">
        <v>71</v>
      </c>
      <c r="J95" t="s">
        <v>77</v>
      </c>
      <c r="K95">
        <v>0.41434262948207168</v>
      </c>
      <c r="L95">
        <v>3.4722222222222217E-2</v>
      </c>
      <c r="M95">
        <v>0.92523364485981308</v>
      </c>
      <c r="N95">
        <v>0.38461538461538458</v>
      </c>
      <c r="O95">
        <v>6.3694267515923567E-2</v>
      </c>
      <c r="P95">
        <v>-8.936179307474397E-2</v>
      </c>
    </row>
    <row r="96" spans="1:16" x14ac:dyDescent="0.25">
      <c r="A96" s="1">
        <v>94</v>
      </c>
      <c r="B96" t="s">
        <v>49</v>
      </c>
      <c r="C96" t="s">
        <v>11</v>
      </c>
      <c r="D96" t="s">
        <v>14</v>
      </c>
      <c r="E96" t="s">
        <v>15</v>
      </c>
      <c r="F96" t="s">
        <v>19</v>
      </c>
      <c r="G96" t="s">
        <v>37</v>
      </c>
      <c r="H96" t="s">
        <v>65</v>
      </c>
      <c r="K96">
        <v>0.49003984063745021</v>
      </c>
      <c r="L96">
        <v>0.2361111111111111</v>
      </c>
      <c r="M96">
        <v>0.83177570093457942</v>
      </c>
      <c r="N96">
        <v>0.65384615384615385</v>
      </c>
      <c r="O96">
        <v>0.34693877551020408</v>
      </c>
      <c r="P96">
        <v>8.2838140130973167E-2</v>
      </c>
    </row>
    <row r="97" spans="1:16" x14ac:dyDescent="0.25">
      <c r="A97" s="1">
        <v>95</v>
      </c>
      <c r="B97" t="s">
        <v>49</v>
      </c>
      <c r="C97" t="s">
        <v>11</v>
      </c>
      <c r="D97" t="s">
        <v>14</v>
      </c>
      <c r="E97" t="s">
        <v>15</v>
      </c>
      <c r="F97" t="s">
        <v>19</v>
      </c>
      <c r="G97" t="s">
        <v>38</v>
      </c>
      <c r="H97" t="s">
        <v>81</v>
      </c>
      <c r="I97" t="s">
        <v>67</v>
      </c>
      <c r="K97">
        <v>0.4302788844621514</v>
      </c>
      <c r="L97">
        <v>7.6388888888888895E-2</v>
      </c>
      <c r="M97">
        <v>0.90654205607476634</v>
      </c>
      <c r="N97">
        <v>0.52380952380952384</v>
      </c>
      <c r="O97">
        <v>0.1333333333333333</v>
      </c>
      <c r="P97">
        <v>-3.04866039024843E-2</v>
      </c>
    </row>
    <row r="98" spans="1:16" x14ac:dyDescent="0.25">
      <c r="A98" s="1">
        <v>96</v>
      </c>
      <c r="B98" t="s">
        <v>49</v>
      </c>
      <c r="C98" t="s">
        <v>11</v>
      </c>
      <c r="D98" t="s">
        <v>14</v>
      </c>
      <c r="E98" t="s">
        <v>16</v>
      </c>
      <c r="F98" t="s">
        <v>19</v>
      </c>
      <c r="G98" t="s">
        <v>20</v>
      </c>
      <c r="K98">
        <v>0.50597609561752988</v>
      </c>
      <c r="L98">
        <v>0.47727272727272729</v>
      </c>
      <c r="M98">
        <v>0.53781512605042014</v>
      </c>
      <c r="N98">
        <v>0.53389830508474578</v>
      </c>
      <c r="O98">
        <v>0.50399999999999989</v>
      </c>
      <c r="P98">
        <v>1.5094581463202311E-2</v>
      </c>
    </row>
    <row r="99" spans="1:16" x14ac:dyDescent="0.25">
      <c r="A99" s="1">
        <v>97</v>
      </c>
      <c r="B99" t="s">
        <v>49</v>
      </c>
      <c r="C99" t="s">
        <v>11</v>
      </c>
      <c r="D99" t="s">
        <v>14</v>
      </c>
      <c r="E99" t="s">
        <v>16</v>
      </c>
      <c r="F99" t="s">
        <v>19</v>
      </c>
      <c r="G99" t="s">
        <v>21</v>
      </c>
      <c r="H99" t="s">
        <v>71</v>
      </c>
      <c r="I99" t="s">
        <v>78</v>
      </c>
      <c r="K99">
        <v>0.50597609561752988</v>
      </c>
      <c r="L99">
        <v>0.48484848484848492</v>
      </c>
      <c r="M99">
        <v>0.52941176470588236</v>
      </c>
      <c r="N99">
        <v>0.53333333333333333</v>
      </c>
      <c r="O99">
        <v>0.50793650793650802</v>
      </c>
      <c r="P99">
        <v>1.4254805671918639E-2</v>
      </c>
    </row>
    <row r="100" spans="1:16" x14ac:dyDescent="0.25">
      <c r="A100" s="1">
        <v>98</v>
      </c>
      <c r="B100" t="s">
        <v>49</v>
      </c>
      <c r="C100" t="s">
        <v>11</v>
      </c>
      <c r="D100" t="s">
        <v>14</v>
      </c>
      <c r="E100" t="s">
        <v>16</v>
      </c>
      <c r="F100" t="s">
        <v>19</v>
      </c>
      <c r="G100" t="s">
        <v>22</v>
      </c>
      <c r="H100" t="s">
        <v>68</v>
      </c>
      <c r="I100" t="s">
        <v>70</v>
      </c>
      <c r="K100">
        <v>0.53386454183266929</v>
      </c>
      <c r="L100">
        <v>0.54545454545454541</v>
      </c>
      <c r="M100">
        <v>0.52100840336134457</v>
      </c>
      <c r="N100">
        <v>0.55813953488372092</v>
      </c>
      <c r="O100">
        <v>0.55172413793103436</v>
      </c>
      <c r="P100">
        <v>6.6399572288826536E-2</v>
      </c>
    </row>
    <row r="101" spans="1:16" x14ac:dyDescent="0.25">
      <c r="A101" s="1">
        <v>99</v>
      </c>
      <c r="B101" t="s">
        <v>49</v>
      </c>
      <c r="C101" t="s">
        <v>11</v>
      </c>
      <c r="D101" t="s">
        <v>14</v>
      </c>
      <c r="E101" t="s">
        <v>16</v>
      </c>
      <c r="F101" t="s">
        <v>19</v>
      </c>
      <c r="G101" t="s">
        <v>23</v>
      </c>
      <c r="H101" t="s">
        <v>64</v>
      </c>
      <c r="I101" t="s">
        <v>71</v>
      </c>
      <c r="J101" t="s">
        <v>77</v>
      </c>
      <c r="K101">
        <v>0.50199203187250996</v>
      </c>
      <c r="L101">
        <v>0.16666666666666671</v>
      </c>
      <c r="M101">
        <v>0.87394957983193278</v>
      </c>
      <c r="N101">
        <v>0.59459459459459463</v>
      </c>
      <c r="O101">
        <v>0.26035502958579881</v>
      </c>
      <c r="P101">
        <v>5.7207436040528858E-2</v>
      </c>
    </row>
    <row r="102" spans="1:16" x14ac:dyDescent="0.25">
      <c r="A102" s="1">
        <v>100</v>
      </c>
      <c r="B102" t="s">
        <v>49</v>
      </c>
      <c r="C102" t="s">
        <v>11</v>
      </c>
      <c r="D102" t="s">
        <v>14</v>
      </c>
      <c r="E102" t="s">
        <v>16</v>
      </c>
      <c r="F102" t="s">
        <v>19</v>
      </c>
      <c r="G102" t="s">
        <v>37</v>
      </c>
      <c r="H102" t="s">
        <v>65</v>
      </c>
      <c r="K102">
        <v>0.47410358565737049</v>
      </c>
      <c r="L102">
        <v>0</v>
      </c>
      <c r="M102">
        <v>1</v>
      </c>
      <c r="N102">
        <v>0</v>
      </c>
      <c r="O102">
        <v>0</v>
      </c>
      <c r="P102">
        <v>0</v>
      </c>
    </row>
    <row r="103" spans="1:16" x14ac:dyDescent="0.25">
      <c r="A103" s="1">
        <v>101</v>
      </c>
      <c r="B103" t="s">
        <v>49</v>
      </c>
      <c r="C103" t="s">
        <v>11</v>
      </c>
      <c r="D103" t="s">
        <v>14</v>
      </c>
      <c r="E103" t="s">
        <v>16</v>
      </c>
      <c r="F103" t="s">
        <v>19</v>
      </c>
      <c r="G103" t="s">
        <v>38</v>
      </c>
      <c r="H103" t="s">
        <v>81</v>
      </c>
      <c r="I103" t="s">
        <v>67</v>
      </c>
      <c r="K103">
        <v>0.49402390438247012</v>
      </c>
      <c r="L103">
        <v>0.29545454545454553</v>
      </c>
      <c r="M103">
        <v>0.7142857142857143</v>
      </c>
      <c r="N103">
        <v>0.53424657534246578</v>
      </c>
      <c r="O103">
        <v>0.38048780487804879</v>
      </c>
      <c r="P103">
        <v>1.0709262238634351E-2</v>
      </c>
    </row>
    <row r="104" spans="1:16" x14ac:dyDescent="0.25">
      <c r="A104" s="1">
        <v>102</v>
      </c>
      <c r="B104" t="s">
        <v>49</v>
      </c>
      <c r="C104" t="s">
        <v>11</v>
      </c>
      <c r="D104" t="s">
        <v>14</v>
      </c>
      <c r="E104" t="s">
        <v>17</v>
      </c>
      <c r="F104" t="s">
        <v>19</v>
      </c>
      <c r="G104" t="s">
        <v>20</v>
      </c>
      <c r="K104">
        <v>0.44621513944223112</v>
      </c>
      <c r="L104">
        <v>0.38926174496644289</v>
      </c>
      <c r="M104">
        <v>0.52941176470588236</v>
      </c>
      <c r="N104">
        <v>0.54716981132075471</v>
      </c>
      <c r="O104">
        <v>0.45490196078431372</v>
      </c>
      <c r="P104">
        <v>-8.0870162711481647E-2</v>
      </c>
    </row>
    <row r="105" spans="1:16" x14ac:dyDescent="0.25">
      <c r="A105" s="1">
        <v>103</v>
      </c>
      <c r="B105" t="s">
        <v>49</v>
      </c>
      <c r="C105" t="s">
        <v>11</v>
      </c>
      <c r="D105" t="s">
        <v>14</v>
      </c>
      <c r="E105" t="s">
        <v>17</v>
      </c>
      <c r="F105" t="s">
        <v>19</v>
      </c>
      <c r="G105" t="s">
        <v>21</v>
      </c>
      <c r="H105" t="s">
        <v>71</v>
      </c>
      <c r="I105" t="s">
        <v>78</v>
      </c>
      <c r="K105">
        <v>0.45816733067729082</v>
      </c>
      <c r="L105">
        <v>0.3825503355704698</v>
      </c>
      <c r="M105">
        <v>0.56862745098039214</v>
      </c>
      <c r="N105">
        <v>0.5643564356435643</v>
      </c>
      <c r="O105">
        <v>0.45600000000000002</v>
      </c>
      <c r="P105">
        <v>-4.8899494405223627E-2</v>
      </c>
    </row>
    <row r="106" spans="1:16" x14ac:dyDescent="0.25">
      <c r="A106" s="1">
        <v>104</v>
      </c>
      <c r="B106" t="s">
        <v>49</v>
      </c>
      <c r="C106" t="s">
        <v>11</v>
      </c>
      <c r="D106" t="s">
        <v>14</v>
      </c>
      <c r="E106" t="s">
        <v>17</v>
      </c>
      <c r="F106" t="s">
        <v>19</v>
      </c>
      <c r="G106" t="s">
        <v>22</v>
      </c>
      <c r="H106" t="s">
        <v>68</v>
      </c>
      <c r="I106" t="s">
        <v>70</v>
      </c>
      <c r="K106">
        <v>0.52988047808764938</v>
      </c>
      <c r="L106">
        <v>0.65771812080536918</v>
      </c>
      <c r="M106">
        <v>0.34313725490196079</v>
      </c>
      <c r="N106">
        <v>0.59393939393939399</v>
      </c>
      <c r="O106">
        <v>0.62420382165605104</v>
      </c>
      <c r="P106">
        <v>8.8523572965652786E-4</v>
      </c>
    </row>
    <row r="107" spans="1:16" x14ac:dyDescent="0.25">
      <c r="A107" s="1">
        <v>105</v>
      </c>
      <c r="B107" t="s">
        <v>49</v>
      </c>
      <c r="C107" t="s">
        <v>11</v>
      </c>
      <c r="D107" t="s">
        <v>14</v>
      </c>
      <c r="E107" t="s">
        <v>17</v>
      </c>
      <c r="F107" t="s">
        <v>19</v>
      </c>
      <c r="G107" t="s">
        <v>23</v>
      </c>
      <c r="H107" t="s">
        <v>64</v>
      </c>
      <c r="I107" t="s">
        <v>71</v>
      </c>
      <c r="J107" t="s">
        <v>77</v>
      </c>
      <c r="K107">
        <v>0.44223107569721121</v>
      </c>
      <c r="L107">
        <v>0.12751677852348989</v>
      </c>
      <c r="M107">
        <v>0.90196078431372551</v>
      </c>
      <c r="N107">
        <v>0.65517241379310343</v>
      </c>
      <c r="O107">
        <v>0.2134831460674157</v>
      </c>
      <c r="P107">
        <v>4.5290728644277987E-2</v>
      </c>
    </row>
    <row r="108" spans="1:16" x14ac:dyDescent="0.25">
      <c r="A108" s="1">
        <v>106</v>
      </c>
      <c r="B108" t="s">
        <v>49</v>
      </c>
      <c r="C108" t="s">
        <v>11</v>
      </c>
      <c r="D108" t="s">
        <v>14</v>
      </c>
      <c r="E108" t="s">
        <v>17</v>
      </c>
      <c r="F108" t="s">
        <v>19</v>
      </c>
      <c r="G108" t="s">
        <v>37</v>
      </c>
      <c r="H108" t="s">
        <v>65</v>
      </c>
      <c r="K108">
        <v>0.4063745019920319</v>
      </c>
      <c r="L108">
        <v>0</v>
      </c>
      <c r="M108">
        <v>1</v>
      </c>
      <c r="N108">
        <v>0</v>
      </c>
      <c r="O108">
        <v>0</v>
      </c>
      <c r="P108">
        <v>0</v>
      </c>
    </row>
    <row r="109" spans="1:16" x14ac:dyDescent="0.25">
      <c r="A109" s="1">
        <v>107</v>
      </c>
      <c r="B109" t="s">
        <v>49</v>
      </c>
      <c r="C109" t="s">
        <v>11</v>
      </c>
      <c r="D109" t="s">
        <v>14</v>
      </c>
      <c r="E109" t="s">
        <v>17</v>
      </c>
      <c r="F109" t="s">
        <v>19</v>
      </c>
      <c r="G109" t="s">
        <v>38</v>
      </c>
      <c r="H109" t="s">
        <v>81</v>
      </c>
      <c r="I109" t="s">
        <v>67</v>
      </c>
      <c r="K109">
        <v>0.4541832669322709</v>
      </c>
      <c r="L109">
        <v>0.32214765100671139</v>
      </c>
      <c r="M109">
        <v>0.6470588235294118</v>
      </c>
      <c r="N109">
        <v>0.5714285714285714</v>
      </c>
      <c r="O109">
        <v>0.41201716738197419</v>
      </c>
      <c r="P109">
        <v>-3.2051971978200609E-2</v>
      </c>
    </row>
    <row r="110" spans="1:16" x14ac:dyDescent="0.25">
      <c r="A110" s="1">
        <v>108</v>
      </c>
      <c r="B110" t="s">
        <v>49</v>
      </c>
      <c r="C110" t="s">
        <v>11</v>
      </c>
      <c r="D110" t="s">
        <v>14</v>
      </c>
      <c r="E110" t="s">
        <v>18</v>
      </c>
      <c r="F110" t="s">
        <v>19</v>
      </c>
      <c r="G110" t="s">
        <v>20</v>
      </c>
      <c r="K110">
        <v>0.49003984063745021</v>
      </c>
      <c r="L110">
        <v>0.43058823529411772</v>
      </c>
      <c r="M110">
        <v>0.56707317073170727</v>
      </c>
      <c r="N110">
        <v>0.56307692307692303</v>
      </c>
      <c r="O110">
        <v>0.48799999999999999</v>
      </c>
      <c r="P110">
        <v>-2.3411144641907809E-3</v>
      </c>
    </row>
    <row r="111" spans="1:16" x14ac:dyDescent="0.25">
      <c r="A111" s="1">
        <v>109</v>
      </c>
      <c r="B111" t="s">
        <v>49</v>
      </c>
      <c r="C111" t="s">
        <v>11</v>
      </c>
      <c r="D111" t="s">
        <v>14</v>
      </c>
      <c r="E111" t="s">
        <v>18</v>
      </c>
      <c r="F111" t="s">
        <v>19</v>
      </c>
      <c r="G111" t="s">
        <v>21</v>
      </c>
      <c r="H111" t="s">
        <v>71</v>
      </c>
      <c r="I111" t="s">
        <v>78</v>
      </c>
      <c r="K111">
        <v>0.49933598937583001</v>
      </c>
      <c r="L111">
        <v>0.44235294117647062</v>
      </c>
      <c r="M111">
        <v>0.57317073170731703</v>
      </c>
      <c r="N111">
        <v>0.57317073170731703</v>
      </c>
      <c r="O111">
        <v>0.49933598937583001</v>
      </c>
      <c r="P111">
        <v>1.552367288378766E-2</v>
      </c>
    </row>
    <row r="112" spans="1:16" x14ac:dyDescent="0.25">
      <c r="A112" s="1">
        <v>110</v>
      </c>
      <c r="B112" t="s">
        <v>49</v>
      </c>
      <c r="C112" t="s">
        <v>11</v>
      </c>
      <c r="D112" t="s">
        <v>14</v>
      </c>
      <c r="E112" t="s">
        <v>18</v>
      </c>
      <c r="F112" t="s">
        <v>19</v>
      </c>
      <c r="G112" t="s">
        <v>22</v>
      </c>
      <c r="H112" t="s">
        <v>68</v>
      </c>
      <c r="I112" t="s">
        <v>70</v>
      </c>
      <c r="K112">
        <v>0.52456839309428949</v>
      </c>
      <c r="L112">
        <v>0.5388235294117647</v>
      </c>
      <c r="M112">
        <v>0.50609756097560976</v>
      </c>
      <c r="N112">
        <v>0.58567774936061379</v>
      </c>
      <c r="O112">
        <v>0.56127450980392157</v>
      </c>
      <c r="P112">
        <v>4.4579892043014567E-2</v>
      </c>
    </row>
    <row r="113" spans="1:16" x14ac:dyDescent="0.25">
      <c r="A113" s="1">
        <v>111</v>
      </c>
      <c r="B113" t="s">
        <v>49</v>
      </c>
      <c r="C113" t="s">
        <v>11</v>
      </c>
      <c r="D113" t="s">
        <v>14</v>
      </c>
      <c r="E113" t="s">
        <v>18</v>
      </c>
      <c r="F113" t="s">
        <v>19</v>
      </c>
      <c r="G113" t="s">
        <v>23</v>
      </c>
      <c r="H113" t="s">
        <v>64</v>
      </c>
      <c r="I113" t="s">
        <v>71</v>
      </c>
      <c r="J113" t="s">
        <v>77</v>
      </c>
      <c r="K113">
        <v>0.45285524568393087</v>
      </c>
      <c r="L113">
        <v>0.1082352941176471</v>
      </c>
      <c r="M113">
        <v>0.89939024390243905</v>
      </c>
      <c r="N113">
        <v>0.58227848101265822</v>
      </c>
      <c r="O113">
        <v>0.1825396825396825</v>
      </c>
      <c r="P113">
        <v>1.2338386878770939E-2</v>
      </c>
    </row>
    <row r="114" spans="1:16" x14ac:dyDescent="0.25">
      <c r="A114" s="1">
        <v>112</v>
      </c>
      <c r="B114" t="s">
        <v>49</v>
      </c>
      <c r="C114" t="s">
        <v>11</v>
      </c>
      <c r="D114" t="s">
        <v>14</v>
      </c>
      <c r="E114" t="s">
        <v>18</v>
      </c>
      <c r="F114" t="s">
        <v>19</v>
      </c>
      <c r="G114" t="s">
        <v>37</v>
      </c>
      <c r="H114" t="s">
        <v>65</v>
      </c>
      <c r="K114">
        <v>0.45683930942895079</v>
      </c>
      <c r="L114">
        <v>0.08</v>
      </c>
      <c r="M114">
        <v>0.94512195121951215</v>
      </c>
      <c r="N114">
        <v>0.65384615384615385</v>
      </c>
      <c r="O114">
        <v>0.1425576519916143</v>
      </c>
      <c r="P114">
        <v>4.9127433230165468E-2</v>
      </c>
    </row>
    <row r="115" spans="1:16" x14ac:dyDescent="0.25">
      <c r="A115" s="1">
        <v>113</v>
      </c>
      <c r="B115" t="s">
        <v>49</v>
      </c>
      <c r="C115" t="s">
        <v>11</v>
      </c>
      <c r="D115" t="s">
        <v>14</v>
      </c>
      <c r="E115" t="s">
        <v>18</v>
      </c>
      <c r="F115" t="s">
        <v>19</v>
      </c>
      <c r="G115" t="s">
        <v>38</v>
      </c>
      <c r="H115" t="s">
        <v>81</v>
      </c>
      <c r="I115" t="s">
        <v>67</v>
      </c>
      <c r="K115">
        <v>0.45949535192563079</v>
      </c>
      <c r="L115">
        <v>0.23058823529411759</v>
      </c>
      <c r="M115">
        <v>0.75609756097560976</v>
      </c>
      <c r="N115">
        <v>0.550561797752809</v>
      </c>
      <c r="O115">
        <v>0.3250414593698176</v>
      </c>
      <c r="P115">
        <v>-1.5538269922281691E-2</v>
      </c>
    </row>
    <row r="116" spans="1:16" x14ac:dyDescent="0.25">
      <c r="A116" s="1">
        <v>114</v>
      </c>
      <c r="B116" t="s">
        <v>49</v>
      </c>
      <c r="C116" t="s">
        <v>11</v>
      </c>
      <c r="D116" t="s">
        <v>14</v>
      </c>
      <c r="E116" t="s">
        <v>69</v>
      </c>
      <c r="F116" t="s">
        <v>19</v>
      </c>
      <c r="G116" t="s">
        <v>20</v>
      </c>
      <c r="K116">
        <v>0.4760956175298805</v>
      </c>
      <c r="L116">
        <v>0.4306049822064057</v>
      </c>
      <c r="M116">
        <v>0.5339366515837104</v>
      </c>
      <c r="N116">
        <v>0.5401785714285714</v>
      </c>
      <c r="O116">
        <v>0.47920792079207919</v>
      </c>
      <c r="P116">
        <v>-3.5409648095127672E-2</v>
      </c>
    </row>
    <row r="117" spans="1:16" x14ac:dyDescent="0.25">
      <c r="A117" s="1">
        <v>115</v>
      </c>
      <c r="B117" t="s">
        <v>49</v>
      </c>
      <c r="C117" t="s">
        <v>11</v>
      </c>
      <c r="D117" t="s">
        <v>14</v>
      </c>
      <c r="E117" t="s">
        <v>69</v>
      </c>
      <c r="F117" t="s">
        <v>19</v>
      </c>
      <c r="G117" t="s">
        <v>21</v>
      </c>
      <c r="H117" t="s">
        <v>71</v>
      </c>
      <c r="I117" t="s">
        <v>78</v>
      </c>
      <c r="K117">
        <v>0.48207171314741037</v>
      </c>
      <c r="L117">
        <v>0.4306049822064057</v>
      </c>
      <c r="M117">
        <v>0.54751131221719462</v>
      </c>
      <c r="N117">
        <v>0.54751131221719462</v>
      </c>
      <c r="O117">
        <v>0.48207171314741032</v>
      </c>
      <c r="P117">
        <v>-2.188370557639974E-2</v>
      </c>
    </row>
    <row r="118" spans="1:16" x14ac:dyDescent="0.25">
      <c r="A118" s="1">
        <v>116</v>
      </c>
      <c r="B118" t="s">
        <v>49</v>
      </c>
      <c r="C118" t="s">
        <v>11</v>
      </c>
      <c r="D118" t="s">
        <v>14</v>
      </c>
      <c r="E118" t="s">
        <v>69</v>
      </c>
      <c r="F118" t="s">
        <v>19</v>
      </c>
      <c r="G118" t="s">
        <v>22</v>
      </c>
      <c r="H118" t="s">
        <v>68</v>
      </c>
      <c r="I118" t="s">
        <v>70</v>
      </c>
      <c r="K118">
        <v>0.53187250996015933</v>
      </c>
      <c r="L118">
        <v>0.604982206405694</v>
      </c>
      <c r="M118">
        <v>0.43891402714932132</v>
      </c>
      <c r="N118">
        <v>0.57823129251700678</v>
      </c>
      <c r="O118">
        <v>0.59130434782608698</v>
      </c>
      <c r="P118">
        <v>4.4235528671458912E-2</v>
      </c>
    </row>
    <row r="119" spans="1:16" x14ac:dyDescent="0.25">
      <c r="A119" s="1">
        <v>117</v>
      </c>
      <c r="B119" t="s">
        <v>49</v>
      </c>
      <c r="C119" t="s">
        <v>11</v>
      </c>
      <c r="D119" t="s">
        <v>14</v>
      </c>
      <c r="E119" t="s">
        <v>69</v>
      </c>
      <c r="F119" t="s">
        <v>19</v>
      </c>
      <c r="G119" t="s">
        <v>23</v>
      </c>
      <c r="H119" t="s">
        <v>64</v>
      </c>
      <c r="I119" t="s">
        <v>71</v>
      </c>
      <c r="J119" t="s">
        <v>77</v>
      </c>
      <c r="K119">
        <v>0.47211155378486058</v>
      </c>
      <c r="L119">
        <v>0.14590747330960849</v>
      </c>
      <c r="M119">
        <v>0.8868778280542986</v>
      </c>
      <c r="N119">
        <v>0.62121212121212122</v>
      </c>
      <c r="O119">
        <v>0.23631123919308361</v>
      </c>
      <c r="P119">
        <v>4.8162970481859503E-2</v>
      </c>
    </row>
    <row r="120" spans="1:16" x14ac:dyDescent="0.25">
      <c r="A120" s="1">
        <v>118</v>
      </c>
      <c r="B120" t="s">
        <v>49</v>
      </c>
      <c r="C120" t="s">
        <v>11</v>
      </c>
      <c r="D120" t="s">
        <v>14</v>
      </c>
      <c r="E120" t="s">
        <v>69</v>
      </c>
      <c r="F120" t="s">
        <v>19</v>
      </c>
      <c r="G120" t="s">
        <v>37</v>
      </c>
      <c r="H120" t="s">
        <v>65</v>
      </c>
      <c r="K120">
        <v>0.44023904382470119</v>
      </c>
      <c r="L120">
        <v>0</v>
      </c>
      <c r="M120">
        <v>1</v>
      </c>
      <c r="N120">
        <v>0</v>
      </c>
      <c r="O120">
        <v>0</v>
      </c>
      <c r="P120">
        <v>0</v>
      </c>
    </row>
    <row r="121" spans="1:16" x14ac:dyDescent="0.25">
      <c r="A121" s="1">
        <v>119</v>
      </c>
      <c r="B121" t="s">
        <v>49</v>
      </c>
      <c r="C121" t="s">
        <v>11</v>
      </c>
      <c r="D121" t="s">
        <v>14</v>
      </c>
      <c r="E121" t="s">
        <v>69</v>
      </c>
      <c r="F121" t="s">
        <v>19</v>
      </c>
      <c r="G121" t="s">
        <v>38</v>
      </c>
      <c r="H121" t="s">
        <v>81</v>
      </c>
      <c r="I121" t="s">
        <v>67</v>
      </c>
      <c r="K121">
        <v>0.47410358565737049</v>
      </c>
      <c r="L121">
        <v>0.30960854092526691</v>
      </c>
      <c r="M121">
        <v>0.68325791855203621</v>
      </c>
      <c r="N121">
        <v>0.55414012738853502</v>
      </c>
      <c r="O121">
        <v>0.39726027397260277</v>
      </c>
      <c r="P121">
        <v>-7.6382708758437811E-3</v>
      </c>
    </row>
    <row r="122" spans="1:16" x14ac:dyDescent="0.25">
      <c r="A122" s="1">
        <v>120</v>
      </c>
      <c r="B122" t="s">
        <v>50</v>
      </c>
      <c r="C122" t="s">
        <v>12</v>
      </c>
      <c r="D122" t="s">
        <v>14</v>
      </c>
      <c r="E122" t="s">
        <v>15</v>
      </c>
      <c r="F122" t="s">
        <v>19</v>
      </c>
      <c r="G122" t="s">
        <v>20</v>
      </c>
      <c r="K122">
        <v>0.56175298804780871</v>
      </c>
      <c r="L122">
        <v>0.61805555555555558</v>
      </c>
      <c r="M122">
        <v>0.48598130841121501</v>
      </c>
      <c r="N122">
        <v>0.61805555555555558</v>
      </c>
      <c r="O122">
        <v>0.61805555555555558</v>
      </c>
      <c r="P122">
        <v>0.1040368639667705</v>
      </c>
    </row>
    <row r="123" spans="1:16" x14ac:dyDescent="0.25">
      <c r="A123" s="1">
        <v>121</v>
      </c>
      <c r="B123" t="s">
        <v>50</v>
      </c>
      <c r="C123" t="s">
        <v>12</v>
      </c>
      <c r="D123" t="s">
        <v>14</v>
      </c>
      <c r="E123" t="s">
        <v>15</v>
      </c>
      <c r="F123" t="s">
        <v>19</v>
      </c>
      <c r="G123" t="s">
        <v>21</v>
      </c>
      <c r="H123" t="s">
        <v>71</v>
      </c>
      <c r="I123" t="s">
        <v>78</v>
      </c>
      <c r="K123">
        <v>0.46215139442231068</v>
      </c>
      <c r="L123">
        <v>0.25</v>
      </c>
      <c r="M123">
        <v>0.74766355140186913</v>
      </c>
      <c r="N123">
        <v>0.5714285714285714</v>
      </c>
      <c r="O123">
        <v>0.34782608695652167</v>
      </c>
      <c r="P123">
        <v>-2.6648953959812968E-3</v>
      </c>
    </row>
    <row r="124" spans="1:16" x14ac:dyDescent="0.25">
      <c r="A124" s="1">
        <v>122</v>
      </c>
      <c r="B124" t="s">
        <v>50</v>
      </c>
      <c r="C124" t="s">
        <v>12</v>
      </c>
      <c r="D124" t="s">
        <v>14</v>
      </c>
      <c r="E124" t="s">
        <v>15</v>
      </c>
      <c r="F124" t="s">
        <v>19</v>
      </c>
      <c r="G124" t="s">
        <v>22</v>
      </c>
      <c r="H124" t="s">
        <v>68</v>
      </c>
      <c r="I124" t="s">
        <v>70</v>
      </c>
      <c r="K124">
        <v>0.47410358565737049</v>
      </c>
      <c r="L124">
        <v>0.25694444444444442</v>
      </c>
      <c r="M124">
        <v>0.76635514018691586</v>
      </c>
      <c r="N124">
        <v>0.59677419354838712</v>
      </c>
      <c r="O124">
        <v>0.35922330097087379</v>
      </c>
      <c r="P124">
        <v>2.6717423026517299E-2</v>
      </c>
    </row>
    <row r="125" spans="1:16" x14ac:dyDescent="0.25">
      <c r="A125" s="1">
        <v>123</v>
      </c>
      <c r="B125" t="s">
        <v>50</v>
      </c>
      <c r="C125" t="s">
        <v>12</v>
      </c>
      <c r="D125" t="s">
        <v>14</v>
      </c>
      <c r="E125" t="s">
        <v>15</v>
      </c>
      <c r="F125" t="s">
        <v>19</v>
      </c>
      <c r="G125" t="s">
        <v>23</v>
      </c>
      <c r="H125" t="s">
        <v>64</v>
      </c>
      <c r="I125" t="s">
        <v>71</v>
      </c>
      <c r="J125" t="s">
        <v>77</v>
      </c>
      <c r="K125">
        <v>0.49800796812748999</v>
      </c>
      <c r="L125">
        <v>0.40972222222222221</v>
      </c>
      <c r="M125">
        <v>0.61682242990654201</v>
      </c>
      <c r="N125">
        <v>0.59</v>
      </c>
      <c r="O125">
        <v>0.48360655737704922</v>
      </c>
      <c r="P125">
        <v>2.6814005830037482E-2</v>
      </c>
    </row>
    <row r="126" spans="1:16" x14ac:dyDescent="0.25">
      <c r="A126" s="1">
        <v>124</v>
      </c>
      <c r="B126" t="s">
        <v>50</v>
      </c>
      <c r="C126" t="s">
        <v>12</v>
      </c>
      <c r="D126" t="s">
        <v>14</v>
      </c>
      <c r="E126" t="s">
        <v>15</v>
      </c>
      <c r="F126" t="s">
        <v>19</v>
      </c>
      <c r="G126" t="s">
        <v>37</v>
      </c>
      <c r="H126" t="s">
        <v>65</v>
      </c>
      <c r="K126">
        <v>0.46613545816733071</v>
      </c>
      <c r="L126">
        <v>0.27083333333333331</v>
      </c>
      <c r="M126">
        <v>0.7289719626168224</v>
      </c>
      <c r="N126">
        <v>0.57352941176470584</v>
      </c>
      <c r="O126">
        <v>0.36792452830188682</v>
      </c>
      <c r="P126">
        <v>-2.1665470188004271E-4</v>
      </c>
    </row>
    <row r="127" spans="1:16" x14ac:dyDescent="0.25">
      <c r="A127" s="1">
        <v>125</v>
      </c>
      <c r="B127" t="s">
        <v>50</v>
      </c>
      <c r="C127" t="s">
        <v>12</v>
      </c>
      <c r="D127" t="s">
        <v>14</v>
      </c>
      <c r="E127" t="s">
        <v>15</v>
      </c>
      <c r="F127" t="s">
        <v>19</v>
      </c>
      <c r="G127" t="s">
        <v>38</v>
      </c>
      <c r="H127" t="s">
        <v>81</v>
      </c>
      <c r="I127" t="s">
        <v>67</v>
      </c>
      <c r="K127">
        <v>0.51792828685258963</v>
      </c>
      <c r="L127">
        <v>0.52083333333333337</v>
      </c>
      <c r="M127">
        <v>0.51401869158878499</v>
      </c>
      <c r="N127">
        <v>0.59055118110236215</v>
      </c>
      <c r="O127">
        <v>0.55350553505535061</v>
      </c>
      <c r="P127">
        <v>3.4473743642223963E-2</v>
      </c>
    </row>
    <row r="128" spans="1:16" x14ac:dyDescent="0.25">
      <c r="A128" s="1">
        <v>126</v>
      </c>
      <c r="B128" t="s">
        <v>50</v>
      </c>
      <c r="C128" t="s">
        <v>12</v>
      </c>
      <c r="D128" t="s">
        <v>14</v>
      </c>
      <c r="E128" t="s">
        <v>16</v>
      </c>
      <c r="F128" t="s">
        <v>19</v>
      </c>
      <c r="G128" t="s">
        <v>20</v>
      </c>
      <c r="K128">
        <v>0.47410358565737049</v>
      </c>
      <c r="L128">
        <v>0.79545454545454541</v>
      </c>
      <c r="M128">
        <v>0.1176470588235294</v>
      </c>
      <c r="N128">
        <v>0.5</v>
      </c>
      <c r="O128">
        <v>0.61403508771929827</v>
      </c>
      <c r="P128">
        <v>-0.11737365518515951</v>
      </c>
    </row>
    <row r="129" spans="1:16" x14ac:dyDescent="0.25">
      <c r="A129" s="1">
        <v>127</v>
      </c>
      <c r="B129" t="s">
        <v>50</v>
      </c>
      <c r="C129" t="s">
        <v>12</v>
      </c>
      <c r="D129" t="s">
        <v>14</v>
      </c>
      <c r="E129" t="s">
        <v>16</v>
      </c>
      <c r="F129" t="s">
        <v>19</v>
      </c>
      <c r="G129" t="s">
        <v>21</v>
      </c>
      <c r="H129" t="s">
        <v>71</v>
      </c>
      <c r="I129" t="s">
        <v>78</v>
      </c>
      <c r="K129">
        <v>0.50996015936254979</v>
      </c>
      <c r="L129">
        <v>0.12878787878787881</v>
      </c>
      <c r="M129">
        <v>0.9327731092436975</v>
      </c>
      <c r="N129">
        <v>0.68</v>
      </c>
      <c r="O129">
        <v>0.21656050955414011</v>
      </c>
      <c r="P129">
        <v>0.1026459465394494</v>
      </c>
    </row>
    <row r="130" spans="1:16" x14ac:dyDescent="0.25">
      <c r="A130" s="1">
        <v>128</v>
      </c>
      <c r="B130" t="s">
        <v>50</v>
      </c>
      <c r="C130" t="s">
        <v>12</v>
      </c>
      <c r="D130" t="s">
        <v>14</v>
      </c>
      <c r="E130" t="s">
        <v>16</v>
      </c>
      <c r="F130" t="s">
        <v>19</v>
      </c>
      <c r="G130" t="s">
        <v>22</v>
      </c>
      <c r="H130" t="s">
        <v>68</v>
      </c>
      <c r="I130" t="s">
        <v>70</v>
      </c>
      <c r="K130">
        <v>0.43824701195219118</v>
      </c>
      <c r="L130">
        <v>0.1212121212121212</v>
      </c>
      <c r="M130">
        <v>0.78991596638655459</v>
      </c>
      <c r="N130">
        <v>0.3902439024390244</v>
      </c>
      <c r="O130">
        <v>0.18497109826589589</v>
      </c>
      <c r="P130">
        <v>-0.1200392839842364</v>
      </c>
    </row>
    <row r="131" spans="1:16" x14ac:dyDescent="0.25">
      <c r="A131" s="1">
        <v>129</v>
      </c>
      <c r="B131" t="s">
        <v>50</v>
      </c>
      <c r="C131" t="s">
        <v>12</v>
      </c>
      <c r="D131" t="s">
        <v>14</v>
      </c>
      <c r="E131" t="s">
        <v>16</v>
      </c>
      <c r="F131" t="s">
        <v>19</v>
      </c>
      <c r="G131" t="s">
        <v>23</v>
      </c>
      <c r="H131" t="s">
        <v>64</v>
      </c>
      <c r="I131" t="s">
        <v>71</v>
      </c>
      <c r="J131" t="s">
        <v>77</v>
      </c>
      <c r="K131">
        <v>0.48207171314741037</v>
      </c>
      <c r="L131">
        <v>0.37121212121212122</v>
      </c>
      <c r="M131">
        <v>0.60504201680672265</v>
      </c>
      <c r="N131">
        <v>0.51041666666666663</v>
      </c>
      <c r="O131">
        <v>0.42982456140350878</v>
      </c>
      <c r="P131">
        <v>-2.4397589503612361E-2</v>
      </c>
    </row>
    <row r="132" spans="1:16" x14ac:dyDescent="0.25">
      <c r="A132" s="1">
        <v>130</v>
      </c>
      <c r="B132" t="s">
        <v>50</v>
      </c>
      <c r="C132" t="s">
        <v>12</v>
      </c>
      <c r="D132" t="s">
        <v>14</v>
      </c>
      <c r="E132" t="s">
        <v>16</v>
      </c>
      <c r="F132" t="s">
        <v>19</v>
      </c>
      <c r="G132" t="s">
        <v>37</v>
      </c>
      <c r="H132" t="s">
        <v>65</v>
      </c>
      <c r="K132">
        <v>0.49402390438247012</v>
      </c>
      <c r="L132">
        <v>0.17424242424242431</v>
      </c>
      <c r="M132">
        <v>0.84873949579831931</v>
      </c>
      <c r="N132">
        <v>0.56097560975609762</v>
      </c>
      <c r="O132">
        <v>0.26589595375722541</v>
      </c>
      <c r="P132">
        <v>3.104167730537918E-2</v>
      </c>
    </row>
    <row r="133" spans="1:16" x14ac:dyDescent="0.25">
      <c r="A133" s="1">
        <v>131</v>
      </c>
      <c r="B133" t="s">
        <v>50</v>
      </c>
      <c r="C133" t="s">
        <v>12</v>
      </c>
      <c r="D133" t="s">
        <v>14</v>
      </c>
      <c r="E133" t="s">
        <v>16</v>
      </c>
      <c r="F133" t="s">
        <v>19</v>
      </c>
      <c r="G133" t="s">
        <v>38</v>
      </c>
      <c r="H133" t="s">
        <v>81</v>
      </c>
      <c r="I133" t="s">
        <v>67</v>
      </c>
      <c r="K133">
        <v>0.48207171314741037</v>
      </c>
      <c r="L133">
        <v>0.40151515151515149</v>
      </c>
      <c r="M133">
        <v>0.5714285714285714</v>
      </c>
      <c r="N133">
        <v>0.50961538461538458</v>
      </c>
      <c r="O133">
        <v>0.44915254237288132</v>
      </c>
      <c r="P133">
        <v>-2.7425411129508401E-2</v>
      </c>
    </row>
    <row r="134" spans="1:16" x14ac:dyDescent="0.25">
      <c r="A134" s="1">
        <v>132</v>
      </c>
      <c r="B134" t="s">
        <v>50</v>
      </c>
      <c r="C134" t="s">
        <v>12</v>
      </c>
      <c r="D134" t="s">
        <v>14</v>
      </c>
      <c r="E134" t="s">
        <v>17</v>
      </c>
      <c r="F134" t="s">
        <v>19</v>
      </c>
      <c r="G134" t="s">
        <v>20</v>
      </c>
      <c r="K134">
        <v>0.57768924302788849</v>
      </c>
      <c r="L134">
        <v>0.94630872483221473</v>
      </c>
      <c r="M134">
        <v>3.9215686274509803E-2</v>
      </c>
      <c r="N134">
        <v>0.58995815899581594</v>
      </c>
      <c r="O134">
        <v>0.72680412371134018</v>
      </c>
      <c r="P134">
        <v>-3.3322677288295743E-2</v>
      </c>
    </row>
    <row r="135" spans="1:16" x14ac:dyDescent="0.25">
      <c r="A135" s="1">
        <v>133</v>
      </c>
      <c r="B135" t="s">
        <v>50</v>
      </c>
      <c r="C135" t="s">
        <v>12</v>
      </c>
      <c r="D135" t="s">
        <v>14</v>
      </c>
      <c r="E135" t="s">
        <v>17</v>
      </c>
      <c r="F135" t="s">
        <v>19</v>
      </c>
      <c r="G135" t="s">
        <v>21</v>
      </c>
      <c r="H135" t="s">
        <v>71</v>
      </c>
      <c r="I135" t="s">
        <v>78</v>
      </c>
      <c r="K135">
        <v>0.4063745019920319</v>
      </c>
      <c r="L135">
        <v>2.684563758389262E-2</v>
      </c>
      <c r="M135">
        <v>0.96078431372549022</v>
      </c>
      <c r="N135">
        <v>0.5</v>
      </c>
      <c r="O135">
        <v>5.0955414012738863E-2</v>
      </c>
      <c r="P135">
        <v>-3.4587287099857943E-2</v>
      </c>
    </row>
    <row r="136" spans="1:16" x14ac:dyDescent="0.25">
      <c r="A136" s="1">
        <v>134</v>
      </c>
      <c r="B136" t="s">
        <v>50</v>
      </c>
      <c r="C136" t="s">
        <v>12</v>
      </c>
      <c r="D136" t="s">
        <v>14</v>
      </c>
      <c r="E136" t="s">
        <v>17</v>
      </c>
      <c r="F136" t="s">
        <v>19</v>
      </c>
      <c r="G136" t="s">
        <v>22</v>
      </c>
      <c r="H136" t="s">
        <v>68</v>
      </c>
      <c r="I136" t="s">
        <v>70</v>
      </c>
      <c r="K136">
        <v>0.41035856573705182</v>
      </c>
      <c r="L136">
        <v>0.24832214765100671</v>
      </c>
      <c r="M136">
        <v>0.6470588235294118</v>
      </c>
      <c r="N136">
        <v>0.50684931506849318</v>
      </c>
      <c r="O136">
        <v>0.33333333333333343</v>
      </c>
      <c r="P136">
        <v>-0.11314424610466001</v>
      </c>
    </row>
    <row r="137" spans="1:16" x14ac:dyDescent="0.25">
      <c r="A137" s="1">
        <v>135</v>
      </c>
      <c r="B137" t="s">
        <v>50</v>
      </c>
      <c r="C137" t="s">
        <v>12</v>
      </c>
      <c r="D137" t="s">
        <v>14</v>
      </c>
      <c r="E137" t="s">
        <v>17</v>
      </c>
      <c r="F137" t="s">
        <v>19</v>
      </c>
      <c r="G137" t="s">
        <v>23</v>
      </c>
      <c r="H137" t="s">
        <v>64</v>
      </c>
      <c r="I137" t="s">
        <v>71</v>
      </c>
      <c r="J137" t="s">
        <v>77</v>
      </c>
      <c r="K137">
        <v>0.49402390438247012</v>
      </c>
      <c r="L137">
        <v>0.59731543624161076</v>
      </c>
      <c r="M137">
        <v>0.34313725490196079</v>
      </c>
      <c r="N137">
        <v>0.57051282051282048</v>
      </c>
      <c r="O137">
        <v>0.58360655737704925</v>
      </c>
      <c r="P137">
        <v>-6.0301936258600253E-2</v>
      </c>
    </row>
    <row r="138" spans="1:16" x14ac:dyDescent="0.25">
      <c r="A138" s="1">
        <v>136</v>
      </c>
      <c r="B138" t="s">
        <v>50</v>
      </c>
      <c r="C138" t="s">
        <v>12</v>
      </c>
      <c r="D138" t="s">
        <v>14</v>
      </c>
      <c r="E138" t="s">
        <v>17</v>
      </c>
      <c r="F138" t="s">
        <v>19</v>
      </c>
      <c r="G138" t="s">
        <v>37</v>
      </c>
      <c r="H138" t="s">
        <v>65</v>
      </c>
      <c r="K138">
        <v>0.4302788844621514</v>
      </c>
      <c r="L138">
        <v>0.13422818791946309</v>
      </c>
      <c r="M138">
        <v>0.86274509803921573</v>
      </c>
      <c r="N138">
        <v>0.58823529411764708</v>
      </c>
      <c r="O138">
        <v>0.21857923497267759</v>
      </c>
      <c r="P138">
        <v>-4.3440547093165664E-3</v>
      </c>
    </row>
    <row r="139" spans="1:16" x14ac:dyDescent="0.25">
      <c r="A139" s="1">
        <v>137</v>
      </c>
      <c r="B139" t="s">
        <v>50</v>
      </c>
      <c r="C139" t="s">
        <v>12</v>
      </c>
      <c r="D139" t="s">
        <v>14</v>
      </c>
      <c r="E139" t="s">
        <v>17</v>
      </c>
      <c r="F139" t="s">
        <v>19</v>
      </c>
      <c r="G139" t="s">
        <v>38</v>
      </c>
      <c r="H139" t="s">
        <v>81</v>
      </c>
      <c r="I139" t="s">
        <v>67</v>
      </c>
      <c r="K139">
        <v>0.49003984063745021</v>
      </c>
      <c r="L139">
        <v>0.56375838926174493</v>
      </c>
      <c r="M139">
        <v>0.38235294117647062</v>
      </c>
      <c r="N139">
        <v>0.5714285714285714</v>
      </c>
      <c r="O139">
        <v>0.56756756756756765</v>
      </c>
      <c r="P139">
        <v>-5.3729814928384523E-2</v>
      </c>
    </row>
    <row r="140" spans="1:16" x14ac:dyDescent="0.25">
      <c r="A140" s="1">
        <v>138</v>
      </c>
      <c r="B140" t="s">
        <v>50</v>
      </c>
      <c r="C140" t="s">
        <v>12</v>
      </c>
      <c r="D140" t="s">
        <v>14</v>
      </c>
      <c r="E140" t="s">
        <v>18</v>
      </c>
      <c r="F140" t="s">
        <v>19</v>
      </c>
      <c r="G140" t="s">
        <v>20</v>
      </c>
      <c r="K140">
        <v>0.53784860557768921</v>
      </c>
      <c r="L140">
        <v>0.78823529411764703</v>
      </c>
      <c r="M140">
        <v>0.21341463414634149</v>
      </c>
      <c r="N140">
        <v>0.56492411467116355</v>
      </c>
      <c r="O140">
        <v>0.65815324165029465</v>
      </c>
      <c r="P140">
        <v>1.999903825463121E-3</v>
      </c>
    </row>
    <row r="141" spans="1:16" x14ac:dyDescent="0.25">
      <c r="A141" s="1">
        <v>139</v>
      </c>
      <c r="B141" t="s">
        <v>50</v>
      </c>
      <c r="C141" t="s">
        <v>12</v>
      </c>
      <c r="D141" t="s">
        <v>14</v>
      </c>
      <c r="E141" t="s">
        <v>18</v>
      </c>
      <c r="F141" t="s">
        <v>19</v>
      </c>
      <c r="G141" t="s">
        <v>21</v>
      </c>
      <c r="H141" t="s">
        <v>71</v>
      </c>
      <c r="I141" t="s">
        <v>78</v>
      </c>
      <c r="K141">
        <v>0.45949535192563079</v>
      </c>
      <c r="L141">
        <v>0.13411764705882351</v>
      </c>
      <c r="M141">
        <v>0.88109756097560976</v>
      </c>
      <c r="N141">
        <v>0.59375</v>
      </c>
      <c r="O141">
        <v>0.218809980806142</v>
      </c>
      <c r="P141">
        <v>2.2619915610102501E-2</v>
      </c>
    </row>
    <row r="142" spans="1:16" x14ac:dyDescent="0.25">
      <c r="A142" s="1">
        <v>140</v>
      </c>
      <c r="B142" t="s">
        <v>50</v>
      </c>
      <c r="C142" t="s">
        <v>12</v>
      </c>
      <c r="D142" t="s">
        <v>14</v>
      </c>
      <c r="E142" t="s">
        <v>18</v>
      </c>
      <c r="F142" t="s">
        <v>19</v>
      </c>
      <c r="G142" t="s">
        <v>22</v>
      </c>
      <c r="H142" t="s">
        <v>68</v>
      </c>
      <c r="I142" t="s">
        <v>70</v>
      </c>
      <c r="K142">
        <v>0.44090305444887118</v>
      </c>
      <c r="L142">
        <v>0.21176470588235291</v>
      </c>
      <c r="M142">
        <v>0.73780487804878048</v>
      </c>
      <c r="N142">
        <v>0.51136363636363635</v>
      </c>
      <c r="O142">
        <v>0.29950083194675542</v>
      </c>
      <c r="P142">
        <v>-5.9085334378823302E-2</v>
      </c>
    </row>
    <row r="143" spans="1:16" x14ac:dyDescent="0.25">
      <c r="A143" s="1">
        <v>141</v>
      </c>
      <c r="B143" t="s">
        <v>50</v>
      </c>
      <c r="C143" t="s">
        <v>12</v>
      </c>
      <c r="D143" t="s">
        <v>14</v>
      </c>
      <c r="E143" t="s">
        <v>18</v>
      </c>
      <c r="F143" t="s">
        <v>19</v>
      </c>
      <c r="G143" t="s">
        <v>23</v>
      </c>
      <c r="H143" t="s">
        <v>64</v>
      </c>
      <c r="I143" t="s">
        <v>71</v>
      </c>
      <c r="J143" t="s">
        <v>77</v>
      </c>
      <c r="K143">
        <v>0.49136786188579018</v>
      </c>
      <c r="L143">
        <v>0.46352941176470591</v>
      </c>
      <c r="M143">
        <v>0.52743902439024393</v>
      </c>
      <c r="N143">
        <v>0.55965909090909094</v>
      </c>
      <c r="O143">
        <v>0.50707850707850699</v>
      </c>
      <c r="P143">
        <v>-8.9753382610703591E-3</v>
      </c>
    </row>
    <row r="144" spans="1:16" x14ac:dyDescent="0.25">
      <c r="A144" s="1">
        <v>142</v>
      </c>
      <c r="B144" t="s">
        <v>50</v>
      </c>
      <c r="C144" t="s">
        <v>12</v>
      </c>
      <c r="D144" t="s">
        <v>14</v>
      </c>
      <c r="E144" t="s">
        <v>18</v>
      </c>
      <c r="F144" t="s">
        <v>19</v>
      </c>
      <c r="G144" t="s">
        <v>37</v>
      </c>
      <c r="H144" t="s">
        <v>65</v>
      </c>
      <c r="K144">
        <v>0.46347941567065071</v>
      </c>
      <c r="L144">
        <v>0.1929411764705882</v>
      </c>
      <c r="M144">
        <v>0.81402439024390238</v>
      </c>
      <c r="N144">
        <v>0.57342657342657344</v>
      </c>
      <c r="O144">
        <v>0.28873239436619708</v>
      </c>
      <c r="P144">
        <v>8.8055179513732984E-3</v>
      </c>
    </row>
    <row r="145" spans="1:16" x14ac:dyDescent="0.25">
      <c r="A145" s="1">
        <v>143</v>
      </c>
      <c r="B145" t="s">
        <v>50</v>
      </c>
      <c r="C145" t="s">
        <v>12</v>
      </c>
      <c r="D145" t="s">
        <v>14</v>
      </c>
      <c r="E145" t="s">
        <v>18</v>
      </c>
      <c r="F145" t="s">
        <v>19</v>
      </c>
      <c r="G145" t="s">
        <v>38</v>
      </c>
      <c r="H145" t="s">
        <v>81</v>
      </c>
      <c r="I145" t="s">
        <v>67</v>
      </c>
      <c r="K145">
        <v>0.49667994687915012</v>
      </c>
      <c r="L145">
        <v>0.49882352941176472</v>
      </c>
      <c r="M145">
        <v>0.49390243902439018</v>
      </c>
      <c r="N145">
        <v>0.56084656084656082</v>
      </c>
      <c r="O145">
        <v>0.52801992528019925</v>
      </c>
      <c r="P145">
        <v>-7.2134833604966071E-3</v>
      </c>
    </row>
    <row r="146" spans="1:16" x14ac:dyDescent="0.25">
      <c r="A146" s="1">
        <v>144</v>
      </c>
      <c r="B146" t="s">
        <v>50</v>
      </c>
      <c r="C146" t="s">
        <v>12</v>
      </c>
      <c r="D146" t="s">
        <v>14</v>
      </c>
      <c r="E146" t="s">
        <v>69</v>
      </c>
      <c r="F146" t="s">
        <v>19</v>
      </c>
      <c r="G146" t="s">
        <v>20</v>
      </c>
      <c r="K146">
        <v>0.52589641434262946</v>
      </c>
      <c r="L146">
        <v>0.8754448398576512</v>
      </c>
      <c r="M146">
        <v>8.1447963800904979E-2</v>
      </c>
      <c r="N146">
        <v>0.54788418708240538</v>
      </c>
      <c r="O146">
        <v>0.67397260273972603</v>
      </c>
      <c r="P146">
        <v>-6.9636665823137101E-2</v>
      </c>
    </row>
    <row r="147" spans="1:16" x14ac:dyDescent="0.25">
      <c r="A147" s="1">
        <v>145</v>
      </c>
      <c r="B147" t="s">
        <v>50</v>
      </c>
      <c r="C147" t="s">
        <v>12</v>
      </c>
      <c r="D147" t="s">
        <v>14</v>
      </c>
      <c r="E147" t="s">
        <v>69</v>
      </c>
      <c r="F147" t="s">
        <v>19</v>
      </c>
      <c r="G147" t="s">
        <v>21</v>
      </c>
      <c r="H147" t="s">
        <v>71</v>
      </c>
      <c r="I147" t="s">
        <v>78</v>
      </c>
      <c r="K147">
        <v>0.45816733067729082</v>
      </c>
      <c r="L147">
        <v>7.4733096085409248E-2</v>
      </c>
      <c r="M147">
        <v>0.94570135746606332</v>
      </c>
      <c r="N147">
        <v>0.63636363636363635</v>
      </c>
      <c r="O147">
        <v>0.13375796178343949</v>
      </c>
      <c r="P147">
        <v>4.093256253602072E-2</v>
      </c>
    </row>
    <row r="148" spans="1:16" x14ac:dyDescent="0.25">
      <c r="A148" s="1">
        <v>146</v>
      </c>
      <c r="B148" t="s">
        <v>50</v>
      </c>
      <c r="C148" t="s">
        <v>12</v>
      </c>
      <c r="D148" t="s">
        <v>14</v>
      </c>
      <c r="E148" t="s">
        <v>69</v>
      </c>
      <c r="F148" t="s">
        <v>19</v>
      </c>
      <c r="G148" t="s">
        <v>22</v>
      </c>
      <c r="H148" t="s">
        <v>68</v>
      </c>
      <c r="I148" t="s">
        <v>70</v>
      </c>
      <c r="K148">
        <v>0.42430278884462153</v>
      </c>
      <c r="L148">
        <v>0.18861209964412809</v>
      </c>
      <c r="M148">
        <v>0.72398190045248867</v>
      </c>
      <c r="N148">
        <v>0.46491228070175439</v>
      </c>
      <c r="O148">
        <v>0.26835443037974682</v>
      </c>
      <c r="P148">
        <v>-0.10356720446608469</v>
      </c>
    </row>
    <row r="149" spans="1:16" x14ac:dyDescent="0.25">
      <c r="A149" s="1">
        <v>147</v>
      </c>
      <c r="B149" t="s">
        <v>50</v>
      </c>
      <c r="C149" t="s">
        <v>12</v>
      </c>
      <c r="D149" t="s">
        <v>14</v>
      </c>
      <c r="E149" t="s">
        <v>69</v>
      </c>
      <c r="F149" t="s">
        <v>19</v>
      </c>
      <c r="G149" t="s">
        <v>23</v>
      </c>
      <c r="H149" t="s">
        <v>64</v>
      </c>
      <c r="I149" t="s">
        <v>71</v>
      </c>
      <c r="J149" t="s">
        <v>77</v>
      </c>
      <c r="K149">
        <v>0.48804780876494019</v>
      </c>
      <c r="L149">
        <v>0.49110320284697512</v>
      </c>
      <c r="M149">
        <v>0.48416289592760181</v>
      </c>
      <c r="N149">
        <v>0.54761904761904767</v>
      </c>
      <c r="O149">
        <v>0.51782363977485923</v>
      </c>
      <c r="P149">
        <v>-2.4556792705323311E-2</v>
      </c>
    </row>
    <row r="150" spans="1:16" x14ac:dyDescent="0.25">
      <c r="A150" s="1">
        <v>148</v>
      </c>
      <c r="B150" t="s">
        <v>50</v>
      </c>
      <c r="C150" t="s">
        <v>12</v>
      </c>
      <c r="D150" t="s">
        <v>14</v>
      </c>
      <c r="E150" t="s">
        <v>69</v>
      </c>
      <c r="F150" t="s">
        <v>19</v>
      </c>
      <c r="G150" t="s">
        <v>37</v>
      </c>
      <c r="H150" t="s">
        <v>65</v>
      </c>
      <c r="K150">
        <v>0.46215139442231068</v>
      </c>
      <c r="L150">
        <v>0.1530249110320285</v>
      </c>
      <c r="M150">
        <v>0.85520361990950222</v>
      </c>
      <c r="N150">
        <v>0.57333333333333336</v>
      </c>
      <c r="O150">
        <v>0.2415730337078652</v>
      </c>
      <c r="P150">
        <v>1.1458480608914169E-2</v>
      </c>
    </row>
    <row r="151" spans="1:16" x14ac:dyDescent="0.25">
      <c r="A151" s="1">
        <v>149</v>
      </c>
      <c r="B151" t="s">
        <v>50</v>
      </c>
      <c r="C151" t="s">
        <v>12</v>
      </c>
      <c r="D151" t="s">
        <v>14</v>
      </c>
      <c r="E151" t="s">
        <v>69</v>
      </c>
      <c r="F151" t="s">
        <v>19</v>
      </c>
      <c r="G151" t="s">
        <v>38</v>
      </c>
      <c r="H151" t="s">
        <v>81</v>
      </c>
      <c r="I151" t="s">
        <v>67</v>
      </c>
      <c r="K151">
        <v>0.48605577689243029</v>
      </c>
      <c r="L151">
        <v>0.48754448398576511</v>
      </c>
      <c r="M151">
        <v>0.48416289592760181</v>
      </c>
      <c r="N151">
        <v>0.54581673306772904</v>
      </c>
      <c r="O151">
        <v>0.51503759398496241</v>
      </c>
      <c r="P151">
        <v>-2.8089806221678351E-2</v>
      </c>
    </row>
    <row r="152" spans="1:16" x14ac:dyDescent="0.25">
      <c r="A152" s="1">
        <v>150</v>
      </c>
      <c r="B152" t="s">
        <v>51</v>
      </c>
      <c r="C152" t="s">
        <v>10</v>
      </c>
      <c r="D152" t="s">
        <v>14</v>
      </c>
      <c r="E152" t="s">
        <v>15</v>
      </c>
      <c r="F152" t="s">
        <v>19</v>
      </c>
      <c r="G152" t="s">
        <v>20</v>
      </c>
      <c r="K152">
        <v>0.52589641434262946</v>
      </c>
      <c r="L152">
        <v>0.46527777777777779</v>
      </c>
      <c r="M152">
        <v>0.60747663551401865</v>
      </c>
      <c r="N152">
        <v>0.61467889908256879</v>
      </c>
      <c r="O152">
        <v>0.5296442687747035</v>
      </c>
      <c r="P152">
        <v>7.2589709192222546E-2</v>
      </c>
    </row>
    <row r="153" spans="1:16" x14ac:dyDescent="0.25">
      <c r="A153" s="1">
        <v>151</v>
      </c>
      <c r="B153" t="s">
        <v>51</v>
      </c>
      <c r="C153" t="s">
        <v>10</v>
      </c>
      <c r="D153" t="s">
        <v>14</v>
      </c>
      <c r="E153" t="s">
        <v>15</v>
      </c>
      <c r="F153" t="s">
        <v>19</v>
      </c>
      <c r="G153" t="s">
        <v>21</v>
      </c>
      <c r="H153" t="s">
        <v>71</v>
      </c>
      <c r="I153" t="s">
        <v>78</v>
      </c>
      <c r="K153">
        <v>0.53386454183266929</v>
      </c>
      <c r="L153">
        <v>0.46527777777777779</v>
      </c>
      <c r="M153">
        <v>0.62616822429906538</v>
      </c>
      <c r="N153">
        <v>0.62616822429906538</v>
      </c>
      <c r="O153">
        <v>0.53386454183266929</v>
      </c>
      <c r="P153">
        <v>9.1446002076843197E-2</v>
      </c>
    </row>
    <row r="154" spans="1:16" x14ac:dyDescent="0.25">
      <c r="A154" s="1">
        <v>152</v>
      </c>
      <c r="B154" t="s">
        <v>51</v>
      </c>
      <c r="C154" t="s">
        <v>10</v>
      </c>
      <c r="D154" t="s">
        <v>14</v>
      </c>
      <c r="E154" t="s">
        <v>15</v>
      </c>
      <c r="F154" t="s">
        <v>19</v>
      </c>
      <c r="G154" t="s">
        <v>22</v>
      </c>
      <c r="H154" t="s">
        <v>68</v>
      </c>
      <c r="I154" t="s">
        <v>70</v>
      </c>
      <c r="K154">
        <v>0.54581673306772904</v>
      </c>
      <c r="L154">
        <v>0.54166666666666663</v>
      </c>
      <c r="M154">
        <v>0.55140186915887845</v>
      </c>
      <c r="N154">
        <v>0.61904761904761907</v>
      </c>
      <c r="O154">
        <v>0.57777777777777783</v>
      </c>
      <c r="P154">
        <v>9.2052531715124078E-2</v>
      </c>
    </row>
    <row r="155" spans="1:16" x14ac:dyDescent="0.25">
      <c r="A155" s="1">
        <v>153</v>
      </c>
      <c r="B155" t="s">
        <v>51</v>
      </c>
      <c r="C155" t="s">
        <v>10</v>
      </c>
      <c r="D155" t="s">
        <v>14</v>
      </c>
      <c r="E155" t="s">
        <v>15</v>
      </c>
      <c r="F155" t="s">
        <v>19</v>
      </c>
      <c r="G155" t="s">
        <v>23</v>
      </c>
      <c r="H155" t="s">
        <v>64</v>
      </c>
      <c r="I155" t="s">
        <v>71</v>
      </c>
      <c r="J155" t="s">
        <v>77</v>
      </c>
      <c r="K155">
        <v>0.48605577689243029</v>
      </c>
      <c r="L155">
        <v>0.22222222222222221</v>
      </c>
      <c r="M155">
        <v>0.84112149532710279</v>
      </c>
      <c r="N155">
        <v>0.65306122448979587</v>
      </c>
      <c r="O155">
        <v>0.33160621761658032</v>
      </c>
      <c r="P155">
        <v>7.9031997382316962E-2</v>
      </c>
    </row>
    <row r="156" spans="1:16" x14ac:dyDescent="0.25">
      <c r="A156" s="1">
        <v>154</v>
      </c>
      <c r="B156" t="s">
        <v>51</v>
      </c>
      <c r="C156" t="s">
        <v>10</v>
      </c>
      <c r="D156" t="s">
        <v>14</v>
      </c>
      <c r="E156" t="s">
        <v>15</v>
      </c>
      <c r="F156" t="s">
        <v>19</v>
      </c>
      <c r="G156" t="s">
        <v>37</v>
      </c>
      <c r="H156" t="s">
        <v>65</v>
      </c>
      <c r="K156">
        <v>0.47808764940239051</v>
      </c>
      <c r="L156">
        <v>0.2361111111111111</v>
      </c>
      <c r="M156">
        <v>0.80373831775700932</v>
      </c>
      <c r="N156">
        <v>0.61818181818181817</v>
      </c>
      <c r="O156">
        <v>0.34170854271356782</v>
      </c>
      <c r="P156">
        <v>4.7641547057501107E-2</v>
      </c>
    </row>
    <row r="157" spans="1:16" x14ac:dyDescent="0.25">
      <c r="A157" s="1">
        <v>155</v>
      </c>
      <c r="B157" t="s">
        <v>51</v>
      </c>
      <c r="C157" t="s">
        <v>10</v>
      </c>
      <c r="D157" t="s">
        <v>14</v>
      </c>
      <c r="E157" t="s">
        <v>15</v>
      </c>
      <c r="F157" t="s">
        <v>19</v>
      </c>
      <c r="G157" t="s">
        <v>38</v>
      </c>
      <c r="H157" t="s">
        <v>81</v>
      </c>
      <c r="I157" t="s">
        <v>67</v>
      </c>
      <c r="K157">
        <v>0.45816733067729082</v>
      </c>
      <c r="L157">
        <v>0.15277777777777779</v>
      </c>
      <c r="M157">
        <v>0.86915887850467288</v>
      </c>
      <c r="N157">
        <v>0.61111111111111116</v>
      </c>
      <c r="O157">
        <v>0.24444444444444449</v>
      </c>
      <c r="P157">
        <v>3.0950885957164071E-2</v>
      </c>
    </row>
    <row r="158" spans="1:16" x14ac:dyDescent="0.25">
      <c r="A158" s="1">
        <v>156</v>
      </c>
      <c r="B158" t="s">
        <v>51</v>
      </c>
      <c r="C158" t="s">
        <v>10</v>
      </c>
      <c r="D158" t="s">
        <v>14</v>
      </c>
      <c r="E158" t="s">
        <v>16</v>
      </c>
      <c r="F158" t="s">
        <v>19</v>
      </c>
      <c r="G158" t="s">
        <v>20</v>
      </c>
      <c r="K158">
        <v>0.52191235059760954</v>
      </c>
      <c r="L158">
        <v>0.83333333333333337</v>
      </c>
      <c r="M158">
        <v>0.1764705882352941</v>
      </c>
      <c r="N158">
        <v>0.52884615384615385</v>
      </c>
      <c r="O158">
        <v>0.6470588235294118</v>
      </c>
      <c r="P158">
        <v>1.2992549474870489E-2</v>
      </c>
    </row>
    <row r="159" spans="1:16" x14ac:dyDescent="0.25">
      <c r="A159" s="1">
        <v>157</v>
      </c>
      <c r="B159" t="s">
        <v>51</v>
      </c>
      <c r="C159" t="s">
        <v>10</v>
      </c>
      <c r="D159" t="s">
        <v>14</v>
      </c>
      <c r="E159" t="s">
        <v>16</v>
      </c>
      <c r="F159" t="s">
        <v>19</v>
      </c>
      <c r="G159" t="s">
        <v>21</v>
      </c>
      <c r="H159" t="s">
        <v>71</v>
      </c>
      <c r="I159" t="s">
        <v>78</v>
      </c>
      <c r="K159">
        <v>0.50597609561752988</v>
      </c>
      <c r="L159">
        <v>0.48484848484848492</v>
      </c>
      <c r="M159">
        <v>0.52941176470588236</v>
      </c>
      <c r="N159">
        <v>0.53333333333333333</v>
      </c>
      <c r="O159">
        <v>0.50793650793650802</v>
      </c>
      <c r="P159">
        <v>1.4254805671918639E-2</v>
      </c>
    </row>
    <row r="160" spans="1:16" x14ac:dyDescent="0.25">
      <c r="A160" s="1">
        <v>158</v>
      </c>
      <c r="B160" t="s">
        <v>51</v>
      </c>
      <c r="C160" t="s">
        <v>10</v>
      </c>
      <c r="D160" t="s">
        <v>14</v>
      </c>
      <c r="E160" t="s">
        <v>16</v>
      </c>
      <c r="F160" t="s">
        <v>19</v>
      </c>
      <c r="G160" t="s">
        <v>22</v>
      </c>
      <c r="H160" t="s">
        <v>68</v>
      </c>
      <c r="I160" t="s">
        <v>70</v>
      </c>
      <c r="K160">
        <v>0.51394422310756971</v>
      </c>
      <c r="L160">
        <v>0.78030303030303028</v>
      </c>
      <c r="M160">
        <v>0.21848739495798319</v>
      </c>
      <c r="N160">
        <v>0.52551020408163263</v>
      </c>
      <c r="O160">
        <v>0.62804878048780488</v>
      </c>
      <c r="P160">
        <v>-1.4601039445279E-3</v>
      </c>
    </row>
    <row r="161" spans="1:16" x14ac:dyDescent="0.25">
      <c r="A161" s="1">
        <v>159</v>
      </c>
      <c r="B161" t="s">
        <v>51</v>
      </c>
      <c r="C161" t="s">
        <v>10</v>
      </c>
      <c r="D161" t="s">
        <v>14</v>
      </c>
      <c r="E161" t="s">
        <v>16</v>
      </c>
      <c r="F161" t="s">
        <v>19</v>
      </c>
      <c r="G161" t="s">
        <v>23</v>
      </c>
      <c r="H161" t="s">
        <v>64</v>
      </c>
      <c r="I161" t="s">
        <v>71</v>
      </c>
      <c r="J161" t="s">
        <v>77</v>
      </c>
      <c r="K161">
        <v>0.47410358565737049</v>
      </c>
      <c r="L161">
        <v>0.28030303030303028</v>
      </c>
      <c r="M161">
        <v>0.68907563025210083</v>
      </c>
      <c r="N161">
        <v>0.5</v>
      </c>
      <c r="O161">
        <v>0.35922330097087368</v>
      </c>
      <c r="P161">
        <v>-3.3533751139553918E-2</v>
      </c>
    </row>
    <row r="162" spans="1:16" x14ac:dyDescent="0.25">
      <c r="A162" s="1">
        <v>160</v>
      </c>
      <c r="B162" t="s">
        <v>51</v>
      </c>
      <c r="C162" t="s">
        <v>10</v>
      </c>
      <c r="D162" t="s">
        <v>14</v>
      </c>
      <c r="E162" t="s">
        <v>16</v>
      </c>
      <c r="F162" t="s">
        <v>19</v>
      </c>
      <c r="G162" t="s">
        <v>37</v>
      </c>
      <c r="H162" t="s">
        <v>65</v>
      </c>
      <c r="K162">
        <v>0.47410358565737049</v>
      </c>
      <c r="L162">
        <v>0</v>
      </c>
      <c r="M162">
        <v>1</v>
      </c>
      <c r="N162">
        <v>0</v>
      </c>
      <c r="O162">
        <v>0</v>
      </c>
      <c r="P162">
        <v>0</v>
      </c>
    </row>
    <row r="163" spans="1:16" x14ac:dyDescent="0.25">
      <c r="A163" s="1">
        <v>161</v>
      </c>
      <c r="B163" t="s">
        <v>51</v>
      </c>
      <c r="C163" t="s">
        <v>10</v>
      </c>
      <c r="D163" t="s">
        <v>14</v>
      </c>
      <c r="E163" t="s">
        <v>16</v>
      </c>
      <c r="F163" t="s">
        <v>19</v>
      </c>
      <c r="G163" t="s">
        <v>38</v>
      </c>
      <c r="H163" t="s">
        <v>81</v>
      </c>
      <c r="I163" t="s">
        <v>67</v>
      </c>
      <c r="K163">
        <v>0.47410358565737049</v>
      </c>
      <c r="L163">
        <v>0.25</v>
      </c>
      <c r="M163">
        <v>0.72268907563025209</v>
      </c>
      <c r="N163">
        <v>0.5</v>
      </c>
      <c r="O163">
        <v>0.33333333333333331</v>
      </c>
      <c r="P163">
        <v>-3.0976975617328231E-2</v>
      </c>
    </row>
    <row r="164" spans="1:16" x14ac:dyDescent="0.25">
      <c r="A164" s="1">
        <v>162</v>
      </c>
      <c r="B164" t="s">
        <v>51</v>
      </c>
      <c r="C164" t="s">
        <v>10</v>
      </c>
      <c r="D164" t="s">
        <v>14</v>
      </c>
      <c r="E164" t="s">
        <v>17</v>
      </c>
      <c r="F164" t="s">
        <v>19</v>
      </c>
      <c r="G164" t="s">
        <v>20</v>
      </c>
      <c r="K164">
        <v>0.59362549800796816</v>
      </c>
      <c r="L164">
        <v>1</v>
      </c>
      <c r="M164">
        <v>0</v>
      </c>
      <c r="N164">
        <v>0.59362549800796816</v>
      </c>
      <c r="O164">
        <v>0.74500000000000011</v>
      </c>
      <c r="P164">
        <v>0</v>
      </c>
    </row>
    <row r="165" spans="1:16" x14ac:dyDescent="0.25">
      <c r="A165" s="1">
        <v>163</v>
      </c>
      <c r="B165" t="s">
        <v>51</v>
      </c>
      <c r="C165" t="s">
        <v>10</v>
      </c>
      <c r="D165" t="s">
        <v>14</v>
      </c>
      <c r="E165" t="s">
        <v>17</v>
      </c>
      <c r="F165" t="s">
        <v>19</v>
      </c>
      <c r="G165" t="s">
        <v>21</v>
      </c>
      <c r="H165" t="s">
        <v>71</v>
      </c>
      <c r="I165" t="s">
        <v>78</v>
      </c>
      <c r="K165">
        <v>0.45816733067729082</v>
      </c>
      <c r="L165">
        <v>0.3825503355704698</v>
      </c>
      <c r="M165">
        <v>0.56862745098039214</v>
      </c>
      <c r="N165">
        <v>0.5643564356435643</v>
      </c>
      <c r="O165">
        <v>0.45600000000000002</v>
      </c>
      <c r="P165">
        <v>-4.8899494405223627E-2</v>
      </c>
    </row>
    <row r="166" spans="1:16" x14ac:dyDescent="0.25">
      <c r="A166" s="1">
        <v>164</v>
      </c>
      <c r="B166" t="s">
        <v>51</v>
      </c>
      <c r="C166" t="s">
        <v>10</v>
      </c>
      <c r="D166" t="s">
        <v>14</v>
      </c>
      <c r="E166" t="s">
        <v>17</v>
      </c>
      <c r="F166" t="s">
        <v>19</v>
      </c>
      <c r="G166" t="s">
        <v>22</v>
      </c>
      <c r="H166" t="s">
        <v>68</v>
      </c>
      <c r="I166" t="s">
        <v>70</v>
      </c>
      <c r="K166">
        <v>0.58964143426294824</v>
      </c>
      <c r="L166">
        <v>0.98657718120805371</v>
      </c>
      <c r="M166">
        <v>9.8039215686274508E-3</v>
      </c>
      <c r="N166">
        <v>0.592741935483871</v>
      </c>
      <c r="O166">
        <v>0.74055415617128473</v>
      </c>
      <c r="P166">
        <v>-1.6356222192548391E-2</v>
      </c>
    </row>
    <row r="167" spans="1:16" x14ac:dyDescent="0.25">
      <c r="A167" s="1">
        <v>165</v>
      </c>
      <c r="B167" t="s">
        <v>51</v>
      </c>
      <c r="C167" t="s">
        <v>10</v>
      </c>
      <c r="D167" t="s">
        <v>14</v>
      </c>
      <c r="E167" t="s">
        <v>17</v>
      </c>
      <c r="F167" t="s">
        <v>19</v>
      </c>
      <c r="G167" t="s">
        <v>23</v>
      </c>
      <c r="H167" t="s">
        <v>64</v>
      </c>
      <c r="I167" t="s">
        <v>71</v>
      </c>
      <c r="J167" t="s">
        <v>77</v>
      </c>
      <c r="K167">
        <v>0.55378486055776888</v>
      </c>
      <c r="L167">
        <v>0.55704697986577179</v>
      </c>
      <c r="M167">
        <v>0.5490196078431373</v>
      </c>
      <c r="N167">
        <v>0.64341085271317833</v>
      </c>
      <c r="O167">
        <v>0.59712230215827333</v>
      </c>
      <c r="P167">
        <v>0.1042310341892774</v>
      </c>
    </row>
    <row r="168" spans="1:16" x14ac:dyDescent="0.25">
      <c r="A168" s="1">
        <v>166</v>
      </c>
      <c r="B168" t="s">
        <v>51</v>
      </c>
      <c r="C168" t="s">
        <v>10</v>
      </c>
      <c r="D168" t="s">
        <v>14</v>
      </c>
      <c r="E168" t="s">
        <v>17</v>
      </c>
      <c r="F168" t="s">
        <v>19</v>
      </c>
      <c r="G168" t="s">
        <v>37</v>
      </c>
      <c r="H168" t="s">
        <v>65</v>
      </c>
      <c r="K168">
        <v>0.4063745019920319</v>
      </c>
      <c r="L168">
        <v>0</v>
      </c>
      <c r="M168">
        <v>1</v>
      </c>
      <c r="N168">
        <v>0</v>
      </c>
      <c r="O168">
        <v>0</v>
      </c>
      <c r="P168">
        <v>0</v>
      </c>
    </row>
    <row r="169" spans="1:16" x14ac:dyDescent="0.25">
      <c r="A169" s="1">
        <v>167</v>
      </c>
      <c r="B169" t="s">
        <v>51</v>
      </c>
      <c r="C169" t="s">
        <v>10</v>
      </c>
      <c r="D169" t="s">
        <v>14</v>
      </c>
      <c r="E169" t="s">
        <v>17</v>
      </c>
      <c r="F169" t="s">
        <v>19</v>
      </c>
      <c r="G169" t="s">
        <v>38</v>
      </c>
      <c r="H169" t="s">
        <v>81</v>
      </c>
      <c r="I169" t="s">
        <v>67</v>
      </c>
      <c r="K169">
        <v>0.50597609561752988</v>
      </c>
      <c r="L169">
        <v>0.42953020134228193</v>
      </c>
      <c r="M169">
        <v>0.61764705882352944</v>
      </c>
      <c r="N169">
        <v>0.62135922330097082</v>
      </c>
      <c r="O169">
        <v>0.50793650793650791</v>
      </c>
      <c r="P169">
        <v>4.7106025791759439E-2</v>
      </c>
    </row>
    <row r="170" spans="1:16" x14ac:dyDescent="0.25">
      <c r="A170" s="1">
        <v>168</v>
      </c>
      <c r="B170" t="s">
        <v>51</v>
      </c>
      <c r="C170" t="s">
        <v>10</v>
      </c>
      <c r="D170" t="s">
        <v>14</v>
      </c>
      <c r="E170" t="s">
        <v>18</v>
      </c>
      <c r="F170" t="s">
        <v>19</v>
      </c>
      <c r="G170" t="s">
        <v>20</v>
      </c>
      <c r="K170">
        <v>0.54714475431606902</v>
      </c>
      <c r="L170">
        <v>0.76705882352941179</v>
      </c>
      <c r="M170">
        <v>0.26219512195121952</v>
      </c>
      <c r="N170">
        <v>0.573943661971831</v>
      </c>
      <c r="O170">
        <v>0.65659617321248742</v>
      </c>
      <c r="P170">
        <v>3.3694250670764543E-2</v>
      </c>
    </row>
    <row r="171" spans="1:16" x14ac:dyDescent="0.25">
      <c r="A171" s="1">
        <v>169</v>
      </c>
      <c r="B171" t="s">
        <v>51</v>
      </c>
      <c r="C171" t="s">
        <v>10</v>
      </c>
      <c r="D171" t="s">
        <v>14</v>
      </c>
      <c r="E171" t="s">
        <v>18</v>
      </c>
      <c r="F171" t="s">
        <v>19</v>
      </c>
      <c r="G171" t="s">
        <v>21</v>
      </c>
      <c r="H171" t="s">
        <v>71</v>
      </c>
      <c r="I171" t="s">
        <v>78</v>
      </c>
      <c r="K171">
        <v>0.49933598937583001</v>
      </c>
      <c r="L171">
        <v>0.44235294117647062</v>
      </c>
      <c r="M171">
        <v>0.57317073170731703</v>
      </c>
      <c r="N171">
        <v>0.57317073170731703</v>
      </c>
      <c r="O171">
        <v>0.49933598937583001</v>
      </c>
      <c r="P171">
        <v>1.552367288378766E-2</v>
      </c>
    </row>
    <row r="172" spans="1:16" x14ac:dyDescent="0.25">
      <c r="A172" s="1">
        <v>170</v>
      </c>
      <c r="B172" t="s">
        <v>51</v>
      </c>
      <c r="C172" t="s">
        <v>10</v>
      </c>
      <c r="D172" t="s">
        <v>14</v>
      </c>
      <c r="E172" t="s">
        <v>18</v>
      </c>
      <c r="F172" t="s">
        <v>19</v>
      </c>
      <c r="G172" t="s">
        <v>22</v>
      </c>
      <c r="H172" t="s">
        <v>68</v>
      </c>
      <c r="I172" t="s">
        <v>70</v>
      </c>
      <c r="K172">
        <v>0.54980079681274896</v>
      </c>
      <c r="L172">
        <v>0.77176470588235291</v>
      </c>
      <c r="M172">
        <v>0.26219512195121952</v>
      </c>
      <c r="N172">
        <v>0.57543859649122808</v>
      </c>
      <c r="O172">
        <v>0.65929648241206029</v>
      </c>
      <c r="P172">
        <v>3.9258517363043123E-2</v>
      </c>
    </row>
    <row r="173" spans="1:16" x14ac:dyDescent="0.25">
      <c r="A173" s="1">
        <v>171</v>
      </c>
      <c r="B173" t="s">
        <v>51</v>
      </c>
      <c r="C173" t="s">
        <v>10</v>
      </c>
      <c r="D173" t="s">
        <v>14</v>
      </c>
      <c r="E173" t="s">
        <v>18</v>
      </c>
      <c r="F173" t="s">
        <v>19</v>
      </c>
      <c r="G173" t="s">
        <v>23</v>
      </c>
      <c r="H173" t="s">
        <v>64</v>
      </c>
      <c r="I173" t="s">
        <v>71</v>
      </c>
      <c r="J173" t="s">
        <v>77</v>
      </c>
      <c r="K173">
        <v>0.5046480743691899</v>
      </c>
      <c r="L173">
        <v>0.35764705882352937</v>
      </c>
      <c r="M173">
        <v>0.69512195121951215</v>
      </c>
      <c r="N173">
        <v>0.60317460317460314</v>
      </c>
      <c r="O173">
        <v>0.44903988183160998</v>
      </c>
      <c r="P173">
        <v>5.5448678528992802E-2</v>
      </c>
    </row>
    <row r="174" spans="1:16" x14ac:dyDescent="0.25">
      <c r="A174" s="1">
        <v>172</v>
      </c>
      <c r="B174" t="s">
        <v>51</v>
      </c>
      <c r="C174" t="s">
        <v>10</v>
      </c>
      <c r="D174" t="s">
        <v>14</v>
      </c>
      <c r="E174" t="s">
        <v>18</v>
      </c>
      <c r="F174" t="s">
        <v>19</v>
      </c>
      <c r="G174" t="s">
        <v>37</v>
      </c>
      <c r="H174" t="s">
        <v>65</v>
      </c>
      <c r="K174">
        <v>0.45285524568393087</v>
      </c>
      <c r="L174">
        <v>0.08</v>
      </c>
      <c r="M174">
        <v>0.93597560975609762</v>
      </c>
      <c r="N174">
        <v>0.61818181818181817</v>
      </c>
      <c r="O174">
        <v>0.14166666666666669</v>
      </c>
      <c r="P174">
        <v>3.0442462104857938E-2</v>
      </c>
    </row>
    <row r="175" spans="1:16" x14ac:dyDescent="0.25">
      <c r="A175" s="1">
        <v>173</v>
      </c>
      <c r="B175" t="s">
        <v>51</v>
      </c>
      <c r="C175" t="s">
        <v>10</v>
      </c>
      <c r="D175" t="s">
        <v>14</v>
      </c>
      <c r="E175" t="s">
        <v>18</v>
      </c>
      <c r="F175" t="s">
        <v>19</v>
      </c>
      <c r="G175" t="s">
        <v>38</v>
      </c>
      <c r="H175" t="s">
        <v>81</v>
      </c>
      <c r="I175" t="s">
        <v>67</v>
      </c>
      <c r="K175">
        <v>0.47941567065073037</v>
      </c>
      <c r="L175">
        <v>0.28000000000000003</v>
      </c>
      <c r="M175">
        <v>0.73780487804878048</v>
      </c>
      <c r="N175">
        <v>0.58048780487804874</v>
      </c>
      <c r="O175">
        <v>0.37777777777777782</v>
      </c>
      <c r="P175">
        <v>1.9833674453053649E-2</v>
      </c>
    </row>
    <row r="176" spans="1:16" x14ac:dyDescent="0.25">
      <c r="A176" s="1">
        <v>174</v>
      </c>
      <c r="B176" t="s">
        <v>51</v>
      </c>
      <c r="C176" t="s">
        <v>10</v>
      </c>
      <c r="D176" t="s">
        <v>14</v>
      </c>
      <c r="E176" t="s">
        <v>69</v>
      </c>
      <c r="F176" t="s">
        <v>19</v>
      </c>
      <c r="G176" t="s">
        <v>20</v>
      </c>
      <c r="K176">
        <v>0.55776892430278879</v>
      </c>
      <c r="L176">
        <v>0.92170818505338081</v>
      </c>
      <c r="M176">
        <v>9.5022624434389136E-2</v>
      </c>
      <c r="N176">
        <v>0.56427015250544665</v>
      </c>
      <c r="O176">
        <v>0.70000000000000007</v>
      </c>
      <c r="P176">
        <v>2.9677388378176552E-2</v>
      </c>
    </row>
    <row r="177" spans="1:16" x14ac:dyDescent="0.25">
      <c r="A177" s="1">
        <v>175</v>
      </c>
      <c r="B177" t="s">
        <v>51</v>
      </c>
      <c r="C177" t="s">
        <v>10</v>
      </c>
      <c r="D177" t="s">
        <v>14</v>
      </c>
      <c r="E177" t="s">
        <v>69</v>
      </c>
      <c r="F177" t="s">
        <v>19</v>
      </c>
      <c r="G177" t="s">
        <v>21</v>
      </c>
      <c r="H177" t="s">
        <v>71</v>
      </c>
      <c r="I177" t="s">
        <v>78</v>
      </c>
      <c r="K177">
        <v>0.48207171314741037</v>
      </c>
      <c r="L177">
        <v>0.4306049822064057</v>
      </c>
      <c r="M177">
        <v>0.54751131221719462</v>
      </c>
      <c r="N177">
        <v>0.54751131221719462</v>
      </c>
      <c r="O177">
        <v>0.48207171314741032</v>
      </c>
      <c r="P177">
        <v>-2.188370557639974E-2</v>
      </c>
    </row>
    <row r="178" spans="1:16" x14ac:dyDescent="0.25">
      <c r="A178" s="1">
        <v>176</v>
      </c>
      <c r="B178" t="s">
        <v>51</v>
      </c>
      <c r="C178" t="s">
        <v>10</v>
      </c>
      <c r="D178" t="s">
        <v>14</v>
      </c>
      <c r="E178" t="s">
        <v>69</v>
      </c>
      <c r="F178" t="s">
        <v>19</v>
      </c>
      <c r="G178" t="s">
        <v>22</v>
      </c>
      <c r="H178" t="s">
        <v>68</v>
      </c>
      <c r="I178" t="s">
        <v>70</v>
      </c>
      <c r="K178">
        <v>0.55179282868525892</v>
      </c>
      <c r="L178">
        <v>0.88967971530249113</v>
      </c>
      <c r="M178">
        <v>0.1221719457013575</v>
      </c>
      <c r="N178">
        <v>0.56306306306306309</v>
      </c>
      <c r="O178">
        <v>0.68965517241379315</v>
      </c>
      <c r="P178">
        <v>1.8404458145726461E-2</v>
      </c>
    </row>
    <row r="179" spans="1:16" x14ac:dyDescent="0.25">
      <c r="A179" s="1">
        <v>177</v>
      </c>
      <c r="B179" t="s">
        <v>51</v>
      </c>
      <c r="C179" t="s">
        <v>10</v>
      </c>
      <c r="D179" t="s">
        <v>14</v>
      </c>
      <c r="E179" t="s">
        <v>69</v>
      </c>
      <c r="F179" t="s">
        <v>19</v>
      </c>
      <c r="G179" t="s">
        <v>23</v>
      </c>
      <c r="H179" t="s">
        <v>64</v>
      </c>
      <c r="I179" t="s">
        <v>71</v>
      </c>
      <c r="J179" t="s">
        <v>77</v>
      </c>
      <c r="K179">
        <v>0.51394422310756971</v>
      </c>
      <c r="L179">
        <v>0.42704626334519569</v>
      </c>
      <c r="M179">
        <v>0.6244343891402715</v>
      </c>
      <c r="N179">
        <v>0.59113300492610843</v>
      </c>
      <c r="O179">
        <v>0.49586776859504128</v>
      </c>
      <c r="P179">
        <v>5.2072655597371488E-2</v>
      </c>
    </row>
    <row r="180" spans="1:16" x14ac:dyDescent="0.25">
      <c r="A180" s="1">
        <v>178</v>
      </c>
      <c r="B180" t="s">
        <v>51</v>
      </c>
      <c r="C180" t="s">
        <v>10</v>
      </c>
      <c r="D180" t="s">
        <v>14</v>
      </c>
      <c r="E180" t="s">
        <v>69</v>
      </c>
      <c r="F180" t="s">
        <v>19</v>
      </c>
      <c r="G180" t="s">
        <v>37</v>
      </c>
      <c r="H180" t="s">
        <v>65</v>
      </c>
      <c r="K180">
        <v>0.44023904382470119</v>
      </c>
      <c r="L180">
        <v>0</v>
      </c>
      <c r="M180">
        <v>1</v>
      </c>
      <c r="N180">
        <v>0</v>
      </c>
      <c r="O180">
        <v>0</v>
      </c>
      <c r="P180">
        <v>0</v>
      </c>
    </row>
    <row r="181" spans="1:16" x14ac:dyDescent="0.25">
      <c r="A181" s="1">
        <v>179</v>
      </c>
      <c r="B181" t="s">
        <v>51</v>
      </c>
      <c r="C181" t="s">
        <v>10</v>
      </c>
      <c r="D181" t="s">
        <v>14</v>
      </c>
      <c r="E181" t="s">
        <v>69</v>
      </c>
      <c r="F181" t="s">
        <v>19</v>
      </c>
      <c r="G181" t="s">
        <v>38</v>
      </c>
      <c r="H181" t="s">
        <v>81</v>
      </c>
      <c r="I181" t="s">
        <v>67</v>
      </c>
      <c r="K181">
        <v>0.49003984063745021</v>
      </c>
      <c r="L181">
        <v>0.34519572953736649</v>
      </c>
      <c r="M181">
        <v>0.67420814479638014</v>
      </c>
      <c r="N181">
        <v>0.57396449704142016</v>
      </c>
      <c r="O181">
        <v>0.43111111111111111</v>
      </c>
      <c r="P181">
        <v>2.0383196022781731E-2</v>
      </c>
    </row>
    <row r="182" spans="1:16" x14ac:dyDescent="0.25">
      <c r="A182" s="1">
        <v>180</v>
      </c>
      <c r="B182" t="s">
        <v>32</v>
      </c>
      <c r="C182" t="s">
        <v>12</v>
      </c>
      <c r="D182" t="s">
        <v>14</v>
      </c>
      <c r="E182" t="s">
        <v>15</v>
      </c>
      <c r="F182" t="s">
        <v>19</v>
      </c>
      <c r="G182" t="s">
        <v>20</v>
      </c>
      <c r="K182">
        <v>0.54545454545454541</v>
      </c>
      <c r="L182">
        <v>0.54109589041095896</v>
      </c>
      <c r="M182">
        <v>0.55140186915887845</v>
      </c>
      <c r="N182">
        <v>0.62204724409448819</v>
      </c>
      <c r="O182">
        <v>0.57875457875457892</v>
      </c>
      <c r="P182">
        <v>9.1392887188622929E-2</v>
      </c>
    </row>
    <row r="183" spans="1:16" x14ac:dyDescent="0.25">
      <c r="A183" s="1">
        <v>181</v>
      </c>
      <c r="B183" t="s">
        <v>32</v>
      </c>
      <c r="C183" t="s">
        <v>12</v>
      </c>
      <c r="D183" t="s">
        <v>14</v>
      </c>
      <c r="E183" t="s">
        <v>15</v>
      </c>
      <c r="F183" t="s">
        <v>19</v>
      </c>
      <c r="G183" t="s">
        <v>21</v>
      </c>
      <c r="H183" t="s">
        <v>71</v>
      </c>
      <c r="I183" t="s">
        <v>78</v>
      </c>
      <c r="K183">
        <v>0.5731225296442688</v>
      </c>
      <c r="L183">
        <v>0.63698630136986301</v>
      </c>
      <c r="M183">
        <v>0.48598130841121501</v>
      </c>
      <c r="N183">
        <v>0.6283783783783784</v>
      </c>
      <c r="O183">
        <v>0.63265306122448983</v>
      </c>
      <c r="P183">
        <v>0.1232916148413324</v>
      </c>
    </row>
    <row r="184" spans="1:16" x14ac:dyDescent="0.25">
      <c r="A184" s="1">
        <v>182</v>
      </c>
      <c r="B184" t="s">
        <v>32</v>
      </c>
      <c r="C184" t="s">
        <v>12</v>
      </c>
      <c r="D184" t="s">
        <v>14</v>
      </c>
      <c r="E184" t="s">
        <v>15</v>
      </c>
      <c r="F184" t="s">
        <v>19</v>
      </c>
      <c r="G184" t="s">
        <v>22</v>
      </c>
      <c r="H184" t="s">
        <v>68</v>
      </c>
      <c r="I184" t="s">
        <v>70</v>
      </c>
      <c r="K184">
        <v>0.52964426877470361</v>
      </c>
      <c r="L184">
        <v>0.5821917808219178</v>
      </c>
      <c r="M184">
        <v>0.45794392523364491</v>
      </c>
      <c r="N184">
        <v>0.59440559440559437</v>
      </c>
      <c r="O184">
        <v>0.58823529411764697</v>
      </c>
      <c r="P184">
        <v>3.9997685642549248E-2</v>
      </c>
    </row>
    <row r="185" spans="1:16" x14ac:dyDescent="0.25">
      <c r="A185" s="1">
        <v>183</v>
      </c>
      <c r="B185" t="s">
        <v>32</v>
      </c>
      <c r="C185" t="s">
        <v>12</v>
      </c>
      <c r="D185" t="s">
        <v>14</v>
      </c>
      <c r="E185" t="s">
        <v>15</v>
      </c>
      <c r="F185" t="s">
        <v>19</v>
      </c>
      <c r="G185" t="s">
        <v>23</v>
      </c>
      <c r="H185" t="s">
        <v>64</v>
      </c>
      <c r="I185" t="s">
        <v>71</v>
      </c>
      <c r="J185" t="s">
        <v>77</v>
      </c>
      <c r="K185">
        <v>0.55731225296442688</v>
      </c>
      <c r="L185">
        <v>0.56164383561643838</v>
      </c>
      <c r="M185">
        <v>0.55140186915887845</v>
      </c>
      <c r="N185">
        <v>0.63076923076923075</v>
      </c>
      <c r="O185">
        <v>0.59420289855072461</v>
      </c>
      <c r="P185">
        <v>0.1117372942616124</v>
      </c>
    </row>
    <row r="186" spans="1:16" x14ac:dyDescent="0.25">
      <c r="A186" s="1">
        <v>184</v>
      </c>
      <c r="B186" t="s">
        <v>32</v>
      </c>
      <c r="C186" t="s">
        <v>12</v>
      </c>
      <c r="D186" t="s">
        <v>14</v>
      </c>
      <c r="E186" t="s">
        <v>15</v>
      </c>
      <c r="F186" t="s">
        <v>19</v>
      </c>
      <c r="G186" t="s">
        <v>37</v>
      </c>
      <c r="H186" t="s">
        <v>65</v>
      </c>
      <c r="K186">
        <v>0.50197628458498023</v>
      </c>
      <c r="L186">
        <v>0.3904109589041096</v>
      </c>
      <c r="M186">
        <v>0.65420560747663548</v>
      </c>
      <c r="N186">
        <v>0.6063829787234043</v>
      </c>
      <c r="O186">
        <v>0.47499999999999998</v>
      </c>
      <c r="P186">
        <v>4.5614400605275662E-2</v>
      </c>
    </row>
    <row r="187" spans="1:16" x14ac:dyDescent="0.25">
      <c r="A187" s="1">
        <v>185</v>
      </c>
      <c r="B187" t="s">
        <v>32</v>
      </c>
      <c r="C187" t="s">
        <v>12</v>
      </c>
      <c r="D187" t="s">
        <v>14</v>
      </c>
      <c r="E187" t="s">
        <v>15</v>
      </c>
      <c r="F187" t="s">
        <v>19</v>
      </c>
      <c r="G187" t="s">
        <v>38</v>
      </c>
      <c r="H187" t="s">
        <v>81</v>
      </c>
      <c r="I187" t="s">
        <v>67</v>
      </c>
      <c r="K187">
        <v>0.54150197628458496</v>
      </c>
      <c r="L187">
        <v>0.56849315068493156</v>
      </c>
      <c r="M187">
        <v>0.50467289719626163</v>
      </c>
      <c r="N187">
        <v>0.61029411764705888</v>
      </c>
      <c r="O187">
        <v>0.58865248226950362</v>
      </c>
      <c r="P187">
        <v>7.2496247683017254E-2</v>
      </c>
    </row>
    <row r="188" spans="1:16" x14ac:dyDescent="0.25">
      <c r="A188" s="1">
        <v>186</v>
      </c>
      <c r="B188" t="s">
        <v>32</v>
      </c>
      <c r="C188" t="s">
        <v>12</v>
      </c>
      <c r="D188" t="s">
        <v>14</v>
      </c>
      <c r="E188" t="s">
        <v>16</v>
      </c>
      <c r="F188" t="s">
        <v>19</v>
      </c>
      <c r="G188" t="s">
        <v>20</v>
      </c>
      <c r="K188">
        <v>0.51181102362204722</v>
      </c>
      <c r="L188">
        <v>0.46268656716417911</v>
      </c>
      <c r="M188">
        <v>0.56666666666666665</v>
      </c>
      <c r="N188">
        <v>0.54385964912280704</v>
      </c>
      <c r="O188">
        <v>0.5</v>
      </c>
      <c r="P188">
        <v>2.9463377684362309E-2</v>
      </c>
    </row>
    <row r="189" spans="1:16" x14ac:dyDescent="0.25">
      <c r="A189" s="1">
        <v>187</v>
      </c>
      <c r="B189" t="s">
        <v>32</v>
      </c>
      <c r="C189" t="s">
        <v>12</v>
      </c>
      <c r="D189" t="s">
        <v>14</v>
      </c>
      <c r="E189" t="s">
        <v>16</v>
      </c>
      <c r="F189" t="s">
        <v>19</v>
      </c>
      <c r="G189" t="s">
        <v>21</v>
      </c>
      <c r="H189" t="s">
        <v>71</v>
      </c>
      <c r="I189" t="s">
        <v>78</v>
      </c>
      <c r="K189">
        <v>0.50393700787401574</v>
      </c>
      <c r="L189">
        <v>0.52238805970149249</v>
      </c>
      <c r="M189">
        <v>0.48333333333333328</v>
      </c>
      <c r="N189">
        <v>0.53030303030303028</v>
      </c>
      <c r="O189">
        <v>0.52631578947368418</v>
      </c>
      <c r="P189">
        <v>5.7171281121050901E-3</v>
      </c>
    </row>
    <row r="190" spans="1:16" x14ac:dyDescent="0.25">
      <c r="A190" s="1">
        <v>188</v>
      </c>
      <c r="B190" t="s">
        <v>32</v>
      </c>
      <c r="C190" t="s">
        <v>12</v>
      </c>
      <c r="D190" t="s">
        <v>14</v>
      </c>
      <c r="E190" t="s">
        <v>16</v>
      </c>
      <c r="F190" t="s">
        <v>19</v>
      </c>
      <c r="G190" t="s">
        <v>22</v>
      </c>
      <c r="H190" t="s">
        <v>68</v>
      </c>
      <c r="I190" t="s">
        <v>70</v>
      </c>
      <c r="K190">
        <v>0.51968503937007871</v>
      </c>
      <c r="L190">
        <v>0.53731343283582089</v>
      </c>
      <c r="M190">
        <v>0.5</v>
      </c>
      <c r="N190">
        <v>0.54545454545454541</v>
      </c>
      <c r="O190">
        <v>0.54135338345864659</v>
      </c>
      <c r="P190">
        <v>3.7285618122424501E-2</v>
      </c>
    </row>
    <row r="191" spans="1:16" x14ac:dyDescent="0.25">
      <c r="A191" s="1">
        <v>189</v>
      </c>
      <c r="B191" t="s">
        <v>32</v>
      </c>
      <c r="C191" t="s">
        <v>12</v>
      </c>
      <c r="D191" t="s">
        <v>14</v>
      </c>
      <c r="E191" t="s">
        <v>16</v>
      </c>
      <c r="F191" t="s">
        <v>19</v>
      </c>
      <c r="G191" t="s">
        <v>23</v>
      </c>
      <c r="H191" t="s">
        <v>64</v>
      </c>
      <c r="I191" t="s">
        <v>71</v>
      </c>
      <c r="J191" t="s">
        <v>77</v>
      </c>
      <c r="K191">
        <v>0.50393700787401574</v>
      </c>
      <c r="L191">
        <v>0.43283582089552242</v>
      </c>
      <c r="M191">
        <v>0.58333333333333337</v>
      </c>
      <c r="N191">
        <v>0.53703703703703709</v>
      </c>
      <c r="O191">
        <v>0.47933884297520662</v>
      </c>
      <c r="P191">
        <v>1.6328339441542109E-2</v>
      </c>
    </row>
    <row r="192" spans="1:16" x14ac:dyDescent="0.25">
      <c r="A192" s="1">
        <v>190</v>
      </c>
      <c r="B192" t="s">
        <v>32</v>
      </c>
      <c r="C192" t="s">
        <v>12</v>
      </c>
      <c r="D192" t="s">
        <v>14</v>
      </c>
      <c r="E192" t="s">
        <v>16</v>
      </c>
      <c r="F192" t="s">
        <v>19</v>
      </c>
      <c r="G192" t="s">
        <v>37</v>
      </c>
      <c r="H192" t="s">
        <v>65</v>
      </c>
      <c r="K192">
        <v>0.50787401574803148</v>
      </c>
      <c r="L192">
        <v>0.26119402985074619</v>
      </c>
      <c r="M192">
        <v>0.78333333333333333</v>
      </c>
      <c r="N192">
        <v>0.57377049180327866</v>
      </c>
      <c r="O192">
        <v>0.35897435897435892</v>
      </c>
      <c r="P192">
        <v>5.203869872447623E-2</v>
      </c>
    </row>
    <row r="193" spans="1:16" x14ac:dyDescent="0.25">
      <c r="A193" s="1">
        <v>191</v>
      </c>
      <c r="B193" t="s">
        <v>32</v>
      </c>
      <c r="C193" t="s">
        <v>12</v>
      </c>
      <c r="D193" t="s">
        <v>14</v>
      </c>
      <c r="E193" t="s">
        <v>16</v>
      </c>
      <c r="F193" t="s">
        <v>19</v>
      </c>
      <c r="G193" t="s">
        <v>38</v>
      </c>
      <c r="H193" t="s">
        <v>81</v>
      </c>
      <c r="I193" t="s">
        <v>67</v>
      </c>
      <c r="K193">
        <v>0.46850393700787402</v>
      </c>
      <c r="L193">
        <v>0.44776119402985082</v>
      </c>
      <c r="M193">
        <v>0.49166666666666659</v>
      </c>
      <c r="N193">
        <v>0.49586776859504128</v>
      </c>
      <c r="O193">
        <v>0.47058823529411759</v>
      </c>
      <c r="P193">
        <v>-6.0547669133247502E-2</v>
      </c>
    </row>
    <row r="194" spans="1:16" x14ac:dyDescent="0.25">
      <c r="A194" s="1">
        <v>192</v>
      </c>
      <c r="B194" t="s">
        <v>32</v>
      </c>
      <c r="C194" t="s">
        <v>12</v>
      </c>
      <c r="D194" t="s">
        <v>14</v>
      </c>
      <c r="E194" t="s">
        <v>17</v>
      </c>
      <c r="F194" t="s">
        <v>19</v>
      </c>
      <c r="G194" t="s">
        <v>20</v>
      </c>
      <c r="K194">
        <v>0.48425196850393698</v>
      </c>
      <c r="L194">
        <v>0.41721854304635758</v>
      </c>
      <c r="M194">
        <v>0.58252427184466016</v>
      </c>
      <c r="N194">
        <v>0.59433962264150941</v>
      </c>
      <c r="O194">
        <v>0.49027237354085612</v>
      </c>
      <c r="P194">
        <v>-2.5607614012556669E-4</v>
      </c>
    </row>
    <row r="195" spans="1:16" x14ac:dyDescent="0.25">
      <c r="A195" s="1">
        <v>193</v>
      </c>
      <c r="B195" t="s">
        <v>32</v>
      </c>
      <c r="C195" t="s">
        <v>12</v>
      </c>
      <c r="D195" t="s">
        <v>14</v>
      </c>
      <c r="E195" t="s">
        <v>17</v>
      </c>
      <c r="F195" t="s">
        <v>19</v>
      </c>
      <c r="G195" t="s">
        <v>21</v>
      </c>
      <c r="H195" t="s">
        <v>71</v>
      </c>
      <c r="I195" t="s">
        <v>78</v>
      </c>
      <c r="K195">
        <v>0.48425196850393698</v>
      </c>
      <c r="L195">
        <v>0.50993377483443714</v>
      </c>
      <c r="M195">
        <v>0.44660194174757278</v>
      </c>
      <c r="N195">
        <v>0.57462686567164178</v>
      </c>
      <c r="O195">
        <v>0.54035087719298247</v>
      </c>
      <c r="P195">
        <v>-4.2746108890560602E-2</v>
      </c>
    </row>
    <row r="196" spans="1:16" x14ac:dyDescent="0.25">
      <c r="A196" s="1">
        <v>194</v>
      </c>
      <c r="B196" t="s">
        <v>32</v>
      </c>
      <c r="C196" t="s">
        <v>12</v>
      </c>
      <c r="D196" t="s">
        <v>14</v>
      </c>
      <c r="E196" t="s">
        <v>17</v>
      </c>
      <c r="F196" t="s">
        <v>19</v>
      </c>
      <c r="G196" t="s">
        <v>22</v>
      </c>
      <c r="H196" t="s">
        <v>68</v>
      </c>
      <c r="I196" t="s">
        <v>70</v>
      </c>
      <c r="K196">
        <v>0.50787401574803148</v>
      </c>
      <c r="L196">
        <v>0.59602649006622521</v>
      </c>
      <c r="M196">
        <v>0.37864077669902912</v>
      </c>
      <c r="N196">
        <v>0.58441558441558439</v>
      </c>
      <c r="O196">
        <v>0.5901639344262295</v>
      </c>
      <c r="P196">
        <v>-2.5458263392597519E-2</v>
      </c>
    </row>
    <row r="197" spans="1:16" x14ac:dyDescent="0.25">
      <c r="A197" s="1">
        <v>195</v>
      </c>
      <c r="B197" t="s">
        <v>32</v>
      </c>
      <c r="C197" t="s">
        <v>12</v>
      </c>
      <c r="D197" t="s">
        <v>14</v>
      </c>
      <c r="E197" t="s">
        <v>17</v>
      </c>
      <c r="F197" t="s">
        <v>19</v>
      </c>
      <c r="G197" t="s">
        <v>23</v>
      </c>
      <c r="H197" t="s">
        <v>64</v>
      </c>
      <c r="I197" t="s">
        <v>71</v>
      </c>
      <c r="J197" t="s">
        <v>77</v>
      </c>
      <c r="K197">
        <v>0.44488188976377951</v>
      </c>
      <c r="L197">
        <v>0.41721854304635758</v>
      </c>
      <c r="M197">
        <v>0.4854368932038835</v>
      </c>
      <c r="N197">
        <v>0.5431034482758621</v>
      </c>
      <c r="O197">
        <v>0.4719101123595506</v>
      </c>
      <c r="P197">
        <v>-9.5951164827765542E-2</v>
      </c>
    </row>
    <row r="198" spans="1:16" x14ac:dyDescent="0.25">
      <c r="A198" s="1">
        <v>196</v>
      </c>
      <c r="B198" t="s">
        <v>32</v>
      </c>
      <c r="C198" t="s">
        <v>12</v>
      </c>
      <c r="D198" t="s">
        <v>14</v>
      </c>
      <c r="E198" t="s">
        <v>17</v>
      </c>
      <c r="F198" t="s">
        <v>19</v>
      </c>
      <c r="G198" t="s">
        <v>37</v>
      </c>
      <c r="H198" t="s">
        <v>65</v>
      </c>
      <c r="K198">
        <v>0.42913385826771661</v>
      </c>
      <c r="L198">
        <v>0.10596026490066229</v>
      </c>
      <c r="M198">
        <v>0.90291262135922334</v>
      </c>
      <c r="N198">
        <v>0.61538461538461542</v>
      </c>
      <c r="O198">
        <v>0.1807909604519774</v>
      </c>
      <c r="P198">
        <v>1.437202297909052E-2</v>
      </c>
    </row>
    <row r="199" spans="1:16" x14ac:dyDescent="0.25">
      <c r="A199" s="1">
        <v>197</v>
      </c>
      <c r="B199" t="s">
        <v>32</v>
      </c>
      <c r="C199" t="s">
        <v>12</v>
      </c>
      <c r="D199" t="s">
        <v>14</v>
      </c>
      <c r="E199" t="s">
        <v>17</v>
      </c>
      <c r="F199" t="s">
        <v>19</v>
      </c>
      <c r="G199" t="s">
        <v>38</v>
      </c>
      <c r="H199" t="s">
        <v>81</v>
      </c>
      <c r="I199" t="s">
        <v>67</v>
      </c>
      <c r="K199">
        <v>0.44488188976377951</v>
      </c>
      <c r="L199">
        <v>0.45033112582781459</v>
      </c>
      <c r="M199">
        <v>0.43689320388349512</v>
      </c>
      <c r="N199">
        <v>0.53968253968253965</v>
      </c>
      <c r="O199">
        <v>0.49097472924187729</v>
      </c>
      <c r="P199">
        <v>-0.1107470701509593</v>
      </c>
    </row>
    <row r="200" spans="1:16" x14ac:dyDescent="0.25">
      <c r="A200" s="1">
        <v>198</v>
      </c>
      <c r="B200" t="s">
        <v>32</v>
      </c>
      <c r="C200" t="s">
        <v>12</v>
      </c>
      <c r="D200" t="s">
        <v>14</v>
      </c>
      <c r="E200" t="s">
        <v>18</v>
      </c>
      <c r="F200" t="s">
        <v>19</v>
      </c>
      <c r="G200" t="s">
        <v>20</v>
      </c>
      <c r="K200">
        <v>0.51379763469119577</v>
      </c>
      <c r="L200">
        <v>0.47331786542923432</v>
      </c>
      <c r="M200">
        <v>0.56666666666666665</v>
      </c>
      <c r="N200">
        <v>0.58789625360230546</v>
      </c>
      <c r="O200">
        <v>0.52442159383033415</v>
      </c>
      <c r="P200">
        <v>3.9785307152971641E-2</v>
      </c>
    </row>
    <row r="201" spans="1:16" x14ac:dyDescent="0.25">
      <c r="A201" s="1">
        <v>199</v>
      </c>
      <c r="B201" t="s">
        <v>32</v>
      </c>
      <c r="C201" t="s">
        <v>12</v>
      </c>
      <c r="D201" t="s">
        <v>14</v>
      </c>
      <c r="E201" t="s">
        <v>18</v>
      </c>
      <c r="F201" t="s">
        <v>19</v>
      </c>
      <c r="G201" t="s">
        <v>21</v>
      </c>
      <c r="H201" t="s">
        <v>71</v>
      </c>
      <c r="I201" t="s">
        <v>78</v>
      </c>
      <c r="K201">
        <v>0.52036793692509853</v>
      </c>
      <c r="L201">
        <v>0.55684454756380508</v>
      </c>
      <c r="M201">
        <v>0.47272727272727272</v>
      </c>
      <c r="N201">
        <v>0.57971014492753625</v>
      </c>
      <c r="O201">
        <v>0.56804733727810641</v>
      </c>
      <c r="P201">
        <v>2.9424477208615921E-2</v>
      </c>
    </row>
    <row r="202" spans="1:16" x14ac:dyDescent="0.25">
      <c r="A202" s="1">
        <v>200</v>
      </c>
      <c r="B202" t="s">
        <v>32</v>
      </c>
      <c r="C202" t="s">
        <v>12</v>
      </c>
      <c r="D202" t="s">
        <v>14</v>
      </c>
      <c r="E202" t="s">
        <v>18</v>
      </c>
      <c r="F202" t="s">
        <v>19</v>
      </c>
      <c r="G202" t="s">
        <v>22</v>
      </c>
      <c r="H202" t="s">
        <v>68</v>
      </c>
      <c r="I202" t="s">
        <v>70</v>
      </c>
      <c r="K202">
        <v>0.51905387647831802</v>
      </c>
      <c r="L202">
        <v>0.57308584686774944</v>
      </c>
      <c r="M202">
        <v>0.44848484848484849</v>
      </c>
      <c r="N202">
        <v>0.5757575757575758</v>
      </c>
      <c r="O202">
        <v>0.57441860465116279</v>
      </c>
      <c r="P202">
        <v>2.1555696605609301E-2</v>
      </c>
    </row>
    <row r="203" spans="1:16" x14ac:dyDescent="0.25">
      <c r="A203" s="1">
        <v>201</v>
      </c>
      <c r="B203" t="s">
        <v>32</v>
      </c>
      <c r="C203" t="s">
        <v>12</v>
      </c>
      <c r="D203" t="s">
        <v>14</v>
      </c>
      <c r="E203" t="s">
        <v>18</v>
      </c>
      <c r="F203" t="s">
        <v>19</v>
      </c>
      <c r="G203" t="s">
        <v>23</v>
      </c>
      <c r="H203" t="s">
        <v>64</v>
      </c>
      <c r="I203" t="s">
        <v>71</v>
      </c>
      <c r="J203" t="s">
        <v>77</v>
      </c>
      <c r="K203">
        <v>0.50197109067017087</v>
      </c>
      <c r="L203">
        <v>0.47099767981438517</v>
      </c>
      <c r="M203">
        <v>0.54242424242424248</v>
      </c>
      <c r="N203">
        <v>0.57344632768361581</v>
      </c>
      <c r="O203">
        <v>0.51719745222929936</v>
      </c>
      <c r="P203">
        <v>1.3335567062976981E-2</v>
      </c>
    </row>
    <row r="204" spans="1:16" x14ac:dyDescent="0.25">
      <c r="A204" s="1">
        <v>202</v>
      </c>
      <c r="B204" t="s">
        <v>32</v>
      </c>
      <c r="C204" t="s">
        <v>12</v>
      </c>
      <c r="D204" t="s">
        <v>14</v>
      </c>
      <c r="E204" t="s">
        <v>18</v>
      </c>
      <c r="F204" t="s">
        <v>19</v>
      </c>
      <c r="G204" t="s">
        <v>37</v>
      </c>
      <c r="H204" t="s">
        <v>65</v>
      </c>
      <c r="K204">
        <v>0.47963206307490153</v>
      </c>
      <c r="L204">
        <v>0.25058004640371229</v>
      </c>
      <c r="M204">
        <v>0.77878787878787881</v>
      </c>
      <c r="N204">
        <v>0.59668508287292821</v>
      </c>
      <c r="O204">
        <v>0.35294117647058831</v>
      </c>
      <c r="P204">
        <v>3.4183425900002527E-2</v>
      </c>
    </row>
    <row r="205" spans="1:16" x14ac:dyDescent="0.25">
      <c r="A205" s="1">
        <v>203</v>
      </c>
      <c r="B205" t="s">
        <v>32</v>
      </c>
      <c r="C205" t="s">
        <v>12</v>
      </c>
      <c r="D205" t="s">
        <v>14</v>
      </c>
      <c r="E205" t="s">
        <v>18</v>
      </c>
      <c r="F205" t="s">
        <v>19</v>
      </c>
      <c r="G205" t="s">
        <v>38</v>
      </c>
      <c r="H205" t="s">
        <v>81</v>
      </c>
      <c r="I205" t="s">
        <v>67</v>
      </c>
      <c r="K205">
        <v>0.48488830486202372</v>
      </c>
      <c r="L205">
        <v>0.48955916473317868</v>
      </c>
      <c r="M205">
        <v>0.47878787878787882</v>
      </c>
      <c r="N205">
        <v>0.55091383812010442</v>
      </c>
      <c r="O205">
        <v>0.51842751842751833</v>
      </c>
      <c r="P205">
        <v>-3.1373617595076751E-2</v>
      </c>
    </row>
    <row r="206" spans="1:16" x14ac:dyDescent="0.25">
      <c r="A206" s="1">
        <v>204</v>
      </c>
      <c r="B206" t="s">
        <v>32</v>
      </c>
      <c r="C206" t="s">
        <v>12</v>
      </c>
      <c r="D206" t="s">
        <v>14</v>
      </c>
      <c r="E206" t="s">
        <v>69</v>
      </c>
      <c r="F206" t="s">
        <v>19</v>
      </c>
      <c r="G206" t="s">
        <v>20</v>
      </c>
      <c r="K206">
        <v>0.49803149606299207</v>
      </c>
      <c r="L206">
        <v>0.43859649122807021</v>
      </c>
      <c r="M206">
        <v>0.57399103139013452</v>
      </c>
      <c r="N206">
        <v>0.56818181818181823</v>
      </c>
      <c r="O206">
        <v>0.4950495049504951</v>
      </c>
      <c r="P206">
        <v>1.260687774159302E-2</v>
      </c>
    </row>
    <row r="207" spans="1:16" x14ac:dyDescent="0.25">
      <c r="A207" s="1">
        <v>205</v>
      </c>
      <c r="B207" t="s">
        <v>32</v>
      </c>
      <c r="C207" t="s">
        <v>12</v>
      </c>
      <c r="D207" t="s">
        <v>14</v>
      </c>
      <c r="E207" t="s">
        <v>69</v>
      </c>
      <c r="F207" t="s">
        <v>19</v>
      </c>
      <c r="G207" t="s">
        <v>21</v>
      </c>
      <c r="H207" t="s">
        <v>71</v>
      </c>
      <c r="I207" t="s">
        <v>78</v>
      </c>
      <c r="K207">
        <v>0.49409448818897639</v>
      </c>
      <c r="L207">
        <v>0.51578947368421058</v>
      </c>
      <c r="M207">
        <v>0.46636771300448432</v>
      </c>
      <c r="N207">
        <v>0.55263157894736847</v>
      </c>
      <c r="O207">
        <v>0.53357531760435584</v>
      </c>
      <c r="P207">
        <v>-1.7729222553888681E-2</v>
      </c>
    </row>
    <row r="208" spans="1:16" x14ac:dyDescent="0.25">
      <c r="A208" s="1">
        <v>206</v>
      </c>
      <c r="B208" t="s">
        <v>32</v>
      </c>
      <c r="C208" t="s">
        <v>12</v>
      </c>
      <c r="D208" t="s">
        <v>14</v>
      </c>
      <c r="E208" t="s">
        <v>69</v>
      </c>
      <c r="F208" t="s">
        <v>19</v>
      </c>
      <c r="G208" t="s">
        <v>22</v>
      </c>
      <c r="H208" t="s">
        <v>68</v>
      </c>
      <c r="I208" t="s">
        <v>70</v>
      </c>
      <c r="K208">
        <v>0.51377952755905509</v>
      </c>
      <c r="L208">
        <v>0.56842105263157894</v>
      </c>
      <c r="M208">
        <v>0.44394618834080718</v>
      </c>
      <c r="N208">
        <v>0.56643356643356646</v>
      </c>
      <c r="O208">
        <v>0.56742556917688258</v>
      </c>
      <c r="P208">
        <v>1.2373375154664421E-2</v>
      </c>
    </row>
    <row r="209" spans="1:16" x14ac:dyDescent="0.25">
      <c r="A209" s="1">
        <v>207</v>
      </c>
      <c r="B209" t="s">
        <v>32</v>
      </c>
      <c r="C209" t="s">
        <v>12</v>
      </c>
      <c r="D209" t="s">
        <v>14</v>
      </c>
      <c r="E209" t="s">
        <v>69</v>
      </c>
      <c r="F209" t="s">
        <v>19</v>
      </c>
      <c r="G209" t="s">
        <v>23</v>
      </c>
      <c r="H209" t="s">
        <v>64</v>
      </c>
      <c r="I209" t="s">
        <v>71</v>
      </c>
      <c r="J209" t="s">
        <v>77</v>
      </c>
      <c r="K209">
        <v>0.47440944881889763</v>
      </c>
      <c r="L209">
        <v>0.42456140350877192</v>
      </c>
      <c r="M209">
        <v>0.53811659192825112</v>
      </c>
      <c r="N209">
        <v>0.5401785714285714</v>
      </c>
      <c r="O209">
        <v>0.4754420432220039</v>
      </c>
      <c r="P209">
        <v>-3.7304106641889039E-2</v>
      </c>
    </row>
    <row r="210" spans="1:16" x14ac:dyDescent="0.25">
      <c r="A210" s="1">
        <v>208</v>
      </c>
      <c r="B210" t="s">
        <v>32</v>
      </c>
      <c r="C210" t="s">
        <v>12</v>
      </c>
      <c r="D210" t="s">
        <v>14</v>
      </c>
      <c r="E210" t="s">
        <v>69</v>
      </c>
      <c r="F210" t="s">
        <v>19</v>
      </c>
      <c r="G210" t="s">
        <v>37</v>
      </c>
      <c r="H210" t="s">
        <v>65</v>
      </c>
      <c r="K210">
        <v>0.46850393700787402</v>
      </c>
      <c r="L210">
        <v>0.1789473684210526</v>
      </c>
      <c r="M210">
        <v>0.83856502242152464</v>
      </c>
      <c r="N210">
        <v>0.58620689655172409</v>
      </c>
      <c r="O210">
        <v>0.27419354838709681</v>
      </c>
      <c r="P210">
        <v>2.3068514479153049E-2</v>
      </c>
    </row>
    <row r="211" spans="1:16" x14ac:dyDescent="0.25">
      <c r="A211" s="1">
        <v>209</v>
      </c>
      <c r="B211" t="s">
        <v>32</v>
      </c>
      <c r="C211" t="s">
        <v>12</v>
      </c>
      <c r="D211" t="s">
        <v>14</v>
      </c>
      <c r="E211" t="s">
        <v>69</v>
      </c>
      <c r="F211" t="s">
        <v>19</v>
      </c>
      <c r="G211" t="s">
        <v>38</v>
      </c>
      <c r="H211" t="s">
        <v>81</v>
      </c>
      <c r="I211" t="s">
        <v>67</v>
      </c>
      <c r="K211">
        <v>0.45669291338582679</v>
      </c>
      <c r="L211">
        <v>0.44912280701754392</v>
      </c>
      <c r="M211">
        <v>0.46636771300448432</v>
      </c>
      <c r="N211">
        <v>0.51821862348178138</v>
      </c>
      <c r="O211">
        <v>0.48120300751879702</v>
      </c>
      <c r="P211">
        <v>-8.3909582562708876E-2</v>
      </c>
    </row>
    <row r="212" spans="1:16" x14ac:dyDescent="0.25">
      <c r="A212" s="1">
        <v>210</v>
      </c>
      <c r="B212" t="s">
        <v>82</v>
      </c>
      <c r="C212" t="s">
        <v>82</v>
      </c>
      <c r="D212" t="s">
        <v>14</v>
      </c>
      <c r="E212" t="s">
        <v>15</v>
      </c>
      <c r="F212" t="s">
        <v>19</v>
      </c>
      <c r="G212" t="s">
        <v>82</v>
      </c>
      <c r="K212">
        <v>0.57707509881422925</v>
      </c>
      <c r="L212">
        <v>1</v>
      </c>
      <c r="M212">
        <v>0</v>
      </c>
      <c r="N212">
        <v>0.57707509881422925</v>
      </c>
      <c r="O212">
        <v>0.73182957393483705</v>
      </c>
      <c r="P212">
        <v>0</v>
      </c>
    </row>
    <row r="213" spans="1:16" x14ac:dyDescent="0.25">
      <c r="A213" s="1">
        <v>211</v>
      </c>
      <c r="B213" t="s">
        <v>82</v>
      </c>
      <c r="C213" t="s">
        <v>82</v>
      </c>
      <c r="D213" t="s">
        <v>14</v>
      </c>
      <c r="E213" t="s">
        <v>16</v>
      </c>
      <c r="F213" t="s">
        <v>19</v>
      </c>
      <c r="G213" t="s">
        <v>82</v>
      </c>
      <c r="K213">
        <v>0.52755905511811019</v>
      </c>
      <c r="L213">
        <v>1</v>
      </c>
      <c r="M213">
        <v>0</v>
      </c>
      <c r="N213">
        <v>0.52755905511811019</v>
      </c>
      <c r="O213">
        <v>0.69072164948453607</v>
      </c>
      <c r="P213">
        <v>0</v>
      </c>
    </row>
    <row r="214" spans="1:16" x14ac:dyDescent="0.25">
      <c r="A214" s="1">
        <v>212</v>
      </c>
      <c r="B214" t="s">
        <v>82</v>
      </c>
      <c r="C214" t="s">
        <v>82</v>
      </c>
      <c r="D214" t="s">
        <v>14</v>
      </c>
      <c r="E214" t="s">
        <v>17</v>
      </c>
      <c r="F214" t="s">
        <v>19</v>
      </c>
      <c r="G214" t="s">
        <v>82</v>
      </c>
      <c r="K214">
        <v>0.59448818897637801</v>
      </c>
      <c r="L214">
        <v>1</v>
      </c>
      <c r="M214">
        <v>0</v>
      </c>
      <c r="N214">
        <v>0.59448818897637801</v>
      </c>
      <c r="O214">
        <v>0.74567901234567902</v>
      </c>
      <c r="P214">
        <v>0</v>
      </c>
    </row>
    <row r="215" spans="1:16" x14ac:dyDescent="0.25">
      <c r="A215" s="1">
        <v>213</v>
      </c>
      <c r="B215" t="s">
        <v>82</v>
      </c>
      <c r="C215" t="s">
        <v>82</v>
      </c>
      <c r="D215" t="s">
        <v>14</v>
      </c>
      <c r="E215" t="s">
        <v>18</v>
      </c>
      <c r="F215" t="s">
        <v>19</v>
      </c>
      <c r="G215" t="s">
        <v>82</v>
      </c>
      <c r="K215">
        <v>0.56636005256241784</v>
      </c>
      <c r="L215">
        <v>1</v>
      </c>
      <c r="M215">
        <v>0</v>
      </c>
      <c r="N215">
        <v>0.56636005256241784</v>
      </c>
      <c r="O215">
        <v>0.72315436241610731</v>
      </c>
      <c r="P215">
        <v>0</v>
      </c>
    </row>
    <row r="216" spans="1:16" x14ac:dyDescent="0.25">
      <c r="A216" s="1">
        <v>214</v>
      </c>
      <c r="B216" t="s">
        <v>82</v>
      </c>
      <c r="C216" t="s">
        <v>82</v>
      </c>
      <c r="D216" t="s">
        <v>14</v>
      </c>
      <c r="E216" t="s">
        <v>69</v>
      </c>
      <c r="F216" t="s">
        <v>19</v>
      </c>
      <c r="G216" t="s">
        <v>82</v>
      </c>
      <c r="K216">
        <v>0.5610236220472441</v>
      </c>
      <c r="L216">
        <v>1</v>
      </c>
      <c r="M216">
        <v>0</v>
      </c>
      <c r="N216">
        <v>0.5610236220472441</v>
      </c>
      <c r="O216">
        <v>0.71878940731399754</v>
      </c>
      <c r="P216">
        <v>0</v>
      </c>
    </row>
    <row r="217" spans="1:16" x14ac:dyDescent="0.25">
      <c r="A217" s="1">
        <v>215</v>
      </c>
      <c r="B217" t="s">
        <v>80</v>
      </c>
      <c r="C217" t="s">
        <v>80</v>
      </c>
      <c r="D217" t="s">
        <v>14</v>
      </c>
      <c r="E217" t="s">
        <v>15</v>
      </c>
      <c r="F217" t="s">
        <v>19</v>
      </c>
      <c r="G217" t="s">
        <v>80</v>
      </c>
      <c r="K217">
        <v>0.5</v>
      </c>
      <c r="L217">
        <v>0.5</v>
      </c>
      <c r="M217">
        <v>0.5</v>
      </c>
      <c r="N217">
        <v>0.57707509881422925</v>
      </c>
      <c r="O217">
        <v>0.5357798165137615</v>
      </c>
      <c r="P217">
        <v>0</v>
      </c>
    </row>
    <row r="218" spans="1:16" x14ac:dyDescent="0.25">
      <c r="A218" s="1">
        <v>216</v>
      </c>
      <c r="B218" t="s">
        <v>80</v>
      </c>
      <c r="C218" t="s">
        <v>80</v>
      </c>
      <c r="D218" t="s">
        <v>14</v>
      </c>
      <c r="E218" t="s">
        <v>16</v>
      </c>
      <c r="F218" t="s">
        <v>19</v>
      </c>
      <c r="G218" t="s">
        <v>80</v>
      </c>
      <c r="K218">
        <v>0.5</v>
      </c>
      <c r="L218">
        <v>0.5</v>
      </c>
      <c r="M218">
        <v>0.5</v>
      </c>
      <c r="N218">
        <v>0.52755905511811019</v>
      </c>
      <c r="O218">
        <v>0.51340996168582376</v>
      </c>
      <c r="P218">
        <v>0</v>
      </c>
    </row>
    <row r="219" spans="1:16" x14ac:dyDescent="0.25">
      <c r="A219" s="1">
        <v>217</v>
      </c>
      <c r="B219" t="s">
        <v>80</v>
      </c>
      <c r="C219" t="s">
        <v>80</v>
      </c>
      <c r="D219" t="s">
        <v>14</v>
      </c>
      <c r="E219" t="s">
        <v>17</v>
      </c>
      <c r="F219" t="s">
        <v>19</v>
      </c>
      <c r="G219" t="s">
        <v>80</v>
      </c>
      <c r="K219">
        <v>0.5</v>
      </c>
      <c r="L219">
        <v>0.5</v>
      </c>
      <c r="M219">
        <v>0.5</v>
      </c>
      <c r="N219">
        <v>0.59448818897637801</v>
      </c>
      <c r="O219">
        <v>0.54316546762589923</v>
      </c>
      <c r="P219">
        <v>0</v>
      </c>
    </row>
    <row r="220" spans="1:16" x14ac:dyDescent="0.25">
      <c r="A220" s="1">
        <v>218</v>
      </c>
      <c r="B220" t="s">
        <v>80</v>
      </c>
      <c r="C220" t="s">
        <v>80</v>
      </c>
      <c r="D220" t="s">
        <v>14</v>
      </c>
      <c r="E220" t="s">
        <v>18</v>
      </c>
      <c r="F220" t="s">
        <v>19</v>
      </c>
      <c r="G220" t="s">
        <v>80</v>
      </c>
      <c r="K220">
        <v>0.5</v>
      </c>
      <c r="L220">
        <v>0.5</v>
      </c>
      <c r="M220">
        <v>0.5</v>
      </c>
      <c r="N220">
        <v>0.56636005256241784</v>
      </c>
      <c r="O220">
        <v>0.53111521873074552</v>
      </c>
      <c r="P220">
        <v>0</v>
      </c>
    </row>
    <row r="221" spans="1:16" x14ac:dyDescent="0.25">
      <c r="A221" s="1">
        <v>219</v>
      </c>
      <c r="B221" t="s">
        <v>80</v>
      </c>
      <c r="C221" t="s">
        <v>80</v>
      </c>
      <c r="D221" t="s">
        <v>14</v>
      </c>
      <c r="E221" t="s">
        <v>69</v>
      </c>
      <c r="F221" t="s">
        <v>19</v>
      </c>
      <c r="G221" t="s">
        <v>80</v>
      </c>
      <c r="K221">
        <v>0.5</v>
      </c>
      <c r="L221">
        <v>0.5</v>
      </c>
      <c r="M221">
        <v>0.5</v>
      </c>
      <c r="N221">
        <v>0.5610236220472441</v>
      </c>
      <c r="O221">
        <v>0.5287569573283859</v>
      </c>
      <c r="P221">
        <v>0</v>
      </c>
    </row>
    <row r="222" spans="1:16" x14ac:dyDescent="0.25">
      <c r="A222" s="1">
        <v>220</v>
      </c>
      <c r="B222" t="s">
        <v>79</v>
      </c>
      <c r="C222" t="s">
        <v>79</v>
      </c>
      <c r="D222" t="s">
        <v>14</v>
      </c>
      <c r="E222" t="s">
        <v>15</v>
      </c>
      <c r="F222" t="s">
        <v>19</v>
      </c>
      <c r="G222" t="s">
        <v>79</v>
      </c>
      <c r="K222">
        <v>0.49802371541501977</v>
      </c>
      <c r="L222">
        <v>0.4863013698630137</v>
      </c>
      <c r="M222">
        <v>0.51401869158878499</v>
      </c>
      <c r="N222">
        <v>0.57723577235772361</v>
      </c>
      <c r="O222">
        <v>0.52788104089219323</v>
      </c>
      <c r="P222">
        <v>3.1635700527070338E-4</v>
      </c>
    </row>
    <row r="223" spans="1:16" x14ac:dyDescent="0.25">
      <c r="A223" s="1">
        <v>221</v>
      </c>
      <c r="B223" t="s">
        <v>79</v>
      </c>
      <c r="C223" t="s">
        <v>79</v>
      </c>
      <c r="D223" t="s">
        <v>14</v>
      </c>
      <c r="E223" t="s">
        <v>16</v>
      </c>
      <c r="F223" t="s">
        <v>19</v>
      </c>
      <c r="G223" t="s">
        <v>79</v>
      </c>
      <c r="K223">
        <v>0.50787401574803148</v>
      </c>
      <c r="L223">
        <v>0.5149253731343284</v>
      </c>
      <c r="M223">
        <v>0.5</v>
      </c>
      <c r="N223">
        <v>0.53488372093023251</v>
      </c>
      <c r="O223">
        <v>0.52471482889733845</v>
      </c>
      <c r="P223">
        <v>1.49045324821322E-2</v>
      </c>
    </row>
    <row r="224" spans="1:16" x14ac:dyDescent="0.25">
      <c r="A224" s="1">
        <v>222</v>
      </c>
      <c r="B224" t="s">
        <v>79</v>
      </c>
      <c r="C224" t="s">
        <v>79</v>
      </c>
      <c r="D224" t="s">
        <v>14</v>
      </c>
      <c r="E224" t="s">
        <v>17</v>
      </c>
      <c r="F224" t="s">
        <v>19</v>
      </c>
      <c r="G224" t="s">
        <v>79</v>
      </c>
      <c r="K224">
        <v>0.49212598425196852</v>
      </c>
      <c r="L224">
        <v>0.46357615894039728</v>
      </c>
      <c r="M224">
        <v>0.53398058252427183</v>
      </c>
      <c r="N224">
        <v>0.59322033898305082</v>
      </c>
      <c r="O224">
        <v>0.5204460966542751</v>
      </c>
      <c r="P224">
        <v>-2.4052822854692718E-3</v>
      </c>
    </row>
    <row r="225" spans="1:16" x14ac:dyDescent="0.25">
      <c r="A225" s="1">
        <v>223</v>
      </c>
      <c r="B225" t="s">
        <v>79</v>
      </c>
      <c r="C225" t="s">
        <v>79</v>
      </c>
      <c r="D225" t="s">
        <v>14</v>
      </c>
      <c r="E225" t="s">
        <v>18</v>
      </c>
      <c r="F225" t="s">
        <v>19</v>
      </c>
      <c r="G225" t="s">
        <v>79</v>
      </c>
      <c r="K225">
        <v>0.49145860709592643</v>
      </c>
      <c r="L225">
        <v>0.48491879350348033</v>
      </c>
      <c r="M225">
        <v>0.5</v>
      </c>
      <c r="N225">
        <v>0.55882352941176472</v>
      </c>
      <c r="O225">
        <v>0.5192546583850931</v>
      </c>
      <c r="P225">
        <v>-1.4949972985423219E-2</v>
      </c>
    </row>
    <row r="226" spans="1:16" x14ac:dyDescent="0.25">
      <c r="A226" s="1">
        <v>224</v>
      </c>
      <c r="B226" t="s">
        <v>79</v>
      </c>
      <c r="C226" t="s">
        <v>79</v>
      </c>
      <c r="D226" t="s">
        <v>14</v>
      </c>
      <c r="E226" t="s">
        <v>69</v>
      </c>
      <c r="F226" t="s">
        <v>19</v>
      </c>
      <c r="G226" t="s">
        <v>79</v>
      </c>
      <c r="K226">
        <v>0.52165354330708658</v>
      </c>
      <c r="L226">
        <v>0.56842105263157894</v>
      </c>
      <c r="M226">
        <v>0.46188340807174888</v>
      </c>
      <c r="N226">
        <v>0.57446808510638303</v>
      </c>
      <c r="O226">
        <v>0.57142857142857151</v>
      </c>
      <c r="P226">
        <v>3.0262349841068879E-2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5224-5C0B-4DD5-A088-3EE4C6F50ABE}">
  <dimension ref="A3:K10"/>
  <sheetViews>
    <sheetView showGridLines="0" workbookViewId="0">
      <selection activeCell="J21" sqref="J21"/>
    </sheetView>
  </sheetViews>
  <sheetFormatPr defaultRowHeight="15" x14ac:dyDescent="0.25"/>
  <cols>
    <col min="1" max="1" width="11.5703125" bestFit="1" customWidth="1"/>
    <col min="2" max="2" width="11.42578125" bestFit="1" customWidth="1"/>
    <col min="3" max="3" width="8.140625" bestFit="1" customWidth="1"/>
    <col min="4" max="5" width="11.28515625" bestFit="1" customWidth="1"/>
    <col min="8" max="8" width="9.5703125" bestFit="1" customWidth="1"/>
    <col min="9" max="9" width="10.85546875" customWidth="1"/>
    <col min="10" max="10" width="15" bestFit="1" customWidth="1"/>
    <col min="11" max="11" width="14.42578125" bestFit="1" customWidth="1"/>
  </cols>
  <sheetData>
    <row r="3" spans="1:11" x14ac:dyDescent="0.25">
      <c r="A3" s="3" t="s">
        <v>36</v>
      </c>
      <c r="B3" s="3" t="s">
        <v>57</v>
      </c>
    </row>
    <row r="4" spans="1:11" ht="15.75" thickBot="1" x14ac:dyDescent="0.3">
      <c r="A4" s="30" t="s">
        <v>55</v>
      </c>
      <c r="B4" s="31" t="s">
        <v>40</v>
      </c>
      <c r="C4" s="31" t="s">
        <v>39</v>
      </c>
    </row>
    <row r="5" spans="1:11" ht="15.75" thickBot="1" x14ac:dyDescent="0.3">
      <c r="A5" s="31">
        <v>2016</v>
      </c>
      <c r="B5" s="2">
        <v>0.48031496062992124</v>
      </c>
      <c r="C5" s="2">
        <v>0.51968503937007871</v>
      </c>
      <c r="J5" s="39" t="s">
        <v>44</v>
      </c>
      <c r="K5" s="40"/>
    </row>
    <row r="6" spans="1:11" ht="15.75" thickBot="1" x14ac:dyDescent="0.3">
      <c r="A6" s="31">
        <v>2017</v>
      </c>
      <c r="B6" s="2">
        <v>0.42292490118577075</v>
      </c>
      <c r="C6" s="2">
        <v>0.57707509881422925</v>
      </c>
      <c r="J6" s="25" t="s">
        <v>39</v>
      </c>
      <c r="K6" s="25" t="s">
        <v>40</v>
      </c>
    </row>
    <row r="7" spans="1:11" ht="15.75" thickBot="1" x14ac:dyDescent="0.3">
      <c r="A7" s="31">
        <v>2018</v>
      </c>
      <c r="B7" s="2">
        <v>0.47244094488188976</v>
      </c>
      <c r="C7" s="2">
        <v>0.52755905511811019</v>
      </c>
      <c r="H7" s="23" t="s">
        <v>45</v>
      </c>
      <c r="I7" s="25" t="s">
        <v>39</v>
      </c>
      <c r="J7" s="26" t="s">
        <v>42</v>
      </c>
      <c r="K7" s="28" t="s">
        <v>47</v>
      </c>
    </row>
    <row r="8" spans="1:11" ht="15.75" thickBot="1" x14ac:dyDescent="0.3">
      <c r="A8" s="31">
        <v>2019</v>
      </c>
      <c r="B8" s="2">
        <v>0.40551181102362205</v>
      </c>
      <c r="C8" s="2">
        <v>0.59448818897637801</v>
      </c>
      <c r="H8" s="24" t="s">
        <v>46</v>
      </c>
      <c r="I8" s="25" t="s">
        <v>40</v>
      </c>
      <c r="J8" s="29" t="s">
        <v>43</v>
      </c>
      <c r="K8" s="27" t="s">
        <v>41</v>
      </c>
    </row>
    <row r="9" spans="1:11" x14ac:dyDescent="0.25">
      <c r="A9" s="4" t="s">
        <v>29</v>
      </c>
      <c r="B9" s="2">
        <v>0.44532019704433495</v>
      </c>
      <c r="C9" s="2">
        <v>0.55467980295566499</v>
      </c>
      <c r="K9" s="2"/>
    </row>
    <row r="10" spans="1:11" x14ac:dyDescent="0.25">
      <c r="K10" s="2"/>
    </row>
  </sheetData>
  <mergeCells count="1">
    <mergeCell ref="J5:K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155F-01C9-4933-8F33-D90F3C8C879C}">
  <dimension ref="A1:M13"/>
  <sheetViews>
    <sheetView showGridLines="0" topLeftCell="A3" workbookViewId="0">
      <selection activeCell="I19" sqref="I19"/>
    </sheetView>
  </sheetViews>
  <sheetFormatPr defaultRowHeight="15" x14ac:dyDescent="0.25"/>
  <cols>
    <col min="4" max="4" width="9.140625" style="18"/>
    <col min="9" max="9" width="9.140625" style="37"/>
    <col min="10" max="10" width="10.28515625" bestFit="1" customWidth="1"/>
  </cols>
  <sheetData>
    <row r="1" spans="1:13" ht="15.75" thickBot="1" x14ac:dyDescent="0.3">
      <c r="A1" s="7"/>
      <c r="B1" s="21" t="s">
        <v>33</v>
      </c>
      <c r="C1" s="6" t="s">
        <v>34</v>
      </c>
      <c r="D1" s="14" t="s">
        <v>35</v>
      </c>
    </row>
    <row r="2" spans="1:13" x14ac:dyDescent="0.25">
      <c r="A2" s="8">
        <v>0</v>
      </c>
      <c r="B2" s="19">
        <v>2016</v>
      </c>
      <c r="C2" s="11">
        <v>0</v>
      </c>
      <c r="D2" s="15">
        <v>122</v>
      </c>
    </row>
    <row r="3" spans="1:13" ht="15.75" thickBot="1" x14ac:dyDescent="0.3">
      <c r="A3" s="9">
        <v>1</v>
      </c>
      <c r="B3" s="20">
        <v>2016</v>
      </c>
      <c r="C3" s="12">
        <v>1</v>
      </c>
      <c r="D3" s="16">
        <v>132</v>
      </c>
      <c r="H3">
        <v>2016</v>
      </c>
      <c r="I3" s="37">
        <f>D3/SUM(D2:D3)</f>
        <v>0.51968503937007871</v>
      </c>
    </row>
    <row r="4" spans="1:13" x14ac:dyDescent="0.25">
      <c r="A4" s="9">
        <v>2</v>
      </c>
      <c r="B4" s="19">
        <v>2017</v>
      </c>
      <c r="C4" s="11">
        <v>0</v>
      </c>
      <c r="D4" s="15">
        <v>107</v>
      </c>
      <c r="H4">
        <v>2017</v>
      </c>
      <c r="I4" s="37">
        <f>D5/SUM(D4:D5)</f>
        <v>0.57707509881422925</v>
      </c>
    </row>
    <row r="5" spans="1:13" ht="15.75" thickBot="1" x14ac:dyDescent="0.3">
      <c r="A5" s="9">
        <v>3</v>
      </c>
      <c r="B5" s="20">
        <v>2017</v>
      </c>
      <c r="C5" s="12">
        <v>1</v>
      </c>
      <c r="D5" s="16">
        <v>146</v>
      </c>
      <c r="H5">
        <v>2018</v>
      </c>
      <c r="I5" s="37">
        <f>D7/SUM(D6:D7)</f>
        <v>0.52755905511811019</v>
      </c>
    </row>
    <row r="6" spans="1:13" x14ac:dyDescent="0.25">
      <c r="A6" s="9">
        <v>4</v>
      </c>
      <c r="B6" s="19">
        <v>2018</v>
      </c>
      <c r="C6" s="11">
        <v>0</v>
      </c>
      <c r="D6" s="15">
        <v>120</v>
      </c>
      <c r="H6">
        <v>2019</v>
      </c>
      <c r="I6" s="37">
        <f>D9/SUM(D8:D9)</f>
        <v>0.59448818897637801</v>
      </c>
    </row>
    <row r="7" spans="1:13" ht="15.75" thickBot="1" x14ac:dyDescent="0.3">
      <c r="A7" s="9">
        <v>5</v>
      </c>
      <c r="B7" s="20">
        <v>2018</v>
      </c>
      <c r="C7" s="12">
        <v>1</v>
      </c>
      <c r="D7" s="16">
        <v>134</v>
      </c>
      <c r="H7" t="s">
        <v>18</v>
      </c>
      <c r="I7" s="37">
        <f>(D5+D7+D9)/SUM(D4:D9)</f>
        <v>0.56636005256241784</v>
      </c>
    </row>
    <row r="8" spans="1:13" x14ac:dyDescent="0.25">
      <c r="A8" s="9">
        <v>6</v>
      </c>
      <c r="B8" s="22">
        <v>2019</v>
      </c>
      <c r="C8" s="13">
        <v>0</v>
      </c>
      <c r="D8" s="17">
        <v>103</v>
      </c>
      <c r="H8" t="s">
        <v>69</v>
      </c>
      <c r="I8" s="37">
        <f>(D7+D9)/SUM(D6:D9)</f>
        <v>0.5610236220472441</v>
      </c>
      <c r="J8" s="34"/>
    </row>
    <row r="9" spans="1:13" ht="15.75" thickBot="1" x14ac:dyDescent="0.3">
      <c r="A9" s="10">
        <v>7</v>
      </c>
      <c r="B9" s="20">
        <v>2019</v>
      </c>
      <c r="C9" s="12">
        <v>1</v>
      </c>
      <c r="D9" s="16">
        <v>151</v>
      </c>
      <c r="J9" s="34"/>
    </row>
    <row r="11" spans="1:13" x14ac:dyDescent="0.25">
      <c r="M11" s="35"/>
    </row>
    <row r="13" spans="1:13" x14ac:dyDescent="0.25">
      <c r="K13" s="32"/>
    </row>
  </sheetData>
  <pageMargins left="0.7" right="0.7" top="0.75" bottom="0.75" header="0.3" footer="0.3"/>
  <ignoredErrors>
    <ignoredError sqref="I3:I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728D-E438-47BB-A093-40B940FDA211}">
  <dimension ref="A3:G7"/>
  <sheetViews>
    <sheetView showGridLines="0" workbookViewId="0">
      <selection activeCell="G14" sqref="G14"/>
    </sheetView>
  </sheetViews>
  <sheetFormatPr defaultRowHeight="15" x14ac:dyDescent="0.25"/>
  <cols>
    <col min="1" max="1" width="3.5703125" style="33" customWidth="1"/>
    <col min="2" max="2" width="13.140625" bestFit="1" customWidth="1"/>
    <col min="3" max="3" width="12" bestFit="1" customWidth="1"/>
    <col min="4" max="4" width="10.7109375" bestFit="1" customWidth="1"/>
    <col min="5" max="5" width="11" bestFit="1" customWidth="1"/>
    <col min="6" max="6" width="9.5703125" bestFit="1" customWidth="1"/>
    <col min="7" max="7" width="9.140625" bestFit="1" customWidth="1"/>
  </cols>
  <sheetData>
    <row r="3" spans="2:7" x14ac:dyDescent="0.25">
      <c r="B3" s="3" t="s">
        <v>3</v>
      </c>
      <c r="C3" t="s">
        <v>69</v>
      </c>
    </row>
    <row r="5" spans="2:7" x14ac:dyDescent="0.25">
      <c r="B5" s="3" t="s">
        <v>28</v>
      </c>
      <c r="C5" t="s">
        <v>76</v>
      </c>
      <c r="D5" t="s">
        <v>74</v>
      </c>
      <c r="E5" t="s">
        <v>75</v>
      </c>
      <c r="F5" t="s">
        <v>73</v>
      </c>
      <c r="G5" t="s">
        <v>72</v>
      </c>
    </row>
    <row r="6" spans="2:7" x14ac:dyDescent="0.25">
      <c r="B6" s="4" t="s">
        <v>82</v>
      </c>
      <c r="C6" s="2">
        <v>0.5610236220472441</v>
      </c>
      <c r="D6" s="2">
        <v>1</v>
      </c>
      <c r="E6" s="2">
        <v>0</v>
      </c>
      <c r="F6" s="2">
        <v>0.5610236220472441</v>
      </c>
      <c r="G6" s="2">
        <v>0.71878940731399754</v>
      </c>
    </row>
    <row r="7" spans="2:7" x14ac:dyDescent="0.25">
      <c r="B7" s="4" t="s">
        <v>80</v>
      </c>
      <c r="C7" s="2">
        <v>0.5</v>
      </c>
      <c r="D7" s="2">
        <v>0.5</v>
      </c>
      <c r="E7" s="2">
        <v>0.5</v>
      </c>
      <c r="F7" s="2">
        <v>0.5610236220472441</v>
      </c>
      <c r="G7" s="2">
        <v>0.5287569573283859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9BD00-7A16-44DF-8053-DA4A13FAAAF8}">
  <dimension ref="A2:I19"/>
  <sheetViews>
    <sheetView showGridLines="0" workbookViewId="0">
      <selection activeCell="F13" sqref="F13"/>
    </sheetView>
  </sheetViews>
  <sheetFormatPr defaultRowHeight="15" x14ac:dyDescent="0.25"/>
  <cols>
    <col min="1" max="1" width="3.5703125" bestFit="1" customWidth="1"/>
    <col min="2" max="2" width="11.28515625" bestFit="1" customWidth="1"/>
    <col min="3" max="3" width="17.85546875" bestFit="1" customWidth="1"/>
    <col min="4" max="4" width="18.28515625" bestFit="1" customWidth="1"/>
    <col min="5" max="5" width="18.140625" bestFit="1" customWidth="1"/>
    <col min="6" max="6" width="17" bestFit="1" customWidth="1"/>
    <col min="7" max="7" width="16.5703125" bestFit="1" customWidth="1"/>
  </cols>
  <sheetData>
    <row r="2" spans="1:9" x14ac:dyDescent="0.25">
      <c r="B2" s="3" t="s">
        <v>59</v>
      </c>
      <c r="C2" t="s">
        <v>53</v>
      </c>
    </row>
    <row r="3" spans="1:9" x14ac:dyDescent="0.25">
      <c r="B3" s="3" t="s">
        <v>3</v>
      </c>
      <c r="C3" t="s">
        <v>69</v>
      </c>
    </row>
    <row r="5" spans="1:9" x14ac:dyDescent="0.25">
      <c r="B5" s="3" t="s">
        <v>56</v>
      </c>
      <c r="C5" s="31" t="s">
        <v>24</v>
      </c>
      <c r="D5" s="31" t="s">
        <v>25</v>
      </c>
      <c r="E5" s="31" t="s">
        <v>26</v>
      </c>
      <c r="F5" s="31" t="s">
        <v>27</v>
      </c>
      <c r="G5" t="s">
        <v>54</v>
      </c>
    </row>
    <row r="6" spans="1:9" x14ac:dyDescent="0.25">
      <c r="A6" s="33">
        <v>1</v>
      </c>
      <c r="B6" s="4" t="s">
        <v>20</v>
      </c>
      <c r="C6" s="2">
        <v>0.54859302945697519</v>
      </c>
      <c r="D6" s="2">
        <v>0.87799837672472991</v>
      </c>
      <c r="E6" s="2">
        <v>0.12859403851226589</v>
      </c>
      <c r="F6" s="2">
        <v>0.56257080610021792</v>
      </c>
      <c r="G6" s="2">
        <v>0.68559048402327205</v>
      </c>
      <c r="H6" s="2"/>
      <c r="I6" s="2"/>
    </row>
    <row r="7" spans="1:9" x14ac:dyDescent="0.25">
      <c r="A7" s="33">
        <v>2</v>
      </c>
      <c r="B7" s="4" t="s">
        <v>21</v>
      </c>
      <c r="C7" s="2">
        <v>0.54562850958371234</v>
      </c>
      <c r="D7" s="2">
        <v>0.78639570456390095</v>
      </c>
      <c r="E7" s="2">
        <v>0.23874358297993226</v>
      </c>
      <c r="F7" s="2">
        <v>0.56824054498473098</v>
      </c>
      <c r="G7" s="2">
        <v>0.65969657804037418</v>
      </c>
      <c r="H7" s="2"/>
      <c r="I7" s="2"/>
    </row>
    <row r="8" spans="1:9" x14ac:dyDescent="0.25">
      <c r="A8" s="33">
        <v>3</v>
      </c>
      <c r="B8" s="4" t="s">
        <v>22</v>
      </c>
      <c r="C8" s="2">
        <v>0.5315431188631301</v>
      </c>
      <c r="D8" s="2">
        <v>0.74630080539426857</v>
      </c>
      <c r="E8" s="2">
        <v>0.25737069577744859</v>
      </c>
      <c r="F8" s="2">
        <v>0.56085079514250891</v>
      </c>
      <c r="G8" s="2">
        <v>0.6346320568275039</v>
      </c>
      <c r="H8" s="2"/>
      <c r="I8" s="2"/>
    </row>
    <row r="9" spans="1:9" x14ac:dyDescent="0.25">
      <c r="A9" s="33">
        <v>4</v>
      </c>
      <c r="B9" s="4" t="s">
        <v>38</v>
      </c>
      <c r="C9" s="2">
        <v>0.52263779527559051</v>
      </c>
      <c r="D9" s="2">
        <v>0.648810638696385</v>
      </c>
      <c r="E9" s="2">
        <v>0.36124018424203075</v>
      </c>
      <c r="F9" s="2">
        <v>0.56487598155303509</v>
      </c>
      <c r="G9" s="2">
        <v>0.59001822585074781</v>
      </c>
      <c r="H9" s="2"/>
      <c r="I9" s="2"/>
    </row>
    <row r="10" spans="1:9" x14ac:dyDescent="0.25">
      <c r="A10" s="33">
        <v>5</v>
      </c>
      <c r="B10" s="4" t="s">
        <v>23</v>
      </c>
      <c r="C10" s="2">
        <v>0.51448144430153397</v>
      </c>
      <c r="D10" s="2">
        <v>0.6429730910907161</v>
      </c>
      <c r="E10" s="2">
        <v>0.35000913093764585</v>
      </c>
      <c r="F10" s="2">
        <v>0.54624183006535942</v>
      </c>
      <c r="G10" s="2">
        <v>0.57023634195946427</v>
      </c>
      <c r="H10" s="2"/>
      <c r="I10" s="2"/>
    </row>
    <row r="11" spans="1:9" x14ac:dyDescent="0.25">
      <c r="A11" s="33">
        <v>6</v>
      </c>
      <c r="B11" s="4" t="s">
        <v>37</v>
      </c>
      <c r="C11" s="2">
        <v>0.46927643755685916</v>
      </c>
      <c r="D11" s="2">
        <v>0.18834363488793154</v>
      </c>
      <c r="E11" s="2">
        <v>0.82709047744658393</v>
      </c>
      <c r="F11" s="2">
        <v>0.60976928622927185</v>
      </c>
      <c r="G11" s="2">
        <v>0.26862512637374625</v>
      </c>
      <c r="H11" s="2"/>
      <c r="I11" s="2"/>
    </row>
    <row r="12" spans="1:9" x14ac:dyDescent="0.25">
      <c r="A12" s="33"/>
      <c r="B12" s="4" t="s">
        <v>29</v>
      </c>
      <c r="C12" s="2">
        <v>0.52202672250630022</v>
      </c>
      <c r="D12" s="2">
        <v>0.64847037522632223</v>
      </c>
      <c r="E12" s="2">
        <v>0.36050801831598456</v>
      </c>
      <c r="F12" s="2">
        <v>0.56875820734585403</v>
      </c>
      <c r="G12" s="2">
        <v>0.56813313551251798</v>
      </c>
    </row>
    <row r="13" spans="1:9" x14ac:dyDescent="0.25">
      <c r="A13" s="33"/>
    </row>
    <row r="14" spans="1:9" x14ac:dyDescent="0.25">
      <c r="A14" s="33"/>
    </row>
    <row r="15" spans="1:9" x14ac:dyDescent="0.25">
      <c r="A15" s="33"/>
    </row>
    <row r="16" spans="1:9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CE39D-C2F0-4424-A083-67EDEBFCF990}">
  <dimension ref="A2:I17"/>
  <sheetViews>
    <sheetView showGridLines="0" tabSelected="1" workbookViewId="0">
      <selection activeCell="I6" sqref="I6"/>
    </sheetView>
  </sheetViews>
  <sheetFormatPr defaultRowHeight="15" x14ac:dyDescent="0.25"/>
  <cols>
    <col min="1" max="1" width="3.5703125" style="33" customWidth="1"/>
    <col min="2" max="2" width="40.5703125" bestFit="1" customWidth="1"/>
    <col min="3" max="3" width="16.28515625" bestFit="1" customWidth="1"/>
    <col min="4" max="4" width="18.28515625" bestFit="1" customWidth="1"/>
    <col min="5" max="5" width="18.140625" bestFit="1" customWidth="1"/>
    <col min="6" max="6" width="17" bestFit="1" customWidth="1"/>
    <col min="7" max="7" width="16.5703125" bestFit="1" customWidth="1"/>
  </cols>
  <sheetData>
    <row r="2" spans="1:9" x14ac:dyDescent="0.25">
      <c r="B2" s="3" t="s">
        <v>58</v>
      </c>
      <c r="C2" t="s">
        <v>60</v>
      </c>
    </row>
    <row r="3" spans="1:9" x14ac:dyDescent="0.25">
      <c r="B3" s="3" t="s">
        <v>3</v>
      </c>
      <c r="C3" t="s">
        <v>69</v>
      </c>
    </row>
    <row r="5" spans="1:9" x14ac:dyDescent="0.25">
      <c r="B5" s="3" t="s">
        <v>56</v>
      </c>
      <c r="C5" s="31" t="s">
        <v>24</v>
      </c>
      <c r="D5" s="31" t="s">
        <v>25</v>
      </c>
      <c r="E5" s="31" t="s">
        <v>26</v>
      </c>
      <c r="F5" s="31" t="s">
        <v>27</v>
      </c>
      <c r="G5" t="s">
        <v>54</v>
      </c>
    </row>
    <row r="6" spans="1:9" x14ac:dyDescent="0.25">
      <c r="A6" s="33">
        <v>1</v>
      </c>
      <c r="B6" s="4" t="s">
        <v>30</v>
      </c>
      <c r="C6" s="2">
        <v>0.5364173228346456</v>
      </c>
      <c r="D6" s="2">
        <v>0.76491228070175443</v>
      </c>
      <c r="E6" s="2">
        <v>0.24439461883408073</v>
      </c>
      <c r="F6" s="2">
        <v>0.56371875252847781</v>
      </c>
      <c r="G6" s="2">
        <v>0.63077712235522876</v>
      </c>
      <c r="H6" s="2"/>
      <c r="I6" s="2"/>
    </row>
    <row r="7" spans="1:9" x14ac:dyDescent="0.25">
      <c r="A7" s="33">
        <v>2</v>
      </c>
      <c r="B7" s="4" t="s">
        <v>31</v>
      </c>
      <c r="C7" s="2">
        <v>0.50763612217795484</v>
      </c>
      <c r="D7" s="2">
        <v>0.53202846975088969</v>
      </c>
      <c r="E7" s="2">
        <v>0.4766214177978883</v>
      </c>
      <c r="F7" s="2">
        <v>0.57379766216323025</v>
      </c>
      <c r="G7" s="2">
        <v>0.50548914866980732</v>
      </c>
      <c r="H7" s="2"/>
      <c r="I7" s="2"/>
    </row>
    <row r="8" spans="1:9" x14ac:dyDescent="0.25">
      <c r="A8" s="33">
        <v>3</v>
      </c>
      <c r="B8" s="4" t="s">
        <v>48</v>
      </c>
      <c r="C8" s="2">
        <v>0.49146981627296588</v>
      </c>
      <c r="D8" s="2">
        <v>0.41754385964912277</v>
      </c>
      <c r="E8" s="2">
        <v>0.58594917787742895</v>
      </c>
      <c r="F8" s="2">
        <v>0.46695823994145297</v>
      </c>
      <c r="G8" s="2">
        <v>0.41071028401654636</v>
      </c>
      <c r="H8" s="2"/>
      <c r="I8" s="2"/>
    </row>
    <row r="9" spans="1:9" x14ac:dyDescent="0.25">
      <c r="A9" s="33">
        <v>4</v>
      </c>
      <c r="B9" s="4" t="s">
        <v>49</v>
      </c>
      <c r="C9" s="2">
        <v>0.47941567065073043</v>
      </c>
      <c r="D9" s="2">
        <v>0.32028469750889682</v>
      </c>
      <c r="E9" s="2">
        <v>0.68174962292609342</v>
      </c>
      <c r="F9" s="2">
        <v>0.47354557079390486</v>
      </c>
      <c r="G9" s="2">
        <v>0.36435924915521051</v>
      </c>
      <c r="H9" s="2"/>
      <c r="I9" s="2"/>
    </row>
    <row r="10" spans="1:9" x14ac:dyDescent="0.25">
      <c r="B10" s="4" t="s">
        <v>29</v>
      </c>
      <c r="C10" s="2">
        <v>0.50373473298407412</v>
      </c>
      <c r="D10" s="2">
        <v>0.50869232690266586</v>
      </c>
      <c r="E10" s="2">
        <v>0.49717870935887293</v>
      </c>
      <c r="F10" s="2">
        <v>0.51950505635676647</v>
      </c>
      <c r="G10" s="2">
        <v>0.47783395104919829</v>
      </c>
      <c r="H10" s="2"/>
      <c r="I10" s="2"/>
    </row>
    <row r="11" spans="1:9" x14ac:dyDescent="0.25">
      <c r="H11" s="2"/>
      <c r="I11" s="2"/>
    </row>
    <row r="16" spans="1:9" x14ac:dyDescent="0.25">
      <c r="C16" s="2">
        <f>C6-C8</f>
        <v>4.4947506561679729E-2</v>
      </c>
      <c r="G16" s="2"/>
    </row>
    <row r="17" spans="3:3" x14ac:dyDescent="0.25">
      <c r="C17" s="2">
        <f>C7-C9</f>
        <v>2.8220451527224411E-2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0F88-1EC4-4467-BD35-E09835E686BB}">
  <dimension ref="A2:G14"/>
  <sheetViews>
    <sheetView showGridLines="0" workbookViewId="0">
      <selection activeCell="C20" sqref="C20"/>
    </sheetView>
  </sheetViews>
  <sheetFormatPr defaultRowHeight="15" x14ac:dyDescent="0.25"/>
  <cols>
    <col min="1" max="1" width="3.5703125" style="33" customWidth="1"/>
    <col min="2" max="2" width="40.5703125" bestFit="1" customWidth="1"/>
    <col min="3" max="3" width="16.28515625" bestFit="1" customWidth="1"/>
    <col min="4" max="4" width="18.28515625" bestFit="1" customWidth="1"/>
    <col min="5" max="5" width="18.140625" bestFit="1" customWidth="1"/>
    <col min="6" max="6" width="17" bestFit="1" customWidth="1"/>
    <col min="7" max="7" width="16.5703125" bestFit="1" customWidth="1"/>
  </cols>
  <sheetData>
    <row r="2" spans="1:7" x14ac:dyDescent="0.25">
      <c r="B2" s="3" t="s">
        <v>58</v>
      </c>
      <c r="C2" t="s">
        <v>60</v>
      </c>
    </row>
    <row r="3" spans="1:7" x14ac:dyDescent="0.25">
      <c r="B3" s="3" t="s">
        <v>3</v>
      </c>
      <c r="C3" t="s">
        <v>69</v>
      </c>
    </row>
    <row r="5" spans="1:7" x14ac:dyDescent="0.25">
      <c r="B5" s="3" t="s">
        <v>56</v>
      </c>
      <c r="C5" s="31" t="s">
        <v>24</v>
      </c>
      <c r="D5" s="31" t="s">
        <v>25</v>
      </c>
      <c r="E5" s="31" t="s">
        <v>26</v>
      </c>
      <c r="F5" s="31" t="s">
        <v>27</v>
      </c>
      <c r="G5" s="31" t="s">
        <v>54</v>
      </c>
    </row>
    <row r="6" spans="1:7" x14ac:dyDescent="0.25">
      <c r="A6" s="33">
        <v>1</v>
      </c>
      <c r="B6" s="4" t="s">
        <v>30</v>
      </c>
      <c r="C6" s="2">
        <v>0.5364173228346456</v>
      </c>
      <c r="D6" s="2">
        <v>0.76491228070175443</v>
      </c>
      <c r="E6" s="2">
        <v>0.24439461883408073</v>
      </c>
      <c r="F6" s="2">
        <v>0.56371875252847781</v>
      </c>
      <c r="G6" s="2">
        <v>0.63077712235522876</v>
      </c>
    </row>
    <row r="7" spans="1:7" x14ac:dyDescent="0.25">
      <c r="A7" s="33">
        <v>2</v>
      </c>
      <c r="B7" s="4" t="s">
        <v>32</v>
      </c>
      <c r="C7" s="2">
        <v>0.48425196850393698</v>
      </c>
      <c r="D7" s="2">
        <v>0.42923976608187137</v>
      </c>
      <c r="E7" s="2">
        <v>0.55455904334828099</v>
      </c>
      <c r="F7" s="2">
        <v>0.5553085091708051</v>
      </c>
      <c r="G7" s="2">
        <v>0.4711481651432719</v>
      </c>
    </row>
    <row r="8" spans="1:7" x14ac:dyDescent="0.25">
      <c r="B8" s="4" t="s">
        <v>29</v>
      </c>
      <c r="C8" s="2">
        <v>0.5103346456692911</v>
      </c>
      <c r="D8" s="2">
        <v>0.59707602339181287</v>
      </c>
      <c r="E8" s="2">
        <v>0.39947683109118087</v>
      </c>
      <c r="F8" s="2">
        <v>0.55951363084964145</v>
      </c>
      <c r="G8" s="2">
        <v>0.55096264374925041</v>
      </c>
    </row>
    <row r="14" spans="1:7" x14ac:dyDescent="0.25">
      <c r="C14" s="2"/>
      <c r="G14" s="2"/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65A1-D5A0-46B1-94A7-AEAAB78A976D}">
  <dimension ref="A3:G8"/>
  <sheetViews>
    <sheetView showGridLines="0" workbookViewId="0">
      <selection activeCell="G14" sqref="G14"/>
    </sheetView>
  </sheetViews>
  <sheetFormatPr defaultRowHeight="15" x14ac:dyDescent="0.25"/>
  <cols>
    <col min="1" max="1" width="3.5703125" style="33" customWidth="1"/>
    <col min="2" max="2" width="11.28515625" bestFit="1" customWidth="1"/>
    <col min="3" max="3" width="17.85546875" bestFit="1" customWidth="1"/>
    <col min="4" max="4" width="18.28515625" bestFit="1" customWidth="1"/>
    <col min="5" max="5" width="18.140625" bestFit="1" customWidth="1"/>
    <col min="6" max="6" width="17" bestFit="1" customWidth="1"/>
    <col min="7" max="7" width="16.5703125" bestFit="1" customWidth="1"/>
  </cols>
  <sheetData>
    <row r="3" spans="1:7" x14ac:dyDescent="0.25">
      <c r="B3" s="3" t="s">
        <v>59</v>
      </c>
      <c r="C3" t="s">
        <v>53</v>
      </c>
    </row>
    <row r="5" spans="1:7" x14ac:dyDescent="0.25">
      <c r="B5" s="3" t="s">
        <v>56</v>
      </c>
      <c r="C5" s="31" t="s">
        <v>24</v>
      </c>
      <c r="D5" s="31" t="s">
        <v>25</v>
      </c>
      <c r="E5" s="31" t="s">
        <v>26</v>
      </c>
      <c r="F5" s="31" t="s">
        <v>27</v>
      </c>
      <c r="G5" s="31" t="s">
        <v>54</v>
      </c>
    </row>
    <row r="6" spans="1:7" x14ac:dyDescent="0.25">
      <c r="A6" s="33">
        <v>1</v>
      </c>
      <c r="B6" s="4" t="s">
        <v>17</v>
      </c>
      <c r="C6" s="2">
        <v>0.52724665641894364</v>
      </c>
      <c r="D6" s="2">
        <v>0.67434478569417899</v>
      </c>
      <c r="E6" s="2">
        <v>0.31179008820356618</v>
      </c>
      <c r="F6" s="2">
        <v>0.59900417207609591</v>
      </c>
      <c r="G6" s="2">
        <v>0.58756475312452794</v>
      </c>
    </row>
    <row r="7" spans="1:7" x14ac:dyDescent="0.25">
      <c r="A7" s="33">
        <v>2</v>
      </c>
      <c r="B7" s="4" t="s">
        <v>16</v>
      </c>
      <c r="C7" s="2">
        <v>0.51680678859365681</v>
      </c>
      <c r="D7" s="2">
        <v>0.61927106889793448</v>
      </c>
      <c r="E7" s="2">
        <v>0.40227591036414573</v>
      </c>
      <c r="F7" s="2">
        <v>0.53950675035116913</v>
      </c>
      <c r="G7" s="2">
        <v>0.54393820890785605</v>
      </c>
    </row>
    <row r="8" spans="1:7" x14ac:dyDescent="0.25">
      <c r="B8" s="4" t="s">
        <v>29</v>
      </c>
      <c r="C8" s="2">
        <v>0.52202672250630033</v>
      </c>
      <c r="D8" s="2">
        <v>0.64680792729605685</v>
      </c>
      <c r="E8" s="2">
        <v>0.35703299928385596</v>
      </c>
      <c r="F8" s="2">
        <v>0.56925546121363257</v>
      </c>
      <c r="G8" s="2">
        <v>0.56575148101619199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0493-815C-4948-BB26-0793CAB37460}">
  <dimension ref="A2:I21"/>
  <sheetViews>
    <sheetView showGridLines="0" workbookViewId="0">
      <selection activeCell="E16" sqref="E16"/>
    </sheetView>
  </sheetViews>
  <sheetFormatPr defaultRowHeight="15" x14ac:dyDescent="0.25"/>
  <cols>
    <col min="1" max="1" width="3.5703125" style="33" customWidth="1"/>
    <col min="2" max="2" width="40.5703125" bestFit="1" customWidth="1"/>
    <col min="3" max="3" width="16.28515625" bestFit="1" customWidth="1"/>
    <col min="4" max="4" width="18.28515625" bestFit="1" customWidth="1"/>
    <col min="5" max="5" width="18.140625" bestFit="1" customWidth="1"/>
    <col min="6" max="6" width="17" bestFit="1" customWidth="1"/>
    <col min="7" max="7" width="16.5703125" bestFit="1" customWidth="1"/>
  </cols>
  <sheetData>
    <row r="2" spans="1:9" x14ac:dyDescent="0.25">
      <c r="B2" s="3" t="s">
        <v>58</v>
      </c>
      <c r="C2" t="s">
        <v>60</v>
      </c>
    </row>
    <row r="3" spans="1:9" x14ac:dyDescent="0.25">
      <c r="B3" s="3" t="s">
        <v>3</v>
      </c>
      <c r="C3" t="s">
        <v>69</v>
      </c>
    </row>
    <row r="5" spans="1:9" x14ac:dyDescent="0.25">
      <c r="B5" s="3" t="s">
        <v>56</v>
      </c>
      <c r="C5" s="31" t="s">
        <v>24</v>
      </c>
      <c r="D5" s="31" t="s">
        <v>25</v>
      </c>
      <c r="E5" s="31" t="s">
        <v>26</v>
      </c>
      <c r="F5" s="31" t="s">
        <v>27</v>
      </c>
      <c r="G5" t="s">
        <v>54</v>
      </c>
    </row>
    <row r="6" spans="1:9" x14ac:dyDescent="0.25">
      <c r="A6" s="33">
        <v>1</v>
      </c>
      <c r="B6" s="4" t="s">
        <v>30</v>
      </c>
      <c r="C6" s="2">
        <v>0.5364173228346456</v>
      </c>
      <c r="D6" s="2">
        <v>0.76491228070175443</v>
      </c>
      <c r="E6" s="2">
        <v>0.24439461883408073</v>
      </c>
      <c r="F6" s="2">
        <v>0.56371875252847781</v>
      </c>
      <c r="G6" s="2">
        <v>0.63077712235522876</v>
      </c>
      <c r="H6" s="2"/>
      <c r="I6" s="2"/>
    </row>
    <row r="7" spans="1:9" x14ac:dyDescent="0.25">
      <c r="A7" s="33">
        <v>2</v>
      </c>
      <c r="B7" s="4" t="s">
        <v>51</v>
      </c>
      <c r="C7" s="2">
        <v>0.50597609561752988</v>
      </c>
      <c r="D7" s="2">
        <v>0.50237247924080664</v>
      </c>
      <c r="E7" s="2">
        <v>0.51055806938159887</v>
      </c>
      <c r="F7" s="2">
        <v>0.47332367162553884</v>
      </c>
      <c r="G7" s="2">
        <v>0.46645096087789267</v>
      </c>
      <c r="H7" s="2"/>
      <c r="I7" s="2"/>
    </row>
    <row r="8" spans="1:9" x14ac:dyDescent="0.25">
      <c r="A8" s="33">
        <v>3</v>
      </c>
      <c r="B8" s="4" t="s">
        <v>48</v>
      </c>
      <c r="C8" s="2">
        <v>0.49146981627296588</v>
      </c>
      <c r="D8" s="2">
        <v>0.41754385964912277</v>
      </c>
      <c r="E8" s="2">
        <v>0.58594917787742895</v>
      </c>
      <c r="F8" s="2">
        <v>0.46695823994145297</v>
      </c>
      <c r="G8" s="2">
        <v>0.41071028401654636</v>
      </c>
      <c r="H8" s="2"/>
      <c r="I8" s="2"/>
    </row>
    <row r="9" spans="1:9" x14ac:dyDescent="0.25">
      <c r="A9" s="33">
        <v>4</v>
      </c>
      <c r="B9" s="4" t="s">
        <v>50</v>
      </c>
      <c r="C9" s="2">
        <v>0.47410358565737049</v>
      </c>
      <c r="D9" s="2">
        <v>0.37841043890865955</v>
      </c>
      <c r="E9" s="2">
        <v>0.59577677224736048</v>
      </c>
      <c r="F9" s="2">
        <v>0.55265486969465105</v>
      </c>
      <c r="G9" s="2">
        <v>0.39175321039509986</v>
      </c>
      <c r="H9" s="2"/>
      <c r="I9" s="2"/>
    </row>
    <row r="10" spans="1:9" x14ac:dyDescent="0.25">
      <c r="B10" s="4" t="s">
        <v>29</v>
      </c>
      <c r="C10" s="2">
        <v>0.50199170509562785</v>
      </c>
      <c r="D10" s="2">
        <v>0.51580976462508588</v>
      </c>
      <c r="E10" s="2">
        <v>0.48416965958511721</v>
      </c>
      <c r="F10" s="2">
        <v>0.51416388344753028</v>
      </c>
      <c r="G10" s="2">
        <v>0.47492289441119184</v>
      </c>
      <c r="H10" s="2"/>
      <c r="I10" s="2"/>
    </row>
    <row r="11" spans="1:9" x14ac:dyDescent="0.25">
      <c r="H11" s="2"/>
      <c r="I11" s="2"/>
    </row>
    <row r="13" spans="1:9" x14ac:dyDescent="0.25">
      <c r="C13" s="2"/>
      <c r="G13" s="2"/>
      <c r="H13" s="2"/>
    </row>
    <row r="16" spans="1:9" x14ac:dyDescent="0.25">
      <c r="C16" s="2">
        <f>C6-C9</f>
        <v>6.2313737177275119E-2</v>
      </c>
    </row>
    <row r="17" spans="3:7" x14ac:dyDescent="0.25">
      <c r="C17" s="2">
        <f>C7-C8</f>
        <v>1.4506279344563999E-2</v>
      </c>
    </row>
    <row r="21" spans="3:7" x14ac:dyDescent="0.25">
      <c r="G21" s="32"/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56C0-2FF7-4ABF-982B-0A37789A660F}">
  <dimension ref="A3:G20"/>
  <sheetViews>
    <sheetView showGridLines="0" workbookViewId="0">
      <selection activeCell="I13" sqref="I13"/>
    </sheetView>
  </sheetViews>
  <sheetFormatPr defaultRowHeight="15" x14ac:dyDescent="0.25"/>
  <cols>
    <col min="1" max="1" width="3.5703125" style="33" customWidth="1"/>
    <col min="2" max="2" width="42.5703125" bestFit="1" customWidth="1"/>
    <col min="3" max="3" width="12" bestFit="1" customWidth="1"/>
    <col min="4" max="4" width="10.7109375" bestFit="1" customWidth="1"/>
    <col min="5" max="5" width="11" bestFit="1" customWidth="1"/>
    <col min="6" max="6" width="9.5703125" bestFit="1" customWidth="1"/>
    <col min="7" max="7" width="9.140625" bestFit="1" customWidth="1"/>
  </cols>
  <sheetData>
    <row r="3" spans="1:7" x14ac:dyDescent="0.25">
      <c r="B3" s="3" t="s">
        <v>3</v>
      </c>
      <c r="C3" t="s">
        <v>69</v>
      </c>
    </row>
    <row r="5" spans="1:7" x14ac:dyDescent="0.25">
      <c r="B5" s="3" t="s">
        <v>28</v>
      </c>
      <c r="C5" t="s">
        <v>76</v>
      </c>
      <c r="D5" t="s">
        <v>74</v>
      </c>
      <c r="E5" t="s">
        <v>75</v>
      </c>
      <c r="F5" t="s">
        <v>73</v>
      </c>
      <c r="G5" t="s">
        <v>72</v>
      </c>
    </row>
    <row r="6" spans="1:7" x14ac:dyDescent="0.25">
      <c r="B6" s="4" t="s">
        <v>30</v>
      </c>
      <c r="C6" s="2">
        <v>0.53641732283464572</v>
      </c>
      <c r="D6" s="2">
        <v>0.76491228070175443</v>
      </c>
      <c r="E6" s="2">
        <v>0.24439461883408073</v>
      </c>
      <c r="F6" s="2">
        <v>0.56371875252847792</v>
      </c>
      <c r="G6" s="2">
        <v>0.63077712235522887</v>
      </c>
    </row>
    <row r="7" spans="1:7" x14ac:dyDescent="0.25">
      <c r="A7" s="33">
        <v>1</v>
      </c>
      <c r="B7" s="5" t="s">
        <v>23</v>
      </c>
      <c r="C7" s="36">
        <v>0.57677165354330706</v>
      </c>
      <c r="D7" s="2">
        <v>0.91228070175438591</v>
      </c>
      <c r="E7" s="2">
        <v>0.1479820627802691</v>
      </c>
      <c r="F7" s="2">
        <v>0.57777777777777772</v>
      </c>
      <c r="G7" s="2">
        <v>0.70748299319727892</v>
      </c>
    </row>
    <row r="8" spans="1:7" x14ac:dyDescent="0.25">
      <c r="A8" s="33">
        <v>2</v>
      </c>
      <c r="B8" s="5" t="s">
        <v>22</v>
      </c>
      <c r="C8" s="2">
        <v>0.55511811023622049</v>
      </c>
      <c r="D8" s="2">
        <v>0.89473684210526316</v>
      </c>
      <c r="E8" s="2">
        <v>0.1210762331838565</v>
      </c>
      <c r="F8" s="2">
        <v>0.56541019955654104</v>
      </c>
      <c r="G8" s="2">
        <v>0.69293478260869557</v>
      </c>
    </row>
    <row r="9" spans="1:7" x14ac:dyDescent="0.25">
      <c r="A9" s="33">
        <v>3</v>
      </c>
      <c r="B9" s="5" t="s">
        <v>38</v>
      </c>
      <c r="C9" s="2">
        <v>0.54527559055118113</v>
      </c>
      <c r="D9" s="2">
        <v>0.84210526315789469</v>
      </c>
      <c r="E9" s="2">
        <v>0.1659192825112108</v>
      </c>
      <c r="F9" s="2">
        <v>0.56338028169014087</v>
      </c>
      <c r="G9" s="2">
        <v>0.67510548523206748</v>
      </c>
    </row>
    <row r="10" spans="1:7" x14ac:dyDescent="0.25">
      <c r="A10" s="33">
        <v>4</v>
      </c>
      <c r="B10" s="5" t="s">
        <v>20</v>
      </c>
      <c r="C10" s="2">
        <v>0.53543307086614178</v>
      </c>
      <c r="D10" s="2">
        <v>0.89122807017543859</v>
      </c>
      <c r="E10" s="2">
        <v>8.0717488789237665E-2</v>
      </c>
      <c r="F10" s="2">
        <v>0.55337690631808278</v>
      </c>
      <c r="G10" s="2">
        <v>0.68279569892473113</v>
      </c>
    </row>
    <row r="11" spans="1:7" x14ac:dyDescent="0.25">
      <c r="A11" s="33">
        <v>5</v>
      </c>
      <c r="B11" s="5" t="s">
        <v>21</v>
      </c>
      <c r="C11" s="2">
        <v>0.53149606299212604</v>
      </c>
      <c r="D11" s="2">
        <v>0.76140350877192986</v>
      </c>
      <c r="E11" s="2">
        <v>0.2376681614349776</v>
      </c>
      <c r="F11" s="2">
        <v>0.56072351421188626</v>
      </c>
      <c r="G11" s="2">
        <v>0.64583333333333326</v>
      </c>
    </row>
    <row r="12" spans="1:7" x14ac:dyDescent="0.25">
      <c r="A12" s="33">
        <v>6</v>
      </c>
      <c r="B12" s="5" t="s">
        <v>37</v>
      </c>
      <c r="C12" s="2">
        <v>0.47440944881889763</v>
      </c>
      <c r="D12" s="2">
        <v>0.28771929824561399</v>
      </c>
      <c r="E12" s="2">
        <v>0.71300448430493268</v>
      </c>
      <c r="F12" s="2">
        <v>0.56164383561643838</v>
      </c>
      <c r="G12" s="2">
        <v>0.38051044083526681</v>
      </c>
    </row>
    <row r="13" spans="1:7" x14ac:dyDescent="0.25">
      <c r="B13" s="4" t="s">
        <v>31</v>
      </c>
      <c r="C13" s="2">
        <v>0.50763612217795484</v>
      </c>
      <c r="D13" s="2">
        <v>0.53202846975088969</v>
      </c>
      <c r="E13" s="2">
        <v>0.4766214177978883</v>
      </c>
      <c r="F13" s="2">
        <v>0.57379766216323025</v>
      </c>
      <c r="G13" s="2">
        <v>0.50548914866980721</v>
      </c>
    </row>
    <row r="14" spans="1:7" x14ac:dyDescent="0.25">
      <c r="A14" s="33">
        <v>1</v>
      </c>
      <c r="B14" s="5" t="s">
        <v>20</v>
      </c>
      <c r="C14" s="36">
        <v>0.56175298804780871</v>
      </c>
      <c r="D14" s="2">
        <v>0.86476868327402134</v>
      </c>
      <c r="E14" s="2">
        <v>0.1764705882352941</v>
      </c>
      <c r="F14" s="2">
        <v>0.57176470588235295</v>
      </c>
      <c r="G14" s="2">
        <v>0.68838526912181308</v>
      </c>
    </row>
    <row r="15" spans="1:7" x14ac:dyDescent="0.25">
      <c r="A15" s="33">
        <v>2</v>
      </c>
      <c r="B15" s="5" t="s">
        <v>21</v>
      </c>
      <c r="C15" s="38">
        <v>0.55976095617529875</v>
      </c>
      <c r="D15" s="2">
        <v>0.81138790035587194</v>
      </c>
      <c r="E15" s="2">
        <v>0.23981900452488689</v>
      </c>
      <c r="F15" s="2">
        <v>0.5757575757575758</v>
      </c>
      <c r="G15" s="2">
        <v>0.6735598227474151</v>
      </c>
    </row>
    <row r="16" spans="1:7" x14ac:dyDescent="0.25">
      <c r="A16" s="33">
        <v>3</v>
      </c>
      <c r="B16" s="5" t="s">
        <v>22</v>
      </c>
      <c r="C16" s="2">
        <v>0.50796812749003983</v>
      </c>
      <c r="D16" s="2">
        <v>0.59786476868327398</v>
      </c>
      <c r="E16" s="2">
        <v>0.39366515837104071</v>
      </c>
      <c r="F16" s="2">
        <v>0.55629139072847678</v>
      </c>
      <c r="G16" s="2">
        <v>0.57632933104631212</v>
      </c>
    </row>
    <row r="17" spans="1:7" x14ac:dyDescent="0.25">
      <c r="A17" s="33">
        <v>4</v>
      </c>
      <c r="B17" s="5" t="s">
        <v>38</v>
      </c>
      <c r="C17" s="2">
        <v>0.5</v>
      </c>
      <c r="D17" s="2">
        <v>0.45551601423487542</v>
      </c>
      <c r="E17" s="2">
        <v>0.5565610859728507</v>
      </c>
      <c r="F17" s="2">
        <v>0.5663716814159292</v>
      </c>
      <c r="G17" s="2">
        <v>0.50493096646942803</v>
      </c>
    </row>
    <row r="18" spans="1:7" x14ac:dyDescent="0.25">
      <c r="A18" s="33">
        <v>5</v>
      </c>
      <c r="B18" s="5" t="s">
        <v>37</v>
      </c>
      <c r="C18" s="2">
        <v>0.46414342629482069</v>
      </c>
      <c r="D18" s="2">
        <v>8.8967971530249115E-2</v>
      </c>
      <c r="E18" s="2">
        <v>0.94117647058823528</v>
      </c>
      <c r="F18" s="2">
        <v>0.65789473684210531</v>
      </c>
      <c r="G18" s="2">
        <v>0.15673981191222569</v>
      </c>
    </row>
    <row r="19" spans="1:7" x14ac:dyDescent="0.25">
      <c r="A19" s="33">
        <v>6</v>
      </c>
      <c r="B19" s="5" t="s">
        <v>23</v>
      </c>
      <c r="C19" s="2">
        <v>0.45219123505976089</v>
      </c>
      <c r="D19" s="2">
        <v>0.37366548042704628</v>
      </c>
      <c r="E19" s="2">
        <v>0.55203619909502266</v>
      </c>
      <c r="F19" s="2">
        <v>0.51470588235294112</v>
      </c>
      <c r="G19" s="2">
        <v>0.4329896907216495</v>
      </c>
    </row>
    <row r="20" spans="1:7" x14ac:dyDescent="0.25">
      <c r="B20" s="4" t="s">
        <v>29</v>
      </c>
      <c r="C20" s="2">
        <v>0.52202672250630033</v>
      </c>
      <c r="D20" s="2">
        <v>0.648470375226322</v>
      </c>
      <c r="E20" s="2">
        <v>0.36050801831598456</v>
      </c>
      <c r="F20" s="2">
        <v>0.56875820734585403</v>
      </c>
      <c r="G20" s="2">
        <v>0.56813313551251809</v>
      </c>
    </row>
  </sheetData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C4E2-2A91-4373-A6DF-1A050AA63A88}">
  <dimension ref="A2:F22"/>
  <sheetViews>
    <sheetView showGridLines="0" workbookViewId="0">
      <selection activeCell="C11" sqref="C11"/>
    </sheetView>
  </sheetViews>
  <sheetFormatPr defaultRowHeight="15" x14ac:dyDescent="0.25"/>
  <cols>
    <col min="1" max="1" width="42.5703125" bestFit="1" customWidth="1"/>
    <col min="2" max="2" width="16.28515625" bestFit="1" customWidth="1"/>
    <col min="3" max="3" width="18.28515625" bestFit="1" customWidth="1"/>
    <col min="4" max="4" width="18.140625" bestFit="1" customWidth="1"/>
    <col min="5" max="5" width="17" bestFit="1" customWidth="1"/>
    <col min="6" max="6" width="16.5703125" bestFit="1" customWidth="1"/>
  </cols>
  <sheetData>
    <row r="2" spans="1:6" x14ac:dyDescent="0.25">
      <c r="A2" s="3" t="s">
        <v>2</v>
      </c>
      <c r="B2" t="s">
        <v>14</v>
      </c>
    </row>
    <row r="3" spans="1:6" x14ac:dyDescent="0.25">
      <c r="A3" s="3" t="s">
        <v>3</v>
      </c>
      <c r="B3" t="s">
        <v>69</v>
      </c>
    </row>
    <row r="5" spans="1:6" x14ac:dyDescent="0.25">
      <c r="A5" s="3" t="s">
        <v>28</v>
      </c>
      <c r="B5" t="s">
        <v>24</v>
      </c>
      <c r="C5" t="s">
        <v>25</v>
      </c>
      <c r="D5" t="s">
        <v>26</v>
      </c>
      <c r="E5" t="s">
        <v>27</v>
      </c>
      <c r="F5" t="s">
        <v>54</v>
      </c>
    </row>
    <row r="6" spans="1:6" x14ac:dyDescent="0.25">
      <c r="A6" s="4" t="s">
        <v>82</v>
      </c>
      <c r="B6" s="2">
        <v>0.5610236220472441</v>
      </c>
      <c r="C6" s="2">
        <v>1</v>
      </c>
      <c r="D6" s="2">
        <v>0</v>
      </c>
      <c r="E6" s="2">
        <v>0.5610236220472441</v>
      </c>
      <c r="F6" s="2">
        <v>0.71878940731399754</v>
      </c>
    </row>
    <row r="7" spans="1:6" x14ac:dyDescent="0.25">
      <c r="A7" s="4" t="s">
        <v>30</v>
      </c>
      <c r="B7" s="2">
        <v>0.53641732283464572</v>
      </c>
      <c r="C7" s="2">
        <v>0.76491228070175443</v>
      </c>
      <c r="D7" s="2">
        <v>0.24439461883408073</v>
      </c>
      <c r="E7" s="2">
        <v>0.56371875252847792</v>
      </c>
      <c r="F7" s="2">
        <v>0.63077712235522887</v>
      </c>
    </row>
    <row r="8" spans="1:6" x14ac:dyDescent="0.25">
      <c r="A8" s="5" t="s">
        <v>23</v>
      </c>
      <c r="B8" s="2">
        <v>0.57677165354330706</v>
      </c>
      <c r="C8" s="2">
        <v>0.91228070175438591</v>
      </c>
      <c r="D8" s="2">
        <v>0.1479820627802691</v>
      </c>
      <c r="E8" s="2">
        <v>0.57777777777777772</v>
      </c>
      <c r="F8" s="2">
        <v>0.70748299319727892</v>
      </c>
    </row>
    <row r="9" spans="1:6" x14ac:dyDescent="0.25">
      <c r="A9" s="5" t="s">
        <v>22</v>
      </c>
      <c r="B9" s="2">
        <v>0.55511811023622049</v>
      </c>
      <c r="C9" s="2">
        <v>0.89473684210526316</v>
      </c>
      <c r="D9" s="2">
        <v>0.1210762331838565</v>
      </c>
      <c r="E9" s="2">
        <v>0.56541019955654104</v>
      </c>
      <c r="F9" s="2">
        <v>0.69293478260869557</v>
      </c>
    </row>
    <row r="10" spans="1:6" x14ac:dyDescent="0.25">
      <c r="A10" s="5" t="s">
        <v>38</v>
      </c>
      <c r="B10" s="2">
        <v>0.54527559055118113</v>
      </c>
      <c r="C10" s="2">
        <v>0.84210526315789469</v>
      </c>
      <c r="D10" s="2">
        <v>0.1659192825112108</v>
      </c>
      <c r="E10" s="2">
        <v>0.56338028169014087</v>
      </c>
      <c r="F10" s="2">
        <v>0.67510548523206748</v>
      </c>
    </row>
    <row r="11" spans="1:6" x14ac:dyDescent="0.25">
      <c r="A11" s="5" t="s">
        <v>20</v>
      </c>
      <c r="B11" s="2">
        <v>0.53543307086614178</v>
      </c>
      <c r="C11" s="2">
        <v>0.89122807017543859</v>
      </c>
      <c r="D11" s="2">
        <v>8.0717488789237665E-2</v>
      </c>
      <c r="E11" s="2">
        <v>0.55337690631808278</v>
      </c>
      <c r="F11" s="2">
        <v>0.68279569892473113</v>
      </c>
    </row>
    <row r="12" spans="1:6" x14ac:dyDescent="0.25">
      <c r="A12" s="5" t="s">
        <v>21</v>
      </c>
      <c r="B12" s="2">
        <v>0.53149606299212604</v>
      </c>
      <c r="C12" s="2">
        <v>0.76140350877192986</v>
      </c>
      <c r="D12" s="2">
        <v>0.2376681614349776</v>
      </c>
      <c r="E12" s="2">
        <v>0.56072351421188626</v>
      </c>
      <c r="F12" s="2">
        <v>0.64583333333333326</v>
      </c>
    </row>
    <row r="13" spans="1:6" x14ac:dyDescent="0.25">
      <c r="A13" s="5" t="s">
        <v>37</v>
      </c>
      <c r="B13" s="2">
        <v>0.47440944881889763</v>
      </c>
      <c r="C13" s="2">
        <v>0.28771929824561399</v>
      </c>
      <c r="D13" s="2">
        <v>0.71300448430493268</v>
      </c>
      <c r="E13" s="2">
        <v>0.56164383561643838</v>
      </c>
      <c r="F13" s="2">
        <v>0.38051044083526681</v>
      </c>
    </row>
    <row r="14" spans="1:6" x14ac:dyDescent="0.25">
      <c r="A14" s="4" t="s">
        <v>31</v>
      </c>
      <c r="B14" s="2">
        <v>0.50763612217795484</v>
      </c>
      <c r="C14" s="2">
        <v>0.53202846975088969</v>
      </c>
      <c r="D14" s="2">
        <v>0.4766214177978883</v>
      </c>
      <c r="E14" s="2">
        <v>0.57379766216323025</v>
      </c>
      <c r="F14" s="2">
        <v>0.50548914866980721</v>
      </c>
    </row>
    <row r="15" spans="1:6" x14ac:dyDescent="0.25">
      <c r="A15" s="5" t="s">
        <v>20</v>
      </c>
      <c r="B15" s="2">
        <v>0.56175298804780871</v>
      </c>
      <c r="C15" s="2">
        <v>0.86476868327402134</v>
      </c>
      <c r="D15" s="2">
        <v>0.1764705882352941</v>
      </c>
      <c r="E15" s="2">
        <v>0.57176470588235295</v>
      </c>
      <c r="F15" s="2">
        <v>0.68838526912181308</v>
      </c>
    </row>
    <row r="16" spans="1:6" x14ac:dyDescent="0.25">
      <c r="A16" s="5" t="s">
        <v>21</v>
      </c>
      <c r="B16" s="2">
        <v>0.55976095617529875</v>
      </c>
      <c r="C16" s="2">
        <v>0.81138790035587194</v>
      </c>
      <c r="D16" s="2">
        <v>0.23981900452488689</v>
      </c>
      <c r="E16" s="2">
        <v>0.5757575757575758</v>
      </c>
      <c r="F16" s="2">
        <v>0.6735598227474151</v>
      </c>
    </row>
    <row r="17" spans="1:6" x14ac:dyDescent="0.25">
      <c r="A17" s="5" t="s">
        <v>22</v>
      </c>
      <c r="B17" s="2">
        <v>0.50796812749003983</v>
      </c>
      <c r="C17" s="2">
        <v>0.59786476868327398</v>
      </c>
      <c r="D17" s="2">
        <v>0.39366515837104071</v>
      </c>
      <c r="E17" s="2">
        <v>0.55629139072847678</v>
      </c>
      <c r="F17" s="2">
        <v>0.57632933104631212</v>
      </c>
    </row>
    <row r="18" spans="1:6" x14ac:dyDescent="0.25">
      <c r="A18" s="5" t="s">
        <v>38</v>
      </c>
      <c r="B18" s="2">
        <v>0.5</v>
      </c>
      <c r="C18" s="2">
        <v>0.45551601423487542</v>
      </c>
      <c r="D18" s="2">
        <v>0.5565610859728507</v>
      </c>
      <c r="E18" s="2">
        <v>0.5663716814159292</v>
      </c>
      <c r="F18" s="2">
        <v>0.50493096646942803</v>
      </c>
    </row>
    <row r="19" spans="1:6" x14ac:dyDescent="0.25">
      <c r="A19" s="5" t="s">
        <v>37</v>
      </c>
      <c r="B19" s="2">
        <v>0.46414342629482069</v>
      </c>
      <c r="C19" s="2">
        <v>8.8967971530249115E-2</v>
      </c>
      <c r="D19" s="2">
        <v>0.94117647058823528</v>
      </c>
      <c r="E19" s="2">
        <v>0.65789473684210531</v>
      </c>
      <c r="F19" s="2">
        <v>0.15673981191222569</v>
      </c>
    </row>
    <row r="20" spans="1:6" x14ac:dyDescent="0.25">
      <c r="A20" s="5" t="s">
        <v>23</v>
      </c>
      <c r="B20" s="2">
        <v>0.45219123505976089</v>
      </c>
      <c r="C20" s="2">
        <v>0.37366548042704628</v>
      </c>
      <c r="D20" s="2">
        <v>0.55203619909502266</v>
      </c>
      <c r="E20" s="2">
        <v>0.51470588235294112</v>
      </c>
      <c r="F20" s="2">
        <v>0.4329896907216495</v>
      </c>
    </row>
    <row r="21" spans="1:6" x14ac:dyDescent="0.25">
      <c r="A21" s="4" t="s">
        <v>80</v>
      </c>
      <c r="B21" s="2">
        <v>0.5</v>
      </c>
      <c r="C21" s="2">
        <v>0.5</v>
      </c>
      <c r="D21" s="2">
        <v>0.5</v>
      </c>
      <c r="E21" s="2">
        <v>0.5610236220472441</v>
      </c>
      <c r="F21" s="2">
        <v>0.5287569573283859</v>
      </c>
    </row>
    <row r="22" spans="1:6" x14ac:dyDescent="0.25">
      <c r="A22" s="4" t="s">
        <v>29</v>
      </c>
      <c r="B22" s="2">
        <v>0.52323887800877489</v>
      </c>
      <c r="C22" s="2">
        <v>0.66297460733684743</v>
      </c>
      <c r="D22" s="2">
        <v>0.34472115855655822</v>
      </c>
      <c r="E22" s="2">
        <v>0.5676532665889098</v>
      </c>
      <c r="F22" s="2">
        <v>0.57608171362804295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ConsolidatedResults</vt:lpstr>
      <vt:lpstr>reference classifiers</vt:lpstr>
      <vt:lpstr>Classification Models</vt:lpstr>
      <vt:lpstr>Method Variation</vt:lpstr>
      <vt:lpstr>TopicModel Train Size</vt:lpstr>
      <vt:lpstr>Test Period</vt:lpstr>
      <vt:lpstr>ArticleText</vt:lpstr>
      <vt:lpstr>BestModel</vt:lpstr>
      <vt:lpstr>SandBox</vt:lpstr>
      <vt:lpstr>DirectionBalance</vt:lpstr>
      <vt:lpstr>YearDirectionBalance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Santiago Azuero Melo</dc:creator>
  <cp:lastModifiedBy>Azuero Melo Miguel Santiago</cp:lastModifiedBy>
  <dcterms:created xsi:type="dcterms:W3CDTF">2023-07-07T08:23:26Z</dcterms:created>
  <dcterms:modified xsi:type="dcterms:W3CDTF">2024-05-25T09:01:39Z</dcterms:modified>
</cp:coreProperties>
</file>