
<file path=[Content_Types].xml><?xml version="1.0" encoding="utf-8"?>
<Types xmlns="http://schemas.openxmlformats.org/package/2006/content-types">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JULEN" sheetId="1" state="visible" r:id="rId2"/>
    <sheet name="MIGUEL" sheetId="2" state="visible" r:id="rId3"/>
    <sheet name="ANGELO" sheetId="3" state="visible" r:id="rId4"/>
    <sheet name="CESAR" sheetId="4" state="visible" r:id="rId5"/>
    <sheet name="CRITERIOS EV1" sheetId="5" state="visible" r:id="rId6"/>
    <sheet name="VALORES" sheetId="6" state="visible" r:id="rId7"/>
    <sheet name="ALUMNOS" sheetId="7" state="visible" r:id="rId8"/>
  </sheets>
  <definedNames>
    <definedName function="false" hidden="true" localSheetId="2" name="_xlnm._FilterDatabase" vbProcedure="false">ANGELO!$A$1:$G$26</definedName>
    <definedName function="false" hidden="true" localSheetId="3" name="_xlnm._FilterDatabase" vbProcedure="false">CESAR!$A$1:$G$26</definedName>
    <definedName function="false" hidden="true" localSheetId="4" name="_xlnm._FilterDatabase" vbProcedure="false">'CRITERIOS EV1'!$A$1:$G$26</definedName>
    <definedName function="false" hidden="true" localSheetId="0" name="_xlnm._FilterDatabase" vbProcedure="false">JULEN!$A$1:$G$26</definedName>
    <definedName function="false" hidden="true" localSheetId="1" name="_xlnm._FilterDatabase" vbProcedure="false">MIGUEL!$A$1:$G$26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<sst xmlns="http://schemas.openxmlformats.org/spreadsheetml/2006/main" count="837" uniqueCount="120">
  <si>
    <t xml:space="preserve">UNIDAD DIDÁCTICA</t>
  </si>
  <si>
    <t xml:space="preserve">UD</t>
  </si>
  <si>
    <t xml:space="preserve">NUM CRITERIO</t>
  </si>
  <si>
    <t xml:space="preserve">CRITERIO</t>
  </si>
  <si>
    <t xml:space="preserve">MEJORABLE</t>
  </si>
  <si>
    <t xml:space="preserve">ACEPTABLE</t>
  </si>
  <si>
    <t xml:space="preserve">BIEN</t>
  </si>
  <si>
    <t xml:space="preserve">CALIFICACIÓN</t>
  </si>
  <si>
    <t xml:space="preserve">NOTA</t>
  </si>
  <si>
    <t xml:space="preserve">SWING</t>
  </si>
  <si>
    <t xml:space="preserve">¿La aplicación contiene los objetos que se requieren?</t>
  </si>
  <si>
    <t xml:space="preserve">La aplicación no contiene los objetos necesarios para que la información navegue entre la base de datos y la capa de presentación. No se han contemplado las estructuras de datos necesarias o existe defecto de ellas.</t>
  </si>
  <si>
    <t xml:space="preserve">La aplicación contiene una estructura, aunque mejorable. Los objetos creados  se relacionan de forma coherente para que la información se muestre al usuario y se lea o escriba en base de datos, aunque en ocasiones no es la manera más acertada.</t>
  </si>
  <si>
    <t xml:space="preserve">La aplicación contiene los objetos que se requieren para que la información se muestre en pantalla y se lea o se escriba en base de datos. Existe una distribución en paquetes lógicos que estructuran la aplicación de forma correcta.</t>
  </si>
  <si>
    <t xml:space="preserve">¿Se ha creado la interfaz gráfica a base de un editor de interfaces y se ha adaptado su código?</t>
  </si>
  <si>
    <t xml:space="preserve">La interfaz gráfica no se ha creado con un editor de interfaces o su código generado no ha sido comprendido y modificado de forma coherente con la funcionalidad de la aplicación.</t>
  </si>
  <si>
    <t xml:space="preserve">La interfaz ha sido creada con un editor de interfaces, y su código se ha comprendido parcialmente, llevando a una adaptación poco a certada o nula del mismo.</t>
  </si>
  <si>
    <t xml:space="preserve">La interfaz gráfica ha sido creada a partir de un editor de interfaces, el código generado se ha comprendido y se ha adaptado de forma corecta.</t>
  </si>
  <si>
    <t xml:space="preserve">¿Se han enlazado las acciones de usuario con eventos y estos han sido ricos y variados?</t>
  </si>
  <si>
    <t xml:space="preserve">La interfaz gráfica contiene gestión de eventos para la interacción con el usuario, pero la programación de estos no se gestiona de forma eficiente ni homogénea, sin criterio. Además, los tipos de eventos programados son escasos y poco originales.</t>
  </si>
  <si>
    <t xml:space="preserve">La interfaz gráfica contiene gestión de eventos para la interacción con el usuario, la programación de estos se gestiona adecuadamente aunque no se ve un criterio homogéneo en la gestión.Los tipos de eventos programados son suficientes.</t>
  </si>
  <si>
    <t xml:space="preserve">La interfaz gráfica contiene gestión de eventos para la interacción con el usuario, la programación de estos se gestiona adecuadamente y de forma homogéneo .Los tipos de eventos programados son ricos y variados.</t>
  </si>
  <si>
    <t xml:space="preserve">Se han detectado bien los layout</t>
  </si>
  <si>
    <t xml:space="preserve">La organización de los componentes visuales sólo se ciñe al absolute layout; la pantalla no es redimensionable o se bloquea , y la organización de los elementos en la pantalla no tiene sentido y dificulta al usuario el acceso a la  información.</t>
  </si>
  <si>
    <t xml:space="preserve">La organización de los componentes se realiza en base a ciertos layouts pero de forma esporádica, usándose también absolute layout. Las ventanas no tienen un criterio de redimensionado y la organización de los elementos visuales es neutra.</t>
  </si>
  <si>
    <t xml:space="preserve">La organización de los componentes visuales se realiza en base a distintos tipos de layouts, no sólo se ciñe al absolute layout; la pantalla es redimensionable, no afectando a la buena visualización de los componenetes y la organización de los elementos en la pantalla tiene sentido y ayuda al usuario a ver la información.</t>
  </si>
  <si>
    <t xml:space="preserve">Elemento visuales elegidos acorde con la información mostrada.</t>
  </si>
  <si>
    <t xml:space="preserve">Los elementos visuales no están bien seleccionados con respecto a la infomación mostrada, la información se corta o no se ve en el elementos visual y la entrada de datos no se limita al usuario.</t>
  </si>
  <si>
    <t xml:space="preserve">Los elementos visuales muestran la información pero no son la mejor opción. La información se muestra aunque se podría mejora, y la entrada de datos por parte del usuario se limita hasta cierto punto.</t>
  </si>
  <si>
    <t xml:space="preserve">Los elementos visuales elegidos son coherentes con la información mostrada. La información mostrada se ve perfectamente, y además se minimiza el error por parte del usuario, limitando las posibles entradas de datos.</t>
  </si>
  <si>
    <t xml:space="preserve">Riqueza en en los elementos visuales elegidos</t>
  </si>
  <si>
    <t xml:space="preserve"> La aplicación se ciñe a un conjunto de controles visuales limitado,y de uso muy común.(JtextField, Jbutton,Jlabel, etc)</t>
  </si>
  <si>
    <t xml:space="preserve"> La aplicación hace  uso de elementos visuales comunes.(JtextField, Jbutton,Jlabel, etc) aunque puntualemente incorpora otros novedosos.</t>
  </si>
  <si>
    <t xml:space="preserve">Existe variedad en los elementos visuales elegidos, utilizando algunos componente complejos y menos habituales. (JTABle, JTabbedPane, Imágenes, Jmenu,etc). Se percibe originalidad en el desarrollo de la interfaz.</t>
  </si>
  <si>
    <t xml:space="preserve">¿Las ventanas de error/advertencia/información están posicionadas de manera correcta y aportan valor?</t>
  </si>
  <si>
    <t xml:space="preserve">Las ventanas de error/advertencia/información se posicionan sin tener en cuenta la frame que los lanza o son inexistentes. Además, los mensajes aportan poco valor.</t>
  </si>
  <si>
    <t xml:space="preserve">Las ventanas de error/advertencia/información se posicionan de forma adecuada y los mensajes dan algún tipo de indicación sobre la situación creada.</t>
  </si>
  <si>
    <t xml:space="preserve">Las ventanas de error/advertencia/información se posicionan dinámicamente según la posición del frame que los lanza, aportan valor en el mensaje lanzado y ayudan al usuario a poder solucionar el error o advertencia lanzada.</t>
  </si>
  <si>
    <t xml:space="preserve">¿El tratamiento de errores es adecuado?</t>
  </si>
  <si>
    <t xml:space="preserve">No se hace ningú tratamiento de errores o lo errores se muestran en línea de comandos.</t>
  </si>
  <si>
    <t xml:space="preserve">Se tratan lo errores pero sólo aquellos que generan las librerías java, no creando excepciones propias. Existe alguna forma de capturar o propagar las excepciones e interactuar con el usuario en tal caso. </t>
  </si>
  <si>
    <t xml:space="preserve">La aplicación gestiona errores ajenos y propios, lanza y captura excepciones y en todo momento la interacción con el usuario es adecuada, informando del error con un mensaje claro y que ayuda,</t>
  </si>
  <si>
    <t xml:space="preserve">¿El acceso a datos es se realiza de forma correcta?</t>
  </si>
  <si>
    <t xml:space="preserve">La aplicación tiene una acceso a datos sin estructura, con SQLs repartidas por el código, sin usar constantes y sin centralizar  el acceso a datos desde un mismo objeto y pasando los parámetros introducidos por el usuario directamente a la query.</t>
  </si>
  <si>
    <t xml:space="preserve">La aplicación tiene una acceso a datos con cierta estructura, centralizando  el acceso a datos desde un mismo objeto y usa de forma esporádica preparedStatements.</t>
  </si>
  <si>
    <t xml:space="preserve">La aplicación tiene una acceso a datos con estructura, con SQLs incluidas en constantes, y centralizaando  el acceso a datos desde un mismo objeto y haciendo uso de preparedStatements que garantizan seguridad en el paso de parámetros de las querys.</t>
  </si>
  <si>
    <t xml:space="preserve">¿Se hace un buen uso de la orientación a objetos?</t>
  </si>
  <si>
    <t xml:space="preserve">La aplicación hace poco uso de la orientación a objetos, conteniendo principalmente clases funcionales con métodos estáticos sin nigún criterio. Nunca o en pocas ocasiones se crean herencias lógicas y beneficiosas para la reutilización de código y la implementación de interfaces es escasa o nula.</t>
  </si>
  <si>
    <t xml:space="preserve">La aplicación hace uso de la orientación a objetos en algunas herencias, sin presentar jerarquías propias que ayuden a la reutilización de código. Se alternan instancias con clases con métodos estáticos de forma aleatoria.</t>
  </si>
  <si>
    <t xml:space="preserve">La aplicación hace un uso efectivo de la orientación a objetos, utilizando creación de instancias de forma frecuente y también clases de utilidad con métodos estáticos, con criterio. El recurso de la herencia es muy utilizado para la no repetición de código, apareciendo incluso clases abstractas.</t>
  </si>
  <si>
    <t xml:space="preserve">COMPONENTES</t>
  </si>
  <si>
    <t xml:space="preserve">¿Se crean componentes en la aplicación?</t>
  </si>
  <si>
    <t xml:space="preserve">La aplicación no presenta componentes o lo componentes que presenta son escasos o poco elaborados</t>
  </si>
  <si>
    <t xml:space="preserve">La aplicación presenta componentes suficientes, y son adecuados para su funcionalidad</t>
  </si>
  <si>
    <t xml:space="preserve">La aplicación presenta una gran variedad de componentes y/o son complejos y ricos en funcionalidad.</t>
  </si>
  <si>
    <t xml:space="preserve">Los componentes tienen atributos </t>
  </si>
  <si>
    <t xml:space="preserve">Los componentes no tienen atributos adicionales o si los tienen no tienen valores por defecto o sus valores no pueden ser personalizados desde fuera del componenente</t>
  </si>
  <si>
    <t xml:space="preserve">Los componentes en ocasiones presentan atributos propios modificables, con o sin valores por defecto.</t>
  </si>
  <si>
    <t xml:space="preserve">Los componentes visuales añaden atributos con valores por defecto y además estos valores se pueden sobrescribir desde fuera del componente dando lugar a mayor personalización</t>
  </si>
  <si>
    <t xml:space="preserve">Los componentes tienen métodos </t>
  </si>
  <si>
    <t xml:space="preserve">Los componenentes visuales no tiene métodos adicionales creados con el fin de poder añadir comportamiento específico, o si lo tienen es poco significativo.</t>
  </si>
  <si>
    <t xml:space="preserve">En algunas ocasiones, algunos componentes tienen métodos adicionales que entrañan un nuevo comportamiento.</t>
  </si>
  <si>
    <t xml:space="preserve">Los componentes añaden métodos relevantes para la modificación de su comportamiento, dotándoles de funcionalidad distinguida, con criterio y original.</t>
  </si>
  <si>
    <t xml:space="preserve">Los componentes gestionan eventos internos</t>
  </si>
  <si>
    <t xml:space="preserve">Los componentes no gestionan eventos internos y no tienen transición de estados.</t>
  </si>
  <si>
    <t xml:space="preserve">Los componentes no tienen una clara definición de eventos internos y estados en los que transitar, pero reaccionan de forma homogénea a las situaciones en las que se encuentran.</t>
  </si>
  <si>
    <t xml:space="preserve">Los componentes gestionan eventos internos dando lugar a cambios de estado y mostrando al usuario a través formas, colores o acciones dicho cambio de estado. Además, los estados están bien definidos y siempre producen el mismo efecto. El componente es capaz de volver a su estado de reposo o inicial al cambiar sus circunstancias (información contenida, nuevo evento interno, etc)</t>
  </si>
  <si>
    <t xml:space="preserve">Los componentes gestionan eventos externo</t>
  </si>
  <si>
    <t xml:space="preserve">Lo componentes no aportan gestión especial de eventos externos, simplemente se ciñen a usar los eventos prefijados. Su comportamiento es igual que la clase de la que heredan.</t>
  </si>
  <si>
    <t xml:space="preserve">Los componentes visuales tiene un comportamiento específico a partir de eventos externos de usuario, desencadenando modificaciones estéticas y acciones funcionales propias y personalizadas.</t>
  </si>
  <si>
    <t xml:space="preserve">Los componentes están empaquetados y encapsulados</t>
  </si>
  <si>
    <t xml:space="preserve">Los componentes visuales se encuentran desperdigados por el código, sin formar parte de un paquete e incluso varía en ciertas apariciones.</t>
  </si>
  <si>
    <t xml:space="preserve">Los componentes visuales están en ocasiones encapsulados en otras no, y en ocasiones forman parte de clases heredadas, aunque no siempre.</t>
  </si>
  <si>
    <t xml:space="preserve">Los componentes visuales están en un paquete concreto, se utilizan siempre con un comportamiento homogéneo y se encuentran encapsulados en clases y bien formados.</t>
  </si>
  <si>
    <t xml:space="preserve">DOCUMENTACIÓN</t>
  </si>
  <si>
    <t xml:space="preserve">La aplicación documenta técnicamente las clases</t>
  </si>
  <si>
    <t xml:space="preserve">Las clases no están documentadas o la documentación es escasa, no aporta valor, no tiene las etiquetas correspondientes o no justifica su necesidad dentro de la aplicación.</t>
  </si>
  <si>
    <t xml:space="preserve">Las clases están docuementadas a pesar de que se podría mejorar en cantidad (número de clases documentadas)y calidad (necesidad de la clase, etiquetas utilizadas)</t>
  </si>
  <si>
    <t xml:space="preserve">Las clases contenidas en la aplicación, tienen documentación, incluyendo las etiquetas @author, @since, @link. Explican bien su cometido y el motivo de su necesidad.</t>
  </si>
  <si>
    <t xml:space="preserve">La aplicación documenta técnicamente los atributos</t>
  </si>
  <si>
    <t xml:space="preserve">Las atributos no están documentados o la documentación es escasa, no aporta valor, no tiene las etiquetas correspondientes o no justifica su necesidad dentro de la aplicación.</t>
  </si>
  <si>
    <t xml:space="preserve">Los atributos están documentados a pesar de que se podría mejorar en cantidad (número de atributos documentados)y calidad (necesidad del atributo, etiquetas utilizadas, getters/setters modificados)</t>
  </si>
  <si>
    <t xml:space="preserve">Los atributos están documentados en base a las etiquetas pertinentes @author,@since,@link / @see (en caso de referenciar otro recurso para mas información), tienen información relevante justificando su uso y existencia. Además, si un getter/setter aporta valor y se modifica, también está documentado.</t>
  </si>
  <si>
    <t xml:space="preserve">La aplicación documenta técnicamente los métodos</t>
  </si>
  <si>
    <t xml:space="preserve">Las métodos no están documentados o la documentación es escasa, no aporta valor, no tiene las etiquetas correspondientes o no justifica su necesidad dentro de la aplicación.</t>
  </si>
  <si>
    <t xml:space="preserve">Los métodos están documentados a pesar de que se podría mejorar en cantidad (número de métodos documentados)y calidad (necesidad del método, etiquetas utilizadas)</t>
  </si>
  <si>
    <t xml:space="preserve">Los métodos están documentados en base a las etiquetas pertinentes @author, @return, @param, @since, @exception (sólo en caso de lanzar excepción), @link / @see (en caso de referenciar otro recurso para mas información), tienen información relevante justificando su uso y existencia.</t>
  </si>
  <si>
    <t xml:space="preserve">La documentación técnica está generada con Javadoc</t>
  </si>
  <si>
    <t xml:space="preserve">La documentación javadoc no está generada. </t>
  </si>
  <si>
    <t xml:space="preserve">La documentación Javadoc está generada parcialmente o de forma incorrecta.</t>
  </si>
  <si>
    <t xml:space="preserve">La documentación javadoc está generada de forma correcta, y se ha guardado dentro de un fichero del propio proyecto.</t>
  </si>
  <si>
    <t xml:space="preserve">La aplicación cuenta con documentación de usuario mediante JavaHelp</t>
  </si>
  <si>
    <t xml:space="preserve">La aplicación no cuenta con documentación de usuario mediante JavaHelp, o no funciona, o bien la que aporta no es significativa, no siendo de ayuda para el usuario</t>
  </si>
  <si>
    <t xml:space="preserve">La aplicación cuenta con ayuda JAvaHelp y es de ayuda para el usuario, siendo mejorable tanto en contenido como en estructura. (HTMLs)</t>
  </si>
  <si>
    <t xml:space="preserve">La aplicación cuenta con ayuda JAvaHelp y es de ayuda para el usuario, siendo su páginas homogéneas y teniendo una estrucuta clara. Además, cuenta tanto con ayuda general (F1) con otras ayudas a partir de items concretos.</t>
  </si>
  <si>
    <t xml:space="preserve">La aplicación cuenta con Tabla de Contenidos en la ayuda</t>
  </si>
  <si>
    <t xml:space="preserve">La ayuda JavaHelp no cuenta con una tabla de contenidos.</t>
  </si>
  <si>
    <t xml:space="preserve">La ayuda JavaHelp cuenta con una tabla de contanidos, a pesar de que ésta no está bien estructurada con respecto a la aplicación o es pobre.</t>
  </si>
  <si>
    <t xml:space="preserve">La ayuda JavaHelp cuenta con una tabla de contenidos adecuada en base a la estructura de la aplicación.</t>
  </si>
  <si>
    <t xml:space="preserve">La aplicación cuenta con un índice en la ayuda</t>
  </si>
  <si>
    <t xml:space="preserve">La ayuda JavaHelp no cuenta con un índice.</t>
  </si>
  <si>
    <t xml:space="preserve">La ayuda JavaHelp cuenta con un índice, a pesar de que ésta no está bien estructurada con respecto a la tabla de contenidos o es pobre.</t>
  </si>
  <si>
    <t xml:space="preserve">La ayuda JavaHelp cuenta con un índice adecuado en base a la estructura de la aplicación y la tabla de contenidos.</t>
  </si>
  <si>
    <t xml:space="preserve">La ayuda Javahelp cuenta con una funcionalida de búsqueda</t>
  </si>
  <si>
    <t xml:space="preserve">La ayuda JavaHelp no cuenta con una funcionalidad de búsqueda o no funciona.</t>
  </si>
  <si>
    <t xml:space="preserve">La ayuda JavaHelp cuenta con una funcionalidad de búsqueda, a pesar de que no está actualizada y no genera búsquedas adecuadas.</t>
  </si>
  <si>
    <t xml:space="preserve">La ayuda JavaHelp cuenta con una funcionalidad de búsqueda que resuelve la aparición de conceptos de forma correcta.</t>
  </si>
  <si>
    <t xml:space="preserve">Tooltiptext</t>
  </si>
  <si>
    <t xml:space="preserve">La aplicación no cuenta con la programación de la propiedad tootltiptext</t>
  </si>
  <si>
    <t xml:space="preserve">La aplicación cuenta con la propiedad ToolTiptext programa, en la algunos  elementos , siendo recomendable implementarlo en otros de igual o mayor relevancia.</t>
  </si>
  <si>
    <t xml:space="preserve">La aplicación cuenta con la propiedad ToolTiptext programa, en la mayoría de elementos relevantes, de forma que el usuario tiene una otientación inmediate de uso funcional.</t>
  </si>
  <si>
    <t xml:space="preserve">UNIDAD</t>
  </si>
  <si>
    <t xml:space="preserve">SUMADO</t>
  </si>
  <si>
    <t xml:space="preserve">PESO</t>
  </si>
  <si>
    <t xml:space="preserve">TOTAL</t>
  </si>
  <si>
    <t xml:space="preserve">COMPONENETES</t>
  </si>
  <si>
    <t xml:space="preserve">DOCUMENTACION</t>
  </si>
  <si>
    <t xml:space="preserve">CALIFICACION</t>
  </si>
  <si>
    <t xml:space="preserve">ALUMNO</t>
  </si>
  <si>
    <t xml:space="preserve">DNI ALUMNO</t>
  </si>
</sst>
</file>

<file path=xl/styles.xml><?xml version="1.0" encoding="utf-8"?>
<styleSheet xmlns="http://schemas.openxmlformats.org/spreadsheetml/2006/main">
  <numFmts count="3">
    <numFmt numFmtId="164" formatCode="General"/>
    <numFmt numFmtId="165" formatCode="0.00"/>
    <numFmt numFmtId="166" formatCode="0.00\ %"/>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u val="single"/>
      <sz val="11"/>
      <color rgb="FF000000"/>
      <name val="Calibri"/>
      <family val="2"/>
      <charset val="1"/>
    </font>
  </fonts>
  <fills count="8">
    <fill>
      <patternFill patternType="none"/>
    </fill>
    <fill>
      <patternFill patternType="gray125"/>
    </fill>
    <fill>
      <patternFill patternType="solid">
        <fgColor rgb="FFA9D18E"/>
        <bgColor rgb="FFC5E0B4"/>
      </patternFill>
    </fill>
    <fill>
      <patternFill patternType="solid">
        <fgColor rgb="FFFFE699"/>
        <bgColor rgb="FFFFCC99"/>
      </patternFill>
    </fill>
    <fill>
      <patternFill patternType="solid">
        <fgColor rgb="FFDBDBDB"/>
        <bgColor rgb="FFC5E0B4"/>
      </patternFill>
    </fill>
    <fill>
      <patternFill patternType="solid">
        <fgColor rgb="FFC5E0B4"/>
        <bgColor rgb="FFDBDBDB"/>
      </patternFill>
    </fill>
    <fill>
      <patternFill patternType="solid">
        <fgColor rgb="FFFF0000"/>
        <bgColor rgb="FF993300"/>
      </patternFill>
    </fill>
    <fill>
      <patternFill patternType="solid">
        <fgColor rgb="FF70AD47"/>
        <bgColor rgb="FF33996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left" vertical="top"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left" vertical="top" textRotation="0" wrapText="tru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DBDBDB"/>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6"/>
  <sheetViews>
    <sheetView showFormulas="false" showGridLines="true" showRowColHeaders="true" showZeros="true" rightToLeft="false" tabSelected="false" showOutlineSymbols="true" defaultGridColor="true" view="normal" topLeftCell="C1" colorId="64" zoomScale="70" zoomScaleNormal="70" zoomScalePageLayoutView="100" workbookViewId="0">
      <pane xSplit="0" ySplit="1" topLeftCell="A2" activePane="bottomLeft" state="frozen"/>
      <selection pane="topLeft" activeCell="C1" activeCellId="0" sqref="C1"/>
      <selection pane="bottomLeft" activeCell="H2" activeCellId="0" sqref="H2"/>
    </sheetView>
  </sheetViews>
  <sheetFormatPr defaultRowHeight="15" zeroHeight="false" outlineLevelRow="0" outlineLevelCol="0"/>
  <cols>
    <col collapsed="false" customWidth="true" hidden="false" outlineLevel="0" max="1" min="1" style="0" width="18.28"/>
    <col collapsed="false" customWidth="true" hidden="false" outlineLevel="0" max="2" min="2" style="0" width="13.14"/>
    <col collapsed="false" customWidth="true" hidden="false" outlineLevel="0" max="3" min="3" style="0" width="13.85"/>
    <col collapsed="false" customWidth="true" hidden="false" outlineLevel="0" max="4" min="4" style="1" width="55.15"/>
    <col collapsed="false" customWidth="true" hidden="false" outlineLevel="0" max="5" min="5" style="1" width="33"/>
    <col collapsed="false" customWidth="true" hidden="false" outlineLevel="0" max="6" min="6" style="1" width="20.85"/>
    <col collapsed="false" customWidth="true" hidden="false" outlineLevel="0" max="7" min="7" style="1" width="43.43"/>
    <col collapsed="false" customWidth="true" hidden="false" outlineLevel="0" max="8" min="8" style="0" width="35.71"/>
    <col collapsed="false" customWidth="true" hidden="false" outlineLevel="0" max="9" min="9" style="0" width="17.28"/>
    <col collapsed="false" customWidth="true" hidden="false" outlineLevel="0" max="1025" min="10" style="0" width="9.14"/>
  </cols>
  <sheetData>
    <row r="1" customFormat="false" ht="15" hidden="false" customHeight="false" outlineLevel="0" collapsed="false">
      <c r="A1" s="2" t="s">
        <v>0</v>
      </c>
      <c r="B1" s="2" t="s">
        <v>1</v>
      </c>
      <c r="C1" s="2" t="s">
        <v>2</v>
      </c>
      <c r="D1" s="3" t="s">
        <v>3</v>
      </c>
      <c r="E1" s="3" t="s">
        <v>4</v>
      </c>
      <c r="F1" s="3" t="s">
        <v>5</v>
      </c>
      <c r="G1" s="3" t="s">
        <v>6</v>
      </c>
      <c r="H1" s="4" t="s">
        <v>7</v>
      </c>
      <c r="I1" s="5" t="s">
        <v>8</v>
      </c>
    </row>
    <row r="2" s="6" customFormat="true" ht="195" hidden="false" customHeight="false" outlineLevel="0" collapsed="false">
      <c r="A2" s="6" t="s">
        <v>9</v>
      </c>
      <c r="B2" s="6" t="n">
        <v>1</v>
      </c>
      <c r="C2" s="6" t="n">
        <v>1</v>
      </c>
      <c r="D2" s="7" t="s">
        <v>10</v>
      </c>
      <c r="E2" s="8" t="s">
        <v>11</v>
      </c>
      <c r="F2" s="7" t="s">
        <v>12</v>
      </c>
      <c r="G2" s="7" t="s">
        <v>13</v>
      </c>
      <c r="H2" s="6" t="s">
        <v>6</v>
      </c>
      <c r="I2" s="6" t="n">
        <f aca="false">VLOOKUP(H2,VALORES!A$2:B$4,2,0)</f>
        <v>1</v>
      </c>
    </row>
    <row r="3" s="6" customFormat="true" ht="150" hidden="false" customHeight="false" outlineLevel="0" collapsed="false">
      <c r="A3" s="6" t="s">
        <v>9</v>
      </c>
      <c r="B3" s="6" t="n">
        <v>1</v>
      </c>
      <c r="C3" s="6" t="n">
        <v>2</v>
      </c>
      <c r="D3" s="7" t="s">
        <v>14</v>
      </c>
      <c r="E3" s="7" t="s">
        <v>15</v>
      </c>
      <c r="F3" s="7" t="s">
        <v>16</v>
      </c>
      <c r="G3" s="7" t="s">
        <v>17</v>
      </c>
      <c r="H3" s="6" t="s">
        <v>6</v>
      </c>
      <c r="I3" s="6" t="n">
        <f aca="false">VLOOKUP(H3,VALORES!A$2:B$4,2,0)</f>
        <v>1</v>
      </c>
    </row>
    <row r="4" s="6" customFormat="true" ht="210" hidden="false" customHeight="false" outlineLevel="0" collapsed="false">
      <c r="A4" s="6" t="s">
        <v>9</v>
      </c>
      <c r="B4" s="6" t="n">
        <v>1</v>
      </c>
      <c r="C4" s="6" t="n">
        <v>3</v>
      </c>
      <c r="D4" s="7" t="s">
        <v>18</v>
      </c>
      <c r="E4" s="8" t="s">
        <v>19</v>
      </c>
      <c r="F4" s="8" t="s">
        <v>20</v>
      </c>
      <c r="G4" s="8" t="s">
        <v>21</v>
      </c>
      <c r="H4" s="6" t="s">
        <v>6</v>
      </c>
      <c r="I4" s="6" t="n">
        <f aca="false">VLOOKUP(H4,VALORES!A$2:B$4,2,0)</f>
        <v>1</v>
      </c>
    </row>
    <row r="5" s="6" customFormat="true" ht="195" hidden="false" customHeight="false" outlineLevel="0" collapsed="false">
      <c r="A5" s="6" t="s">
        <v>9</v>
      </c>
      <c r="B5" s="6" t="n">
        <v>1</v>
      </c>
      <c r="C5" s="6" t="n">
        <v>4</v>
      </c>
      <c r="D5" s="7" t="s">
        <v>22</v>
      </c>
      <c r="E5" s="8" t="s">
        <v>23</v>
      </c>
      <c r="F5" s="8" t="s">
        <v>24</v>
      </c>
      <c r="G5" s="8" t="s">
        <v>25</v>
      </c>
      <c r="H5" s="6" t="s">
        <v>6</v>
      </c>
      <c r="I5" s="6" t="n">
        <f aca="false">VLOOKUP(H5,VALORES!A$2:B$4,2,0)</f>
        <v>1</v>
      </c>
    </row>
    <row r="6" s="6" customFormat="true" ht="165" hidden="false" customHeight="false" outlineLevel="0" collapsed="false">
      <c r="A6" s="6" t="s">
        <v>9</v>
      </c>
      <c r="B6" s="6" t="n">
        <v>1</v>
      </c>
      <c r="C6" s="6" t="n">
        <v>5</v>
      </c>
      <c r="D6" s="7" t="s">
        <v>26</v>
      </c>
      <c r="E6" s="7" t="s">
        <v>27</v>
      </c>
      <c r="F6" s="7" t="s">
        <v>28</v>
      </c>
      <c r="G6" s="7" t="s">
        <v>29</v>
      </c>
      <c r="H6" s="6" t="s">
        <v>6</v>
      </c>
      <c r="I6" s="6" t="n">
        <f aca="false">VLOOKUP(H6,VALORES!A$2:B$4,2,0)</f>
        <v>1</v>
      </c>
    </row>
    <row r="7" s="6" customFormat="true" ht="135" hidden="false" customHeight="false" outlineLevel="0" collapsed="false">
      <c r="A7" s="6" t="s">
        <v>9</v>
      </c>
      <c r="B7" s="6" t="n">
        <v>1</v>
      </c>
      <c r="C7" s="6" t="n">
        <v>6</v>
      </c>
      <c r="D7" s="7" t="s">
        <v>30</v>
      </c>
      <c r="E7" s="7" t="s">
        <v>31</v>
      </c>
      <c r="F7" s="7" t="s">
        <v>32</v>
      </c>
      <c r="G7" s="7" t="s">
        <v>33</v>
      </c>
      <c r="H7" s="6" t="s">
        <v>6</v>
      </c>
      <c r="I7" s="6" t="n">
        <f aca="false">VLOOKUP(H7,VALORES!A$2:B$4,2,0)</f>
        <v>1</v>
      </c>
    </row>
    <row r="8" s="6" customFormat="true" ht="135" hidden="false" customHeight="false" outlineLevel="0" collapsed="false">
      <c r="A8" s="6" t="s">
        <v>9</v>
      </c>
      <c r="B8" s="6" t="n">
        <v>1</v>
      </c>
      <c r="C8" s="6" t="n">
        <v>7</v>
      </c>
      <c r="D8" s="7" t="s">
        <v>34</v>
      </c>
      <c r="E8" s="8" t="s">
        <v>35</v>
      </c>
      <c r="F8" s="8" t="s">
        <v>36</v>
      </c>
      <c r="G8" s="8" t="s">
        <v>37</v>
      </c>
      <c r="H8" s="6" t="s">
        <v>6</v>
      </c>
      <c r="I8" s="6" t="n">
        <f aca="false">VLOOKUP(H8,VALORES!A$2:B$4,2,0)</f>
        <v>1</v>
      </c>
    </row>
    <row r="9" s="6" customFormat="true" ht="165" hidden="false" customHeight="false" outlineLevel="0" collapsed="false">
      <c r="A9" s="6" t="s">
        <v>9</v>
      </c>
      <c r="B9" s="6" t="n">
        <v>1</v>
      </c>
      <c r="C9" s="6" t="n">
        <v>8</v>
      </c>
      <c r="D9" s="7" t="s">
        <v>38</v>
      </c>
      <c r="E9" s="8" t="s">
        <v>39</v>
      </c>
      <c r="F9" s="8" t="s">
        <v>40</v>
      </c>
      <c r="G9" s="8" t="s">
        <v>41</v>
      </c>
      <c r="H9" s="6" t="s">
        <v>6</v>
      </c>
      <c r="I9" s="6" t="n">
        <f aca="false">VLOOKUP(H9,VALORES!A$2:B$4,2,0)</f>
        <v>1</v>
      </c>
    </row>
    <row r="10" s="6" customFormat="true" ht="135" hidden="false" customHeight="false" outlineLevel="0" collapsed="false">
      <c r="A10" s="6" t="s">
        <v>9</v>
      </c>
      <c r="B10" s="6" t="n">
        <v>1</v>
      </c>
      <c r="C10" s="6" t="n">
        <v>9</v>
      </c>
      <c r="D10" s="7" t="s">
        <v>42</v>
      </c>
      <c r="E10" s="8" t="s">
        <v>43</v>
      </c>
      <c r="F10" s="8" t="s">
        <v>44</v>
      </c>
      <c r="G10" s="8" t="s">
        <v>45</v>
      </c>
      <c r="H10" s="6" t="s">
        <v>6</v>
      </c>
      <c r="I10" s="6" t="n">
        <f aca="false">VLOOKUP(H10,VALORES!A$2:B$4,2,0)</f>
        <v>1</v>
      </c>
    </row>
    <row r="11" s="6" customFormat="true" ht="165" hidden="false" customHeight="false" outlineLevel="0" collapsed="false">
      <c r="A11" s="6" t="s">
        <v>9</v>
      </c>
      <c r="B11" s="6" t="n">
        <v>1</v>
      </c>
      <c r="C11" s="6" t="n">
        <v>10</v>
      </c>
      <c r="D11" s="7" t="s">
        <v>46</v>
      </c>
      <c r="E11" s="8" t="s">
        <v>47</v>
      </c>
      <c r="F11" s="7" t="s">
        <v>48</v>
      </c>
      <c r="G11" s="8" t="s">
        <v>49</v>
      </c>
      <c r="H11" s="6" t="s">
        <v>6</v>
      </c>
      <c r="I11" s="6" t="n">
        <f aca="false">VLOOKUP(H11,VALORES!A$2:B$4,2,0)</f>
        <v>1</v>
      </c>
    </row>
    <row r="12" s="9" customFormat="true" ht="75" hidden="false" customHeight="false" outlineLevel="0" collapsed="false">
      <c r="A12" s="9" t="s">
        <v>50</v>
      </c>
      <c r="B12" s="9" t="n">
        <v>3</v>
      </c>
      <c r="C12" s="9" t="n">
        <v>11</v>
      </c>
      <c r="D12" s="10" t="s">
        <v>51</v>
      </c>
      <c r="E12" s="10" t="s">
        <v>52</v>
      </c>
      <c r="F12" s="10" t="s">
        <v>53</v>
      </c>
      <c r="G12" s="10" t="s">
        <v>54</v>
      </c>
      <c r="H12" s="9" t="s">
        <v>6</v>
      </c>
      <c r="I12" s="9" t="n">
        <f aca="false">VLOOKUP(H12,VALORES!A$2:B$4,2,0)</f>
        <v>1</v>
      </c>
    </row>
    <row r="13" s="9" customFormat="true" ht="90" hidden="false" customHeight="false" outlineLevel="0" collapsed="false">
      <c r="A13" s="9" t="s">
        <v>50</v>
      </c>
      <c r="B13" s="9" t="n">
        <v>3</v>
      </c>
      <c r="C13" s="9" t="n">
        <v>12</v>
      </c>
      <c r="D13" s="10" t="s">
        <v>55</v>
      </c>
      <c r="E13" s="10" t="s">
        <v>56</v>
      </c>
      <c r="F13" s="10" t="s">
        <v>57</v>
      </c>
      <c r="G13" s="11" t="s">
        <v>58</v>
      </c>
      <c r="H13" s="9" t="s">
        <v>6</v>
      </c>
      <c r="I13" s="9" t="n">
        <f aca="false">VLOOKUP(H13,VALORES!A$2:B$4,2,0)</f>
        <v>1</v>
      </c>
    </row>
    <row r="14" s="9" customFormat="true" ht="90" hidden="false" customHeight="false" outlineLevel="0" collapsed="false">
      <c r="A14" s="9" t="s">
        <v>50</v>
      </c>
      <c r="B14" s="9" t="n">
        <v>3</v>
      </c>
      <c r="C14" s="9" t="n">
        <v>13</v>
      </c>
      <c r="D14" s="10" t="s">
        <v>59</v>
      </c>
      <c r="E14" s="11" t="s">
        <v>60</v>
      </c>
      <c r="F14" s="10" t="s">
        <v>61</v>
      </c>
      <c r="G14" s="11" t="s">
        <v>62</v>
      </c>
      <c r="H14" s="9" t="s">
        <v>6</v>
      </c>
      <c r="I14" s="9" t="n">
        <f aca="false">VLOOKUP(H14,VALORES!A$2:B$4,2,0)</f>
        <v>1</v>
      </c>
    </row>
    <row r="15" s="9" customFormat="true" ht="135" hidden="false" customHeight="false" outlineLevel="0" collapsed="false">
      <c r="A15" s="9" t="s">
        <v>50</v>
      </c>
      <c r="B15" s="9" t="n">
        <v>3</v>
      </c>
      <c r="C15" s="9" t="n">
        <v>14</v>
      </c>
      <c r="D15" s="10" t="s">
        <v>63</v>
      </c>
      <c r="E15" s="11" t="s">
        <v>64</v>
      </c>
      <c r="F15" s="11" t="s">
        <v>65</v>
      </c>
      <c r="G15" s="11" t="s">
        <v>66</v>
      </c>
      <c r="H15" s="9" t="s">
        <v>6</v>
      </c>
      <c r="I15" s="9" t="n">
        <f aca="false">VLOOKUP(H15,VALORES!A$2:B$4,2,0)</f>
        <v>1</v>
      </c>
    </row>
    <row r="16" s="9" customFormat="true" ht="90" hidden="false" customHeight="false" outlineLevel="0" collapsed="false">
      <c r="A16" s="9" t="s">
        <v>50</v>
      </c>
      <c r="B16" s="9" t="n">
        <v>3</v>
      </c>
      <c r="C16" s="9" t="n">
        <v>15</v>
      </c>
      <c r="D16" s="10" t="s">
        <v>67</v>
      </c>
      <c r="E16" s="10" t="s">
        <v>68</v>
      </c>
      <c r="F16" s="10"/>
      <c r="G16" s="11" t="s">
        <v>69</v>
      </c>
      <c r="H16" s="9" t="s">
        <v>6</v>
      </c>
      <c r="I16" s="9" t="n">
        <f aca="false">VLOOKUP(H16,VALORES!A$2:B$4,2,0)</f>
        <v>1</v>
      </c>
    </row>
    <row r="17" s="9" customFormat="true" ht="120" hidden="false" customHeight="false" outlineLevel="0" collapsed="false">
      <c r="A17" s="9" t="s">
        <v>50</v>
      </c>
      <c r="B17" s="9" t="n">
        <v>3</v>
      </c>
      <c r="C17" s="9" t="n">
        <v>16</v>
      </c>
      <c r="D17" s="10" t="s">
        <v>70</v>
      </c>
      <c r="E17" s="11" t="s">
        <v>71</v>
      </c>
      <c r="F17" s="10" t="s">
        <v>72</v>
      </c>
      <c r="G17" s="11" t="s">
        <v>73</v>
      </c>
      <c r="H17" s="9" t="s">
        <v>6</v>
      </c>
      <c r="I17" s="9" t="n">
        <f aca="false">VLOOKUP(H17,VALORES!A$2:B$4,2,0)</f>
        <v>1</v>
      </c>
    </row>
    <row r="18" s="12" customFormat="true" ht="150" hidden="false" customHeight="false" outlineLevel="0" collapsed="false">
      <c r="A18" s="12" t="s">
        <v>74</v>
      </c>
      <c r="B18" s="12" t="n">
        <v>6</v>
      </c>
      <c r="C18" s="12" t="n">
        <v>17</v>
      </c>
      <c r="D18" s="13" t="s">
        <v>75</v>
      </c>
      <c r="E18" s="14" t="s">
        <v>76</v>
      </c>
      <c r="F18" s="14" t="s">
        <v>77</v>
      </c>
      <c r="G18" s="14" t="s">
        <v>78</v>
      </c>
      <c r="H18" s="12" t="s">
        <v>6</v>
      </c>
      <c r="I18" s="12" t="n">
        <f aca="false">VLOOKUP(H18,VALORES!A$2:B$4,2,0)</f>
        <v>1</v>
      </c>
    </row>
    <row r="19" s="12" customFormat="true" ht="180" hidden="false" customHeight="false" outlineLevel="0" collapsed="false">
      <c r="A19" s="12" t="s">
        <v>74</v>
      </c>
      <c r="B19" s="12" t="n">
        <v>6</v>
      </c>
      <c r="C19" s="12" t="n">
        <v>18</v>
      </c>
      <c r="D19" s="13" t="s">
        <v>79</v>
      </c>
      <c r="E19" s="14" t="s">
        <v>80</v>
      </c>
      <c r="F19" s="14" t="s">
        <v>81</v>
      </c>
      <c r="G19" s="14" t="s">
        <v>82</v>
      </c>
      <c r="H19" s="12" t="s">
        <v>6</v>
      </c>
      <c r="I19" s="12" t="n">
        <f aca="false">VLOOKUP(H19,VALORES!A$2:B$4,2,0)</f>
        <v>1</v>
      </c>
    </row>
    <row r="20" s="12" customFormat="true" ht="150" hidden="false" customHeight="false" outlineLevel="0" collapsed="false">
      <c r="A20" s="12" t="s">
        <v>74</v>
      </c>
      <c r="B20" s="12" t="n">
        <v>6</v>
      </c>
      <c r="C20" s="12" t="n">
        <v>19</v>
      </c>
      <c r="D20" s="13" t="s">
        <v>83</v>
      </c>
      <c r="E20" s="14" t="s">
        <v>84</v>
      </c>
      <c r="F20" s="14" t="s">
        <v>85</v>
      </c>
      <c r="G20" s="14" t="s">
        <v>86</v>
      </c>
      <c r="H20" s="12" t="s">
        <v>6</v>
      </c>
      <c r="I20" s="12" t="n">
        <f aca="false">VLOOKUP(H20,VALORES!A$2:B$4,2,0)</f>
        <v>1</v>
      </c>
    </row>
    <row r="21" s="12" customFormat="true" ht="60" hidden="false" customHeight="false" outlineLevel="0" collapsed="false">
      <c r="A21" s="12" t="s">
        <v>74</v>
      </c>
      <c r="B21" s="12" t="n">
        <v>6</v>
      </c>
      <c r="C21" s="12" t="n">
        <v>20</v>
      </c>
      <c r="D21" s="13" t="s">
        <v>87</v>
      </c>
      <c r="E21" s="13" t="s">
        <v>88</v>
      </c>
      <c r="F21" s="13" t="s">
        <v>89</v>
      </c>
      <c r="G21" s="13" t="s">
        <v>90</v>
      </c>
      <c r="H21" s="12" t="s">
        <v>6</v>
      </c>
      <c r="I21" s="12" t="n">
        <f aca="false">VLOOKUP(H21,VALORES!A$2:B$4,2,0)</f>
        <v>1</v>
      </c>
    </row>
    <row r="22" s="12" customFormat="true" ht="105" hidden="false" customHeight="false" outlineLevel="0" collapsed="false">
      <c r="A22" s="12" t="s">
        <v>74</v>
      </c>
      <c r="B22" s="12" t="n">
        <v>6</v>
      </c>
      <c r="C22" s="12" t="n">
        <v>21</v>
      </c>
      <c r="D22" s="13" t="s">
        <v>91</v>
      </c>
      <c r="E22" s="13" t="s">
        <v>92</v>
      </c>
      <c r="F22" s="13" t="s">
        <v>93</v>
      </c>
      <c r="G22" s="13" t="s">
        <v>94</v>
      </c>
      <c r="H22" s="12" t="s">
        <v>6</v>
      </c>
      <c r="I22" s="12" t="n">
        <f aca="false">VLOOKUP(H22,VALORES!A$2:B$4,2,0)</f>
        <v>1</v>
      </c>
    </row>
    <row r="23" s="12" customFormat="true" ht="105" hidden="false" customHeight="false" outlineLevel="0" collapsed="false">
      <c r="A23" s="12" t="s">
        <v>74</v>
      </c>
      <c r="B23" s="12" t="n">
        <v>6</v>
      </c>
      <c r="C23" s="12" t="n">
        <v>22</v>
      </c>
      <c r="D23" s="13" t="s">
        <v>95</v>
      </c>
      <c r="E23" s="14" t="s">
        <v>96</v>
      </c>
      <c r="F23" s="14" t="s">
        <v>97</v>
      </c>
      <c r="G23" s="14" t="s">
        <v>98</v>
      </c>
      <c r="H23" s="12" t="s">
        <v>6</v>
      </c>
      <c r="I23" s="12" t="n">
        <f aca="false">VLOOKUP(H23,VALORES!A$2:B$4,2,0)</f>
        <v>1</v>
      </c>
    </row>
    <row r="24" s="12" customFormat="true" ht="105" hidden="false" customHeight="false" outlineLevel="0" collapsed="false">
      <c r="A24" s="12" t="s">
        <v>74</v>
      </c>
      <c r="B24" s="12" t="n">
        <v>6</v>
      </c>
      <c r="C24" s="12" t="n">
        <v>23</v>
      </c>
      <c r="D24" s="13" t="s">
        <v>99</v>
      </c>
      <c r="E24" s="14" t="s">
        <v>100</v>
      </c>
      <c r="F24" s="14" t="s">
        <v>101</v>
      </c>
      <c r="G24" s="14" t="s">
        <v>102</v>
      </c>
      <c r="H24" s="12" t="s">
        <v>6</v>
      </c>
      <c r="I24" s="12" t="n">
        <f aca="false">VLOOKUP(H24,VALORES!A$2:B$4,2,0)</f>
        <v>1</v>
      </c>
    </row>
    <row r="25" s="12" customFormat="true" ht="120" hidden="false" customHeight="false" outlineLevel="0" collapsed="false">
      <c r="A25" s="12" t="s">
        <v>74</v>
      </c>
      <c r="B25" s="12" t="n">
        <v>6</v>
      </c>
      <c r="C25" s="12" t="n">
        <v>24</v>
      </c>
      <c r="D25" s="13" t="s">
        <v>103</v>
      </c>
      <c r="E25" s="14" t="s">
        <v>104</v>
      </c>
      <c r="F25" s="14" t="s">
        <v>105</v>
      </c>
      <c r="G25" s="14" t="s">
        <v>106</v>
      </c>
      <c r="H25" s="12" t="s">
        <v>6</v>
      </c>
      <c r="I25" s="12" t="n">
        <f aca="false">VLOOKUP(H25,VALORES!A$2:B$4,2,0)</f>
        <v>1</v>
      </c>
    </row>
    <row r="26" s="12" customFormat="true" ht="135" hidden="false" customHeight="false" outlineLevel="0" collapsed="false">
      <c r="A26" s="12" t="s">
        <v>74</v>
      </c>
      <c r="B26" s="12" t="n">
        <v>6</v>
      </c>
      <c r="C26" s="12" t="n">
        <v>25</v>
      </c>
      <c r="D26" s="13" t="s">
        <v>107</v>
      </c>
      <c r="E26" s="14" t="s">
        <v>108</v>
      </c>
      <c r="F26" s="14" t="s">
        <v>109</v>
      </c>
      <c r="G26" s="14" t="s">
        <v>110</v>
      </c>
      <c r="H26" s="12" t="s">
        <v>6</v>
      </c>
      <c r="I26" s="12" t="n">
        <f aca="false">VLOOKUP(H26,VALORES!A$2:B$4,2,0)</f>
        <v>1</v>
      </c>
    </row>
    <row r="32" customFormat="false" ht="15" hidden="false" customHeight="false" outlineLevel="0" collapsed="false">
      <c r="A32" s="15" t="s">
        <v>111</v>
      </c>
      <c r="B32" s="0" t="s">
        <v>112</v>
      </c>
      <c r="C32" s="0" t="s">
        <v>113</v>
      </c>
      <c r="D32" s="1" t="s">
        <v>114</v>
      </c>
    </row>
    <row r="33" customFormat="false" ht="15" hidden="false" customHeight="false" outlineLevel="0" collapsed="false">
      <c r="A33" s="0" t="s">
        <v>9</v>
      </c>
      <c r="B33" s="16" t="n">
        <f aca="false">AVERAGE(I2:I11)*10</f>
        <v>10</v>
      </c>
      <c r="C33" s="17" t="n">
        <f aca="false">37/65</f>
        <v>0.569230769230769</v>
      </c>
      <c r="D33" s="18" t="n">
        <f aca="false">B33*C33</f>
        <v>5.69230769230769</v>
      </c>
    </row>
    <row r="34" customFormat="false" ht="15" hidden="false" customHeight="false" outlineLevel="0" collapsed="false">
      <c r="A34" s="0" t="s">
        <v>115</v>
      </c>
      <c r="B34" s="16" t="n">
        <f aca="false">AVERAGE(I12:I17)*10</f>
        <v>10</v>
      </c>
      <c r="C34" s="17" t="n">
        <f aca="false">14/65</f>
        <v>0.215384615384615</v>
      </c>
      <c r="D34" s="18" t="n">
        <f aca="false">B34*C34</f>
        <v>2.15384615384615</v>
      </c>
    </row>
    <row r="35" customFormat="false" ht="15" hidden="false" customHeight="false" outlineLevel="0" collapsed="false">
      <c r="A35" s="0" t="s">
        <v>116</v>
      </c>
      <c r="B35" s="16" t="n">
        <f aca="false">AVERAGE(I18:I26)*10</f>
        <v>10</v>
      </c>
      <c r="C35" s="17" t="n">
        <f aca="false">14/65</f>
        <v>0.215384615384615</v>
      </c>
      <c r="D35" s="18" t="n">
        <f aca="false">B35*C35</f>
        <v>2.15384615384615</v>
      </c>
    </row>
    <row r="36" customFormat="false" ht="15" hidden="false" customHeight="false" outlineLevel="0" collapsed="false">
      <c r="A36" s="0" t="s">
        <v>114</v>
      </c>
      <c r="B36" s="16"/>
      <c r="C36" s="17" t="n">
        <f aca="false">SUM(C33:C35)</f>
        <v>1</v>
      </c>
      <c r="D36" s="19" t="n">
        <f aca="false">SUM(D33:D35)</f>
        <v>10</v>
      </c>
    </row>
  </sheetData>
  <autoFilter ref="A1:G26"/>
  <dataValidations count="1">
    <dataValidation allowBlank="true" operator="between" showDropDown="false" showErrorMessage="true" showInputMessage="true" sqref="H2:H36" type="list">
      <formula1>VALORES!$A$2:$A$4</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6"/>
  <sheetViews>
    <sheetView showFormulas="false" showGridLines="true" showRowColHeaders="true" showZeros="true" rightToLeft="false" tabSelected="true" showOutlineSymbols="true" defaultGridColor="true" view="normal" topLeftCell="C1" colorId="64" zoomScale="70" zoomScaleNormal="70" zoomScalePageLayoutView="100" workbookViewId="0">
      <pane xSplit="0" ySplit="1" topLeftCell="A2" activePane="bottomLeft" state="frozen"/>
      <selection pane="topLeft" activeCell="C1" activeCellId="0" sqref="C1"/>
      <selection pane="bottomLeft" activeCell="H18" activeCellId="0" sqref="H18"/>
    </sheetView>
  </sheetViews>
  <sheetFormatPr defaultRowHeight="15" zeroHeight="false" outlineLevelRow="0" outlineLevelCol="0"/>
  <cols>
    <col collapsed="false" customWidth="true" hidden="false" outlineLevel="0" max="1" min="1" style="0" width="18.28"/>
    <col collapsed="false" customWidth="true" hidden="false" outlineLevel="0" max="2" min="2" style="0" width="13.14"/>
    <col collapsed="false" customWidth="true" hidden="false" outlineLevel="0" max="3" min="3" style="0" width="13.85"/>
    <col collapsed="false" customWidth="true" hidden="false" outlineLevel="0" max="4" min="4" style="1" width="55.15"/>
    <col collapsed="false" customWidth="true" hidden="false" outlineLevel="0" max="5" min="5" style="1" width="33"/>
    <col collapsed="false" customWidth="true" hidden="false" outlineLevel="0" max="6" min="6" style="1" width="20.85"/>
    <col collapsed="false" customWidth="true" hidden="false" outlineLevel="0" max="7" min="7" style="1" width="43.43"/>
    <col collapsed="false" customWidth="true" hidden="false" outlineLevel="0" max="8" min="8" style="0" width="35.71"/>
    <col collapsed="false" customWidth="true" hidden="false" outlineLevel="0" max="9" min="9" style="0" width="17.28"/>
    <col collapsed="false" customWidth="true" hidden="false" outlineLevel="0" max="1025" min="10" style="0" width="9.14"/>
  </cols>
  <sheetData>
    <row r="1" customFormat="false" ht="15" hidden="false" customHeight="false" outlineLevel="0" collapsed="false">
      <c r="A1" s="2" t="s">
        <v>0</v>
      </c>
      <c r="B1" s="2" t="s">
        <v>1</v>
      </c>
      <c r="C1" s="2" t="s">
        <v>2</v>
      </c>
      <c r="D1" s="3" t="s">
        <v>3</v>
      </c>
      <c r="E1" s="3" t="s">
        <v>4</v>
      </c>
      <c r="F1" s="3" t="s">
        <v>5</v>
      </c>
      <c r="G1" s="3" t="s">
        <v>6</v>
      </c>
      <c r="H1" s="4" t="s">
        <v>7</v>
      </c>
      <c r="I1" s="5" t="s">
        <v>8</v>
      </c>
    </row>
    <row r="2" s="6" customFormat="true" ht="195" hidden="false" customHeight="false" outlineLevel="0" collapsed="false">
      <c r="A2" s="6" t="s">
        <v>9</v>
      </c>
      <c r="B2" s="6" t="n">
        <v>1</v>
      </c>
      <c r="C2" s="6" t="n">
        <v>1</v>
      </c>
      <c r="D2" s="7" t="s">
        <v>10</v>
      </c>
      <c r="E2" s="8" t="s">
        <v>11</v>
      </c>
      <c r="F2" s="7" t="s">
        <v>12</v>
      </c>
      <c r="G2" s="7" t="s">
        <v>13</v>
      </c>
      <c r="H2" s="6" t="s">
        <v>5</v>
      </c>
      <c r="I2" s="6" t="n">
        <f aca="false">VLOOKUP(H2,VALORES!A$2:B$4,2,0)</f>
        <v>0.5</v>
      </c>
    </row>
    <row r="3" s="6" customFormat="true" ht="150" hidden="false" customHeight="false" outlineLevel="0" collapsed="false">
      <c r="A3" s="6" t="s">
        <v>9</v>
      </c>
      <c r="B3" s="6" t="n">
        <v>1</v>
      </c>
      <c r="C3" s="6" t="n">
        <v>2</v>
      </c>
      <c r="D3" s="7" t="s">
        <v>14</v>
      </c>
      <c r="E3" s="7" t="s">
        <v>15</v>
      </c>
      <c r="F3" s="7" t="s">
        <v>16</v>
      </c>
      <c r="G3" s="7" t="s">
        <v>17</v>
      </c>
      <c r="H3" s="6" t="s">
        <v>6</v>
      </c>
      <c r="I3" s="6" t="n">
        <f aca="false">VLOOKUP(H3,VALORES!A$2:B$4,2,0)</f>
        <v>1</v>
      </c>
    </row>
    <row r="4" s="6" customFormat="true" ht="210" hidden="false" customHeight="false" outlineLevel="0" collapsed="false">
      <c r="A4" s="6" t="s">
        <v>9</v>
      </c>
      <c r="B4" s="6" t="n">
        <v>1</v>
      </c>
      <c r="C4" s="6" t="n">
        <v>3</v>
      </c>
      <c r="D4" s="7" t="s">
        <v>18</v>
      </c>
      <c r="E4" s="8" t="s">
        <v>19</v>
      </c>
      <c r="F4" s="8" t="s">
        <v>20</v>
      </c>
      <c r="G4" s="8" t="s">
        <v>21</v>
      </c>
      <c r="H4" s="6" t="s">
        <v>6</v>
      </c>
      <c r="I4" s="6" t="n">
        <f aca="false">VLOOKUP(H4,VALORES!A$2:B$4,2,0)</f>
        <v>1</v>
      </c>
    </row>
    <row r="5" s="6" customFormat="true" ht="195" hidden="false" customHeight="false" outlineLevel="0" collapsed="false">
      <c r="A5" s="6" t="s">
        <v>9</v>
      </c>
      <c r="B5" s="6" t="n">
        <v>1</v>
      </c>
      <c r="C5" s="6" t="n">
        <v>4</v>
      </c>
      <c r="D5" s="7" t="s">
        <v>22</v>
      </c>
      <c r="E5" s="8" t="s">
        <v>23</v>
      </c>
      <c r="F5" s="8" t="s">
        <v>24</v>
      </c>
      <c r="G5" s="8" t="s">
        <v>25</v>
      </c>
      <c r="H5" s="6" t="s">
        <v>6</v>
      </c>
      <c r="I5" s="6" t="n">
        <f aca="false">VLOOKUP(H5,VALORES!A$2:B$4,2,0)</f>
        <v>1</v>
      </c>
    </row>
    <row r="6" s="6" customFormat="true" ht="165" hidden="false" customHeight="false" outlineLevel="0" collapsed="false">
      <c r="A6" s="6" t="s">
        <v>9</v>
      </c>
      <c r="B6" s="6" t="n">
        <v>1</v>
      </c>
      <c r="C6" s="6" t="n">
        <v>5</v>
      </c>
      <c r="D6" s="7" t="s">
        <v>26</v>
      </c>
      <c r="E6" s="7" t="s">
        <v>27</v>
      </c>
      <c r="F6" s="7" t="s">
        <v>28</v>
      </c>
      <c r="G6" s="7" t="s">
        <v>29</v>
      </c>
      <c r="H6" s="6" t="s">
        <v>6</v>
      </c>
      <c r="I6" s="6" t="n">
        <f aca="false">VLOOKUP(H6,VALORES!A$2:B$4,2,0)</f>
        <v>1</v>
      </c>
    </row>
    <row r="7" s="6" customFormat="true" ht="135" hidden="false" customHeight="false" outlineLevel="0" collapsed="false">
      <c r="A7" s="6" t="s">
        <v>9</v>
      </c>
      <c r="B7" s="6" t="n">
        <v>1</v>
      </c>
      <c r="C7" s="6" t="n">
        <v>6</v>
      </c>
      <c r="D7" s="7" t="s">
        <v>30</v>
      </c>
      <c r="E7" s="7" t="s">
        <v>31</v>
      </c>
      <c r="F7" s="7" t="s">
        <v>32</v>
      </c>
      <c r="G7" s="7" t="s">
        <v>33</v>
      </c>
      <c r="H7" s="6" t="s">
        <v>6</v>
      </c>
      <c r="I7" s="6" t="n">
        <f aca="false">VLOOKUP(H7,VALORES!A$2:B$4,2,0)</f>
        <v>1</v>
      </c>
    </row>
    <row r="8" s="6" customFormat="true" ht="135" hidden="false" customHeight="false" outlineLevel="0" collapsed="false">
      <c r="A8" s="6" t="s">
        <v>9</v>
      </c>
      <c r="B8" s="6" t="n">
        <v>1</v>
      </c>
      <c r="C8" s="6" t="n">
        <v>7</v>
      </c>
      <c r="D8" s="7" t="s">
        <v>34</v>
      </c>
      <c r="E8" s="8" t="s">
        <v>35</v>
      </c>
      <c r="F8" s="8" t="s">
        <v>36</v>
      </c>
      <c r="G8" s="8" t="s">
        <v>37</v>
      </c>
      <c r="H8" s="6" t="s">
        <v>6</v>
      </c>
      <c r="I8" s="6" t="n">
        <f aca="false">VLOOKUP(H8,VALORES!A$2:B$4,2,0)</f>
        <v>1</v>
      </c>
    </row>
    <row r="9" s="6" customFormat="true" ht="165" hidden="false" customHeight="false" outlineLevel="0" collapsed="false">
      <c r="A9" s="6" t="s">
        <v>9</v>
      </c>
      <c r="B9" s="6" t="n">
        <v>1</v>
      </c>
      <c r="C9" s="6" t="n">
        <v>8</v>
      </c>
      <c r="D9" s="7" t="s">
        <v>38</v>
      </c>
      <c r="E9" s="8" t="s">
        <v>39</v>
      </c>
      <c r="F9" s="8" t="s">
        <v>40</v>
      </c>
      <c r="G9" s="8" t="s">
        <v>41</v>
      </c>
      <c r="H9" s="6" t="s">
        <v>6</v>
      </c>
      <c r="I9" s="6" t="n">
        <f aca="false">VLOOKUP(H9,VALORES!A$2:B$4,2,0)</f>
        <v>1</v>
      </c>
    </row>
    <row r="10" s="6" customFormat="true" ht="135" hidden="false" customHeight="false" outlineLevel="0" collapsed="false">
      <c r="A10" s="6" t="s">
        <v>9</v>
      </c>
      <c r="B10" s="6" t="n">
        <v>1</v>
      </c>
      <c r="C10" s="6" t="n">
        <v>9</v>
      </c>
      <c r="D10" s="7" t="s">
        <v>42</v>
      </c>
      <c r="E10" s="8" t="s">
        <v>43</v>
      </c>
      <c r="F10" s="8" t="s">
        <v>44</v>
      </c>
      <c r="G10" s="8" t="s">
        <v>45</v>
      </c>
      <c r="H10" s="6" t="s">
        <v>6</v>
      </c>
      <c r="I10" s="6" t="n">
        <f aca="false">VLOOKUP(H10,VALORES!A$2:B$4,2,0)</f>
        <v>1</v>
      </c>
    </row>
    <row r="11" s="6" customFormat="true" ht="165" hidden="false" customHeight="false" outlineLevel="0" collapsed="false">
      <c r="A11" s="6" t="s">
        <v>9</v>
      </c>
      <c r="B11" s="6" t="n">
        <v>1</v>
      </c>
      <c r="C11" s="6" t="n">
        <v>10</v>
      </c>
      <c r="D11" s="7" t="s">
        <v>46</v>
      </c>
      <c r="E11" s="8" t="s">
        <v>47</v>
      </c>
      <c r="F11" s="7" t="s">
        <v>48</v>
      </c>
      <c r="G11" s="8" t="s">
        <v>49</v>
      </c>
      <c r="H11" s="6" t="s">
        <v>6</v>
      </c>
      <c r="I11" s="6" t="n">
        <f aca="false">VLOOKUP(H11,VALORES!A$2:B$4,2,0)</f>
        <v>1</v>
      </c>
    </row>
    <row r="12" s="9" customFormat="true" ht="75" hidden="false" customHeight="false" outlineLevel="0" collapsed="false">
      <c r="A12" s="9" t="s">
        <v>50</v>
      </c>
      <c r="B12" s="9" t="n">
        <v>3</v>
      </c>
      <c r="C12" s="9" t="n">
        <v>11</v>
      </c>
      <c r="D12" s="10" t="s">
        <v>51</v>
      </c>
      <c r="E12" s="10" t="s">
        <v>52</v>
      </c>
      <c r="F12" s="10" t="s">
        <v>53</v>
      </c>
      <c r="G12" s="10" t="s">
        <v>54</v>
      </c>
      <c r="H12" s="9" t="s">
        <v>6</v>
      </c>
      <c r="I12" s="9" t="n">
        <f aca="false">VLOOKUP(H12,VALORES!A$2:B$4,2,0)</f>
        <v>1</v>
      </c>
    </row>
    <row r="13" s="9" customFormat="true" ht="90" hidden="false" customHeight="false" outlineLevel="0" collapsed="false">
      <c r="A13" s="9" t="s">
        <v>50</v>
      </c>
      <c r="B13" s="9" t="n">
        <v>3</v>
      </c>
      <c r="C13" s="9" t="n">
        <v>12</v>
      </c>
      <c r="D13" s="10" t="s">
        <v>55</v>
      </c>
      <c r="E13" s="10" t="s">
        <v>56</v>
      </c>
      <c r="F13" s="10" t="s">
        <v>57</v>
      </c>
      <c r="G13" s="11" t="s">
        <v>58</v>
      </c>
      <c r="H13" s="9" t="s">
        <v>6</v>
      </c>
      <c r="I13" s="9" t="n">
        <f aca="false">VLOOKUP(H13,VALORES!A$2:B$4,2,0)</f>
        <v>1</v>
      </c>
    </row>
    <row r="14" s="9" customFormat="true" ht="90" hidden="false" customHeight="false" outlineLevel="0" collapsed="false">
      <c r="A14" s="9" t="s">
        <v>50</v>
      </c>
      <c r="B14" s="9" t="n">
        <v>3</v>
      </c>
      <c r="C14" s="9" t="n">
        <v>13</v>
      </c>
      <c r="D14" s="10" t="s">
        <v>59</v>
      </c>
      <c r="E14" s="11" t="s">
        <v>60</v>
      </c>
      <c r="F14" s="10" t="s">
        <v>61</v>
      </c>
      <c r="G14" s="11" t="s">
        <v>62</v>
      </c>
      <c r="H14" s="9" t="s">
        <v>6</v>
      </c>
      <c r="I14" s="9" t="n">
        <f aca="false">VLOOKUP(H14,VALORES!A$2:B$4,2,0)</f>
        <v>1</v>
      </c>
    </row>
    <row r="15" s="9" customFormat="true" ht="135" hidden="false" customHeight="false" outlineLevel="0" collapsed="false">
      <c r="A15" s="9" t="s">
        <v>50</v>
      </c>
      <c r="B15" s="9" t="n">
        <v>3</v>
      </c>
      <c r="C15" s="9" t="n">
        <v>14</v>
      </c>
      <c r="D15" s="10" t="s">
        <v>63</v>
      </c>
      <c r="E15" s="11" t="s">
        <v>64</v>
      </c>
      <c r="F15" s="11" t="s">
        <v>65</v>
      </c>
      <c r="G15" s="11" t="s">
        <v>66</v>
      </c>
      <c r="H15" s="9" t="s">
        <v>6</v>
      </c>
      <c r="I15" s="9" t="n">
        <f aca="false">VLOOKUP(H15,VALORES!A$2:B$4,2,0)</f>
        <v>1</v>
      </c>
    </row>
    <row r="16" s="9" customFormat="true" ht="90" hidden="false" customHeight="false" outlineLevel="0" collapsed="false">
      <c r="A16" s="9" t="s">
        <v>50</v>
      </c>
      <c r="B16" s="9" t="n">
        <v>3</v>
      </c>
      <c r="C16" s="9" t="n">
        <v>15</v>
      </c>
      <c r="D16" s="10" t="s">
        <v>67</v>
      </c>
      <c r="E16" s="10" t="s">
        <v>68</v>
      </c>
      <c r="F16" s="10"/>
      <c r="G16" s="11" t="s">
        <v>69</v>
      </c>
      <c r="H16" s="9" t="s">
        <v>6</v>
      </c>
      <c r="I16" s="9" t="n">
        <f aca="false">VLOOKUP(H16,VALORES!A$2:B$4,2,0)</f>
        <v>1</v>
      </c>
    </row>
    <row r="17" s="9" customFormat="true" ht="120" hidden="false" customHeight="false" outlineLevel="0" collapsed="false">
      <c r="A17" s="9" t="s">
        <v>50</v>
      </c>
      <c r="B17" s="9" t="n">
        <v>3</v>
      </c>
      <c r="C17" s="9" t="n">
        <v>16</v>
      </c>
      <c r="D17" s="10" t="s">
        <v>70</v>
      </c>
      <c r="E17" s="11" t="s">
        <v>71</v>
      </c>
      <c r="F17" s="10" t="s">
        <v>72</v>
      </c>
      <c r="G17" s="11" t="s">
        <v>73</v>
      </c>
      <c r="H17" s="9" t="s">
        <v>6</v>
      </c>
      <c r="I17" s="9" t="n">
        <f aca="false">VLOOKUP(H17,VALORES!A$2:B$4,2,0)</f>
        <v>1</v>
      </c>
    </row>
    <row r="18" s="12" customFormat="true" ht="150" hidden="false" customHeight="false" outlineLevel="0" collapsed="false">
      <c r="A18" s="12" t="s">
        <v>74</v>
      </c>
      <c r="B18" s="12" t="n">
        <v>6</v>
      </c>
      <c r="C18" s="12" t="n">
        <v>17</v>
      </c>
      <c r="D18" s="13" t="s">
        <v>75</v>
      </c>
      <c r="E18" s="14" t="s">
        <v>76</v>
      </c>
      <c r="F18" s="14" t="s">
        <v>77</v>
      </c>
      <c r="G18" s="14" t="s">
        <v>78</v>
      </c>
      <c r="H18" s="12" t="s">
        <v>4</v>
      </c>
      <c r="I18" s="12" t="n">
        <f aca="false">VLOOKUP(H18,VALORES!A$2:B$4,2,0)</f>
        <v>0</v>
      </c>
    </row>
    <row r="19" s="12" customFormat="true" ht="180" hidden="false" customHeight="false" outlineLevel="0" collapsed="false">
      <c r="A19" s="12" t="s">
        <v>74</v>
      </c>
      <c r="B19" s="12" t="n">
        <v>6</v>
      </c>
      <c r="C19" s="12" t="n">
        <v>18</v>
      </c>
      <c r="D19" s="13" t="s">
        <v>79</v>
      </c>
      <c r="E19" s="14" t="s">
        <v>80</v>
      </c>
      <c r="F19" s="14" t="s">
        <v>81</v>
      </c>
      <c r="G19" s="14" t="s">
        <v>82</v>
      </c>
      <c r="H19" s="12" t="s">
        <v>4</v>
      </c>
      <c r="I19" s="12" t="n">
        <f aca="false">VLOOKUP(H19,VALORES!A$2:B$4,2,0)</f>
        <v>0</v>
      </c>
    </row>
    <row r="20" s="12" customFormat="true" ht="150" hidden="false" customHeight="false" outlineLevel="0" collapsed="false">
      <c r="A20" s="12" t="s">
        <v>74</v>
      </c>
      <c r="B20" s="12" t="n">
        <v>6</v>
      </c>
      <c r="C20" s="12" t="n">
        <v>19</v>
      </c>
      <c r="D20" s="13" t="s">
        <v>83</v>
      </c>
      <c r="E20" s="14" t="s">
        <v>84</v>
      </c>
      <c r="F20" s="14" t="s">
        <v>85</v>
      </c>
      <c r="G20" s="14" t="s">
        <v>86</v>
      </c>
      <c r="H20" s="12" t="s">
        <v>4</v>
      </c>
      <c r="I20" s="12" t="n">
        <f aca="false">VLOOKUP(H20,VALORES!A$2:B$4,2,0)</f>
        <v>0</v>
      </c>
    </row>
    <row r="21" s="12" customFormat="true" ht="60" hidden="false" customHeight="false" outlineLevel="0" collapsed="false">
      <c r="A21" s="12" t="s">
        <v>74</v>
      </c>
      <c r="B21" s="12" t="n">
        <v>6</v>
      </c>
      <c r="C21" s="12" t="n">
        <v>20</v>
      </c>
      <c r="D21" s="13" t="s">
        <v>87</v>
      </c>
      <c r="E21" s="13" t="s">
        <v>88</v>
      </c>
      <c r="F21" s="13" t="s">
        <v>89</v>
      </c>
      <c r="G21" s="13" t="s">
        <v>90</v>
      </c>
      <c r="H21" s="12" t="s">
        <v>4</v>
      </c>
      <c r="I21" s="12" t="n">
        <f aca="false">VLOOKUP(H21,VALORES!A$2:B$4,2,0)</f>
        <v>0</v>
      </c>
    </row>
    <row r="22" s="12" customFormat="true" ht="105" hidden="false" customHeight="false" outlineLevel="0" collapsed="false">
      <c r="A22" s="12" t="s">
        <v>74</v>
      </c>
      <c r="B22" s="12" t="n">
        <v>6</v>
      </c>
      <c r="C22" s="12" t="n">
        <v>21</v>
      </c>
      <c r="D22" s="13" t="s">
        <v>91</v>
      </c>
      <c r="E22" s="13" t="s">
        <v>92</v>
      </c>
      <c r="F22" s="13" t="s">
        <v>93</v>
      </c>
      <c r="G22" s="13" t="s">
        <v>94</v>
      </c>
      <c r="H22" s="12" t="s">
        <v>4</v>
      </c>
      <c r="I22" s="12" t="n">
        <f aca="false">VLOOKUP(H22,VALORES!A$2:B$4,2,0)</f>
        <v>0</v>
      </c>
    </row>
    <row r="23" s="12" customFormat="true" ht="105" hidden="false" customHeight="false" outlineLevel="0" collapsed="false">
      <c r="A23" s="12" t="s">
        <v>74</v>
      </c>
      <c r="B23" s="12" t="n">
        <v>6</v>
      </c>
      <c r="C23" s="12" t="n">
        <v>22</v>
      </c>
      <c r="D23" s="13" t="s">
        <v>95</v>
      </c>
      <c r="E23" s="14" t="s">
        <v>96</v>
      </c>
      <c r="F23" s="14" t="s">
        <v>97</v>
      </c>
      <c r="G23" s="14" t="s">
        <v>98</v>
      </c>
      <c r="H23" s="12" t="s">
        <v>4</v>
      </c>
      <c r="I23" s="12" t="n">
        <f aca="false">VLOOKUP(H23,VALORES!A$2:B$4,2,0)</f>
        <v>0</v>
      </c>
    </row>
    <row r="24" s="12" customFormat="true" ht="105" hidden="false" customHeight="false" outlineLevel="0" collapsed="false">
      <c r="A24" s="12" t="s">
        <v>74</v>
      </c>
      <c r="B24" s="12" t="n">
        <v>6</v>
      </c>
      <c r="C24" s="12" t="n">
        <v>23</v>
      </c>
      <c r="D24" s="13" t="s">
        <v>99</v>
      </c>
      <c r="E24" s="14" t="s">
        <v>100</v>
      </c>
      <c r="F24" s="14" t="s">
        <v>101</v>
      </c>
      <c r="G24" s="14" t="s">
        <v>102</v>
      </c>
      <c r="H24" s="12" t="s">
        <v>4</v>
      </c>
      <c r="I24" s="12" t="n">
        <f aca="false">VLOOKUP(H24,VALORES!A$2:B$4,2,0)</f>
        <v>0</v>
      </c>
    </row>
    <row r="25" s="12" customFormat="true" ht="120" hidden="false" customHeight="false" outlineLevel="0" collapsed="false">
      <c r="A25" s="12" t="s">
        <v>74</v>
      </c>
      <c r="B25" s="12" t="n">
        <v>6</v>
      </c>
      <c r="C25" s="12" t="n">
        <v>24</v>
      </c>
      <c r="D25" s="13" t="s">
        <v>103</v>
      </c>
      <c r="E25" s="14" t="s">
        <v>104</v>
      </c>
      <c r="F25" s="14" t="s">
        <v>105</v>
      </c>
      <c r="G25" s="14" t="s">
        <v>106</v>
      </c>
      <c r="H25" s="12" t="s">
        <v>4</v>
      </c>
      <c r="I25" s="12" t="n">
        <f aca="false">VLOOKUP(H25,VALORES!A$2:B$4,2,0)</f>
        <v>0</v>
      </c>
    </row>
    <row r="26" s="12" customFormat="true" ht="135" hidden="false" customHeight="false" outlineLevel="0" collapsed="false">
      <c r="A26" s="12" t="s">
        <v>74</v>
      </c>
      <c r="B26" s="12" t="n">
        <v>6</v>
      </c>
      <c r="C26" s="12" t="n">
        <v>25</v>
      </c>
      <c r="D26" s="13" t="s">
        <v>107</v>
      </c>
      <c r="E26" s="14" t="s">
        <v>108</v>
      </c>
      <c r="F26" s="14" t="s">
        <v>109</v>
      </c>
      <c r="G26" s="14" t="s">
        <v>110</v>
      </c>
      <c r="H26" s="12" t="s">
        <v>4</v>
      </c>
      <c r="I26" s="12" t="n">
        <f aca="false">VLOOKUP(H26,VALORES!A$2:B$4,2,0)</f>
        <v>0</v>
      </c>
    </row>
    <row r="32" customFormat="false" ht="15" hidden="false" customHeight="false" outlineLevel="0" collapsed="false">
      <c r="A32" s="15" t="s">
        <v>111</v>
      </c>
      <c r="B32" s="0" t="s">
        <v>112</v>
      </c>
      <c r="C32" s="0" t="s">
        <v>113</v>
      </c>
      <c r="D32" s="1" t="s">
        <v>114</v>
      </c>
    </row>
    <row r="33" customFormat="false" ht="15" hidden="false" customHeight="false" outlineLevel="0" collapsed="false">
      <c r="A33" s="0" t="s">
        <v>9</v>
      </c>
      <c r="B33" s="16" t="n">
        <f aca="false">AVERAGE(I2:I11)*10</f>
        <v>9.5</v>
      </c>
      <c r="C33" s="17" t="n">
        <f aca="false">37/65</f>
        <v>0.569230769230769</v>
      </c>
      <c r="D33" s="18" t="n">
        <f aca="false">B33*C33</f>
        <v>5.40769230769231</v>
      </c>
    </row>
    <row r="34" customFormat="false" ht="15" hidden="false" customHeight="false" outlineLevel="0" collapsed="false">
      <c r="A34" s="0" t="s">
        <v>115</v>
      </c>
      <c r="B34" s="16" t="n">
        <f aca="false">AVERAGE(I12:I17)*10</f>
        <v>10</v>
      </c>
      <c r="C34" s="17" t="n">
        <f aca="false">14/65</f>
        <v>0.215384615384615</v>
      </c>
      <c r="D34" s="18" t="n">
        <f aca="false">B34*C34</f>
        <v>2.15384615384615</v>
      </c>
    </row>
    <row r="35" customFormat="false" ht="15" hidden="false" customHeight="false" outlineLevel="0" collapsed="false">
      <c r="A35" s="0" t="s">
        <v>116</v>
      </c>
      <c r="B35" s="16" t="n">
        <f aca="false">AVERAGE(I18:I26)*10</f>
        <v>0</v>
      </c>
      <c r="C35" s="17" t="n">
        <f aca="false">14/65</f>
        <v>0.215384615384615</v>
      </c>
      <c r="D35" s="18" t="n">
        <f aca="false">B35*C35</f>
        <v>0</v>
      </c>
    </row>
    <row r="36" customFormat="false" ht="15" hidden="false" customHeight="false" outlineLevel="0" collapsed="false">
      <c r="A36" s="0" t="s">
        <v>114</v>
      </c>
      <c r="B36" s="16"/>
      <c r="C36" s="17" t="n">
        <f aca="false">SUM(C33:C35)</f>
        <v>1</v>
      </c>
      <c r="D36" s="19" t="n">
        <f aca="false">SUM(D33:D35)</f>
        <v>7.56153846153846</v>
      </c>
    </row>
  </sheetData>
  <autoFilter ref="A1:G26"/>
  <dataValidations count="1">
    <dataValidation allowBlank="true" operator="between" showDropDown="false" showErrorMessage="true" showInputMessage="true" sqref="H2:H36" type="list">
      <formula1>VALORES!$A$2:$A$4</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I36"/>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24" activePane="bottomLeft" state="frozen"/>
      <selection pane="topLeft" activeCell="A1" activeCellId="0" sqref="A1"/>
      <selection pane="bottomLeft" activeCell="I32" activeCellId="0" sqref="I32"/>
    </sheetView>
  </sheetViews>
  <sheetFormatPr defaultRowHeight="15" zeroHeight="false" outlineLevelRow="0" outlineLevelCol="0"/>
  <cols>
    <col collapsed="false" customWidth="true" hidden="false" outlineLevel="0" max="1" min="1" style="0" width="18.28"/>
    <col collapsed="false" customWidth="true" hidden="false" outlineLevel="0" max="2" min="2" style="0" width="13.14"/>
    <col collapsed="false" customWidth="true" hidden="false" outlineLevel="0" max="3" min="3" style="0" width="13.85"/>
    <col collapsed="false" customWidth="true" hidden="false" outlineLevel="0" max="4" min="4" style="1" width="55.15"/>
    <col collapsed="false" customWidth="true" hidden="false" outlineLevel="0" max="5" min="5" style="1" width="33"/>
    <col collapsed="false" customWidth="true" hidden="false" outlineLevel="0" max="6" min="6" style="1" width="20.85"/>
    <col collapsed="false" customWidth="true" hidden="false" outlineLevel="0" max="7" min="7" style="1" width="43.43"/>
    <col collapsed="false" customWidth="true" hidden="false" outlineLevel="0" max="8" min="8" style="0" width="35.71"/>
    <col collapsed="false" customWidth="true" hidden="false" outlineLevel="0" max="9" min="9" style="0" width="17.28"/>
    <col collapsed="false" customWidth="true" hidden="false" outlineLevel="0" max="1025" min="10" style="0" width="9.14"/>
  </cols>
  <sheetData>
    <row r="1" customFormat="false" ht="15" hidden="false" customHeight="false" outlineLevel="0" collapsed="false">
      <c r="A1" s="2" t="s">
        <v>0</v>
      </c>
      <c r="B1" s="2" t="s">
        <v>1</v>
      </c>
      <c r="C1" s="2" t="s">
        <v>2</v>
      </c>
      <c r="D1" s="3" t="s">
        <v>3</v>
      </c>
      <c r="E1" s="3" t="s">
        <v>4</v>
      </c>
      <c r="F1" s="3" t="s">
        <v>5</v>
      </c>
      <c r="G1" s="3" t="s">
        <v>6</v>
      </c>
      <c r="H1" s="4" t="s">
        <v>7</v>
      </c>
      <c r="I1" s="5" t="s">
        <v>8</v>
      </c>
    </row>
    <row r="2" s="6" customFormat="true" ht="195" hidden="false" customHeight="false" outlineLevel="0" collapsed="false">
      <c r="A2" s="6" t="s">
        <v>9</v>
      </c>
      <c r="B2" s="6" t="n">
        <v>1</v>
      </c>
      <c r="C2" s="6" t="n">
        <v>1</v>
      </c>
      <c r="D2" s="7" t="s">
        <v>10</v>
      </c>
      <c r="E2" s="8" t="s">
        <v>11</v>
      </c>
      <c r="F2" s="7" t="s">
        <v>12</v>
      </c>
      <c r="G2" s="7" t="s">
        <v>13</v>
      </c>
      <c r="H2" s="6" t="s">
        <v>6</v>
      </c>
      <c r="I2" s="6" t="n">
        <f aca="false">VLOOKUP(H2,VALORES!A$2:B$4,2,0)</f>
        <v>1</v>
      </c>
    </row>
    <row r="3" s="6" customFormat="true" ht="150" hidden="false" customHeight="false" outlineLevel="0" collapsed="false">
      <c r="A3" s="6" t="s">
        <v>9</v>
      </c>
      <c r="B3" s="6" t="n">
        <v>1</v>
      </c>
      <c r="C3" s="6" t="n">
        <v>2</v>
      </c>
      <c r="D3" s="7" t="s">
        <v>14</v>
      </c>
      <c r="E3" s="7" t="s">
        <v>15</v>
      </c>
      <c r="F3" s="7" t="s">
        <v>16</v>
      </c>
      <c r="G3" s="7" t="s">
        <v>17</v>
      </c>
      <c r="H3" s="6" t="s">
        <v>6</v>
      </c>
      <c r="I3" s="6" t="n">
        <f aca="false">VLOOKUP(H3,VALORES!A$2:B$4,2,0)</f>
        <v>1</v>
      </c>
    </row>
    <row r="4" s="6" customFormat="true" ht="210" hidden="false" customHeight="false" outlineLevel="0" collapsed="false">
      <c r="A4" s="6" t="s">
        <v>9</v>
      </c>
      <c r="B4" s="6" t="n">
        <v>1</v>
      </c>
      <c r="C4" s="6" t="n">
        <v>3</v>
      </c>
      <c r="D4" s="7" t="s">
        <v>18</v>
      </c>
      <c r="E4" s="8" t="s">
        <v>19</v>
      </c>
      <c r="F4" s="8" t="s">
        <v>20</v>
      </c>
      <c r="G4" s="8" t="s">
        <v>21</v>
      </c>
      <c r="H4" s="6" t="s">
        <v>6</v>
      </c>
      <c r="I4" s="6" t="n">
        <f aca="false">VLOOKUP(H4,VALORES!A$2:B$4,2,0)</f>
        <v>1</v>
      </c>
    </row>
    <row r="5" s="6" customFormat="true" ht="195" hidden="false" customHeight="false" outlineLevel="0" collapsed="false">
      <c r="A5" s="6" t="s">
        <v>9</v>
      </c>
      <c r="B5" s="6" t="n">
        <v>1</v>
      </c>
      <c r="C5" s="6" t="n">
        <v>4</v>
      </c>
      <c r="D5" s="7" t="s">
        <v>22</v>
      </c>
      <c r="E5" s="8" t="s">
        <v>23</v>
      </c>
      <c r="F5" s="8" t="s">
        <v>24</v>
      </c>
      <c r="G5" s="8" t="s">
        <v>25</v>
      </c>
      <c r="H5" s="6" t="s">
        <v>6</v>
      </c>
      <c r="I5" s="6" t="n">
        <f aca="false">VLOOKUP(H5,VALORES!A$2:B$4,2,0)</f>
        <v>1</v>
      </c>
    </row>
    <row r="6" s="6" customFormat="true" ht="165" hidden="false" customHeight="false" outlineLevel="0" collapsed="false">
      <c r="A6" s="6" t="s">
        <v>9</v>
      </c>
      <c r="B6" s="6" t="n">
        <v>1</v>
      </c>
      <c r="C6" s="6" t="n">
        <v>5</v>
      </c>
      <c r="D6" s="7" t="s">
        <v>26</v>
      </c>
      <c r="E6" s="7" t="s">
        <v>27</v>
      </c>
      <c r="F6" s="7" t="s">
        <v>28</v>
      </c>
      <c r="G6" s="7" t="s">
        <v>29</v>
      </c>
      <c r="H6" s="6" t="s">
        <v>6</v>
      </c>
      <c r="I6" s="6" t="n">
        <f aca="false">VLOOKUP(H6,VALORES!A$2:B$4,2,0)</f>
        <v>1</v>
      </c>
    </row>
    <row r="7" s="6" customFormat="true" ht="135" hidden="false" customHeight="false" outlineLevel="0" collapsed="false">
      <c r="A7" s="6" t="s">
        <v>9</v>
      </c>
      <c r="B7" s="6" t="n">
        <v>1</v>
      </c>
      <c r="C7" s="6" t="n">
        <v>6</v>
      </c>
      <c r="D7" s="7" t="s">
        <v>30</v>
      </c>
      <c r="E7" s="7" t="s">
        <v>31</v>
      </c>
      <c r="F7" s="7" t="s">
        <v>32</v>
      </c>
      <c r="G7" s="7" t="s">
        <v>33</v>
      </c>
      <c r="H7" s="6" t="s">
        <v>6</v>
      </c>
      <c r="I7" s="6" t="n">
        <f aca="false">VLOOKUP(H7,VALORES!A$2:B$4,2,0)</f>
        <v>1</v>
      </c>
    </row>
    <row r="8" s="6" customFormat="true" ht="135" hidden="false" customHeight="false" outlineLevel="0" collapsed="false">
      <c r="A8" s="6" t="s">
        <v>9</v>
      </c>
      <c r="B8" s="6" t="n">
        <v>1</v>
      </c>
      <c r="C8" s="6" t="n">
        <v>7</v>
      </c>
      <c r="D8" s="7" t="s">
        <v>34</v>
      </c>
      <c r="E8" s="8" t="s">
        <v>35</v>
      </c>
      <c r="F8" s="8" t="s">
        <v>36</v>
      </c>
      <c r="G8" s="8" t="s">
        <v>37</v>
      </c>
      <c r="H8" s="6" t="s">
        <v>6</v>
      </c>
      <c r="I8" s="6" t="n">
        <f aca="false">VLOOKUP(H8,VALORES!A$2:B$4,2,0)</f>
        <v>1</v>
      </c>
    </row>
    <row r="9" s="6" customFormat="true" ht="165" hidden="false" customHeight="false" outlineLevel="0" collapsed="false">
      <c r="A9" s="6" t="s">
        <v>9</v>
      </c>
      <c r="B9" s="6" t="n">
        <v>1</v>
      </c>
      <c r="C9" s="6" t="n">
        <v>8</v>
      </c>
      <c r="D9" s="7" t="s">
        <v>38</v>
      </c>
      <c r="E9" s="8" t="s">
        <v>39</v>
      </c>
      <c r="F9" s="8" t="s">
        <v>40</v>
      </c>
      <c r="G9" s="8" t="s">
        <v>41</v>
      </c>
      <c r="H9" s="6" t="s">
        <v>6</v>
      </c>
      <c r="I9" s="6" t="n">
        <f aca="false">VLOOKUP(H9,VALORES!A$2:B$4,2,0)</f>
        <v>1</v>
      </c>
    </row>
    <row r="10" s="6" customFormat="true" ht="135" hidden="false" customHeight="false" outlineLevel="0" collapsed="false">
      <c r="A10" s="6" t="s">
        <v>9</v>
      </c>
      <c r="B10" s="6" t="n">
        <v>1</v>
      </c>
      <c r="C10" s="6" t="n">
        <v>9</v>
      </c>
      <c r="D10" s="7" t="s">
        <v>42</v>
      </c>
      <c r="E10" s="8" t="s">
        <v>43</v>
      </c>
      <c r="F10" s="8" t="s">
        <v>44</v>
      </c>
      <c r="G10" s="8" t="s">
        <v>45</v>
      </c>
      <c r="H10" s="6" t="s">
        <v>6</v>
      </c>
      <c r="I10" s="6" t="n">
        <f aca="false">VLOOKUP(H10,VALORES!A$2:B$4,2,0)</f>
        <v>1</v>
      </c>
    </row>
    <row r="11" s="6" customFormat="true" ht="165" hidden="false" customHeight="false" outlineLevel="0" collapsed="false">
      <c r="A11" s="6" t="s">
        <v>9</v>
      </c>
      <c r="B11" s="6" t="n">
        <v>1</v>
      </c>
      <c r="C11" s="6" t="n">
        <v>10</v>
      </c>
      <c r="D11" s="7" t="s">
        <v>46</v>
      </c>
      <c r="E11" s="8" t="s">
        <v>47</v>
      </c>
      <c r="F11" s="7" t="s">
        <v>48</v>
      </c>
      <c r="G11" s="8" t="s">
        <v>49</v>
      </c>
      <c r="H11" s="6" t="s">
        <v>6</v>
      </c>
      <c r="I11" s="6" t="n">
        <f aca="false">VLOOKUP(H11,VALORES!A$2:B$4,2,0)</f>
        <v>1</v>
      </c>
    </row>
    <row r="12" s="9" customFormat="true" ht="75" hidden="false" customHeight="false" outlineLevel="0" collapsed="false">
      <c r="A12" s="9" t="s">
        <v>50</v>
      </c>
      <c r="B12" s="9" t="n">
        <v>3</v>
      </c>
      <c r="C12" s="9" t="n">
        <v>11</v>
      </c>
      <c r="D12" s="10" t="s">
        <v>51</v>
      </c>
      <c r="E12" s="10" t="s">
        <v>52</v>
      </c>
      <c r="F12" s="10" t="s">
        <v>53</v>
      </c>
      <c r="G12" s="10" t="s">
        <v>54</v>
      </c>
      <c r="H12" s="9" t="s">
        <v>6</v>
      </c>
      <c r="I12" s="9" t="n">
        <f aca="false">VLOOKUP(H12,VALORES!A$2:B$4,2,0)</f>
        <v>1</v>
      </c>
    </row>
    <row r="13" s="9" customFormat="true" ht="90" hidden="false" customHeight="false" outlineLevel="0" collapsed="false">
      <c r="A13" s="9" t="s">
        <v>50</v>
      </c>
      <c r="B13" s="9" t="n">
        <v>3</v>
      </c>
      <c r="C13" s="9" t="n">
        <v>12</v>
      </c>
      <c r="D13" s="10" t="s">
        <v>55</v>
      </c>
      <c r="E13" s="10" t="s">
        <v>56</v>
      </c>
      <c r="F13" s="10" t="s">
        <v>57</v>
      </c>
      <c r="G13" s="11" t="s">
        <v>58</v>
      </c>
      <c r="H13" s="9" t="s">
        <v>6</v>
      </c>
      <c r="I13" s="9" t="n">
        <f aca="false">VLOOKUP(H13,VALORES!A$2:B$4,2,0)</f>
        <v>1</v>
      </c>
    </row>
    <row r="14" s="9" customFormat="true" ht="90" hidden="false" customHeight="false" outlineLevel="0" collapsed="false">
      <c r="A14" s="9" t="s">
        <v>50</v>
      </c>
      <c r="B14" s="9" t="n">
        <v>3</v>
      </c>
      <c r="C14" s="9" t="n">
        <v>13</v>
      </c>
      <c r="D14" s="10" t="s">
        <v>59</v>
      </c>
      <c r="E14" s="11" t="s">
        <v>60</v>
      </c>
      <c r="F14" s="10" t="s">
        <v>61</v>
      </c>
      <c r="G14" s="11" t="s">
        <v>62</v>
      </c>
      <c r="H14" s="9" t="s">
        <v>6</v>
      </c>
      <c r="I14" s="9" t="n">
        <f aca="false">VLOOKUP(H14,VALORES!A$2:B$4,2,0)</f>
        <v>1</v>
      </c>
    </row>
    <row r="15" s="9" customFormat="true" ht="135" hidden="false" customHeight="false" outlineLevel="0" collapsed="false">
      <c r="A15" s="9" t="s">
        <v>50</v>
      </c>
      <c r="B15" s="9" t="n">
        <v>3</v>
      </c>
      <c r="C15" s="9" t="n">
        <v>14</v>
      </c>
      <c r="D15" s="10" t="s">
        <v>63</v>
      </c>
      <c r="E15" s="11" t="s">
        <v>64</v>
      </c>
      <c r="F15" s="11" t="s">
        <v>65</v>
      </c>
      <c r="G15" s="11" t="s">
        <v>66</v>
      </c>
      <c r="H15" s="9" t="s">
        <v>6</v>
      </c>
      <c r="I15" s="9" t="n">
        <f aca="false">VLOOKUP(H15,VALORES!A$2:B$4,2,0)</f>
        <v>1</v>
      </c>
    </row>
    <row r="16" s="9" customFormat="true" ht="90" hidden="false" customHeight="false" outlineLevel="0" collapsed="false">
      <c r="A16" s="9" t="s">
        <v>50</v>
      </c>
      <c r="B16" s="9" t="n">
        <v>3</v>
      </c>
      <c r="C16" s="9" t="n">
        <v>15</v>
      </c>
      <c r="D16" s="10" t="s">
        <v>67</v>
      </c>
      <c r="E16" s="10" t="s">
        <v>68</v>
      </c>
      <c r="F16" s="10"/>
      <c r="G16" s="11" t="s">
        <v>69</v>
      </c>
      <c r="H16" s="9" t="s">
        <v>6</v>
      </c>
      <c r="I16" s="9" t="n">
        <f aca="false">VLOOKUP(H16,VALORES!A$2:B$4,2,0)</f>
        <v>1</v>
      </c>
    </row>
    <row r="17" s="9" customFormat="true" ht="120" hidden="false" customHeight="false" outlineLevel="0" collapsed="false">
      <c r="A17" s="9" t="s">
        <v>50</v>
      </c>
      <c r="B17" s="9" t="n">
        <v>3</v>
      </c>
      <c r="C17" s="9" t="n">
        <v>16</v>
      </c>
      <c r="D17" s="10" t="s">
        <v>70</v>
      </c>
      <c r="E17" s="11" t="s">
        <v>71</v>
      </c>
      <c r="F17" s="10" t="s">
        <v>72</v>
      </c>
      <c r="G17" s="11" t="s">
        <v>73</v>
      </c>
      <c r="H17" s="9" t="s">
        <v>6</v>
      </c>
      <c r="I17" s="9" t="n">
        <f aca="false">VLOOKUP(H17,VALORES!A$2:B$4,2,0)</f>
        <v>1</v>
      </c>
    </row>
    <row r="18" s="12" customFormat="true" ht="150" hidden="false" customHeight="false" outlineLevel="0" collapsed="false">
      <c r="A18" s="12" t="s">
        <v>74</v>
      </c>
      <c r="B18" s="12" t="n">
        <v>6</v>
      </c>
      <c r="C18" s="12" t="n">
        <v>17</v>
      </c>
      <c r="D18" s="13" t="s">
        <v>75</v>
      </c>
      <c r="E18" s="14" t="s">
        <v>76</v>
      </c>
      <c r="F18" s="14" t="s">
        <v>77</v>
      </c>
      <c r="G18" s="14" t="s">
        <v>78</v>
      </c>
      <c r="H18" s="12" t="s">
        <v>6</v>
      </c>
      <c r="I18" s="12" t="n">
        <f aca="false">VLOOKUP(H18,VALORES!A$2:B$4,2,0)</f>
        <v>1</v>
      </c>
    </row>
    <row r="19" s="12" customFormat="true" ht="180" hidden="false" customHeight="false" outlineLevel="0" collapsed="false">
      <c r="A19" s="12" t="s">
        <v>74</v>
      </c>
      <c r="B19" s="12" t="n">
        <v>6</v>
      </c>
      <c r="C19" s="12" t="n">
        <v>18</v>
      </c>
      <c r="D19" s="13" t="s">
        <v>79</v>
      </c>
      <c r="E19" s="14" t="s">
        <v>80</v>
      </c>
      <c r="F19" s="14" t="s">
        <v>81</v>
      </c>
      <c r="G19" s="14" t="s">
        <v>82</v>
      </c>
      <c r="H19" s="12" t="s">
        <v>6</v>
      </c>
      <c r="I19" s="12" t="n">
        <f aca="false">VLOOKUP(H19,VALORES!A$2:B$4,2,0)</f>
        <v>1</v>
      </c>
    </row>
    <row r="20" s="12" customFormat="true" ht="150" hidden="false" customHeight="false" outlineLevel="0" collapsed="false">
      <c r="A20" s="12" t="s">
        <v>74</v>
      </c>
      <c r="B20" s="12" t="n">
        <v>6</v>
      </c>
      <c r="C20" s="12" t="n">
        <v>19</v>
      </c>
      <c r="D20" s="13" t="s">
        <v>83</v>
      </c>
      <c r="E20" s="14" t="s">
        <v>84</v>
      </c>
      <c r="F20" s="14" t="s">
        <v>85</v>
      </c>
      <c r="G20" s="14" t="s">
        <v>86</v>
      </c>
      <c r="H20" s="12" t="s">
        <v>6</v>
      </c>
      <c r="I20" s="12" t="n">
        <f aca="false">VLOOKUP(H20,VALORES!A$2:B$4,2,0)</f>
        <v>1</v>
      </c>
    </row>
    <row r="21" s="12" customFormat="true" ht="60" hidden="false" customHeight="false" outlineLevel="0" collapsed="false">
      <c r="A21" s="12" t="s">
        <v>74</v>
      </c>
      <c r="B21" s="12" t="n">
        <v>6</v>
      </c>
      <c r="C21" s="12" t="n">
        <v>20</v>
      </c>
      <c r="D21" s="13" t="s">
        <v>87</v>
      </c>
      <c r="E21" s="13" t="s">
        <v>88</v>
      </c>
      <c r="F21" s="13" t="s">
        <v>89</v>
      </c>
      <c r="G21" s="13" t="s">
        <v>90</v>
      </c>
      <c r="H21" s="12" t="s">
        <v>6</v>
      </c>
      <c r="I21" s="12" t="n">
        <f aca="false">VLOOKUP(H21,VALORES!A$2:B$4,2,0)</f>
        <v>1</v>
      </c>
    </row>
    <row r="22" s="12" customFormat="true" ht="105" hidden="false" customHeight="false" outlineLevel="0" collapsed="false">
      <c r="A22" s="12" t="s">
        <v>74</v>
      </c>
      <c r="B22" s="12" t="n">
        <v>6</v>
      </c>
      <c r="C22" s="12" t="n">
        <v>21</v>
      </c>
      <c r="D22" s="13" t="s">
        <v>91</v>
      </c>
      <c r="E22" s="13" t="s">
        <v>92</v>
      </c>
      <c r="F22" s="13" t="s">
        <v>93</v>
      </c>
      <c r="G22" s="13" t="s">
        <v>94</v>
      </c>
      <c r="H22" s="12" t="s">
        <v>6</v>
      </c>
      <c r="I22" s="12" t="n">
        <f aca="false">VLOOKUP(H22,VALORES!A$2:B$4,2,0)</f>
        <v>1</v>
      </c>
    </row>
    <row r="23" s="12" customFormat="true" ht="105" hidden="false" customHeight="false" outlineLevel="0" collapsed="false">
      <c r="A23" s="12" t="s">
        <v>74</v>
      </c>
      <c r="B23" s="12" t="n">
        <v>6</v>
      </c>
      <c r="C23" s="12" t="n">
        <v>22</v>
      </c>
      <c r="D23" s="13" t="s">
        <v>95</v>
      </c>
      <c r="E23" s="14" t="s">
        <v>96</v>
      </c>
      <c r="F23" s="14" t="s">
        <v>97</v>
      </c>
      <c r="G23" s="14" t="s">
        <v>98</v>
      </c>
      <c r="H23" s="12" t="s">
        <v>6</v>
      </c>
      <c r="I23" s="12" t="n">
        <f aca="false">VLOOKUP(H23,VALORES!A$2:B$4,2,0)</f>
        <v>1</v>
      </c>
    </row>
    <row r="24" s="12" customFormat="true" ht="105" hidden="false" customHeight="false" outlineLevel="0" collapsed="false">
      <c r="A24" s="12" t="s">
        <v>74</v>
      </c>
      <c r="B24" s="12" t="n">
        <v>6</v>
      </c>
      <c r="C24" s="12" t="n">
        <v>23</v>
      </c>
      <c r="D24" s="13" t="s">
        <v>99</v>
      </c>
      <c r="E24" s="14" t="s">
        <v>100</v>
      </c>
      <c r="F24" s="14" t="s">
        <v>101</v>
      </c>
      <c r="G24" s="14" t="s">
        <v>102</v>
      </c>
      <c r="H24" s="12" t="s">
        <v>6</v>
      </c>
      <c r="I24" s="12" t="n">
        <f aca="false">VLOOKUP(H24,VALORES!A$2:B$4,2,0)</f>
        <v>1</v>
      </c>
    </row>
    <row r="25" s="12" customFormat="true" ht="120" hidden="false" customHeight="false" outlineLevel="0" collapsed="false">
      <c r="A25" s="12" t="s">
        <v>74</v>
      </c>
      <c r="B25" s="12" t="n">
        <v>6</v>
      </c>
      <c r="C25" s="12" t="n">
        <v>24</v>
      </c>
      <c r="D25" s="13" t="s">
        <v>103</v>
      </c>
      <c r="E25" s="14" t="s">
        <v>104</v>
      </c>
      <c r="F25" s="14" t="s">
        <v>105</v>
      </c>
      <c r="G25" s="14" t="s">
        <v>106</v>
      </c>
      <c r="H25" s="12" t="s">
        <v>6</v>
      </c>
      <c r="I25" s="12" t="n">
        <f aca="false">VLOOKUP(H25,VALORES!A$2:B$4,2,0)</f>
        <v>1</v>
      </c>
    </row>
    <row r="26" s="12" customFormat="true" ht="135" hidden="false" customHeight="false" outlineLevel="0" collapsed="false">
      <c r="A26" s="12" t="s">
        <v>74</v>
      </c>
      <c r="B26" s="12" t="n">
        <v>6</v>
      </c>
      <c r="C26" s="12" t="n">
        <v>25</v>
      </c>
      <c r="D26" s="13" t="s">
        <v>107</v>
      </c>
      <c r="E26" s="14" t="s">
        <v>108</v>
      </c>
      <c r="F26" s="14" t="s">
        <v>109</v>
      </c>
      <c r="G26" s="14" t="s">
        <v>110</v>
      </c>
      <c r="H26" s="12" t="s">
        <v>6</v>
      </c>
      <c r="I26" s="12" t="n">
        <f aca="false">VLOOKUP(H26,VALORES!A$2:B$4,2,0)</f>
        <v>1</v>
      </c>
    </row>
    <row r="32" customFormat="false" ht="15" hidden="false" customHeight="false" outlineLevel="0" collapsed="false">
      <c r="A32" s="15" t="s">
        <v>111</v>
      </c>
      <c r="B32" s="0" t="s">
        <v>112</v>
      </c>
      <c r="C32" s="0" t="s">
        <v>113</v>
      </c>
      <c r="D32" s="1" t="s">
        <v>114</v>
      </c>
    </row>
    <row r="33" customFormat="false" ht="15" hidden="false" customHeight="false" outlineLevel="0" collapsed="false">
      <c r="A33" s="0" t="s">
        <v>9</v>
      </c>
      <c r="B33" s="16" t="n">
        <f aca="false">AVERAGE(I2:I11)*10</f>
        <v>10</v>
      </c>
      <c r="C33" s="17" t="n">
        <f aca="false">37/65</f>
        <v>0.569230769230769</v>
      </c>
      <c r="D33" s="18" t="n">
        <f aca="false">B33*C33</f>
        <v>5.69230769230769</v>
      </c>
    </row>
    <row r="34" customFormat="false" ht="15" hidden="false" customHeight="false" outlineLevel="0" collapsed="false">
      <c r="A34" s="0" t="s">
        <v>115</v>
      </c>
      <c r="B34" s="16" t="n">
        <f aca="false">AVERAGE(I12:I17)*10</f>
        <v>10</v>
      </c>
      <c r="C34" s="17" t="n">
        <f aca="false">14/65</f>
        <v>0.215384615384615</v>
      </c>
      <c r="D34" s="18" t="n">
        <f aca="false">B34*C34</f>
        <v>2.15384615384615</v>
      </c>
    </row>
    <row r="35" customFormat="false" ht="15" hidden="false" customHeight="false" outlineLevel="0" collapsed="false">
      <c r="A35" s="0" t="s">
        <v>116</v>
      </c>
      <c r="B35" s="16" t="n">
        <f aca="false">AVERAGE(I18:I26)*10</f>
        <v>10</v>
      </c>
      <c r="C35" s="17" t="n">
        <f aca="false">14/65</f>
        <v>0.215384615384615</v>
      </c>
      <c r="D35" s="18" t="n">
        <f aca="false">B35*C35</f>
        <v>2.15384615384615</v>
      </c>
    </row>
    <row r="36" customFormat="false" ht="15" hidden="false" customHeight="false" outlineLevel="0" collapsed="false">
      <c r="A36" s="0" t="s">
        <v>114</v>
      </c>
      <c r="B36" s="16"/>
      <c r="C36" s="17" t="n">
        <f aca="false">SUM(C33:C35)</f>
        <v>1</v>
      </c>
      <c r="D36" s="19" t="n">
        <f aca="false">SUM(D33:D35)</f>
        <v>10</v>
      </c>
    </row>
  </sheetData>
  <autoFilter ref="A1:G26"/>
  <dataValidations count="1">
    <dataValidation allowBlank="true" operator="between" showDropDown="false" showErrorMessage="true" showInputMessage="true" sqref="H2:H36" type="list">
      <formula1>VALORES!$A$2:$A$4</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36"/>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24" activePane="bottomLeft" state="frozen"/>
      <selection pane="topLeft" activeCell="A1" activeCellId="0" sqref="A1"/>
      <selection pane="bottomLeft" activeCell="I32" activeCellId="0" sqref="I32"/>
    </sheetView>
  </sheetViews>
  <sheetFormatPr defaultRowHeight="15" zeroHeight="false" outlineLevelRow="0" outlineLevelCol="0"/>
  <cols>
    <col collapsed="false" customWidth="true" hidden="false" outlineLevel="0" max="1" min="1" style="0" width="18.28"/>
    <col collapsed="false" customWidth="true" hidden="false" outlineLevel="0" max="2" min="2" style="0" width="13.14"/>
    <col collapsed="false" customWidth="true" hidden="false" outlineLevel="0" max="3" min="3" style="0" width="13.85"/>
    <col collapsed="false" customWidth="true" hidden="false" outlineLevel="0" max="4" min="4" style="1" width="55.15"/>
    <col collapsed="false" customWidth="true" hidden="false" outlineLevel="0" max="5" min="5" style="1" width="33"/>
    <col collapsed="false" customWidth="true" hidden="false" outlineLevel="0" max="6" min="6" style="1" width="20.85"/>
    <col collapsed="false" customWidth="true" hidden="false" outlineLevel="0" max="7" min="7" style="1" width="43.43"/>
    <col collapsed="false" customWidth="true" hidden="false" outlineLevel="0" max="8" min="8" style="0" width="35.71"/>
    <col collapsed="false" customWidth="true" hidden="false" outlineLevel="0" max="9" min="9" style="0" width="17.28"/>
    <col collapsed="false" customWidth="true" hidden="false" outlineLevel="0" max="1025" min="10" style="0" width="9.14"/>
  </cols>
  <sheetData>
    <row r="1" customFormat="false" ht="15" hidden="false" customHeight="false" outlineLevel="0" collapsed="false">
      <c r="A1" s="2" t="s">
        <v>0</v>
      </c>
      <c r="B1" s="2" t="s">
        <v>1</v>
      </c>
      <c r="C1" s="2" t="s">
        <v>2</v>
      </c>
      <c r="D1" s="3" t="s">
        <v>3</v>
      </c>
      <c r="E1" s="3" t="s">
        <v>4</v>
      </c>
      <c r="F1" s="3" t="s">
        <v>5</v>
      </c>
      <c r="G1" s="3" t="s">
        <v>6</v>
      </c>
      <c r="H1" s="4" t="s">
        <v>7</v>
      </c>
      <c r="I1" s="5" t="s">
        <v>8</v>
      </c>
    </row>
    <row r="2" s="6" customFormat="true" ht="195" hidden="false" customHeight="false" outlineLevel="0" collapsed="false">
      <c r="A2" s="6" t="s">
        <v>9</v>
      </c>
      <c r="B2" s="6" t="n">
        <v>1</v>
      </c>
      <c r="C2" s="6" t="n">
        <v>1</v>
      </c>
      <c r="D2" s="7" t="s">
        <v>10</v>
      </c>
      <c r="E2" s="8" t="s">
        <v>11</v>
      </c>
      <c r="F2" s="7" t="s">
        <v>12</v>
      </c>
      <c r="G2" s="7" t="s">
        <v>13</v>
      </c>
      <c r="H2" s="6" t="s">
        <v>6</v>
      </c>
      <c r="I2" s="6" t="n">
        <f aca="false">VLOOKUP(H2,VALORES!A$2:B$4,2,0)</f>
        <v>1</v>
      </c>
    </row>
    <row r="3" s="6" customFormat="true" ht="150" hidden="false" customHeight="false" outlineLevel="0" collapsed="false">
      <c r="A3" s="6" t="s">
        <v>9</v>
      </c>
      <c r="B3" s="6" t="n">
        <v>1</v>
      </c>
      <c r="C3" s="6" t="n">
        <v>2</v>
      </c>
      <c r="D3" s="7" t="s">
        <v>14</v>
      </c>
      <c r="E3" s="7" t="s">
        <v>15</v>
      </c>
      <c r="F3" s="7" t="s">
        <v>16</v>
      </c>
      <c r="G3" s="7" t="s">
        <v>17</v>
      </c>
      <c r="H3" s="6" t="s">
        <v>6</v>
      </c>
      <c r="I3" s="6" t="n">
        <f aca="false">VLOOKUP(H3,VALORES!A$2:B$4,2,0)</f>
        <v>1</v>
      </c>
    </row>
    <row r="4" s="6" customFormat="true" ht="210" hidden="false" customHeight="false" outlineLevel="0" collapsed="false">
      <c r="A4" s="6" t="s">
        <v>9</v>
      </c>
      <c r="B4" s="6" t="n">
        <v>1</v>
      </c>
      <c r="C4" s="6" t="n">
        <v>3</v>
      </c>
      <c r="D4" s="7" t="s">
        <v>18</v>
      </c>
      <c r="E4" s="8" t="s">
        <v>19</v>
      </c>
      <c r="F4" s="8" t="s">
        <v>20</v>
      </c>
      <c r="G4" s="8" t="s">
        <v>21</v>
      </c>
      <c r="H4" s="6" t="s">
        <v>6</v>
      </c>
      <c r="I4" s="6" t="n">
        <f aca="false">VLOOKUP(H4,VALORES!A$2:B$4,2,0)</f>
        <v>1</v>
      </c>
    </row>
    <row r="5" s="6" customFormat="true" ht="195" hidden="false" customHeight="false" outlineLevel="0" collapsed="false">
      <c r="A5" s="6" t="s">
        <v>9</v>
      </c>
      <c r="B5" s="6" t="n">
        <v>1</v>
      </c>
      <c r="C5" s="6" t="n">
        <v>4</v>
      </c>
      <c r="D5" s="7" t="s">
        <v>22</v>
      </c>
      <c r="E5" s="8" t="s">
        <v>23</v>
      </c>
      <c r="F5" s="8" t="s">
        <v>24</v>
      </c>
      <c r="G5" s="8" t="s">
        <v>25</v>
      </c>
      <c r="H5" s="6" t="s">
        <v>6</v>
      </c>
      <c r="I5" s="6" t="n">
        <f aca="false">VLOOKUP(H5,VALORES!A$2:B$4,2,0)</f>
        <v>1</v>
      </c>
    </row>
    <row r="6" s="6" customFormat="true" ht="165" hidden="false" customHeight="false" outlineLevel="0" collapsed="false">
      <c r="A6" s="6" t="s">
        <v>9</v>
      </c>
      <c r="B6" s="6" t="n">
        <v>1</v>
      </c>
      <c r="C6" s="6" t="n">
        <v>5</v>
      </c>
      <c r="D6" s="7" t="s">
        <v>26</v>
      </c>
      <c r="E6" s="7" t="s">
        <v>27</v>
      </c>
      <c r="F6" s="7" t="s">
        <v>28</v>
      </c>
      <c r="G6" s="7" t="s">
        <v>29</v>
      </c>
      <c r="H6" s="6" t="s">
        <v>6</v>
      </c>
      <c r="I6" s="6" t="n">
        <f aca="false">VLOOKUP(H6,VALORES!A$2:B$4,2,0)</f>
        <v>1</v>
      </c>
    </row>
    <row r="7" s="6" customFormat="true" ht="135" hidden="false" customHeight="false" outlineLevel="0" collapsed="false">
      <c r="A7" s="6" t="s">
        <v>9</v>
      </c>
      <c r="B7" s="6" t="n">
        <v>1</v>
      </c>
      <c r="C7" s="6" t="n">
        <v>6</v>
      </c>
      <c r="D7" s="7" t="s">
        <v>30</v>
      </c>
      <c r="E7" s="7" t="s">
        <v>31</v>
      </c>
      <c r="F7" s="7" t="s">
        <v>32</v>
      </c>
      <c r="G7" s="7" t="s">
        <v>33</v>
      </c>
      <c r="H7" s="6" t="s">
        <v>6</v>
      </c>
      <c r="I7" s="6" t="n">
        <f aca="false">VLOOKUP(H7,VALORES!A$2:B$4,2,0)</f>
        <v>1</v>
      </c>
    </row>
    <row r="8" s="6" customFormat="true" ht="135" hidden="false" customHeight="false" outlineLevel="0" collapsed="false">
      <c r="A8" s="6" t="s">
        <v>9</v>
      </c>
      <c r="B8" s="6" t="n">
        <v>1</v>
      </c>
      <c r="C8" s="6" t="n">
        <v>7</v>
      </c>
      <c r="D8" s="7" t="s">
        <v>34</v>
      </c>
      <c r="E8" s="8" t="s">
        <v>35</v>
      </c>
      <c r="F8" s="8" t="s">
        <v>36</v>
      </c>
      <c r="G8" s="8" t="s">
        <v>37</v>
      </c>
      <c r="H8" s="6" t="s">
        <v>6</v>
      </c>
      <c r="I8" s="6" t="n">
        <f aca="false">VLOOKUP(H8,VALORES!A$2:B$4,2,0)</f>
        <v>1</v>
      </c>
    </row>
    <row r="9" s="6" customFormat="true" ht="165" hidden="false" customHeight="false" outlineLevel="0" collapsed="false">
      <c r="A9" s="6" t="s">
        <v>9</v>
      </c>
      <c r="B9" s="6" t="n">
        <v>1</v>
      </c>
      <c r="C9" s="6" t="n">
        <v>8</v>
      </c>
      <c r="D9" s="7" t="s">
        <v>38</v>
      </c>
      <c r="E9" s="8" t="s">
        <v>39</v>
      </c>
      <c r="F9" s="8" t="s">
        <v>40</v>
      </c>
      <c r="G9" s="8" t="s">
        <v>41</v>
      </c>
      <c r="H9" s="6" t="s">
        <v>6</v>
      </c>
      <c r="I9" s="6" t="n">
        <f aca="false">VLOOKUP(H9,VALORES!A$2:B$4,2,0)</f>
        <v>1</v>
      </c>
    </row>
    <row r="10" s="6" customFormat="true" ht="135" hidden="false" customHeight="false" outlineLevel="0" collapsed="false">
      <c r="A10" s="6" t="s">
        <v>9</v>
      </c>
      <c r="B10" s="6" t="n">
        <v>1</v>
      </c>
      <c r="C10" s="6" t="n">
        <v>9</v>
      </c>
      <c r="D10" s="7" t="s">
        <v>42</v>
      </c>
      <c r="E10" s="8" t="s">
        <v>43</v>
      </c>
      <c r="F10" s="8" t="s">
        <v>44</v>
      </c>
      <c r="G10" s="8" t="s">
        <v>45</v>
      </c>
      <c r="H10" s="6" t="s">
        <v>6</v>
      </c>
      <c r="I10" s="6" t="n">
        <f aca="false">VLOOKUP(H10,VALORES!A$2:B$4,2,0)</f>
        <v>1</v>
      </c>
    </row>
    <row r="11" s="6" customFormat="true" ht="165" hidden="false" customHeight="false" outlineLevel="0" collapsed="false">
      <c r="A11" s="6" t="s">
        <v>9</v>
      </c>
      <c r="B11" s="6" t="n">
        <v>1</v>
      </c>
      <c r="C11" s="6" t="n">
        <v>10</v>
      </c>
      <c r="D11" s="7" t="s">
        <v>46</v>
      </c>
      <c r="E11" s="8" t="s">
        <v>47</v>
      </c>
      <c r="F11" s="7" t="s">
        <v>48</v>
      </c>
      <c r="G11" s="8" t="s">
        <v>49</v>
      </c>
      <c r="H11" s="6" t="s">
        <v>6</v>
      </c>
      <c r="I11" s="6" t="n">
        <f aca="false">VLOOKUP(H11,VALORES!A$2:B$4,2,0)</f>
        <v>1</v>
      </c>
    </row>
    <row r="12" s="9" customFormat="true" ht="75" hidden="false" customHeight="false" outlineLevel="0" collapsed="false">
      <c r="A12" s="9" t="s">
        <v>50</v>
      </c>
      <c r="B12" s="9" t="n">
        <v>3</v>
      </c>
      <c r="C12" s="9" t="n">
        <v>11</v>
      </c>
      <c r="D12" s="10" t="s">
        <v>51</v>
      </c>
      <c r="E12" s="10" t="s">
        <v>52</v>
      </c>
      <c r="F12" s="10" t="s">
        <v>53</v>
      </c>
      <c r="G12" s="10" t="s">
        <v>54</v>
      </c>
      <c r="H12" s="9" t="s">
        <v>6</v>
      </c>
      <c r="I12" s="9" t="n">
        <f aca="false">VLOOKUP(H12,VALORES!A$2:B$4,2,0)</f>
        <v>1</v>
      </c>
    </row>
    <row r="13" s="9" customFormat="true" ht="90" hidden="false" customHeight="false" outlineLevel="0" collapsed="false">
      <c r="A13" s="9" t="s">
        <v>50</v>
      </c>
      <c r="B13" s="9" t="n">
        <v>3</v>
      </c>
      <c r="C13" s="9" t="n">
        <v>12</v>
      </c>
      <c r="D13" s="10" t="s">
        <v>55</v>
      </c>
      <c r="E13" s="10" t="s">
        <v>56</v>
      </c>
      <c r="F13" s="10" t="s">
        <v>57</v>
      </c>
      <c r="G13" s="11" t="s">
        <v>58</v>
      </c>
      <c r="H13" s="9" t="s">
        <v>6</v>
      </c>
      <c r="I13" s="9" t="n">
        <f aca="false">VLOOKUP(H13,VALORES!A$2:B$4,2,0)</f>
        <v>1</v>
      </c>
    </row>
    <row r="14" s="9" customFormat="true" ht="90" hidden="false" customHeight="false" outlineLevel="0" collapsed="false">
      <c r="A14" s="9" t="s">
        <v>50</v>
      </c>
      <c r="B14" s="9" t="n">
        <v>3</v>
      </c>
      <c r="C14" s="9" t="n">
        <v>13</v>
      </c>
      <c r="D14" s="10" t="s">
        <v>59</v>
      </c>
      <c r="E14" s="11" t="s">
        <v>60</v>
      </c>
      <c r="F14" s="10" t="s">
        <v>61</v>
      </c>
      <c r="G14" s="11" t="s">
        <v>62</v>
      </c>
      <c r="H14" s="9" t="s">
        <v>6</v>
      </c>
      <c r="I14" s="9" t="n">
        <f aca="false">VLOOKUP(H14,VALORES!A$2:B$4,2,0)</f>
        <v>1</v>
      </c>
    </row>
    <row r="15" s="9" customFormat="true" ht="135" hidden="false" customHeight="false" outlineLevel="0" collapsed="false">
      <c r="A15" s="9" t="s">
        <v>50</v>
      </c>
      <c r="B15" s="9" t="n">
        <v>3</v>
      </c>
      <c r="C15" s="9" t="n">
        <v>14</v>
      </c>
      <c r="D15" s="10" t="s">
        <v>63</v>
      </c>
      <c r="E15" s="11" t="s">
        <v>64</v>
      </c>
      <c r="F15" s="11" t="s">
        <v>65</v>
      </c>
      <c r="G15" s="11" t="s">
        <v>66</v>
      </c>
      <c r="H15" s="9" t="s">
        <v>6</v>
      </c>
      <c r="I15" s="9" t="n">
        <f aca="false">VLOOKUP(H15,VALORES!A$2:B$4,2,0)</f>
        <v>1</v>
      </c>
    </row>
    <row r="16" s="9" customFormat="true" ht="90" hidden="false" customHeight="false" outlineLevel="0" collapsed="false">
      <c r="A16" s="9" t="s">
        <v>50</v>
      </c>
      <c r="B16" s="9" t="n">
        <v>3</v>
      </c>
      <c r="C16" s="9" t="n">
        <v>15</v>
      </c>
      <c r="D16" s="10" t="s">
        <v>67</v>
      </c>
      <c r="E16" s="10" t="s">
        <v>68</v>
      </c>
      <c r="F16" s="10"/>
      <c r="G16" s="11" t="s">
        <v>69</v>
      </c>
      <c r="H16" s="9" t="s">
        <v>6</v>
      </c>
      <c r="I16" s="9" t="n">
        <f aca="false">VLOOKUP(H16,VALORES!A$2:B$4,2,0)</f>
        <v>1</v>
      </c>
    </row>
    <row r="17" s="9" customFormat="true" ht="120" hidden="false" customHeight="false" outlineLevel="0" collapsed="false">
      <c r="A17" s="9" t="s">
        <v>50</v>
      </c>
      <c r="B17" s="9" t="n">
        <v>3</v>
      </c>
      <c r="C17" s="9" t="n">
        <v>16</v>
      </c>
      <c r="D17" s="10" t="s">
        <v>70</v>
      </c>
      <c r="E17" s="11" t="s">
        <v>71</v>
      </c>
      <c r="F17" s="10" t="s">
        <v>72</v>
      </c>
      <c r="G17" s="11" t="s">
        <v>73</v>
      </c>
      <c r="H17" s="9" t="s">
        <v>6</v>
      </c>
      <c r="I17" s="9" t="n">
        <f aca="false">VLOOKUP(H17,VALORES!A$2:B$4,2,0)</f>
        <v>1</v>
      </c>
    </row>
    <row r="18" s="12" customFormat="true" ht="150" hidden="false" customHeight="false" outlineLevel="0" collapsed="false">
      <c r="A18" s="12" t="s">
        <v>74</v>
      </c>
      <c r="B18" s="12" t="n">
        <v>6</v>
      </c>
      <c r="C18" s="12" t="n">
        <v>17</v>
      </c>
      <c r="D18" s="13" t="s">
        <v>75</v>
      </c>
      <c r="E18" s="14" t="s">
        <v>76</v>
      </c>
      <c r="F18" s="14" t="s">
        <v>77</v>
      </c>
      <c r="G18" s="14" t="s">
        <v>78</v>
      </c>
      <c r="H18" s="12" t="s">
        <v>6</v>
      </c>
      <c r="I18" s="12" t="n">
        <f aca="false">VLOOKUP(H18,VALORES!A$2:B$4,2,0)</f>
        <v>1</v>
      </c>
    </row>
    <row r="19" s="12" customFormat="true" ht="180" hidden="false" customHeight="false" outlineLevel="0" collapsed="false">
      <c r="A19" s="12" t="s">
        <v>74</v>
      </c>
      <c r="B19" s="12" t="n">
        <v>6</v>
      </c>
      <c r="C19" s="12" t="n">
        <v>18</v>
      </c>
      <c r="D19" s="13" t="s">
        <v>79</v>
      </c>
      <c r="E19" s="14" t="s">
        <v>80</v>
      </c>
      <c r="F19" s="14" t="s">
        <v>81</v>
      </c>
      <c r="G19" s="14" t="s">
        <v>82</v>
      </c>
      <c r="H19" s="12" t="s">
        <v>6</v>
      </c>
      <c r="I19" s="12" t="n">
        <f aca="false">VLOOKUP(H19,VALORES!A$2:B$4,2,0)</f>
        <v>1</v>
      </c>
    </row>
    <row r="20" s="12" customFormat="true" ht="150" hidden="false" customHeight="false" outlineLevel="0" collapsed="false">
      <c r="A20" s="12" t="s">
        <v>74</v>
      </c>
      <c r="B20" s="12" t="n">
        <v>6</v>
      </c>
      <c r="C20" s="12" t="n">
        <v>19</v>
      </c>
      <c r="D20" s="13" t="s">
        <v>83</v>
      </c>
      <c r="E20" s="14" t="s">
        <v>84</v>
      </c>
      <c r="F20" s="14" t="s">
        <v>85</v>
      </c>
      <c r="G20" s="14" t="s">
        <v>86</v>
      </c>
      <c r="H20" s="12" t="s">
        <v>6</v>
      </c>
      <c r="I20" s="12" t="n">
        <f aca="false">VLOOKUP(H20,VALORES!A$2:B$4,2,0)</f>
        <v>1</v>
      </c>
    </row>
    <row r="21" s="12" customFormat="true" ht="60" hidden="false" customHeight="false" outlineLevel="0" collapsed="false">
      <c r="A21" s="12" t="s">
        <v>74</v>
      </c>
      <c r="B21" s="12" t="n">
        <v>6</v>
      </c>
      <c r="C21" s="12" t="n">
        <v>20</v>
      </c>
      <c r="D21" s="13" t="s">
        <v>87</v>
      </c>
      <c r="E21" s="13" t="s">
        <v>88</v>
      </c>
      <c r="F21" s="13" t="s">
        <v>89</v>
      </c>
      <c r="G21" s="13" t="s">
        <v>90</v>
      </c>
      <c r="H21" s="12" t="s">
        <v>6</v>
      </c>
      <c r="I21" s="12" t="n">
        <f aca="false">VLOOKUP(H21,VALORES!A$2:B$4,2,0)</f>
        <v>1</v>
      </c>
    </row>
    <row r="22" s="12" customFormat="true" ht="105" hidden="false" customHeight="false" outlineLevel="0" collapsed="false">
      <c r="A22" s="12" t="s">
        <v>74</v>
      </c>
      <c r="B22" s="12" t="n">
        <v>6</v>
      </c>
      <c r="C22" s="12" t="n">
        <v>21</v>
      </c>
      <c r="D22" s="13" t="s">
        <v>91</v>
      </c>
      <c r="E22" s="13" t="s">
        <v>92</v>
      </c>
      <c r="F22" s="13" t="s">
        <v>93</v>
      </c>
      <c r="G22" s="13" t="s">
        <v>94</v>
      </c>
      <c r="H22" s="12" t="s">
        <v>6</v>
      </c>
      <c r="I22" s="12" t="n">
        <f aca="false">VLOOKUP(H22,VALORES!A$2:B$4,2,0)</f>
        <v>1</v>
      </c>
    </row>
    <row r="23" s="12" customFormat="true" ht="105" hidden="false" customHeight="false" outlineLevel="0" collapsed="false">
      <c r="A23" s="12" t="s">
        <v>74</v>
      </c>
      <c r="B23" s="12" t="n">
        <v>6</v>
      </c>
      <c r="C23" s="12" t="n">
        <v>22</v>
      </c>
      <c r="D23" s="13" t="s">
        <v>95</v>
      </c>
      <c r="E23" s="14" t="s">
        <v>96</v>
      </c>
      <c r="F23" s="14" t="s">
        <v>97</v>
      </c>
      <c r="G23" s="14" t="s">
        <v>98</v>
      </c>
      <c r="H23" s="12" t="s">
        <v>6</v>
      </c>
      <c r="I23" s="12" t="n">
        <f aca="false">VLOOKUP(H23,VALORES!A$2:B$4,2,0)</f>
        <v>1</v>
      </c>
    </row>
    <row r="24" s="12" customFormat="true" ht="105" hidden="false" customHeight="false" outlineLevel="0" collapsed="false">
      <c r="A24" s="12" t="s">
        <v>74</v>
      </c>
      <c r="B24" s="12" t="n">
        <v>6</v>
      </c>
      <c r="C24" s="12" t="n">
        <v>23</v>
      </c>
      <c r="D24" s="13" t="s">
        <v>99</v>
      </c>
      <c r="E24" s="14" t="s">
        <v>100</v>
      </c>
      <c r="F24" s="14" t="s">
        <v>101</v>
      </c>
      <c r="G24" s="14" t="s">
        <v>102</v>
      </c>
      <c r="H24" s="12" t="s">
        <v>6</v>
      </c>
      <c r="I24" s="12" t="n">
        <f aca="false">VLOOKUP(H24,VALORES!A$2:B$4,2,0)</f>
        <v>1</v>
      </c>
    </row>
    <row r="25" s="12" customFormat="true" ht="120" hidden="false" customHeight="false" outlineLevel="0" collapsed="false">
      <c r="A25" s="12" t="s">
        <v>74</v>
      </c>
      <c r="B25" s="12" t="n">
        <v>6</v>
      </c>
      <c r="C25" s="12" t="n">
        <v>24</v>
      </c>
      <c r="D25" s="13" t="s">
        <v>103</v>
      </c>
      <c r="E25" s="14" t="s">
        <v>104</v>
      </c>
      <c r="F25" s="14" t="s">
        <v>105</v>
      </c>
      <c r="G25" s="14" t="s">
        <v>106</v>
      </c>
      <c r="H25" s="12" t="s">
        <v>6</v>
      </c>
      <c r="I25" s="12" t="n">
        <f aca="false">VLOOKUP(H25,VALORES!A$2:B$4,2,0)</f>
        <v>1</v>
      </c>
    </row>
    <row r="26" s="12" customFormat="true" ht="135" hidden="false" customHeight="false" outlineLevel="0" collapsed="false">
      <c r="A26" s="12" t="s">
        <v>74</v>
      </c>
      <c r="B26" s="12" t="n">
        <v>6</v>
      </c>
      <c r="C26" s="12" t="n">
        <v>25</v>
      </c>
      <c r="D26" s="13" t="s">
        <v>107</v>
      </c>
      <c r="E26" s="14" t="s">
        <v>108</v>
      </c>
      <c r="F26" s="14" t="s">
        <v>109</v>
      </c>
      <c r="G26" s="14" t="s">
        <v>110</v>
      </c>
      <c r="H26" s="12" t="s">
        <v>6</v>
      </c>
      <c r="I26" s="12" t="n">
        <f aca="false">VLOOKUP(H26,VALORES!A$2:B$4,2,0)</f>
        <v>1</v>
      </c>
    </row>
    <row r="32" customFormat="false" ht="15" hidden="false" customHeight="false" outlineLevel="0" collapsed="false">
      <c r="A32" s="15" t="s">
        <v>111</v>
      </c>
      <c r="B32" s="0" t="s">
        <v>112</v>
      </c>
      <c r="C32" s="0" t="s">
        <v>113</v>
      </c>
      <c r="D32" s="1" t="s">
        <v>114</v>
      </c>
    </row>
    <row r="33" customFormat="false" ht="15" hidden="false" customHeight="false" outlineLevel="0" collapsed="false">
      <c r="A33" s="0" t="s">
        <v>9</v>
      </c>
      <c r="B33" s="16" t="n">
        <f aca="false">AVERAGE(I2:I11)*10</f>
        <v>10</v>
      </c>
      <c r="C33" s="17" t="n">
        <f aca="false">37/65</f>
        <v>0.569230769230769</v>
      </c>
      <c r="D33" s="18" t="n">
        <f aca="false">B33*C33</f>
        <v>5.69230769230769</v>
      </c>
    </row>
    <row r="34" customFormat="false" ht="15" hidden="false" customHeight="false" outlineLevel="0" collapsed="false">
      <c r="A34" s="0" t="s">
        <v>115</v>
      </c>
      <c r="B34" s="16" t="n">
        <f aca="false">AVERAGE(I12:I17)*10</f>
        <v>10</v>
      </c>
      <c r="C34" s="17" t="n">
        <f aca="false">14/65</f>
        <v>0.215384615384615</v>
      </c>
      <c r="D34" s="18" t="n">
        <f aca="false">B34*C34</f>
        <v>2.15384615384615</v>
      </c>
    </row>
    <row r="35" customFormat="false" ht="15" hidden="false" customHeight="false" outlineLevel="0" collapsed="false">
      <c r="A35" s="0" t="s">
        <v>116</v>
      </c>
      <c r="B35" s="16" t="n">
        <f aca="false">AVERAGE(I18:I26)*10</f>
        <v>10</v>
      </c>
      <c r="C35" s="17" t="n">
        <f aca="false">14/65</f>
        <v>0.215384615384615</v>
      </c>
      <c r="D35" s="18" t="n">
        <f aca="false">B35*C35</f>
        <v>2.15384615384615</v>
      </c>
    </row>
    <row r="36" customFormat="false" ht="15" hidden="false" customHeight="false" outlineLevel="0" collapsed="false">
      <c r="A36" s="0" t="s">
        <v>114</v>
      </c>
      <c r="B36" s="16"/>
      <c r="C36" s="17" t="n">
        <f aca="false">SUM(C33:C35)</f>
        <v>1</v>
      </c>
      <c r="D36" s="19" t="n">
        <f aca="false">SUM(D33:D35)</f>
        <v>10</v>
      </c>
    </row>
  </sheetData>
  <autoFilter ref="A1:G26"/>
  <dataValidations count="1">
    <dataValidation allowBlank="true" operator="between" showDropDown="false" showErrorMessage="true" showInputMessage="true" sqref="H2:H36" type="list">
      <formula1>VALORES!$A$2:$A$4</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I36"/>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24" activePane="bottomLeft" state="frozen"/>
      <selection pane="topLeft" activeCell="A1" activeCellId="0" sqref="A1"/>
      <selection pane="bottomLeft" activeCell="I32" activeCellId="0" sqref="I32"/>
    </sheetView>
  </sheetViews>
  <sheetFormatPr defaultRowHeight="15" zeroHeight="false" outlineLevelRow="0" outlineLevelCol="0"/>
  <cols>
    <col collapsed="false" customWidth="true" hidden="false" outlineLevel="0" max="1" min="1" style="0" width="18.28"/>
    <col collapsed="false" customWidth="true" hidden="false" outlineLevel="0" max="2" min="2" style="0" width="13.14"/>
    <col collapsed="false" customWidth="true" hidden="false" outlineLevel="0" max="3" min="3" style="0" width="13.85"/>
    <col collapsed="false" customWidth="true" hidden="false" outlineLevel="0" max="4" min="4" style="1" width="55.15"/>
    <col collapsed="false" customWidth="true" hidden="false" outlineLevel="0" max="5" min="5" style="1" width="33"/>
    <col collapsed="false" customWidth="true" hidden="false" outlineLevel="0" max="6" min="6" style="1" width="20.85"/>
    <col collapsed="false" customWidth="true" hidden="false" outlineLevel="0" max="7" min="7" style="1" width="43.43"/>
    <col collapsed="false" customWidth="true" hidden="false" outlineLevel="0" max="8" min="8" style="0" width="35.71"/>
    <col collapsed="false" customWidth="true" hidden="false" outlineLevel="0" max="9" min="9" style="0" width="17.28"/>
    <col collapsed="false" customWidth="true" hidden="false" outlineLevel="0" max="1025" min="10" style="0" width="9.14"/>
  </cols>
  <sheetData>
    <row r="1" customFormat="false" ht="15" hidden="false" customHeight="false" outlineLevel="0" collapsed="false">
      <c r="A1" s="2" t="s">
        <v>0</v>
      </c>
      <c r="B1" s="2" t="s">
        <v>1</v>
      </c>
      <c r="C1" s="2" t="s">
        <v>2</v>
      </c>
      <c r="D1" s="3" t="s">
        <v>3</v>
      </c>
      <c r="E1" s="3" t="s">
        <v>4</v>
      </c>
      <c r="F1" s="3" t="s">
        <v>5</v>
      </c>
      <c r="G1" s="3" t="s">
        <v>6</v>
      </c>
      <c r="H1" s="4" t="s">
        <v>7</v>
      </c>
      <c r="I1" s="5" t="s">
        <v>8</v>
      </c>
    </row>
    <row r="2" s="6" customFormat="true" ht="195" hidden="false" customHeight="false" outlineLevel="0" collapsed="false">
      <c r="A2" s="6" t="s">
        <v>9</v>
      </c>
      <c r="B2" s="6" t="n">
        <v>1</v>
      </c>
      <c r="C2" s="6" t="n">
        <v>1</v>
      </c>
      <c r="D2" s="7" t="s">
        <v>10</v>
      </c>
      <c r="E2" s="8" t="s">
        <v>11</v>
      </c>
      <c r="F2" s="7" t="s">
        <v>12</v>
      </c>
      <c r="G2" s="7" t="s">
        <v>13</v>
      </c>
      <c r="H2" s="6" t="s">
        <v>6</v>
      </c>
      <c r="I2" s="6" t="n">
        <f aca="false">VLOOKUP(H2,VALORES!A$2:B$4,2,0)</f>
        <v>1</v>
      </c>
    </row>
    <row r="3" s="6" customFormat="true" ht="150" hidden="false" customHeight="false" outlineLevel="0" collapsed="false">
      <c r="A3" s="6" t="s">
        <v>9</v>
      </c>
      <c r="B3" s="6" t="n">
        <v>1</v>
      </c>
      <c r="C3" s="6" t="n">
        <v>2</v>
      </c>
      <c r="D3" s="7" t="s">
        <v>14</v>
      </c>
      <c r="E3" s="7" t="s">
        <v>15</v>
      </c>
      <c r="F3" s="7" t="s">
        <v>16</v>
      </c>
      <c r="G3" s="7" t="s">
        <v>17</v>
      </c>
      <c r="H3" s="6" t="s">
        <v>6</v>
      </c>
      <c r="I3" s="6" t="n">
        <f aca="false">VLOOKUP(H3,VALORES!A$2:B$4,2,0)</f>
        <v>1</v>
      </c>
    </row>
    <row r="4" s="6" customFormat="true" ht="210" hidden="false" customHeight="false" outlineLevel="0" collapsed="false">
      <c r="A4" s="6" t="s">
        <v>9</v>
      </c>
      <c r="B4" s="6" t="n">
        <v>1</v>
      </c>
      <c r="C4" s="6" t="n">
        <v>3</v>
      </c>
      <c r="D4" s="7" t="s">
        <v>18</v>
      </c>
      <c r="E4" s="8" t="s">
        <v>19</v>
      </c>
      <c r="F4" s="8" t="s">
        <v>20</v>
      </c>
      <c r="G4" s="8" t="s">
        <v>21</v>
      </c>
      <c r="H4" s="6" t="s">
        <v>6</v>
      </c>
      <c r="I4" s="6" t="n">
        <f aca="false">VLOOKUP(H4,VALORES!A$2:B$4,2,0)</f>
        <v>1</v>
      </c>
    </row>
    <row r="5" s="6" customFormat="true" ht="195" hidden="false" customHeight="false" outlineLevel="0" collapsed="false">
      <c r="A5" s="6" t="s">
        <v>9</v>
      </c>
      <c r="B5" s="6" t="n">
        <v>1</v>
      </c>
      <c r="C5" s="6" t="n">
        <v>4</v>
      </c>
      <c r="D5" s="7" t="s">
        <v>22</v>
      </c>
      <c r="E5" s="8" t="s">
        <v>23</v>
      </c>
      <c r="F5" s="8" t="s">
        <v>24</v>
      </c>
      <c r="G5" s="8" t="s">
        <v>25</v>
      </c>
      <c r="H5" s="6" t="s">
        <v>6</v>
      </c>
      <c r="I5" s="6" t="n">
        <f aca="false">VLOOKUP(H5,VALORES!A$2:B$4,2,0)</f>
        <v>1</v>
      </c>
    </row>
    <row r="6" s="6" customFormat="true" ht="165" hidden="false" customHeight="false" outlineLevel="0" collapsed="false">
      <c r="A6" s="6" t="s">
        <v>9</v>
      </c>
      <c r="B6" s="6" t="n">
        <v>1</v>
      </c>
      <c r="C6" s="6" t="n">
        <v>5</v>
      </c>
      <c r="D6" s="7" t="s">
        <v>26</v>
      </c>
      <c r="E6" s="7" t="s">
        <v>27</v>
      </c>
      <c r="F6" s="7" t="s">
        <v>28</v>
      </c>
      <c r="G6" s="7" t="s">
        <v>29</v>
      </c>
      <c r="H6" s="6" t="s">
        <v>6</v>
      </c>
      <c r="I6" s="6" t="n">
        <f aca="false">VLOOKUP(H6,VALORES!A$2:B$4,2,0)</f>
        <v>1</v>
      </c>
    </row>
    <row r="7" s="6" customFormat="true" ht="135" hidden="false" customHeight="false" outlineLevel="0" collapsed="false">
      <c r="A7" s="6" t="s">
        <v>9</v>
      </c>
      <c r="B7" s="6" t="n">
        <v>1</v>
      </c>
      <c r="C7" s="6" t="n">
        <v>6</v>
      </c>
      <c r="D7" s="7" t="s">
        <v>30</v>
      </c>
      <c r="E7" s="7" t="s">
        <v>31</v>
      </c>
      <c r="F7" s="7" t="s">
        <v>32</v>
      </c>
      <c r="G7" s="7" t="s">
        <v>33</v>
      </c>
      <c r="H7" s="6" t="s">
        <v>6</v>
      </c>
      <c r="I7" s="6" t="n">
        <f aca="false">VLOOKUP(H7,VALORES!A$2:B$4,2,0)</f>
        <v>1</v>
      </c>
    </row>
    <row r="8" s="6" customFormat="true" ht="135" hidden="false" customHeight="false" outlineLevel="0" collapsed="false">
      <c r="A8" s="6" t="s">
        <v>9</v>
      </c>
      <c r="B8" s="6" t="n">
        <v>1</v>
      </c>
      <c r="C8" s="6" t="n">
        <v>7</v>
      </c>
      <c r="D8" s="7" t="s">
        <v>34</v>
      </c>
      <c r="E8" s="8" t="s">
        <v>35</v>
      </c>
      <c r="F8" s="8" t="s">
        <v>36</v>
      </c>
      <c r="G8" s="8" t="s">
        <v>37</v>
      </c>
      <c r="H8" s="6" t="s">
        <v>6</v>
      </c>
      <c r="I8" s="6" t="n">
        <f aca="false">VLOOKUP(H8,VALORES!A$2:B$4,2,0)</f>
        <v>1</v>
      </c>
    </row>
    <row r="9" s="6" customFormat="true" ht="165" hidden="false" customHeight="false" outlineLevel="0" collapsed="false">
      <c r="A9" s="6" t="s">
        <v>9</v>
      </c>
      <c r="B9" s="6" t="n">
        <v>1</v>
      </c>
      <c r="C9" s="6" t="n">
        <v>8</v>
      </c>
      <c r="D9" s="7" t="s">
        <v>38</v>
      </c>
      <c r="E9" s="8" t="s">
        <v>39</v>
      </c>
      <c r="F9" s="8" t="s">
        <v>40</v>
      </c>
      <c r="G9" s="8" t="s">
        <v>41</v>
      </c>
      <c r="H9" s="6" t="s">
        <v>6</v>
      </c>
      <c r="I9" s="6" t="n">
        <f aca="false">VLOOKUP(H9,VALORES!A$2:B$4,2,0)</f>
        <v>1</v>
      </c>
    </row>
    <row r="10" s="6" customFormat="true" ht="135" hidden="false" customHeight="false" outlineLevel="0" collapsed="false">
      <c r="A10" s="6" t="s">
        <v>9</v>
      </c>
      <c r="B10" s="6" t="n">
        <v>1</v>
      </c>
      <c r="C10" s="6" t="n">
        <v>9</v>
      </c>
      <c r="D10" s="7" t="s">
        <v>42</v>
      </c>
      <c r="E10" s="8" t="s">
        <v>43</v>
      </c>
      <c r="F10" s="8" t="s">
        <v>44</v>
      </c>
      <c r="G10" s="8" t="s">
        <v>45</v>
      </c>
      <c r="H10" s="6" t="s">
        <v>6</v>
      </c>
      <c r="I10" s="6" t="n">
        <f aca="false">VLOOKUP(H10,VALORES!A$2:B$4,2,0)</f>
        <v>1</v>
      </c>
    </row>
    <row r="11" s="6" customFormat="true" ht="165" hidden="false" customHeight="false" outlineLevel="0" collapsed="false">
      <c r="A11" s="6" t="s">
        <v>9</v>
      </c>
      <c r="B11" s="6" t="n">
        <v>1</v>
      </c>
      <c r="C11" s="6" t="n">
        <v>10</v>
      </c>
      <c r="D11" s="7" t="s">
        <v>46</v>
      </c>
      <c r="E11" s="8" t="s">
        <v>47</v>
      </c>
      <c r="F11" s="7" t="s">
        <v>48</v>
      </c>
      <c r="G11" s="8" t="s">
        <v>49</v>
      </c>
      <c r="H11" s="6" t="s">
        <v>6</v>
      </c>
      <c r="I11" s="6" t="n">
        <f aca="false">VLOOKUP(H11,VALORES!A$2:B$4,2,0)</f>
        <v>1</v>
      </c>
    </row>
    <row r="12" s="9" customFormat="true" ht="75" hidden="false" customHeight="false" outlineLevel="0" collapsed="false">
      <c r="A12" s="9" t="s">
        <v>50</v>
      </c>
      <c r="B12" s="9" t="n">
        <v>3</v>
      </c>
      <c r="C12" s="9" t="n">
        <v>11</v>
      </c>
      <c r="D12" s="10" t="s">
        <v>51</v>
      </c>
      <c r="E12" s="10" t="s">
        <v>52</v>
      </c>
      <c r="F12" s="10" t="s">
        <v>53</v>
      </c>
      <c r="G12" s="10" t="s">
        <v>54</v>
      </c>
      <c r="H12" s="9" t="s">
        <v>6</v>
      </c>
      <c r="I12" s="9" t="n">
        <f aca="false">VLOOKUP(H12,VALORES!A$2:B$4,2,0)</f>
        <v>1</v>
      </c>
    </row>
    <row r="13" s="9" customFormat="true" ht="90" hidden="false" customHeight="false" outlineLevel="0" collapsed="false">
      <c r="A13" s="9" t="s">
        <v>50</v>
      </c>
      <c r="B13" s="9" t="n">
        <v>3</v>
      </c>
      <c r="C13" s="9" t="n">
        <v>12</v>
      </c>
      <c r="D13" s="10" t="s">
        <v>55</v>
      </c>
      <c r="E13" s="10" t="s">
        <v>56</v>
      </c>
      <c r="F13" s="10" t="s">
        <v>57</v>
      </c>
      <c r="G13" s="11" t="s">
        <v>58</v>
      </c>
      <c r="H13" s="9" t="s">
        <v>6</v>
      </c>
      <c r="I13" s="9" t="n">
        <f aca="false">VLOOKUP(H13,VALORES!A$2:B$4,2,0)</f>
        <v>1</v>
      </c>
    </row>
    <row r="14" s="9" customFormat="true" ht="90" hidden="false" customHeight="false" outlineLevel="0" collapsed="false">
      <c r="A14" s="9" t="s">
        <v>50</v>
      </c>
      <c r="B14" s="9" t="n">
        <v>3</v>
      </c>
      <c r="C14" s="9" t="n">
        <v>13</v>
      </c>
      <c r="D14" s="10" t="s">
        <v>59</v>
      </c>
      <c r="E14" s="11" t="s">
        <v>60</v>
      </c>
      <c r="F14" s="10" t="s">
        <v>61</v>
      </c>
      <c r="G14" s="11" t="s">
        <v>62</v>
      </c>
      <c r="H14" s="9" t="s">
        <v>6</v>
      </c>
      <c r="I14" s="9" t="n">
        <f aca="false">VLOOKUP(H14,VALORES!A$2:B$4,2,0)</f>
        <v>1</v>
      </c>
    </row>
    <row r="15" s="9" customFormat="true" ht="135" hidden="false" customHeight="false" outlineLevel="0" collapsed="false">
      <c r="A15" s="9" t="s">
        <v>50</v>
      </c>
      <c r="B15" s="9" t="n">
        <v>3</v>
      </c>
      <c r="C15" s="9" t="n">
        <v>14</v>
      </c>
      <c r="D15" s="10" t="s">
        <v>63</v>
      </c>
      <c r="E15" s="11" t="s">
        <v>64</v>
      </c>
      <c r="F15" s="11" t="s">
        <v>65</v>
      </c>
      <c r="G15" s="11" t="s">
        <v>66</v>
      </c>
      <c r="H15" s="9" t="s">
        <v>6</v>
      </c>
      <c r="I15" s="9" t="n">
        <f aca="false">VLOOKUP(H15,VALORES!A$2:B$4,2,0)</f>
        <v>1</v>
      </c>
    </row>
    <row r="16" s="9" customFormat="true" ht="90" hidden="false" customHeight="false" outlineLevel="0" collapsed="false">
      <c r="A16" s="9" t="s">
        <v>50</v>
      </c>
      <c r="B16" s="9" t="n">
        <v>3</v>
      </c>
      <c r="C16" s="9" t="n">
        <v>15</v>
      </c>
      <c r="D16" s="10" t="s">
        <v>67</v>
      </c>
      <c r="E16" s="10" t="s">
        <v>68</v>
      </c>
      <c r="F16" s="10"/>
      <c r="G16" s="11" t="s">
        <v>69</v>
      </c>
      <c r="H16" s="9" t="s">
        <v>6</v>
      </c>
      <c r="I16" s="9" t="n">
        <f aca="false">VLOOKUP(H16,VALORES!A$2:B$4,2,0)</f>
        <v>1</v>
      </c>
    </row>
    <row r="17" s="9" customFormat="true" ht="120" hidden="false" customHeight="false" outlineLevel="0" collapsed="false">
      <c r="A17" s="9" t="s">
        <v>50</v>
      </c>
      <c r="B17" s="9" t="n">
        <v>3</v>
      </c>
      <c r="C17" s="9" t="n">
        <v>16</v>
      </c>
      <c r="D17" s="10" t="s">
        <v>70</v>
      </c>
      <c r="E17" s="11" t="s">
        <v>71</v>
      </c>
      <c r="F17" s="10" t="s">
        <v>72</v>
      </c>
      <c r="G17" s="11" t="s">
        <v>73</v>
      </c>
      <c r="H17" s="9" t="s">
        <v>6</v>
      </c>
      <c r="I17" s="9" t="n">
        <f aca="false">VLOOKUP(H17,VALORES!A$2:B$4,2,0)</f>
        <v>1</v>
      </c>
    </row>
    <row r="18" s="12" customFormat="true" ht="150" hidden="false" customHeight="false" outlineLevel="0" collapsed="false">
      <c r="A18" s="12" t="s">
        <v>74</v>
      </c>
      <c r="B18" s="12" t="n">
        <v>6</v>
      </c>
      <c r="C18" s="12" t="n">
        <v>17</v>
      </c>
      <c r="D18" s="13" t="s">
        <v>75</v>
      </c>
      <c r="E18" s="14" t="s">
        <v>76</v>
      </c>
      <c r="F18" s="14" t="s">
        <v>77</v>
      </c>
      <c r="G18" s="14" t="s">
        <v>78</v>
      </c>
      <c r="H18" s="12" t="s">
        <v>6</v>
      </c>
      <c r="I18" s="12" t="n">
        <f aca="false">VLOOKUP(H18,VALORES!A$2:B$4,2,0)</f>
        <v>1</v>
      </c>
    </row>
    <row r="19" s="12" customFormat="true" ht="180" hidden="false" customHeight="false" outlineLevel="0" collapsed="false">
      <c r="A19" s="12" t="s">
        <v>74</v>
      </c>
      <c r="B19" s="12" t="n">
        <v>6</v>
      </c>
      <c r="C19" s="12" t="n">
        <v>18</v>
      </c>
      <c r="D19" s="13" t="s">
        <v>79</v>
      </c>
      <c r="E19" s="14" t="s">
        <v>80</v>
      </c>
      <c r="F19" s="14" t="s">
        <v>81</v>
      </c>
      <c r="G19" s="14" t="s">
        <v>82</v>
      </c>
      <c r="H19" s="12" t="s">
        <v>6</v>
      </c>
      <c r="I19" s="12" t="n">
        <f aca="false">VLOOKUP(H19,VALORES!A$2:B$4,2,0)</f>
        <v>1</v>
      </c>
    </row>
    <row r="20" s="12" customFormat="true" ht="150" hidden="false" customHeight="false" outlineLevel="0" collapsed="false">
      <c r="A20" s="12" t="s">
        <v>74</v>
      </c>
      <c r="B20" s="12" t="n">
        <v>6</v>
      </c>
      <c r="C20" s="12" t="n">
        <v>19</v>
      </c>
      <c r="D20" s="13" t="s">
        <v>83</v>
      </c>
      <c r="E20" s="14" t="s">
        <v>84</v>
      </c>
      <c r="F20" s="14" t="s">
        <v>85</v>
      </c>
      <c r="G20" s="14" t="s">
        <v>86</v>
      </c>
      <c r="H20" s="12" t="s">
        <v>6</v>
      </c>
      <c r="I20" s="12" t="n">
        <f aca="false">VLOOKUP(H20,VALORES!A$2:B$4,2,0)</f>
        <v>1</v>
      </c>
    </row>
    <row r="21" s="12" customFormat="true" ht="60" hidden="false" customHeight="false" outlineLevel="0" collapsed="false">
      <c r="A21" s="12" t="s">
        <v>74</v>
      </c>
      <c r="B21" s="12" t="n">
        <v>6</v>
      </c>
      <c r="C21" s="12" t="n">
        <v>20</v>
      </c>
      <c r="D21" s="13" t="s">
        <v>87</v>
      </c>
      <c r="E21" s="13" t="s">
        <v>88</v>
      </c>
      <c r="F21" s="13" t="s">
        <v>89</v>
      </c>
      <c r="G21" s="13" t="s">
        <v>90</v>
      </c>
      <c r="H21" s="12" t="s">
        <v>6</v>
      </c>
      <c r="I21" s="12" t="n">
        <f aca="false">VLOOKUP(H21,VALORES!A$2:B$4,2,0)</f>
        <v>1</v>
      </c>
    </row>
    <row r="22" s="12" customFormat="true" ht="105" hidden="false" customHeight="false" outlineLevel="0" collapsed="false">
      <c r="A22" s="12" t="s">
        <v>74</v>
      </c>
      <c r="B22" s="12" t="n">
        <v>6</v>
      </c>
      <c r="C22" s="12" t="n">
        <v>21</v>
      </c>
      <c r="D22" s="13" t="s">
        <v>91</v>
      </c>
      <c r="E22" s="13" t="s">
        <v>92</v>
      </c>
      <c r="F22" s="13" t="s">
        <v>93</v>
      </c>
      <c r="G22" s="13" t="s">
        <v>94</v>
      </c>
      <c r="H22" s="12" t="s">
        <v>6</v>
      </c>
      <c r="I22" s="12" t="n">
        <f aca="false">VLOOKUP(H22,VALORES!A$2:B$4,2,0)</f>
        <v>1</v>
      </c>
    </row>
    <row r="23" s="12" customFormat="true" ht="105" hidden="false" customHeight="false" outlineLevel="0" collapsed="false">
      <c r="A23" s="12" t="s">
        <v>74</v>
      </c>
      <c r="B23" s="12" t="n">
        <v>6</v>
      </c>
      <c r="C23" s="12" t="n">
        <v>22</v>
      </c>
      <c r="D23" s="13" t="s">
        <v>95</v>
      </c>
      <c r="E23" s="14" t="s">
        <v>96</v>
      </c>
      <c r="F23" s="14" t="s">
        <v>97</v>
      </c>
      <c r="G23" s="14" t="s">
        <v>98</v>
      </c>
      <c r="H23" s="12" t="s">
        <v>6</v>
      </c>
      <c r="I23" s="12" t="n">
        <f aca="false">VLOOKUP(H23,VALORES!A$2:B$4,2,0)</f>
        <v>1</v>
      </c>
    </row>
    <row r="24" s="12" customFormat="true" ht="105" hidden="false" customHeight="false" outlineLevel="0" collapsed="false">
      <c r="A24" s="12" t="s">
        <v>74</v>
      </c>
      <c r="B24" s="12" t="n">
        <v>6</v>
      </c>
      <c r="C24" s="12" t="n">
        <v>23</v>
      </c>
      <c r="D24" s="13" t="s">
        <v>99</v>
      </c>
      <c r="E24" s="14" t="s">
        <v>100</v>
      </c>
      <c r="F24" s="14" t="s">
        <v>101</v>
      </c>
      <c r="G24" s="14" t="s">
        <v>102</v>
      </c>
      <c r="H24" s="12" t="s">
        <v>6</v>
      </c>
      <c r="I24" s="12" t="n">
        <f aca="false">VLOOKUP(H24,VALORES!A$2:B$4,2,0)</f>
        <v>1</v>
      </c>
    </row>
    <row r="25" s="12" customFormat="true" ht="120" hidden="false" customHeight="false" outlineLevel="0" collapsed="false">
      <c r="A25" s="12" t="s">
        <v>74</v>
      </c>
      <c r="B25" s="12" t="n">
        <v>6</v>
      </c>
      <c r="C25" s="12" t="n">
        <v>24</v>
      </c>
      <c r="D25" s="13" t="s">
        <v>103</v>
      </c>
      <c r="E25" s="14" t="s">
        <v>104</v>
      </c>
      <c r="F25" s="14" t="s">
        <v>105</v>
      </c>
      <c r="G25" s="14" t="s">
        <v>106</v>
      </c>
      <c r="H25" s="12" t="s">
        <v>6</v>
      </c>
      <c r="I25" s="12" t="n">
        <f aca="false">VLOOKUP(H25,VALORES!A$2:B$4,2,0)</f>
        <v>1</v>
      </c>
    </row>
    <row r="26" s="12" customFormat="true" ht="135" hidden="false" customHeight="false" outlineLevel="0" collapsed="false">
      <c r="A26" s="12" t="s">
        <v>74</v>
      </c>
      <c r="B26" s="12" t="n">
        <v>6</v>
      </c>
      <c r="C26" s="12" t="n">
        <v>25</v>
      </c>
      <c r="D26" s="13" t="s">
        <v>107</v>
      </c>
      <c r="E26" s="14" t="s">
        <v>108</v>
      </c>
      <c r="F26" s="14" t="s">
        <v>109</v>
      </c>
      <c r="G26" s="14" t="s">
        <v>110</v>
      </c>
      <c r="H26" s="12" t="s">
        <v>6</v>
      </c>
      <c r="I26" s="12" t="n">
        <f aca="false">VLOOKUP(H26,VALORES!A$2:B$4,2,0)</f>
        <v>1</v>
      </c>
    </row>
    <row r="32" customFormat="false" ht="15" hidden="false" customHeight="false" outlineLevel="0" collapsed="false">
      <c r="A32" s="15" t="s">
        <v>111</v>
      </c>
      <c r="B32" s="0" t="s">
        <v>112</v>
      </c>
      <c r="C32" s="0" t="s">
        <v>113</v>
      </c>
      <c r="D32" s="1" t="s">
        <v>114</v>
      </c>
    </row>
    <row r="33" customFormat="false" ht="15" hidden="false" customHeight="false" outlineLevel="0" collapsed="false">
      <c r="A33" s="0" t="s">
        <v>9</v>
      </c>
      <c r="B33" s="16" t="n">
        <f aca="false">AVERAGE(I2:I11)*10</f>
        <v>10</v>
      </c>
      <c r="C33" s="17" t="n">
        <f aca="false">37/65</f>
        <v>0.569230769230769</v>
      </c>
      <c r="D33" s="18" t="n">
        <f aca="false">B33*C33</f>
        <v>5.69230769230769</v>
      </c>
    </row>
    <row r="34" customFormat="false" ht="15" hidden="false" customHeight="false" outlineLevel="0" collapsed="false">
      <c r="A34" s="0" t="s">
        <v>115</v>
      </c>
      <c r="B34" s="16" t="n">
        <f aca="false">AVERAGE(I12:I17)*10</f>
        <v>10</v>
      </c>
      <c r="C34" s="17" t="n">
        <f aca="false">14/65</f>
        <v>0.215384615384615</v>
      </c>
      <c r="D34" s="18" t="n">
        <f aca="false">B34*C34</f>
        <v>2.15384615384615</v>
      </c>
    </row>
    <row r="35" customFormat="false" ht="15" hidden="false" customHeight="false" outlineLevel="0" collapsed="false">
      <c r="A35" s="0" t="s">
        <v>116</v>
      </c>
      <c r="B35" s="16" t="n">
        <f aca="false">AVERAGE(I18:I26)*10</f>
        <v>10</v>
      </c>
      <c r="C35" s="17" t="n">
        <f aca="false">14/65</f>
        <v>0.215384615384615</v>
      </c>
      <c r="D35" s="18" t="n">
        <f aca="false">B35*C35</f>
        <v>2.15384615384615</v>
      </c>
    </row>
    <row r="36" customFormat="false" ht="15" hidden="false" customHeight="false" outlineLevel="0" collapsed="false">
      <c r="A36" s="0" t="s">
        <v>114</v>
      </c>
      <c r="B36" s="16"/>
      <c r="C36" s="17" t="n">
        <f aca="false">SUM(C33:C35)</f>
        <v>1</v>
      </c>
      <c r="D36" s="19" t="n">
        <f aca="false">SUM(D33:D35)</f>
        <v>10</v>
      </c>
    </row>
  </sheetData>
  <autoFilter ref="A1:G26"/>
  <dataValidations count="1">
    <dataValidation allowBlank="true" operator="between" showDropDown="false" showErrorMessage="true" showInputMessage="true" sqref="H2:H36" type="list">
      <formula1>VALORES!$A$2:$A$4</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15.57"/>
    <col collapsed="false" customWidth="true" hidden="false" outlineLevel="0" max="2" min="2" style="0" width="20.14"/>
    <col collapsed="false" customWidth="true" hidden="false" outlineLevel="0" max="1025" min="3" style="0" width="10.53"/>
  </cols>
  <sheetData>
    <row r="1" customFormat="false" ht="15" hidden="false" customHeight="false" outlineLevel="0" collapsed="false">
      <c r="A1" s="20" t="s">
        <v>117</v>
      </c>
      <c r="B1" s="20" t="s">
        <v>8</v>
      </c>
    </row>
    <row r="2" customFormat="false" ht="15" hidden="false" customHeight="false" outlineLevel="0" collapsed="false">
      <c r="A2" s="0" t="s">
        <v>4</v>
      </c>
      <c r="B2" s="16" t="n">
        <v>0</v>
      </c>
    </row>
    <row r="3" customFormat="false" ht="15" hidden="false" customHeight="false" outlineLevel="0" collapsed="false">
      <c r="A3" s="0" t="s">
        <v>5</v>
      </c>
      <c r="B3" s="16" t="n">
        <v>0.5</v>
      </c>
    </row>
    <row r="4" customFormat="false" ht="15" hidden="false" customHeight="false" outlineLevel="0" collapsed="false">
      <c r="A4" s="0" t="s">
        <v>6</v>
      </c>
      <c r="B4" s="16"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F30" activeCellId="0" sqref="F30"/>
    </sheetView>
  </sheetViews>
  <sheetFormatPr defaultRowHeight="15" zeroHeight="false" outlineLevelRow="0" outlineLevelCol="0"/>
  <cols>
    <col collapsed="false" customWidth="true" hidden="false" outlineLevel="0" max="1" min="1" style="0" width="23.85"/>
    <col collapsed="false" customWidth="true" hidden="false" outlineLevel="0" max="2" min="2" style="0" width="15"/>
    <col collapsed="false" customWidth="true" hidden="false" outlineLevel="0" max="1025" min="3" style="0" width="10.53"/>
  </cols>
  <sheetData>
    <row r="1" customFormat="false" ht="15" hidden="false" customHeight="false" outlineLevel="0" collapsed="false">
      <c r="A1" s="0" t="s">
        <v>118</v>
      </c>
      <c r="B1" s="0" t="s">
        <v>119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es-ES</dc:language>
  <cp:lastModifiedBy/>
  <dcterms:modified xsi:type="dcterms:W3CDTF">2020-11-02T11:56:36Z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